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3.xml"/>
  <Override ContentType="application/vnd.openxmlformats-officedocument.spreadsheetml.table+xml" PartName="/xl/tables/table4.xml"/>
  <Override ContentType="application/vnd.openxmlformats-officedocument.spreadsheetml.table+xml" PartName="/xl/tables/table5.xml"/>
  <Override ContentType="application/vnd.openxmlformats-officedocument.spreadsheetml.table+xml" PartName="/xl/tables/table6.xml"/>
  <Override ContentType="application/vnd.openxmlformats-officedocument.spreadsheetml.table+xml" PartName="/xl/tables/table7.xml"/>
  <Override ContentType="application/vnd.openxmlformats-officedocument.spreadsheetml.table+xml" PartName="/xl/tables/table8.xml"/>
  <Override ContentType="application/vnd.openxmlformats-officedocument.spreadsheetml.table+xml" PartName="/xl/tables/table9.xml"/>
  <Override ContentType="application/vnd.openxmlformats-officedocument.spreadsheetml.table+xml" PartName="/xl/tables/table10.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o.mamavi\Desktop\"/>
    </mc:Choice>
  </mc:AlternateContent>
  <bookViews>
    <workbookView xWindow="0" yWindow="0" windowWidth="12290" windowHeight="7040"/>
  </bookViews>
  <sheets>
    <sheet name="Edges" sheetId="1" r:id="rId1"/>
    <sheet name="Vertices" sheetId="3" r:id="rId2"/>
    <sheet name="Do Not Delete" sheetId="4" state="hidden" r:id="rId3"/>
    <sheet name="Groups" sheetId="5" r:id="rId4"/>
    <sheet name="Group Vertices" sheetId="6" r:id="rId5"/>
    <sheet name="Overall Metrics" sheetId="7" r:id="rId6"/>
    <sheet name="Misc" sheetId="2" state="hidden" r:id="rId7"/>
  </sheets>
  <definedNames>
    <definedName name="BinDivisor">'Overall Metrics'!$X$2</definedName>
    <definedName name="DynamicFilterColumnName">'Overall Metrics'!#REF!</definedName>
    <definedName name="DynamicFilterForceCalculationRange">HistogramBins[[Dynamic Filter Bin]:[Dynamic Filter Frequency]]</definedName>
    <definedName name="DynamicFilterSourceColumnRange">'Overall Metrics'!$X$4</definedName>
    <definedName name="DynamicFilterTableName">'Overall Metrics'!#REF!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oMetricMessage">'Overall Metrics'!$X$3</definedName>
    <definedName name="NotAvailable">'Overall Metrics'!$X$2</definedName>
    <definedName name="ValidBooleansDefaultFalse">Misc!$G$2:$G$5</definedName>
    <definedName name="ValidEdgeStyles">Misc!$B$2:$B$11</definedName>
    <definedName name="ValidEdgeVisibilities">Misc!$A$2:$A$7</definedName>
    <definedName name="ValidGroupShapes">Misc!$E$2:$E$19</definedName>
    <definedName name="ValidGroupVisibilities">Misc!$F$2:$F$7</definedName>
    <definedName name="ValidVertexLabelPositions">Misc!$H$2:$H$21</definedName>
    <definedName name="ValidVertexShapes">Misc!$D$2:$D$23</definedName>
    <definedName name="ValidVertexVisibilities">Misc!$C$2:$C$9</definedName>
  </definedNames>
  <calcPr calcId="162913"/>
</workbook>
</file>

<file path=xl/calcChain.xml><?xml version="1.0" encoding="utf-8"?>
<calcChain xmlns="http://schemas.openxmlformats.org/spreadsheetml/2006/main">
  <c r="B128" i="7" l="1"/>
  <c r="B127" i="7"/>
  <c r="B130" i="7"/>
  <c r="B129" i="7"/>
  <c r="P45" i="7"/>
  <c r="Q45" i="7" s="1"/>
  <c r="P2" i="7"/>
  <c r="B142" i="7"/>
  <c r="B141" i="7"/>
  <c r="B144" i="7"/>
  <c r="B143" i="7"/>
  <c r="R45" i="7"/>
  <c r="S45" i="7" s="1"/>
  <c r="R2" i="7"/>
  <c r="B114" i="7"/>
  <c r="B113" i="7"/>
  <c r="B116" i="7"/>
  <c r="B115" i="7"/>
  <c r="N45" i="7"/>
  <c r="O45" i="7" s="1"/>
  <c r="N2" i="7"/>
  <c r="B100" i="7"/>
  <c r="B99" i="7"/>
  <c r="B86" i="7"/>
  <c r="B85" i="7"/>
  <c r="B102" i="7"/>
  <c r="B101" i="7"/>
  <c r="L45" i="7"/>
  <c r="M45" i="7" s="1"/>
  <c r="L2" i="7"/>
  <c r="B72" i="7"/>
  <c r="B71" i="7"/>
  <c r="B58" i="7"/>
  <c r="B57" i="7"/>
  <c r="B88" i="7"/>
  <c r="B87" i="7"/>
  <c r="J45" i="7"/>
  <c r="K45" i="7" s="1"/>
  <c r="J2" i="7"/>
  <c r="B74" i="7"/>
  <c r="B73" i="7"/>
  <c r="H45" i="7"/>
  <c r="I45" i="7" s="1"/>
  <c r="H2" i="7"/>
  <c r="B60" i="7"/>
  <c r="B59" i="7"/>
  <c r="F45" i="7"/>
  <c r="G45" i="7" s="1"/>
  <c r="F2" i="7"/>
  <c r="B44" i="7"/>
  <c r="B43" i="7"/>
  <c r="B46" i="7"/>
  <c r="B45" i="7"/>
  <c r="T45" i="7"/>
  <c r="T2" i="7"/>
  <c r="X2" i="7" l="1"/>
  <c r="P3" i="7" s="1"/>
  <c r="P4" i="7" s="1"/>
  <c r="P5" i="7" s="1"/>
  <c r="P6" i="7" s="1"/>
  <c r="P7" i="7" s="1"/>
  <c r="P8" i="7" s="1"/>
  <c r="P9" i="7" s="1"/>
  <c r="P10" i="7" s="1"/>
  <c r="P11" i="7" s="1"/>
  <c r="P12" i="7" s="1"/>
  <c r="P13" i="7" s="1"/>
  <c r="P14" i="7" s="1"/>
  <c r="P15" i="7" s="1"/>
  <c r="P16" i="7" s="1"/>
  <c r="P17" i="7" s="1"/>
  <c r="P18" i="7" s="1"/>
  <c r="P19" i="7" s="1"/>
  <c r="P20" i="7" s="1"/>
  <c r="P21" i="7" s="1"/>
  <c r="P22" i="7" s="1"/>
  <c r="P23" i="7" s="1"/>
  <c r="P24" i="7" s="1"/>
  <c r="P25" i="7" s="1"/>
  <c r="P26" i="7" s="1"/>
  <c r="P27" i="7" s="1"/>
  <c r="P28" i="7" s="1"/>
  <c r="P29" i="7" s="1"/>
  <c r="P30" i="7" s="1"/>
  <c r="P31" i="7" s="1"/>
  <c r="P32" i="7" s="1"/>
  <c r="P33" i="7" s="1"/>
  <c r="P34" i="7" s="1"/>
  <c r="P35" i="7" s="1"/>
  <c r="P36" i="7" s="1"/>
  <c r="P37" i="7" s="1"/>
  <c r="P38" i="7" s="1"/>
  <c r="P39" i="7" s="1"/>
  <c r="P40" i="7" s="1"/>
  <c r="P41" i="7" s="1"/>
  <c r="P42" i="7" s="1"/>
  <c r="P43" i="7" s="1"/>
  <c r="P44" i="7" s="1"/>
  <c r="D45" i="7"/>
  <c r="E45" i="7" s="1"/>
  <c r="D2" i="7"/>
  <c r="U45" i="7"/>
  <c r="Q3" i="7" l="1"/>
  <c r="Q2" i="7"/>
  <c r="R3" i="7"/>
  <c r="R4" i="7" s="1"/>
  <c r="S3" i="7" s="1"/>
  <c r="T3" i="7"/>
  <c r="L3" i="7"/>
  <c r="M2" i="7" s="1"/>
  <c r="N3" i="7"/>
  <c r="H3" i="7"/>
  <c r="J3" i="7"/>
  <c r="D3" i="7"/>
  <c r="D4" i="7" s="1"/>
  <c r="E3" i="7" s="1"/>
  <c r="F3" i="7"/>
  <c r="U2" i="7"/>
  <c r="Q5" i="7" l="1"/>
  <c r="Q4" i="7"/>
  <c r="S2" i="7"/>
  <c r="T4" i="7"/>
  <c r="R5" i="7"/>
  <c r="S4" i="7" s="1"/>
  <c r="N4" i="7"/>
  <c r="O2" i="7"/>
  <c r="L4" i="7"/>
  <c r="L5" i="7" s="1"/>
  <c r="L6" i="7" s="1"/>
  <c r="L7" i="7" s="1"/>
  <c r="L8" i="7" s="1"/>
  <c r="L9" i="7" s="1"/>
  <c r="L10" i="7" s="1"/>
  <c r="L11" i="7" s="1"/>
  <c r="L12" i="7" s="1"/>
  <c r="L13" i="7" s="1"/>
  <c r="L14" i="7" s="1"/>
  <c r="L15" i="7" s="1"/>
  <c r="L16" i="7" s="1"/>
  <c r="L17" i="7" s="1"/>
  <c r="L18" i="7" s="1"/>
  <c r="L19" i="7" s="1"/>
  <c r="L20" i="7" s="1"/>
  <c r="L21" i="7" s="1"/>
  <c r="L22" i="7" s="1"/>
  <c r="L23" i="7" s="1"/>
  <c r="L24" i="7" s="1"/>
  <c r="L25" i="7" s="1"/>
  <c r="L26" i="7" s="1"/>
  <c r="L27" i="7" s="1"/>
  <c r="L28" i="7" s="1"/>
  <c r="L29" i="7" s="1"/>
  <c r="L30" i="7" s="1"/>
  <c r="L31" i="7" s="1"/>
  <c r="L32" i="7" s="1"/>
  <c r="L33" i="7" s="1"/>
  <c r="L34" i="7" s="1"/>
  <c r="L35" i="7" s="1"/>
  <c r="L36" i="7" s="1"/>
  <c r="L37" i="7" s="1"/>
  <c r="L38" i="7" s="1"/>
  <c r="L39" i="7" s="1"/>
  <c r="L40" i="7" s="1"/>
  <c r="L41" i="7" s="1"/>
  <c r="L42" i="7" s="1"/>
  <c r="L43" i="7" s="1"/>
  <c r="L44" i="7" s="1"/>
  <c r="I2" i="7"/>
  <c r="J4" i="7"/>
  <c r="K2" i="7"/>
  <c r="H4" i="7"/>
  <c r="H5" i="7" s="1"/>
  <c r="E2" i="7"/>
  <c r="F4" i="7"/>
  <c r="G2" i="7"/>
  <c r="D5" i="7"/>
  <c r="E4" i="7" s="1"/>
  <c r="U3" i="7"/>
  <c r="Q6" i="7" l="1"/>
  <c r="T5" i="7"/>
  <c r="M3" i="7"/>
  <c r="R6" i="7"/>
  <c r="S5" i="7" s="1"/>
  <c r="I3" i="7"/>
  <c r="N5" i="7"/>
  <c r="O3" i="7"/>
  <c r="M4" i="7"/>
  <c r="M5" i="7"/>
  <c r="M6" i="7"/>
  <c r="J5" i="7"/>
  <c r="K3" i="7"/>
  <c r="H6" i="7"/>
  <c r="I5" i="7" s="1"/>
  <c r="I4" i="7"/>
  <c r="F5" i="7"/>
  <c r="G3" i="7"/>
  <c r="D6" i="7"/>
  <c r="E5" i="7" s="1"/>
  <c r="U4" i="7"/>
  <c r="Q7" i="7" l="1"/>
  <c r="T6" i="7"/>
  <c r="R7" i="7"/>
  <c r="S6" i="7" s="1"/>
  <c r="N6" i="7"/>
  <c r="O4" i="7"/>
  <c r="M7" i="7"/>
  <c r="J6" i="7"/>
  <c r="K4" i="7"/>
  <c r="H7" i="7"/>
  <c r="I6" i="7" s="1"/>
  <c r="F6" i="7"/>
  <c r="G4" i="7"/>
  <c r="D7" i="7"/>
  <c r="E6" i="7" s="1"/>
  <c r="U5" i="7"/>
  <c r="T7" i="7" l="1"/>
  <c r="R8" i="7"/>
  <c r="N7" i="7"/>
  <c r="O5" i="7"/>
  <c r="M8" i="7"/>
  <c r="J7" i="7"/>
  <c r="K6" i="7" s="1"/>
  <c r="K5" i="7"/>
  <c r="H8" i="7"/>
  <c r="F7" i="7"/>
  <c r="G6" i="7" s="1"/>
  <c r="G5" i="7"/>
  <c r="D8" i="7"/>
  <c r="E7" i="7" s="1"/>
  <c r="U6" i="7"/>
  <c r="Q9" i="7" l="1"/>
  <c r="Q8" i="7"/>
  <c r="T8" i="7"/>
  <c r="R9" i="7"/>
  <c r="S7" i="7"/>
  <c r="N8" i="7"/>
  <c r="O6" i="7"/>
  <c r="M9" i="7"/>
  <c r="J8" i="7"/>
  <c r="K7" i="7" s="1"/>
  <c r="H9" i="7"/>
  <c r="I8" i="7" s="1"/>
  <c r="I7" i="7"/>
  <c r="F8" i="7"/>
  <c r="D9" i="7"/>
  <c r="E8" i="7" s="1"/>
  <c r="U7" i="7"/>
  <c r="Q10" i="7" l="1"/>
  <c r="T9" i="7"/>
  <c r="R10" i="7"/>
  <c r="S9" i="7" s="1"/>
  <c r="S8" i="7"/>
  <c r="N9" i="7"/>
  <c r="O8" i="7" s="1"/>
  <c r="O7" i="7"/>
  <c r="M10" i="7"/>
  <c r="J9" i="7"/>
  <c r="K8" i="7" s="1"/>
  <c r="H10" i="7"/>
  <c r="I9" i="7" s="1"/>
  <c r="F9" i="7"/>
  <c r="G8" i="7" s="1"/>
  <c r="G7" i="7"/>
  <c r="D10" i="7"/>
  <c r="E9" i="7" s="1"/>
  <c r="U8" i="7"/>
  <c r="Q11" i="7" l="1"/>
  <c r="T10" i="7"/>
  <c r="R11" i="7"/>
  <c r="S10" i="7" s="1"/>
  <c r="N10" i="7"/>
  <c r="O9" i="7" s="1"/>
  <c r="M11" i="7"/>
  <c r="J10" i="7"/>
  <c r="K9" i="7" s="1"/>
  <c r="H11" i="7"/>
  <c r="I10" i="7" s="1"/>
  <c r="F10" i="7"/>
  <c r="G9" i="7" s="1"/>
  <c r="D11" i="7"/>
  <c r="E10" i="7" s="1"/>
  <c r="U9" i="7"/>
  <c r="Q12" i="7" l="1"/>
  <c r="T11" i="7"/>
  <c r="R12" i="7"/>
  <c r="S11" i="7" s="1"/>
  <c r="N11" i="7"/>
  <c r="O10" i="7" s="1"/>
  <c r="M12" i="7"/>
  <c r="J11" i="7"/>
  <c r="K10" i="7" s="1"/>
  <c r="H12" i="7"/>
  <c r="I11" i="7" s="1"/>
  <c r="F11" i="7"/>
  <c r="G10" i="7" s="1"/>
  <c r="D12" i="7"/>
  <c r="E11" i="7" s="1"/>
  <c r="U10" i="7"/>
  <c r="Q13" i="7" l="1"/>
  <c r="T12" i="7"/>
  <c r="R13" i="7"/>
  <c r="S12" i="7" s="1"/>
  <c r="N12" i="7"/>
  <c r="O11" i="7" s="1"/>
  <c r="M13" i="7"/>
  <c r="J12" i="7"/>
  <c r="K11" i="7" s="1"/>
  <c r="H13" i="7"/>
  <c r="I12" i="7" s="1"/>
  <c r="F12" i="7"/>
  <c r="G11" i="7" s="1"/>
  <c r="D13" i="7"/>
  <c r="E12" i="7" s="1"/>
  <c r="U11" i="7"/>
  <c r="Q14" i="7" l="1"/>
  <c r="T13" i="7"/>
  <c r="R14" i="7"/>
  <c r="S13" i="7" s="1"/>
  <c r="N13" i="7"/>
  <c r="O12" i="7" s="1"/>
  <c r="M14" i="7"/>
  <c r="J13" i="7"/>
  <c r="K12" i="7" s="1"/>
  <c r="H14" i="7"/>
  <c r="I13" i="7" s="1"/>
  <c r="F13" i="7"/>
  <c r="G12" i="7" s="1"/>
  <c r="D14" i="7"/>
  <c r="E13" i="7" s="1"/>
  <c r="U12" i="7"/>
  <c r="Q15" i="7" l="1"/>
  <c r="T14" i="7"/>
  <c r="R15" i="7"/>
  <c r="N14" i="7"/>
  <c r="O13" i="7" s="1"/>
  <c r="M15" i="7"/>
  <c r="J14" i="7"/>
  <c r="K13" i="7" s="1"/>
  <c r="H15" i="7"/>
  <c r="I14" i="7" s="1"/>
  <c r="F14" i="7"/>
  <c r="G13" i="7" s="1"/>
  <c r="D15" i="7"/>
  <c r="E14" i="7" s="1"/>
  <c r="U13" i="7"/>
  <c r="Q16" i="7" l="1"/>
  <c r="T15" i="7"/>
  <c r="R16" i="7"/>
  <c r="S15" i="7" s="1"/>
  <c r="S14" i="7"/>
  <c r="N15" i="7"/>
  <c r="O14" i="7" s="1"/>
  <c r="M16" i="7"/>
  <c r="J15" i="7"/>
  <c r="K14" i="7" s="1"/>
  <c r="H16" i="7"/>
  <c r="I15" i="7" s="1"/>
  <c r="F15" i="7"/>
  <c r="G14" i="7" s="1"/>
  <c r="D16" i="7"/>
  <c r="E15" i="7" s="1"/>
  <c r="U14" i="7"/>
  <c r="Q17" i="7" l="1"/>
  <c r="T16" i="7"/>
  <c r="R17" i="7"/>
  <c r="N16" i="7"/>
  <c r="O15" i="7" s="1"/>
  <c r="M17" i="7"/>
  <c r="J16" i="7"/>
  <c r="K15" i="7" s="1"/>
  <c r="H17" i="7"/>
  <c r="I16" i="7" s="1"/>
  <c r="F16" i="7"/>
  <c r="G15" i="7" s="1"/>
  <c r="D17" i="7"/>
  <c r="E16" i="7" s="1"/>
  <c r="U15" i="7"/>
  <c r="Q18" i="7" l="1"/>
  <c r="T17" i="7"/>
  <c r="R18" i="7"/>
  <c r="S16" i="7"/>
  <c r="N17" i="7"/>
  <c r="O16" i="7" s="1"/>
  <c r="M18" i="7"/>
  <c r="J17" i="7"/>
  <c r="K16" i="7" s="1"/>
  <c r="H18" i="7"/>
  <c r="I17" i="7" s="1"/>
  <c r="F17" i="7"/>
  <c r="G16" i="7" s="1"/>
  <c r="D18" i="7"/>
  <c r="E17" i="7" s="1"/>
  <c r="U16" i="7"/>
  <c r="Q19" i="7" l="1"/>
  <c r="T18" i="7"/>
  <c r="R19" i="7"/>
  <c r="S18" i="7" s="1"/>
  <c r="S17" i="7"/>
  <c r="N18" i="7"/>
  <c r="O17" i="7" s="1"/>
  <c r="M19" i="7"/>
  <c r="J18" i="7"/>
  <c r="K17" i="7" s="1"/>
  <c r="H19" i="7"/>
  <c r="I18" i="7" s="1"/>
  <c r="F18" i="7"/>
  <c r="G17" i="7" s="1"/>
  <c r="D19" i="7"/>
  <c r="E18" i="7" s="1"/>
  <c r="U17" i="7"/>
  <c r="Q20" i="7" l="1"/>
  <c r="T19" i="7"/>
  <c r="R20" i="7"/>
  <c r="S19" i="7" s="1"/>
  <c r="N19" i="7"/>
  <c r="O18" i="7" s="1"/>
  <c r="M20" i="7"/>
  <c r="J19" i="7"/>
  <c r="K18" i="7" s="1"/>
  <c r="H20" i="7"/>
  <c r="I19" i="7" s="1"/>
  <c r="F19" i="7"/>
  <c r="G18" i="7" s="1"/>
  <c r="D20" i="7"/>
  <c r="E19" i="7" s="1"/>
  <c r="U18" i="7"/>
  <c r="Q21" i="7" l="1"/>
  <c r="T20" i="7"/>
  <c r="R21" i="7"/>
  <c r="S20" i="7" s="1"/>
  <c r="N20" i="7"/>
  <c r="O19" i="7" s="1"/>
  <c r="M21" i="7"/>
  <c r="J20" i="7"/>
  <c r="K19" i="7" s="1"/>
  <c r="H21" i="7"/>
  <c r="I20" i="7" s="1"/>
  <c r="F20" i="7"/>
  <c r="G19" i="7" s="1"/>
  <c r="D21" i="7"/>
  <c r="E20" i="7" s="1"/>
  <c r="U19" i="7"/>
  <c r="T21" i="7" l="1"/>
  <c r="R22" i="7"/>
  <c r="S21" i="7" s="1"/>
  <c r="N21" i="7"/>
  <c r="O20" i="7" s="1"/>
  <c r="M22" i="7"/>
  <c r="J21" i="7"/>
  <c r="K20" i="7" s="1"/>
  <c r="H22" i="7"/>
  <c r="I21" i="7" s="1"/>
  <c r="F21" i="7"/>
  <c r="G20" i="7" s="1"/>
  <c r="D22" i="7"/>
  <c r="E21" i="7" s="1"/>
  <c r="U20" i="7"/>
  <c r="Q22" i="7" l="1"/>
  <c r="T22" i="7"/>
  <c r="R23" i="7"/>
  <c r="S22" i="7" s="1"/>
  <c r="N22" i="7"/>
  <c r="O21" i="7" s="1"/>
  <c r="M23" i="7"/>
  <c r="J22" i="7"/>
  <c r="K21" i="7" s="1"/>
  <c r="H23" i="7"/>
  <c r="I22" i="7" s="1"/>
  <c r="F22" i="7"/>
  <c r="G21" i="7" s="1"/>
  <c r="D23" i="7"/>
  <c r="E22" i="7" s="1"/>
  <c r="U21" i="7"/>
  <c r="Q23" i="7" l="1"/>
  <c r="T23" i="7"/>
  <c r="R24" i="7"/>
  <c r="S23" i="7" s="1"/>
  <c r="N23" i="7"/>
  <c r="O22" i="7" s="1"/>
  <c r="M24" i="7"/>
  <c r="J23" i="7"/>
  <c r="K22" i="7" s="1"/>
  <c r="H24" i="7"/>
  <c r="I23" i="7" s="1"/>
  <c r="F23" i="7"/>
  <c r="G22" i="7" s="1"/>
  <c r="D24" i="7"/>
  <c r="E23" i="7" s="1"/>
  <c r="U22" i="7"/>
  <c r="Q24" i="7" l="1"/>
  <c r="T24" i="7"/>
  <c r="R25" i="7"/>
  <c r="S24" i="7" s="1"/>
  <c r="N24" i="7"/>
  <c r="O23" i="7" s="1"/>
  <c r="M25" i="7"/>
  <c r="J24" i="7"/>
  <c r="K23" i="7" s="1"/>
  <c r="H25" i="7"/>
  <c r="I24" i="7" s="1"/>
  <c r="F24" i="7"/>
  <c r="G23" i="7" s="1"/>
  <c r="D25" i="7"/>
  <c r="E24" i="7" s="1"/>
  <c r="U23" i="7"/>
  <c r="Q25" i="7" l="1"/>
  <c r="T25" i="7"/>
  <c r="R26" i="7"/>
  <c r="S25" i="7" s="1"/>
  <c r="N25" i="7"/>
  <c r="O24" i="7" s="1"/>
  <c r="M26" i="7"/>
  <c r="J25" i="7"/>
  <c r="K24" i="7" s="1"/>
  <c r="H26" i="7"/>
  <c r="I25" i="7" s="1"/>
  <c r="F25" i="7"/>
  <c r="G24" i="7" s="1"/>
  <c r="D26" i="7"/>
  <c r="E25" i="7" s="1"/>
  <c r="U24" i="7"/>
  <c r="Q26" i="7" l="1"/>
  <c r="T26" i="7"/>
  <c r="R27" i="7"/>
  <c r="S26" i="7" s="1"/>
  <c r="N26" i="7"/>
  <c r="O25" i="7" s="1"/>
  <c r="M27" i="7"/>
  <c r="J26" i="7"/>
  <c r="K25" i="7" s="1"/>
  <c r="H27" i="7"/>
  <c r="I26" i="7" s="1"/>
  <c r="F26" i="7"/>
  <c r="G25" i="7" s="1"/>
  <c r="D27" i="7"/>
  <c r="E26" i="7" s="1"/>
  <c r="U25" i="7"/>
  <c r="Q27" i="7" l="1"/>
  <c r="T27" i="7"/>
  <c r="R28" i="7"/>
  <c r="S27" i="7" s="1"/>
  <c r="N27" i="7"/>
  <c r="O26" i="7" s="1"/>
  <c r="M28" i="7"/>
  <c r="J27" i="7"/>
  <c r="K26" i="7" s="1"/>
  <c r="H28" i="7"/>
  <c r="I27" i="7" s="1"/>
  <c r="F27" i="7"/>
  <c r="G26" i="7" s="1"/>
  <c r="D28" i="7"/>
  <c r="E27" i="7" s="1"/>
  <c r="U26" i="7"/>
  <c r="Q28" i="7" l="1"/>
  <c r="T28" i="7"/>
  <c r="R29" i="7"/>
  <c r="S28" i="7" s="1"/>
  <c r="N28" i="7"/>
  <c r="O27" i="7" s="1"/>
  <c r="M29" i="7"/>
  <c r="J28" i="7"/>
  <c r="K27" i="7" s="1"/>
  <c r="H29" i="7"/>
  <c r="I28" i="7" s="1"/>
  <c r="F28" i="7"/>
  <c r="G27" i="7" s="1"/>
  <c r="D29" i="7"/>
  <c r="E28" i="7" s="1"/>
  <c r="U27" i="7"/>
  <c r="Q29" i="7" l="1"/>
  <c r="T29" i="7"/>
  <c r="R30" i="7"/>
  <c r="N29" i="7"/>
  <c r="O28" i="7" s="1"/>
  <c r="M30" i="7"/>
  <c r="J29" i="7"/>
  <c r="K28" i="7" s="1"/>
  <c r="H30" i="7"/>
  <c r="I29" i="7" s="1"/>
  <c r="F29" i="7"/>
  <c r="G28" i="7" s="1"/>
  <c r="D30" i="7"/>
  <c r="E29" i="7" s="1"/>
  <c r="U28" i="7"/>
  <c r="Q30" i="7" l="1"/>
  <c r="T30" i="7"/>
  <c r="R31" i="7"/>
  <c r="S30" i="7" s="1"/>
  <c r="S29" i="7"/>
  <c r="N30" i="7"/>
  <c r="O29" i="7" s="1"/>
  <c r="M31" i="7"/>
  <c r="J30" i="7"/>
  <c r="K29" i="7" s="1"/>
  <c r="H31" i="7"/>
  <c r="I30" i="7" s="1"/>
  <c r="F30" i="7"/>
  <c r="G29" i="7" s="1"/>
  <c r="D31" i="7"/>
  <c r="E30" i="7" s="1"/>
  <c r="U29" i="7"/>
  <c r="Q31" i="7" l="1"/>
  <c r="T31" i="7"/>
  <c r="R32" i="7"/>
  <c r="S31" i="7" s="1"/>
  <c r="N31" i="7"/>
  <c r="O30" i="7" s="1"/>
  <c r="M32" i="7"/>
  <c r="J31" i="7"/>
  <c r="K30" i="7" s="1"/>
  <c r="H32" i="7"/>
  <c r="I31" i="7" s="1"/>
  <c r="F31" i="7"/>
  <c r="G30" i="7" s="1"/>
  <c r="D32" i="7"/>
  <c r="E31" i="7" s="1"/>
  <c r="U30" i="7"/>
  <c r="Q32" i="7" l="1"/>
  <c r="T32" i="7"/>
  <c r="R33" i="7"/>
  <c r="N32" i="7"/>
  <c r="O31" i="7" s="1"/>
  <c r="M33" i="7"/>
  <c r="J32" i="7"/>
  <c r="K31" i="7" s="1"/>
  <c r="H33" i="7"/>
  <c r="I32" i="7" s="1"/>
  <c r="F32" i="7"/>
  <c r="G31" i="7" s="1"/>
  <c r="D33" i="7"/>
  <c r="E32" i="7" s="1"/>
  <c r="U31" i="7"/>
  <c r="Q33" i="7" l="1"/>
  <c r="T33" i="7"/>
  <c r="R34" i="7"/>
  <c r="S33" i="7" s="1"/>
  <c r="S32" i="7"/>
  <c r="N33" i="7"/>
  <c r="O32" i="7" s="1"/>
  <c r="M34" i="7"/>
  <c r="J33" i="7"/>
  <c r="K32" i="7" s="1"/>
  <c r="H34" i="7"/>
  <c r="I33" i="7" s="1"/>
  <c r="F33" i="7"/>
  <c r="G32" i="7" s="1"/>
  <c r="D34" i="7"/>
  <c r="E33" i="7" s="1"/>
  <c r="U32" i="7"/>
  <c r="Q34" i="7" l="1"/>
  <c r="T34" i="7"/>
  <c r="R35" i="7"/>
  <c r="S34" i="7" s="1"/>
  <c r="N34" i="7"/>
  <c r="O33" i="7" s="1"/>
  <c r="M35" i="7"/>
  <c r="J34" i="7"/>
  <c r="K33" i="7" s="1"/>
  <c r="H35" i="7"/>
  <c r="I34" i="7" s="1"/>
  <c r="F34" i="7"/>
  <c r="G33" i="7" s="1"/>
  <c r="D35" i="7"/>
  <c r="E34" i="7" s="1"/>
  <c r="U33" i="7"/>
  <c r="Q35" i="7" l="1"/>
  <c r="T35" i="7"/>
  <c r="R36" i="7"/>
  <c r="S35" i="7" s="1"/>
  <c r="N35" i="7"/>
  <c r="O34" i="7" s="1"/>
  <c r="M36" i="7"/>
  <c r="J35" i="7"/>
  <c r="K34" i="7" s="1"/>
  <c r="H36" i="7"/>
  <c r="I35" i="7" s="1"/>
  <c r="F35" i="7"/>
  <c r="G34" i="7" s="1"/>
  <c r="D36" i="7"/>
  <c r="E35" i="7" s="1"/>
  <c r="U34" i="7"/>
  <c r="Q36" i="7" l="1"/>
  <c r="T36" i="7"/>
  <c r="R37" i="7"/>
  <c r="S36" i="7" s="1"/>
  <c r="N36" i="7"/>
  <c r="O35" i="7" s="1"/>
  <c r="M37" i="7"/>
  <c r="J36" i="7"/>
  <c r="K35" i="7" s="1"/>
  <c r="H37" i="7"/>
  <c r="I36" i="7" s="1"/>
  <c r="F36" i="7"/>
  <c r="G35" i="7" s="1"/>
  <c r="D37" i="7"/>
  <c r="E36" i="7" s="1"/>
  <c r="U35" i="7"/>
  <c r="Q37" i="7" l="1"/>
  <c r="T37" i="7"/>
  <c r="R38" i="7"/>
  <c r="S37" i="7" s="1"/>
  <c r="N37" i="7"/>
  <c r="O36" i="7" s="1"/>
  <c r="M38" i="7"/>
  <c r="J37" i="7"/>
  <c r="K36" i="7" s="1"/>
  <c r="H38" i="7"/>
  <c r="I37" i="7" s="1"/>
  <c r="F37" i="7"/>
  <c r="G36" i="7" s="1"/>
  <c r="D38" i="7"/>
  <c r="E37" i="7" s="1"/>
  <c r="U36" i="7"/>
  <c r="Q38" i="7" l="1"/>
  <c r="T38" i="7"/>
  <c r="R39" i="7"/>
  <c r="S38" i="7" s="1"/>
  <c r="N38" i="7"/>
  <c r="O37" i="7" s="1"/>
  <c r="M39" i="7"/>
  <c r="J38" i="7"/>
  <c r="K37" i="7" s="1"/>
  <c r="H39" i="7"/>
  <c r="I38" i="7" s="1"/>
  <c r="F38" i="7"/>
  <c r="G37" i="7" s="1"/>
  <c r="D39" i="7"/>
  <c r="E38" i="7" s="1"/>
  <c r="U37" i="7"/>
  <c r="Q39" i="7" l="1"/>
  <c r="T39" i="7"/>
  <c r="R40" i="7"/>
  <c r="S39" i="7" s="1"/>
  <c r="N39" i="7"/>
  <c r="O38" i="7" s="1"/>
  <c r="M40" i="7"/>
  <c r="J39" i="7"/>
  <c r="K38" i="7" s="1"/>
  <c r="H40" i="7"/>
  <c r="I39" i="7" s="1"/>
  <c r="F39" i="7"/>
  <c r="G38" i="7" s="1"/>
  <c r="D40" i="7"/>
  <c r="E39" i="7" s="1"/>
  <c r="U38" i="7"/>
  <c r="Q40" i="7" l="1"/>
  <c r="T40" i="7"/>
  <c r="R41" i="7"/>
  <c r="S40" i="7" s="1"/>
  <c r="N40" i="7"/>
  <c r="O39" i="7" s="1"/>
  <c r="M41" i="7"/>
  <c r="J40" i="7"/>
  <c r="K39" i="7" s="1"/>
  <c r="H41" i="7"/>
  <c r="I40" i="7" s="1"/>
  <c r="F40" i="7"/>
  <c r="G39" i="7" s="1"/>
  <c r="D41" i="7"/>
  <c r="E40" i="7" s="1"/>
  <c r="U39" i="7"/>
  <c r="Q41" i="7" l="1"/>
  <c r="T41" i="7"/>
  <c r="R42" i="7"/>
  <c r="S41" i="7" s="1"/>
  <c r="N41" i="7"/>
  <c r="O40" i="7" s="1"/>
  <c r="M42" i="7"/>
  <c r="J41" i="7"/>
  <c r="K40" i="7" s="1"/>
  <c r="H42" i="7"/>
  <c r="I41" i="7" s="1"/>
  <c r="F41" i="7"/>
  <c r="G40" i="7" s="1"/>
  <c r="D42" i="7"/>
  <c r="E41" i="7" s="1"/>
  <c r="U40" i="7"/>
  <c r="Q44" i="7" l="1"/>
  <c r="Q42" i="7"/>
  <c r="T42" i="7"/>
  <c r="R43" i="7"/>
  <c r="S42" i="7" s="1"/>
  <c r="N42" i="7"/>
  <c r="O41" i="7" s="1"/>
  <c r="M43" i="7"/>
  <c r="M44" i="7"/>
  <c r="J42" i="7"/>
  <c r="K41" i="7" s="1"/>
  <c r="H43" i="7"/>
  <c r="I42" i="7" s="1"/>
  <c r="F42" i="7"/>
  <c r="G41" i="7" s="1"/>
  <c r="D43" i="7"/>
  <c r="E42" i="7" s="1"/>
  <c r="U41" i="7"/>
  <c r="Q43" i="7" l="1"/>
  <c r="T43" i="7"/>
  <c r="R44" i="7"/>
  <c r="S44" i="7" s="1"/>
  <c r="N43" i="7"/>
  <c r="O42" i="7" s="1"/>
  <c r="J43" i="7"/>
  <c r="K42" i="7" s="1"/>
  <c r="H44" i="7"/>
  <c r="I44" i="7" s="1"/>
  <c r="F43" i="7"/>
  <c r="G42" i="7" s="1"/>
  <c r="D44" i="7"/>
  <c r="E44" i="7" s="1"/>
  <c r="U42" i="7"/>
  <c r="S43" i="7" l="1"/>
  <c r="T44" i="7"/>
  <c r="N44" i="7"/>
  <c r="O44" i="7" s="1"/>
  <c r="J44" i="7"/>
  <c r="K44" i="7" s="1"/>
  <c r="I43" i="7"/>
  <c r="F44" i="7"/>
  <c r="G44" i="7" s="1"/>
  <c r="E43" i="7"/>
  <c r="U44" i="7"/>
  <c r="O43" i="7" l="1"/>
  <c r="K43" i="7"/>
  <c r="G43" i="7"/>
  <c r="U43" i="7"/>
</calcChain>
</file>

<file path=xl/comments1.xml><?xml version="1.0" encoding="utf-8"?>
<comments xmlns="http://schemas.openxmlformats.org/spreadsheetml/2006/main">
  <authors>
    <author>TonyAdmin</author>
    <author>Tony</author>
    <author>Tony C.</author>
  </authors>
  <commentList>
    <comment ref="A2" authorId="0" shapeId="0">
      <text>
        <r>
          <rPr>
            <b/>
            <sz val="8"/>
            <color indexed="81"/>
            <rFont val="Tahoma"/>
            <family val="2"/>
          </rPr>
          <t xml:space="preserve">Vertex 1 Name
</t>
        </r>
        <r>
          <rPr>
            <sz val="8"/>
            <color indexed="81"/>
            <rFont val="Tahoma"/>
            <family val="2"/>
          </rPr>
          <t xml:space="preserve">
Enter the name of the edge's first vertex.
</t>
        </r>
        <r>
          <rPr>
            <u/>
            <sz val="8"/>
            <color indexed="81"/>
            <rFont val="Tahoma"/>
            <family val="2"/>
          </rPr>
          <t>Worksheet Overview</t>
        </r>
        <r>
          <rPr>
            <sz val="8"/>
            <color indexed="81"/>
            <rFont val="Tahoma"/>
            <family val="2"/>
          </rPr>
          <t xml:space="preserve">
To create a NodeXL graph in Excel 2007, enter the graph's edges on this worksheet, one row per edge.  The first two columns are required; the other columns can be used to customize the edge's appearance.
To customize the appearance of an individual vertex or add an isolated vertex not connected to an edge, click the "Vertices" tab near Excel's lower-left corner.
After you have entered the edges, click the "Show Graph" button in the NodeXL tab in Excel's Ribbon.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
</t>
        </r>
        <r>
          <rPr>
            <u/>
            <sz val="8"/>
            <color indexed="81"/>
            <rFont val="Tahoma"/>
            <family val="2"/>
          </rPr>
          <t>Frozen Columns</t>
        </r>
        <r>
          <rPr>
            <sz val="8"/>
            <color indexed="81"/>
            <rFont val="Tahoma"/>
            <family val="2"/>
          </rPr>
          <t xml:space="preserve">
The Vertex 1 and Vertex 2 columns are frozen, meaning that they remain visible even if you scroll the worksheet to the right.  To unfreeze them, use View, Freeze Panes, Unfreeze Panes in the Excel Ribbon.
</t>
        </r>
      </text>
    </comment>
    <comment ref="B2" authorId="0" shapeId="0">
      <text>
        <r>
          <rPr>
            <b/>
            <sz val="8"/>
            <color indexed="81"/>
            <rFont val="Tahoma"/>
            <family val="2"/>
          </rPr>
          <t xml:space="preserve">Vertex 2 Name
</t>
        </r>
        <r>
          <rPr>
            <sz val="8"/>
            <color indexed="81"/>
            <rFont val="Tahoma"/>
            <family val="2"/>
          </rPr>
          <t xml:space="preserve">
Enter the name of the edge's second vertex.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
</t>
        </r>
        <r>
          <rPr>
            <u/>
            <sz val="8"/>
            <color indexed="81"/>
            <rFont val="Tahoma"/>
            <family val="2"/>
          </rPr>
          <t>Frozen Columns</t>
        </r>
        <r>
          <rPr>
            <sz val="8"/>
            <color indexed="81"/>
            <rFont val="Tahoma"/>
            <family val="2"/>
          </rPr>
          <t xml:space="preserve">
The Vertex 1 and Vertex 2 columns are frozen, meaning that they remain visible even if you scroll the worksheet to the right.  To unfreeze them, use View, Freeze Panes, Unfreeze Panes in the Excel Ribbon.</t>
        </r>
      </text>
    </comment>
    <comment ref="C2" authorId="0" shapeId="0">
      <text>
        <r>
          <rPr>
            <b/>
            <sz val="8"/>
            <color indexed="81"/>
            <rFont val="Tahoma"/>
            <family val="2"/>
          </rPr>
          <t xml:space="preserve">Edge Color
</t>
        </r>
        <r>
          <rPr>
            <sz val="8"/>
            <color indexed="81"/>
            <rFont val="Tahoma"/>
            <family val="2"/>
          </rPr>
          <t xml:space="preserve">
To select an optional edge color, right-click and select Select Color on the right-click menu.
If you are familiar with CSS color names, such as Red, MediumBlue, and DarkOliveGreen, you can enter one of the names instead of using Select Color.  Spaces in CSS color names are optional, so Medium Blue is the same as MediumBlue.
You can also enter a color in the format "R, G, B" (don't include the quotes), where R, G, and B are between 0 and 255.  Sample: "240, 12, 135".</t>
        </r>
      </text>
    </comment>
    <comment ref="D2" authorId="0" shapeId="0">
      <text>
        <r>
          <rPr>
            <b/>
            <sz val="8"/>
            <color indexed="81"/>
            <rFont val="Tahoma"/>
            <family val="2"/>
          </rPr>
          <t xml:space="preserve">Edge Width
</t>
        </r>
        <r>
          <rPr>
            <sz val="8"/>
            <color indexed="81"/>
            <rFont val="Tahoma"/>
            <family val="2"/>
          </rPr>
          <t xml:space="preserve">
Enter an optional edge width between 1 and 10.</t>
        </r>
      </text>
    </comment>
    <comment ref="E2" authorId="1" shapeId="0">
      <text>
        <r>
          <rPr>
            <b/>
            <sz val="8"/>
            <color indexed="81"/>
            <rFont val="Tahoma"/>
            <family val="2"/>
          </rPr>
          <t>Edge Style</t>
        </r>
        <r>
          <rPr>
            <b/>
            <sz val="9"/>
            <color indexed="81"/>
            <rFont val="Tahoma"/>
            <charset val="1"/>
          </rPr>
          <t xml:space="preserve">
</t>
        </r>
        <r>
          <rPr>
            <sz val="8"/>
            <color indexed="81"/>
            <rFont val="Tahoma"/>
            <family val="2"/>
          </rPr>
          <t xml:space="preserve">Select an optional edge style.
</t>
        </r>
        <r>
          <rPr>
            <u/>
            <sz val="8"/>
            <color indexed="81"/>
            <rFont val="Tahoma"/>
            <family val="2"/>
          </rPr>
          <t>Formulas</t>
        </r>
        <r>
          <rPr>
            <sz val="8"/>
            <color indexed="81"/>
            <rFont val="Tahoma"/>
            <family val="2"/>
          </rPr>
          <t xml:space="preserve">
If you are using Excel formulas to compute the styles, you may find it helpful to use the numerical options instead of text:
1 = Solid
2 = Dash
3 = Dot
4 = Dash Dot
5 = Dash Dot Dot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t>
        </r>
        <r>
          <rPr>
            <b/>
            <sz val="8"/>
            <color indexed="81"/>
            <rFont val="Tahoma"/>
            <family val="2"/>
          </rPr>
          <t xml:space="preserve">
</t>
        </r>
        <r>
          <rPr>
            <sz val="8"/>
            <color indexed="81"/>
            <rFont val="Tahoma"/>
            <family val="2"/>
          </rPr>
          <t xml:space="preserve">
</t>
        </r>
      </text>
    </comment>
    <comment ref="F2" authorId="0" shapeId="0">
      <text>
        <r>
          <rPr>
            <b/>
            <sz val="8"/>
            <color indexed="81"/>
            <rFont val="Tahoma"/>
            <family val="2"/>
          </rPr>
          <t xml:space="preserve">Edge Opacity
</t>
        </r>
        <r>
          <rPr>
            <sz val="8"/>
            <color indexed="81"/>
            <rFont val="Tahoma"/>
            <family val="2"/>
          </rPr>
          <t xml:space="preserve">
Enter an optional edge opacity between 0 (transparent) and 100 (opaque).</t>
        </r>
      </text>
    </comment>
    <comment ref="G2" authorId="0" shapeId="0">
      <text>
        <r>
          <rPr>
            <b/>
            <sz val="8"/>
            <color indexed="81"/>
            <rFont val="Tahoma"/>
            <family val="2"/>
          </rPr>
          <t xml:space="preserve">Edge Visibility
</t>
        </r>
        <r>
          <rPr>
            <sz val="8"/>
            <color indexed="81"/>
            <rFont val="Tahoma"/>
            <family val="2"/>
          </rPr>
          <t xml:space="preserve">
Select an optional edge visibility.
</t>
        </r>
        <r>
          <rPr>
            <b/>
            <sz val="8"/>
            <color indexed="81"/>
            <rFont val="Tahoma"/>
            <family val="2"/>
          </rPr>
          <t>Show</t>
        </r>
        <r>
          <rPr>
            <sz val="8"/>
            <color indexed="81"/>
            <rFont val="Tahoma"/>
            <family val="2"/>
          </rPr>
          <t xml:space="preserve">
Show the edge when the graph is refreshed.  This is the default.
</t>
        </r>
        <r>
          <rPr>
            <b/>
            <sz val="8"/>
            <color indexed="81"/>
            <rFont val="Tahoma"/>
            <family val="2"/>
          </rPr>
          <t>Skip</t>
        </r>
        <r>
          <rPr>
            <sz val="8"/>
            <color indexed="81"/>
            <rFont val="Tahoma"/>
            <family val="2"/>
          </rPr>
          <t xml:space="preserve">
Skip the edge row.
</t>
        </r>
        <r>
          <rPr>
            <b/>
            <sz val="8"/>
            <color indexed="81"/>
            <rFont val="Tahoma"/>
            <family val="2"/>
          </rPr>
          <t>Hide</t>
        </r>
        <r>
          <rPr>
            <sz val="8"/>
            <color indexed="81"/>
            <rFont val="Tahoma"/>
            <family val="2"/>
          </rPr>
          <t xml:space="preserve">
Use the edge when laying out the graph but then hide it.
</t>
        </r>
        <r>
          <rPr>
            <u/>
            <sz val="8"/>
            <color indexed="81"/>
            <rFont val="Tahoma"/>
            <family val="2"/>
          </rPr>
          <t>Formulas</t>
        </r>
        <r>
          <rPr>
            <sz val="8"/>
            <color indexed="81"/>
            <rFont val="Tahoma"/>
            <family val="2"/>
          </rPr>
          <t xml:space="preserve">
If you are using Excel formulas to compute the visibilities, you may find it helpful to use the numerical options instead of text:
1 = Show
0 = Skip
2 = Hide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
</t>
        </r>
      </text>
    </comment>
    <comment ref="H2" authorId="2" shapeId="0">
      <text>
        <r>
          <rPr>
            <b/>
            <sz val="8"/>
            <color indexed="81"/>
            <rFont val="Tahoma"/>
            <family val="2"/>
          </rPr>
          <t xml:space="preserve">Edge Label
</t>
        </r>
        <r>
          <rPr>
            <sz val="8"/>
            <color indexed="81"/>
            <rFont val="Tahoma"/>
            <family val="2"/>
          </rPr>
          <t xml:space="preserve">Enter an optional edge label.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
</t>
        </r>
      </text>
    </comment>
    <comment ref="I2" authorId="1" shapeId="0">
      <text>
        <r>
          <rPr>
            <b/>
            <sz val="8"/>
            <color indexed="81"/>
            <rFont val="Tahoma"/>
            <family val="2"/>
          </rPr>
          <t xml:space="preserve">Edge Label Text Color
</t>
        </r>
        <r>
          <rPr>
            <sz val="8"/>
            <color indexed="81"/>
            <rFont val="Tahoma"/>
            <family val="2"/>
          </rPr>
          <t xml:space="preserve">
To select an optional label text color, right-click and select Select Color on the right-click menu.
If you are familiar with CSS color names, such as Red, MediumBlue, and DarkOliveGreen, you can enter one of the names instead of using Select Color.  Spaces in CSS color names are optional, so Medium Blue is the same as MediumBlue.
You can also enter a color in the format "R, G, B" (don't include the quotes), where R, G, and B are between 0 and 255.  Sample: "240, 12, 135".</t>
        </r>
      </text>
    </comment>
    <comment ref="J2" authorId="1" shapeId="0">
      <text>
        <r>
          <rPr>
            <b/>
            <sz val="8"/>
            <color indexed="81"/>
            <rFont val="Tahoma"/>
            <family val="2"/>
          </rPr>
          <t xml:space="preserve">Edge Label Font Size
</t>
        </r>
        <r>
          <rPr>
            <sz val="8"/>
            <color indexed="81"/>
            <rFont val="Tahoma"/>
            <family val="2"/>
          </rPr>
          <t>Enter an optional label font size between 8 and 72.</t>
        </r>
        <r>
          <rPr>
            <b/>
            <sz val="8"/>
            <color indexed="81"/>
            <rFont val="Tahoma"/>
            <family val="2"/>
          </rPr>
          <t xml:space="preserve">
</t>
        </r>
      </text>
    </comment>
    <comment ref="K2" authorId="1" shapeId="0">
      <text>
        <r>
          <rPr>
            <b/>
            <sz val="8"/>
            <color indexed="81"/>
            <rFont val="Tahoma"/>
            <family val="2"/>
          </rPr>
          <t xml:space="preserve">Edge Reciprocated?
</t>
        </r>
        <r>
          <rPr>
            <sz val="8"/>
            <color indexed="81"/>
            <rFont val="Tahoma"/>
            <family val="2"/>
          </rPr>
          <t xml:space="preserve">
You can tell NodeXL to calculate this and other graph metrics by going to NodeXL, Analysis, Graph Metrics in the Ribbon.</t>
        </r>
        <r>
          <rPr>
            <sz val="9"/>
            <color indexed="81"/>
            <rFont val="Tahoma"/>
            <charset val="1"/>
          </rPr>
          <t xml:space="preserve">
</t>
        </r>
      </text>
    </comment>
    <comment ref="L2" authorId="0" shapeId="0">
      <text>
        <r>
          <rPr>
            <b/>
            <sz val="8"/>
            <color indexed="81"/>
            <rFont val="Tahoma"/>
            <family val="2"/>
          </rPr>
          <t xml:space="preserve">Edge ID
</t>
        </r>
        <r>
          <rPr>
            <sz val="8"/>
            <color indexed="81"/>
            <rFont val="Tahoma"/>
            <family val="2"/>
          </rPr>
          <t>This is a unique ID that gets filled in automatically.  Do not edit this column.</t>
        </r>
      </text>
    </comment>
    <comment ref="N2" authorId="0" shapeId="0">
      <text>
        <r>
          <rPr>
            <b/>
            <sz val="8"/>
            <color indexed="81"/>
            <rFont val="Tahoma"/>
            <family val="2"/>
          </rPr>
          <t xml:space="preserve">How to Add Your Own Columns
</t>
        </r>
        <r>
          <rPr>
            <sz val="8"/>
            <color indexed="81"/>
            <rFont val="Tahoma"/>
            <family val="2"/>
          </rPr>
          <t>If you want NodeXL to use any columns you add, you must add them to this table.  The table is distinguished from the rest of the worksheet by the table column headers in row 2, so you can tell where the table ends and the rest of the worksheet begins.
You can add a column to the right end of the table by simply typing a column name into the first empty cell in row 2.  Excel will automatically extend the table to the right to include the new column.
You can also insert a column anywhere within the table, but that will interfere with NodeXL's ability to show and hide groups of related columns and is not recommended.</t>
        </r>
        <r>
          <rPr>
            <b/>
            <sz val="8"/>
            <color indexed="81"/>
            <rFont val="Tahoma"/>
            <family val="2"/>
          </rPr>
          <t xml:space="preserve">
</t>
        </r>
        <r>
          <rPr>
            <sz val="8"/>
            <color indexed="81"/>
            <rFont val="Tahoma"/>
            <family val="2"/>
          </rPr>
          <t xml:space="preserve">
</t>
        </r>
      </text>
    </comment>
  </commentList>
</comments>
</file>

<file path=xl/comments2.xml><?xml version="1.0" encoding="utf-8"?>
<comments xmlns="http://schemas.openxmlformats.org/spreadsheetml/2006/main">
  <authors>
    <author>TonyAdmin</author>
    <author>Tony C.</author>
    <author>Tony</author>
  </authors>
  <commentList>
    <comment ref="A2" authorId="0" shapeId="0">
      <text>
        <r>
          <rPr>
            <b/>
            <sz val="8"/>
            <color indexed="81"/>
            <rFont val="Tahoma"/>
            <family val="2"/>
          </rPr>
          <t xml:space="preserve">Vertex Name
</t>
        </r>
        <r>
          <rPr>
            <sz val="8"/>
            <color indexed="81"/>
            <rFont val="Tahoma"/>
            <family val="2"/>
          </rPr>
          <t xml:space="preserve">
Enter the name of the vertex.
</t>
        </r>
        <r>
          <rPr>
            <u/>
            <sz val="8"/>
            <color indexed="81"/>
            <rFont val="Tahoma"/>
            <family val="2"/>
          </rPr>
          <t>Worksheet Overview</t>
        </r>
        <r>
          <rPr>
            <sz val="8"/>
            <color indexed="81"/>
            <rFont val="Tahoma"/>
            <family val="2"/>
          </rPr>
          <t xml:space="preserve">
Use this worksheet to customize the appearance of the graph's vertices and to add isolated vertices that are not connected to edges.  You do not have to enter anything on this worksheet if you don't need either of these features.
</t>
        </r>
        <r>
          <rPr>
            <u/>
            <sz val="8"/>
            <color indexed="81"/>
            <rFont val="Tahoma"/>
            <family val="2"/>
          </rPr>
          <t>Isolated Vertices</t>
        </r>
        <r>
          <rPr>
            <sz val="8"/>
            <color indexed="81"/>
            <rFont val="Tahoma"/>
            <family val="2"/>
          </rPr>
          <t xml:space="preserve">
To add an isolated vertex that is not connected to any edges, enter it on this worksheet and set its Visibility cell to "Show."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
</t>
        </r>
        <r>
          <rPr>
            <u/>
            <sz val="8"/>
            <color indexed="81"/>
            <rFont val="Tahoma"/>
            <family val="2"/>
          </rPr>
          <t>Frozen Column</t>
        </r>
        <r>
          <rPr>
            <sz val="8"/>
            <color indexed="81"/>
            <rFont val="Tahoma"/>
            <family val="2"/>
          </rPr>
          <t xml:space="preserve">
The Vertex column is frozen, meaning that it remains visible even if you scroll the worksheet to the right.  To unfreeze it,  use View, Freeze Panes, Unfreeze Panes in the Excel Ribbon.</t>
        </r>
      </text>
    </comment>
    <comment ref="B2" authorId="0" shapeId="0">
      <text>
        <r>
          <rPr>
            <b/>
            <sz val="8"/>
            <color indexed="81"/>
            <rFont val="Tahoma"/>
            <family val="2"/>
          </rPr>
          <t xml:space="preserve">Vertex Color
</t>
        </r>
        <r>
          <rPr>
            <sz val="8"/>
            <color indexed="81"/>
            <rFont val="Tahoma"/>
            <family val="2"/>
          </rPr>
          <t xml:space="preserve">
To select an optional vertex color, right-click and select Select Color on the right-click menu.
If you are familiar with CSS color names, such as Red, MediumBlue, and DarkOliveGreen, you can enter one of the names instead of using Select Color.  Spaces in CSS color names are optional, so Medium Blue is the same as MediumBlue.
You can also enter a color in the format "R, G, B" (don't include the quotes), where R, G, and B are between 0 and 255.  Sample: "240, 12, 135".
</t>
        </r>
      </text>
    </comment>
    <comment ref="C2" authorId="0" shapeId="0">
      <text>
        <r>
          <rPr>
            <b/>
            <sz val="8"/>
            <color indexed="81"/>
            <rFont val="Tahoma"/>
            <family val="2"/>
          </rPr>
          <t xml:space="preserve">Vertex Shape
</t>
        </r>
        <r>
          <rPr>
            <sz val="8"/>
            <color indexed="81"/>
            <rFont val="Tahoma"/>
            <family val="2"/>
          </rPr>
          <t xml:space="preserve">
Select an optional vertex shape.
</t>
        </r>
        <r>
          <rPr>
            <u/>
            <sz val="8"/>
            <color indexed="81"/>
            <rFont val="Tahoma"/>
            <family val="2"/>
          </rPr>
          <t>Formulas</t>
        </r>
        <r>
          <rPr>
            <sz val="8"/>
            <color indexed="81"/>
            <rFont val="Tahoma"/>
            <family val="2"/>
          </rPr>
          <t xml:space="preserve">
If you are using Excel formulas to compute the shapes, you may find it helpful to use the numerical options instead of text:
1 = Circle
2 = Disk
3 = Sphere
4 = Square
5 = Solid Square
6 = Diamond
7 = Solid Diamond
8 = Triangle
9 = Solid Triangle
10 = Label
11 = Image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
</t>
        </r>
      </text>
    </comment>
    <comment ref="D2" authorId="0" shapeId="0">
      <text>
        <r>
          <rPr>
            <b/>
            <sz val="8"/>
            <color indexed="81"/>
            <rFont val="Tahoma"/>
            <family val="2"/>
          </rPr>
          <t xml:space="preserve">Vertex Size
</t>
        </r>
        <r>
          <rPr>
            <sz val="8"/>
            <color indexed="81"/>
            <rFont val="Tahoma"/>
            <family val="2"/>
          </rPr>
          <t xml:space="preserve">
Enter an optional vertex size between 1 and 1,000.</t>
        </r>
      </text>
    </comment>
    <comment ref="E2" authorId="0" shapeId="0">
      <text>
        <r>
          <rPr>
            <b/>
            <sz val="8"/>
            <color indexed="81"/>
            <rFont val="Tahoma"/>
            <family val="2"/>
          </rPr>
          <t xml:space="preserve">Vertex Opacity
</t>
        </r>
        <r>
          <rPr>
            <sz val="8"/>
            <color indexed="81"/>
            <rFont val="Tahoma"/>
            <family val="2"/>
          </rPr>
          <t xml:space="preserve">
Enter an optional vertex opacity between 0 (transparent) and 100 (opaque).</t>
        </r>
      </text>
    </comment>
    <comment ref="F2" authorId="0" shapeId="0">
      <text>
        <r>
          <rPr>
            <b/>
            <sz val="8"/>
            <color indexed="81"/>
            <rFont val="Tahoma"/>
            <family val="2"/>
          </rPr>
          <t>Vertex Image File</t>
        </r>
        <r>
          <rPr>
            <sz val="8"/>
            <color indexed="81"/>
            <rFont val="Tahoma"/>
            <family val="2"/>
          </rPr>
          <t xml:space="preserve">
To show a vertex as an image, set the Shape to Image and enter one of the following into the Image File column:
* The full path to an image file on your computer or local network.  Example: "C:\MyImages\Image.jpg".
* If the workbook has been saved, a path that is relative to the saved workbook file.  Example: "Images\Image.jpg"
* An URL to an image on the Internet.  Example: "http://www.somesite.com/Image.jpg".</t>
        </r>
      </text>
    </comment>
    <comment ref="G2" authorId="0" shapeId="0">
      <text>
        <r>
          <rPr>
            <b/>
            <sz val="8"/>
            <color indexed="81"/>
            <rFont val="Tahoma"/>
            <family val="2"/>
          </rPr>
          <t xml:space="preserve">Vertex Visibility
</t>
        </r>
        <r>
          <rPr>
            <sz val="8"/>
            <color indexed="81"/>
            <rFont val="Tahoma"/>
            <family val="2"/>
          </rPr>
          <t xml:space="preserve">
Select an optional vertex visibility
</t>
        </r>
        <r>
          <rPr>
            <b/>
            <sz val="8"/>
            <color indexed="81"/>
            <rFont val="Tahoma"/>
            <family val="2"/>
          </rPr>
          <t>Show if in an Edge</t>
        </r>
        <r>
          <rPr>
            <sz val="8"/>
            <color indexed="81"/>
            <rFont val="Tahoma"/>
            <family val="2"/>
          </rPr>
          <t xml:space="preserve">
Show the vertex when the graph is refreshed if it is part of an edge.  Otherwise, ignore the vertex row.  This is the default.
</t>
        </r>
        <r>
          <rPr>
            <b/>
            <sz val="8"/>
            <color indexed="81"/>
            <rFont val="Tahoma"/>
            <family val="2"/>
          </rPr>
          <t>Skip</t>
        </r>
        <r>
          <rPr>
            <sz val="8"/>
            <color indexed="81"/>
            <rFont val="Tahoma"/>
            <family val="2"/>
          </rPr>
          <t xml:space="preserve">
Skip the vertex row and any edge rows that use the vertex.
</t>
        </r>
        <r>
          <rPr>
            <b/>
            <sz val="8"/>
            <color indexed="81"/>
            <rFont val="Tahoma"/>
            <family val="2"/>
          </rPr>
          <t>Hide</t>
        </r>
        <r>
          <rPr>
            <sz val="8"/>
            <color indexed="81"/>
            <rFont val="Tahoma"/>
            <family val="2"/>
          </rPr>
          <t xml:space="preserve">
If the vertex is part of an edge, use it when laying out the graph but then hide it.  Otherwise, ignore the vertex row.
</t>
        </r>
        <r>
          <rPr>
            <b/>
            <sz val="8"/>
            <color indexed="81"/>
            <rFont val="Tahoma"/>
            <family val="2"/>
          </rPr>
          <t>Show</t>
        </r>
        <r>
          <rPr>
            <sz val="8"/>
            <color indexed="81"/>
            <rFont val="Tahoma"/>
            <family val="2"/>
          </rPr>
          <t xml:space="preserve">
Show the vertex regardless of whether it is part of an edge.
</t>
        </r>
        <r>
          <rPr>
            <u/>
            <sz val="8"/>
            <color indexed="81"/>
            <rFont val="Tahoma"/>
            <family val="2"/>
          </rPr>
          <t>Formulas</t>
        </r>
        <r>
          <rPr>
            <sz val="8"/>
            <color indexed="81"/>
            <rFont val="Tahoma"/>
            <family val="2"/>
          </rPr>
          <t xml:space="preserve">
If you are using Excel formulas to compute the visibilities, you may find it helpful to use the numerical options instead of text:
1 = Show if in an Edge
0 = Skip
2 = Hide
4 = Show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
</t>
        </r>
      </text>
    </comment>
    <comment ref="H2" authorId="0" shapeId="0">
      <text>
        <r>
          <rPr>
            <b/>
            <sz val="8"/>
            <color indexed="81"/>
            <rFont val="Tahoma"/>
            <family val="2"/>
          </rPr>
          <t xml:space="preserve">Vertex Label
</t>
        </r>
        <r>
          <rPr>
            <sz val="8"/>
            <color indexed="81"/>
            <rFont val="Tahoma"/>
            <family val="2"/>
          </rPr>
          <t xml:space="preserve">
To show a vertex as a box containing text, set the Shape to Label and enter the text into the Label column.  To annotate another shape with text, set the Shape to something else and enter the annotation text into the Label column.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t>
        </r>
      </text>
    </comment>
    <comment ref="I2" authorId="0" shapeId="0">
      <text>
        <r>
          <rPr>
            <b/>
            <sz val="8"/>
            <color indexed="81"/>
            <rFont val="Tahoma"/>
            <family val="2"/>
          </rPr>
          <t xml:space="preserve">Vertex Label Fill Color
</t>
        </r>
        <r>
          <rPr>
            <sz val="8"/>
            <color indexed="81"/>
            <rFont val="Tahoma"/>
            <family val="2"/>
          </rPr>
          <t>To select an optional fill color for the Label shape, right-click and select Select Color on the right-click menu.
If you are familiar with CSS color names, such as Red, MediumBlue, and DarkOliveGreen, you can enter one of the names instead of using Select Color.  Spaces in CSS color names are optional, so Medium Blue is the same as MediumBlue.
You can also enter a color in the format "R, G, B" (don't include the quotes), where R, G, and B are between 0 and 255.  Sample: "240, 12, 135".</t>
        </r>
      </text>
    </comment>
    <comment ref="J2" authorId="1" shapeId="0">
      <text>
        <r>
          <rPr>
            <b/>
            <sz val="8"/>
            <color indexed="81"/>
            <rFont val="Tahoma"/>
            <family val="2"/>
          </rPr>
          <t xml:space="preserve">Vertex Label Position
</t>
        </r>
        <r>
          <rPr>
            <sz val="8"/>
            <color indexed="81"/>
            <rFont val="Tahoma"/>
            <family val="2"/>
          </rPr>
          <t xml:space="preserve">Select an optional vertex label position.  This is used only when the label annotates the vertex, not when the vertex Shape is Label.  Hover the mouse over the Label column header for more details.
</t>
        </r>
        <r>
          <rPr>
            <u/>
            <sz val="8"/>
            <color indexed="81"/>
            <rFont val="Tahoma"/>
            <family val="2"/>
          </rPr>
          <t>Formulas</t>
        </r>
        <r>
          <rPr>
            <sz val="8"/>
            <color indexed="81"/>
            <rFont val="Tahoma"/>
            <family val="2"/>
          </rPr>
          <t xml:space="preserve">
If you are using Excel formulas to compute the positions, you may find it helpful to use the numerical options instead of text:
0 = Nowhere
1 = Top Left
2 = Top Center
3 = Top Right
4 = Middle Left
5 = Middle Center
6 = Middle Right
7 = Bottom Left
8 = Bottom Center
9 = Bottom Right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t>
        </r>
      </text>
    </comment>
    <comment ref="K2" authorId="0" shapeId="0">
      <text>
        <r>
          <rPr>
            <b/>
            <sz val="8"/>
            <color indexed="81"/>
            <rFont val="Tahoma"/>
            <family val="2"/>
          </rPr>
          <t xml:space="preserve">Vertex Tooltip
</t>
        </r>
        <r>
          <rPr>
            <sz val="8"/>
            <color indexed="81"/>
            <rFont val="Tahoma"/>
            <family val="2"/>
          </rPr>
          <t xml:space="preserve">
Enter optional text that will pop up when the mouse is hovered over the vertex in the graph pane.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t>
        </r>
      </text>
    </comment>
    <comment ref="L2" authorId="0" shapeId="0">
      <text>
        <r>
          <rPr>
            <b/>
            <sz val="8"/>
            <color indexed="81"/>
            <rFont val="Tahoma"/>
            <family val="2"/>
          </rPr>
          <t xml:space="preserve">Vertex Layout Order
</t>
        </r>
        <r>
          <rPr>
            <sz val="8"/>
            <color indexed="81"/>
            <rFont val="Tahoma"/>
            <family val="2"/>
          </rPr>
          <t xml:space="preserve">Enter an optional number to control the order in which the vertices are laid out in the graph when a geometric layout algorithm (Circle, Spiral and so on) is used.  This also controls the vertex stacking order when vertices overlap.  Vertices with larger numbers are stacked on top of vertices with smaller numbers.
</t>
        </r>
      </text>
    </comment>
    <comment ref="M2" authorId="0" shapeId="0">
      <text>
        <r>
          <rPr>
            <b/>
            <sz val="8"/>
            <color indexed="81"/>
            <rFont val="Tahoma"/>
            <family val="2"/>
          </rPr>
          <t xml:space="preserve">Vertex Location
</t>
        </r>
        <r>
          <rPr>
            <sz val="8"/>
            <color indexed="81"/>
            <rFont val="Tahoma"/>
            <family val="2"/>
          </rPr>
          <t xml:space="preserve">
Enter an optional vertex location.
X and Y values should be between 0 and 9,999.  If you enter X and Y values, you should set NodeXL, Graph, Layout to "None" to prevent NodeXL from overwriting your values when you show the graph.</t>
        </r>
      </text>
    </comment>
    <comment ref="N2" authorId="0" shapeId="0">
      <text>
        <r>
          <rPr>
            <b/>
            <sz val="8"/>
            <color indexed="81"/>
            <rFont val="Tahoma"/>
            <family val="2"/>
          </rPr>
          <t xml:space="preserve">Vertex Location
</t>
        </r>
        <r>
          <rPr>
            <sz val="8"/>
            <color indexed="81"/>
            <rFont val="Tahoma"/>
            <family val="2"/>
          </rPr>
          <t xml:space="preserve">
Enter an optional vertex location.
X and Y values should be between 0 and 9,999.  If you enter X and Y values, you should set NodeXL, Graph, Layout to "None" to prevent NodeXL from overwriting your values when you show the graph.</t>
        </r>
      </text>
    </comment>
    <comment ref="O2" authorId="0" shapeId="0">
      <text>
        <r>
          <rPr>
            <b/>
            <sz val="8"/>
            <color indexed="81"/>
            <rFont val="Tahoma"/>
            <family val="2"/>
          </rPr>
          <t xml:space="preserve">Vertex Locked?
</t>
        </r>
        <r>
          <rPr>
            <sz val="8"/>
            <color indexed="81"/>
            <rFont val="Tahoma"/>
            <family val="2"/>
          </rPr>
          <t xml:space="preserve">
Set to Yes to lock the vertex at its current location.
</t>
        </r>
        <r>
          <rPr>
            <u/>
            <sz val="8"/>
            <color indexed="81"/>
            <rFont val="Tahoma"/>
            <family val="2"/>
          </rPr>
          <t>Formulas</t>
        </r>
        <r>
          <rPr>
            <sz val="8"/>
            <color indexed="81"/>
            <rFont val="Tahoma"/>
            <family val="2"/>
          </rPr>
          <t xml:space="preserve">
If you are using Excel formulas to compute the locked values, you may find it helpful to use the numerical options instead of text:
0 = No
1 = Yes
</t>
        </r>
        <r>
          <rPr>
            <u/>
            <sz val="8"/>
            <color indexed="81"/>
            <rFont val="Tahoma"/>
            <family val="2"/>
          </rPr>
          <t xml:space="preserve">Pasting
</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
</t>
        </r>
      </text>
    </comment>
    <comment ref="P2" authorId="0" shapeId="0">
      <text>
        <r>
          <rPr>
            <b/>
            <sz val="8"/>
            <color indexed="81"/>
            <rFont val="Tahoma"/>
            <family val="2"/>
          </rPr>
          <t xml:space="preserve">Vertex Polar R
</t>
        </r>
        <r>
          <rPr>
            <sz val="8"/>
            <color indexed="81"/>
            <rFont val="Tahoma"/>
            <family val="2"/>
          </rPr>
          <t xml:space="preserve">
Enter an optional vertex polar radial coordinate.  This is used only when the Layout is set to Polar or Polar Absolute in the graph pane.
</t>
        </r>
        <r>
          <rPr>
            <u/>
            <sz val="8"/>
            <color indexed="81"/>
            <rFont val="Tahoma"/>
            <family val="2"/>
          </rPr>
          <t>For the Polar Layout</t>
        </r>
        <r>
          <rPr>
            <sz val="8"/>
            <color indexed="81"/>
            <rFont val="Tahoma"/>
            <family val="2"/>
          </rPr>
          <t xml:space="preserve">
0.0 represents the polar origin, which is the center of the graph pane, while 1.0 represents one-half the graph pane's width or height, whichever is smaller.
Polar R values less than 0.0 are allowed, but they have the same effect as the value 0.0.  Similarly, polar R values greater than 1.0 are allowed, but they have the same effect as the value 1.0.
Any vertex that is missing polar coordinates is placed at the polar origin.
</t>
        </r>
        <r>
          <rPr>
            <u/>
            <sz val="8"/>
            <color indexed="81"/>
            <rFont val="Tahoma"/>
            <family val="2"/>
          </rPr>
          <t>For the Polar Absolute Layout</t>
        </r>
        <r>
          <rPr>
            <sz val="8"/>
            <color indexed="81"/>
            <rFont val="Tahoma"/>
            <family val="2"/>
          </rPr>
          <t xml:space="preserve">
0.0 represents the polar origin, which is the center of the graph pane, while 1.0 represents an absolute distance of about 1/96 inch.
There are no limits on Polar R values when using the Polar Absolute layout.  Negative values have the effect of adding 180 degrees to the specified Polar Angle.
Any vertex that is missing polar coordinates is placed at the polar origin.
</t>
        </r>
      </text>
    </comment>
    <comment ref="Q2" authorId="0" shapeId="0">
      <text>
        <r>
          <rPr>
            <b/>
            <sz val="8"/>
            <color indexed="81"/>
            <rFont val="Tahoma"/>
            <family val="2"/>
          </rPr>
          <t xml:space="preserve">Vertex Polar Angle
</t>
        </r>
        <r>
          <rPr>
            <sz val="8"/>
            <color indexed="81"/>
            <rFont val="Tahoma"/>
            <family val="2"/>
          </rPr>
          <t>Enter an optional vertex polar angle coordinate, in degrees.  This is used only when the Layout is set to Polar or Polar Absolute in the graph pane.
0.0 degrees is to the right, 90.0 degrees is up, 180.0 degrees is to the left, and 270.0 degrees is down.  Angles less than 0 are allowed: -1.0 is the same as 359.0, for example.  Similarly, angles greater than 360.0 are allowed: 361.0 is the same as 1.0, for example.
Any vertex that is missing polar coordinates is placed at the polar origin.</t>
        </r>
        <r>
          <rPr>
            <b/>
            <sz val="8"/>
            <color indexed="81"/>
            <rFont val="Tahoma"/>
            <family val="2"/>
          </rPr>
          <t xml:space="preserve">
</t>
        </r>
      </text>
    </comment>
    <comment ref="R2" authorId="0" shapeId="0">
      <text>
        <r>
          <rPr>
            <b/>
            <sz val="8"/>
            <color indexed="81"/>
            <rFont val="Tahoma"/>
            <family val="2"/>
          </rPr>
          <t>Vertex Degree</t>
        </r>
        <r>
          <rPr>
            <sz val="8"/>
            <color indexed="81"/>
            <rFont val="Tahoma"/>
            <family val="2"/>
          </rPr>
          <t xml:space="preserve">
You can tell NodeXL to calculate this and other graph metrics by going to NodeXL, Analysis, Graph Metrics in the Ribbon.
</t>
        </r>
      </text>
    </comment>
    <comment ref="S2" authorId="0" shapeId="0">
      <text>
        <r>
          <rPr>
            <b/>
            <sz val="8"/>
            <color indexed="81"/>
            <rFont val="Tahoma"/>
            <family val="2"/>
          </rPr>
          <t xml:space="preserve">Vertex In-Degree
</t>
        </r>
        <r>
          <rPr>
            <sz val="8"/>
            <color indexed="81"/>
            <rFont val="Tahoma"/>
            <family val="2"/>
          </rPr>
          <t xml:space="preserve">You can tell NodeXL to calculate this and other graph metrics by going to NodeXL, Analysis, Graph Metrics in the Ribbon.
</t>
        </r>
      </text>
    </comment>
    <comment ref="T2" authorId="0" shapeId="0">
      <text>
        <r>
          <rPr>
            <b/>
            <sz val="8"/>
            <color indexed="81"/>
            <rFont val="Tahoma"/>
            <family val="2"/>
          </rPr>
          <t xml:space="preserve">Vertex Out-Degree
</t>
        </r>
        <r>
          <rPr>
            <sz val="8"/>
            <color indexed="81"/>
            <rFont val="Tahoma"/>
            <family val="2"/>
          </rPr>
          <t xml:space="preserve">You can tell NodeXL to calculate this and other graph metrics by going to NodeXL, Analysis, Graph Metrics in the Ribbon.
</t>
        </r>
      </text>
    </comment>
    <comment ref="U2" authorId="0" shapeId="0">
      <text>
        <r>
          <rPr>
            <b/>
            <sz val="8"/>
            <color indexed="81"/>
            <rFont val="Tahoma"/>
            <family val="2"/>
          </rPr>
          <t xml:space="preserve">Vertex Betweenness Centrality
</t>
        </r>
        <r>
          <rPr>
            <sz val="8"/>
            <color indexed="81"/>
            <rFont val="Tahoma"/>
            <family val="2"/>
          </rPr>
          <t xml:space="preserve">You can tell NodeXL to calculate this and other graph metrics by going to NodeXL, Analysis, Graph Metrics in the Ribbon.
</t>
        </r>
      </text>
    </comment>
    <comment ref="V2" authorId="0" shapeId="0">
      <text>
        <r>
          <rPr>
            <b/>
            <sz val="8"/>
            <color indexed="81"/>
            <rFont val="Tahoma"/>
            <family val="2"/>
          </rPr>
          <t xml:space="preserve">Vertex Closeness Centrality
</t>
        </r>
        <r>
          <rPr>
            <sz val="8"/>
            <color indexed="81"/>
            <rFont val="Tahoma"/>
            <family val="2"/>
          </rPr>
          <t xml:space="preserve">You can tell NodeXL to calculate this and other graph metrics by going to NodeXL, Analysis, Graph Metrics in the Ribbon.
</t>
        </r>
      </text>
    </comment>
    <comment ref="W2" authorId="0" shapeId="0">
      <text>
        <r>
          <rPr>
            <b/>
            <sz val="8"/>
            <color indexed="81"/>
            <rFont val="Tahoma"/>
            <family val="2"/>
          </rPr>
          <t xml:space="preserve">Vertex Eigenvector Centrality
</t>
        </r>
        <r>
          <rPr>
            <sz val="8"/>
            <color indexed="81"/>
            <rFont val="Tahoma"/>
            <family val="2"/>
          </rPr>
          <t xml:space="preserve">You can tell NodeXL to calculate this and other graph metrics by going to NodeXL, Analysis, Graph Metrics in the Ribbon.
</t>
        </r>
      </text>
    </comment>
    <comment ref="X2" authorId="2" shapeId="0">
      <text>
        <r>
          <rPr>
            <b/>
            <sz val="8"/>
            <color indexed="81"/>
            <rFont val="Tahoma"/>
            <family val="2"/>
          </rPr>
          <t xml:space="preserve">Vertex PageRank
</t>
        </r>
        <r>
          <rPr>
            <sz val="8"/>
            <color indexed="81"/>
            <rFont val="Tahoma"/>
            <family val="2"/>
          </rPr>
          <t>You can tell NodeXL to calculate this and other graph metrics by going to NodeXL, Analysis, Graph Metrics in the Ribbon.</t>
        </r>
      </text>
    </comment>
    <comment ref="Y2" authorId="0" shapeId="0">
      <text>
        <r>
          <rPr>
            <b/>
            <sz val="8"/>
            <color indexed="81"/>
            <rFont val="Tahoma"/>
            <family val="2"/>
          </rPr>
          <t xml:space="preserve">Vertex Clustering Coefficient
</t>
        </r>
        <r>
          <rPr>
            <sz val="8"/>
            <color indexed="81"/>
            <rFont val="Tahoma"/>
            <family val="2"/>
          </rPr>
          <t xml:space="preserve">You can tell NodeXL to calculate this and other graph metrics by going to NodeXL, Analysis, Graph Metrics in the Ribbon.
</t>
        </r>
      </text>
    </comment>
    <comment ref="Z2" authorId="2" shapeId="0">
      <text>
        <r>
          <rPr>
            <b/>
            <sz val="8"/>
            <color indexed="81"/>
            <rFont val="Tahoma"/>
            <family val="2"/>
          </rPr>
          <t>Vertex Reciprocated Pair Ratio</t>
        </r>
        <r>
          <rPr>
            <sz val="8"/>
            <color indexed="81"/>
            <rFont val="Tahoma"/>
            <family val="2"/>
          </rPr>
          <t xml:space="preserve">
You can tell NodeXL to calculate this and other graph metrics by going to NodeXL, Analysis, Graph Metrics in the Ribbon.</t>
        </r>
      </text>
    </comment>
    <comment ref="AA2" authorId="0" shapeId="0">
      <text>
        <r>
          <rPr>
            <b/>
            <sz val="8"/>
            <color indexed="81"/>
            <rFont val="Tahoma"/>
            <family val="2"/>
          </rPr>
          <t xml:space="preserve">Vertex ID
</t>
        </r>
        <r>
          <rPr>
            <sz val="8"/>
            <color indexed="81"/>
            <rFont val="Tahoma"/>
            <family val="2"/>
          </rPr>
          <t xml:space="preserve">
This is a unique ID that gets filled in automatically.  Do not edit this column.</t>
        </r>
      </text>
    </comment>
    <comment ref="AC2" authorId="0" shapeId="0">
      <text>
        <r>
          <rPr>
            <b/>
            <sz val="8"/>
            <color indexed="81"/>
            <rFont val="Tahoma"/>
            <family val="2"/>
          </rPr>
          <t>How to Add Your Own Columns</t>
        </r>
        <r>
          <rPr>
            <sz val="8"/>
            <color indexed="81"/>
            <rFont val="Tahoma"/>
            <family val="2"/>
          </rPr>
          <t xml:space="preserve">
If you want NodeXL to use any columns you add, you must add them to this table.  The table is distinguished from the rest of the worksheet by the table column headers in row 2, so you can tell where the table ends and the rest of the worksheet begins.
You can add a column to the right end of the table by simply typing a column name into the first empty cell in row 2.  Excel will automatically extend the table to the right to include the new column.
You can also insert a column anywhere within the table, but that will interfere with NodeXL's ability to show and hide groups of related columns and is not recommended.</t>
        </r>
        <r>
          <rPr>
            <b/>
            <sz val="8"/>
            <color indexed="81"/>
            <rFont val="Tahoma"/>
            <family val="2"/>
          </rPr>
          <t xml:space="preserve">
</t>
        </r>
      </text>
    </comment>
  </commentList>
</comments>
</file>

<file path=xl/comments3.xml><?xml version="1.0" encoding="utf-8"?>
<comments xmlns="http://schemas.openxmlformats.org/spreadsheetml/2006/main">
  <authors>
    <author>TonyAdmin</author>
    <author>Tony</author>
  </authors>
  <commentList>
    <comment ref="A2" authorId="0" shapeId="0">
      <text>
        <r>
          <rPr>
            <b/>
            <sz val="8"/>
            <color indexed="81"/>
            <rFont val="Tahoma"/>
            <family val="2"/>
          </rPr>
          <t>Group Name</t>
        </r>
        <r>
          <rPr>
            <sz val="8"/>
            <color indexed="81"/>
            <rFont val="Tahoma"/>
            <family val="2"/>
          </rPr>
          <t xml:space="preserve">
(In most cases, you should not edit this worksheet.  Instead, use the items on the NodeXL, Analysis, Groups menu to create and work with groups.)
Enter the name of the group.
</t>
        </r>
        <r>
          <rPr>
            <u/>
            <sz val="8"/>
            <color indexed="81"/>
            <rFont val="Tahoma"/>
            <family val="2"/>
          </rPr>
          <t xml:space="preserve">
Worksheet Overview</t>
        </r>
        <r>
          <rPr>
            <sz val="8"/>
            <color indexed="81"/>
            <rFont val="Tahoma"/>
            <family val="2"/>
          </rPr>
          <t xml:space="preserve">
A group is a set of related vertices.  Groups are usually indicated by vertex color and shape when the graph is refreshed.  All the vertices in one group might be blue disks, for example.
You can control how groups are shown using NodeXL, Analysis, Groups, Group Options.</t>
        </r>
        <r>
          <rPr>
            <b/>
            <sz val="8"/>
            <color indexed="81"/>
            <rFont val="Tahoma"/>
            <family val="2"/>
          </rPr>
          <t xml:space="preserve">
</t>
        </r>
      </text>
    </comment>
    <comment ref="B2" authorId="0" shapeId="0">
      <text>
        <r>
          <rPr>
            <b/>
            <sz val="8"/>
            <color indexed="81"/>
            <rFont val="Tahoma"/>
            <family val="2"/>
          </rPr>
          <t xml:space="preserve">Group Vertex Color
</t>
        </r>
        <r>
          <rPr>
            <sz val="8"/>
            <color indexed="81"/>
            <rFont val="Tahoma"/>
            <family val="2"/>
          </rPr>
          <t xml:space="preserve">
(In most cases, you should not edit this worksheet.  Instead, use the items on the NodeXL, Analysis, Groups menu to create and work with groups.)
To select a color to use for all vertices in the group,  right-click and select Select Color on the right-click menu.
If you are familiar with CSS color names, such as Red, MediumBlue, and DarkOliveGreen, you can enter one of the names instead of using Select Color.  Spaces in CSS color names are optional, so Medium Blue is the same as MediumBlue.
You can also enter a color in the format "R, G, B" (don't include the quotes), where R, G, and B are between 0 and 255.  Sample: "240, 12, 135".</t>
        </r>
      </text>
    </comment>
    <comment ref="C2" authorId="0" shapeId="0">
      <text>
        <r>
          <rPr>
            <b/>
            <sz val="8"/>
            <color indexed="81"/>
            <rFont val="Tahoma"/>
            <family val="2"/>
          </rPr>
          <t>Group Vertex Shape</t>
        </r>
        <r>
          <rPr>
            <sz val="8"/>
            <color indexed="81"/>
            <rFont val="Tahoma"/>
            <family val="2"/>
          </rPr>
          <t xml:space="preserve">
(In most cases, you should not edit this worksheet.  Instead, use the items on the NodeXL, Analysis, Groups menu to create and work with groups.)
Select a shape to use for all vertices in the group.
</t>
        </r>
        <r>
          <rPr>
            <u/>
            <sz val="8"/>
            <color indexed="81"/>
            <rFont val="Tahoma"/>
            <family val="2"/>
          </rPr>
          <t>Pasting</t>
        </r>
        <r>
          <rPr>
            <sz val="8"/>
            <color indexed="81"/>
            <rFont val="Tahoma"/>
            <family val="2"/>
          </rPr>
          <t xml:space="preserve">
If you want to paste shapes into this column, do not use the standard Paste command (Ctrl-V).  The standard Paste command removes the shape drop-downs from the column.  Instead, use Home, Paste, Paste Values in the Excel Ribbon.</t>
        </r>
      </text>
    </comment>
    <comment ref="D2" authorId="1" shapeId="0">
      <text>
        <r>
          <rPr>
            <b/>
            <sz val="8"/>
            <color indexed="81"/>
            <rFont val="Tahoma"/>
            <family val="2"/>
          </rPr>
          <t>Group Visibility</t>
        </r>
        <r>
          <rPr>
            <sz val="8"/>
            <color indexed="81"/>
            <rFont val="Tahoma"/>
            <family val="2"/>
          </rPr>
          <t xml:space="preserve">
Select an optional group visibility.
</t>
        </r>
        <r>
          <rPr>
            <b/>
            <sz val="8"/>
            <color indexed="81"/>
            <rFont val="Tahoma"/>
            <family val="2"/>
          </rPr>
          <t>Show</t>
        </r>
        <r>
          <rPr>
            <sz val="8"/>
            <color indexed="81"/>
            <rFont val="Tahoma"/>
            <family val="2"/>
          </rPr>
          <t xml:space="preserve">
Show the group's vertices and edges when the graph is refreshed.  This is the default.
</t>
        </r>
        <r>
          <rPr>
            <b/>
            <sz val="8"/>
            <color indexed="81"/>
            <rFont val="Tahoma"/>
            <family val="2"/>
          </rPr>
          <t>Skip</t>
        </r>
        <r>
          <rPr>
            <sz val="8"/>
            <color indexed="81"/>
            <rFont val="Tahoma"/>
            <family val="2"/>
          </rPr>
          <t xml:space="preserve">
Skip the group's vertices and edges.
</t>
        </r>
        <r>
          <rPr>
            <b/>
            <sz val="8"/>
            <color indexed="81"/>
            <rFont val="Tahoma"/>
            <family val="2"/>
          </rPr>
          <t>Hide</t>
        </r>
        <r>
          <rPr>
            <sz val="8"/>
            <color indexed="81"/>
            <rFont val="Tahoma"/>
            <family val="2"/>
          </rPr>
          <t xml:space="preserve">
Use the group's vertices and edges when laying out the graph, but then hide the group's vertices and edges.
</t>
        </r>
        <r>
          <rPr>
            <u/>
            <sz val="8"/>
            <color indexed="81"/>
            <rFont val="Tahoma"/>
            <family val="2"/>
          </rPr>
          <t>Formulas</t>
        </r>
        <r>
          <rPr>
            <sz val="8"/>
            <color indexed="81"/>
            <rFont val="Tahoma"/>
            <family val="2"/>
          </rPr>
          <t xml:space="preserve">
If you are using Excel formulas to compute the visibilities, you may find it helpful to use the numerical options instead of text:
1 = Show
0 = Skip
2 = Hide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
</t>
        </r>
      </text>
    </comment>
    <comment ref="E2" authorId="1" shapeId="0">
      <text>
        <r>
          <rPr>
            <b/>
            <sz val="8"/>
            <color indexed="81"/>
            <rFont val="Tahoma"/>
            <family val="2"/>
          </rPr>
          <t xml:space="preserve">Group Collapsed?
</t>
        </r>
        <r>
          <rPr>
            <sz val="8"/>
            <color indexed="81"/>
            <rFont val="Tahoma"/>
            <family val="2"/>
          </rPr>
          <t>(In most cases, you should not edit this worksheet.  Instead, use the items on the NodeXL, Analysis, Groups menu to create and work with groups.)</t>
        </r>
        <r>
          <rPr>
            <b/>
            <sz val="8"/>
            <color indexed="81"/>
            <rFont val="Tahoma"/>
            <family val="2"/>
          </rPr>
          <t xml:space="preserve">
</t>
        </r>
        <r>
          <rPr>
            <sz val="8"/>
            <color indexed="81"/>
            <rFont val="Tahoma"/>
            <family val="2"/>
          </rPr>
          <t xml:space="preserve">Set to Yes to collapse the group.
</t>
        </r>
        <r>
          <rPr>
            <u/>
            <sz val="8"/>
            <color indexed="81"/>
            <rFont val="Tahoma"/>
            <family val="2"/>
          </rPr>
          <t>Formulas</t>
        </r>
        <r>
          <rPr>
            <sz val="8"/>
            <color indexed="81"/>
            <rFont val="Tahoma"/>
            <family val="2"/>
          </rPr>
          <t xml:space="preserve">
If you are using Excel formulas to compute the collapsed values, you may find it helpful to use the numerical options instead of text:
0 = No
1 = Yes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t>
        </r>
        <r>
          <rPr>
            <sz val="9"/>
            <color indexed="81"/>
            <rFont val="Tahoma"/>
            <family val="2"/>
          </rPr>
          <t xml:space="preserve">
</t>
        </r>
      </text>
    </comment>
    <comment ref="F2" authorId="1" shapeId="0">
      <text>
        <r>
          <rPr>
            <b/>
            <sz val="8"/>
            <color indexed="81"/>
            <rFont val="Tahoma"/>
            <family val="2"/>
          </rPr>
          <t>Group Label</t>
        </r>
        <r>
          <rPr>
            <sz val="8"/>
            <color indexed="81"/>
            <rFont val="Tahoma"/>
            <family val="2"/>
          </rPr>
          <t xml:space="preserve">
Enter an optional group label.
Group labels are used when you choose to lay out each of the graph's groups in its own box (NodeXL, Graph, Layout, Layout Options), and when you collapse a group (NodeXL, Analysis, Groups, Collapse Selected Groups).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t>
        </r>
        <r>
          <rPr>
            <sz val="9"/>
            <color indexed="81"/>
            <rFont val="Tahoma"/>
            <charset val="1"/>
          </rPr>
          <t xml:space="preserve">
</t>
        </r>
      </text>
    </comment>
    <comment ref="G2" authorId="1" shapeId="0">
      <text>
        <r>
          <rPr>
            <b/>
            <sz val="8"/>
            <color indexed="81"/>
            <rFont val="Tahoma"/>
            <family val="2"/>
          </rPr>
          <t xml:space="preserve">Collapsed Location
</t>
        </r>
        <r>
          <rPr>
            <sz val="8"/>
            <color indexed="81"/>
            <rFont val="Tahoma"/>
            <family val="2"/>
          </rPr>
          <t xml:space="preserve">
(In most cases, you should not edit this worksheet.  Instead, use the items on the NodeXL, Analysis, Groups menu to create and work with groups.)</t>
        </r>
        <r>
          <rPr>
            <b/>
            <sz val="8"/>
            <color indexed="81"/>
            <rFont val="Tahoma"/>
            <family val="2"/>
          </rPr>
          <t xml:space="preserve">
</t>
        </r>
        <r>
          <rPr>
            <sz val="8"/>
            <color indexed="81"/>
            <rFont val="Tahoma"/>
            <family val="2"/>
          </rPr>
          <t>Enter an optional location for the group when it is collapsed.
Collapsed X and Collapsed Y values should be between 0 and 9,999.  If you enter Collapsed X and Collapsed Y values, you should set NodeXL, Graph, Layout to "None" to prevent NodeXL from overwriting your values when you show the graph.</t>
        </r>
      </text>
    </comment>
    <comment ref="H2" authorId="1" shapeId="0">
      <text>
        <r>
          <rPr>
            <b/>
            <sz val="8"/>
            <color indexed="81"/>
            <rFont val="Tahoma"/>
            <family val="2"/>
          </rPr>
          <t xml:space="preserve">Collapsed Location
</t>
        </r>
        <r>
          <rPr>
            <sz val="8"/>
            <color indexed="81"/>
            <rFont val="Tahoma"/>
            <family val="2"/>
          </rPr>
          <t>(In most cases, you should not edit this worksheet.  Instead, use the items on the NodeXL, Analysis, Groups menu to create and work with groups.)
Enter an optional location for the group when it is collapsed.
Collapsed X and Collapsed Y values should be between 0 and 9,999.  If you enter Collapsed X and Collapsed Y values, you should set NodeXL, Graph, Layout to "None" to prevent NodeXL from overwriting your values when you show the graph.</t>
        </r>
      </text>
    </comment>
    <comment ref="K2" authorId="1" shapeId="0">
      <text>
        <r>
          <rPr>
            <b/>
            <sz val="8"/>
            <color indexed="81"/>
            <rFont val="Tahoma"/>
            <family val="2"/>
          </rPr>
          <t xml:space="preserve">Group Vertices
</t>
        </r>
        <r>
          <rPr>
            <sz val="8"/>
            <color indexed="81"/>
            <rFont val="Tahoma"/>
            <family val="2"/>
          </rPr>
          <t xml:space="preserve">
You can tell NodeXL to calculate this and other graph metrics by going to NodeXL, Analysis, Graph Metrics in the Ribbon.</t>
        </r>
        <r>
          <rPr>
            <b/>
            <sz val="9"/>
            <color indexed="81"/>
            <rFont val="Tahoma"/>
            <charset val="1"/>
          </rPr>
          <t xml:space="preserve">
</t>
        </r>
        <r>
          <rPr>
            <sz val="9"/>
            <color indexed="81"/>
            <rFont val="Tahoma"/>
            <charset val="1"/>
          </rPr>
          <t xml:space="preserve">
</t>
        </r>
      </text>
    </comment>
    <comment ref="L2" authorId="1" shapeId="0">
      <text>
        <r>
          <rPr>
            <b/>
            <sz val="8"/>
            <color indexed="81"/>
            <rFont val="Tahoma"/>
            <family val="2"/>
          </rPr>
          <t>Group Unique Edges</t>
        </r>
        <r>
          <rPr>
            <sz val="8"/>
            <color indexed="81"/>
            <rFont val="Tahoma"/>
            <family val="2"/>
          </rPr>
          <t xml:space="preserve">
You can tell NodeXL to calculate this and other graph metrics by going to NodeXL, Analysis, Graph Metrics in the Ribbon.</t>
        </r>
      </text>
    </comment>
    <comment ref="M2" authorId="1" shapeId="0">
      <text>
        <r>
          <rPr>
            <b/>
            <sz val="8"/>
            <color indexed="81"/>
            <rFont val="Tahoma"/>
            <family val="2"/>
          </rPr>
          <t>Group Edges With Duplicates</t>
        </r>
        <r>
          <rPr>
            <sz val="8"/>
            <color indexed="81"/>
            <rFont val="Tahoma"/>
            <family val="2"/>
          </rPr>
          <t xml:space="preserve">
You can tell NodeXL to calculate this and other graph metrics by going to NodeXL, Analysis, Graph Metrics in the Ribbon.</t>
        </r>
        <r>
          <rPr>
            <sz val="9"/>
            <color indexed="81"/>
            <rFont val="Tahoma"/>
            <family val="2"/>
          </rPr>
          <t xml:space="preserve">
</t>
        </r>
      </text>
    </comment>
    <comment ref="N2" authorId="1" shapeId="0">
      <text>
        <r>
          <rPr>
            <b/>
            <sz val="8"/>
            <color indexed="81"/>
            <rFont val="Tahoma"/>
            <family val="2"/>
          </rPr>
          <t>Group Total Edges</t>
        </r>
        <r>
          <rPr>
            <sz val="8"/>
            <color indexed="81"/>
            <rFont val="Tahoma"/>
            <family val="2"/>
          </rPr>
          <t xml:space="preserve">
You can tell NodeXL to calculate this and other graph metrics by going to NodeXL, Analysis, Graph Metrics in the Ribbon.</t>
        </r>
        <r>
          <rPr>
            <sz val="9"/>
            <color indexed="81"/>
            <rFont val="Tahoma"/>
            <family val="2"/>
          </rPr>
          <t xml:space="preserve">
</t>
        </r>
      </text>
    </comment>
    <comment ref="O2" authorId="1" shapeId="0">
      <text>
        <r>
          <rPr>
            <b/>
            <sz val="8"/>
            <color indexed="81"/>
            <rFont val="Tahoma"/>
            <family val="2"/>
          </rPr>
          <t>Group Self-Loops</t>
        </r>
        <r>
          <rPr>
            <sz val="8"/>
            <color indexed="81"/>
            <rFont val="Tahoma"/>
            <family val="2"/>
          </rPr>
          <t xml:space="preserve">
You can tell NodeXL to calculate this and other graph metrics by going to NodeXL, Analysis, Graph Metrics in the Ribbon.</t>
        </r>
        <r>
          <rPr>
            <sz val="9"/>
            <color indexed="81"/>
            <rFont val="Tahoma"/>
            <family val="2"/>
          </rPr>
          <t xml:space="preserve">
</t>
        </r>
      </text>
    </comment>
    <comment ref="P2" authorId="1" shapeId="0">
      <text>
        <r>
          <rPr>
            <b/>
            <sz val="8"/>
            <color indexed="81"/>
            <rFont val="Tahoma"/>
            <family val="2"/>
          </rPr>
          <t xml:space="preserve">Group Reciprocated Vertex Pair Ratio
</t>
        </r>
        <r>
          <rPr>
            <sz val="8"/>
            <color indexed="81"/>
            <rFont val="Tahoma"/>
            <family val="2"/>
          </rPr>
          <t>You can tell NodeXL to calculate this and other graph metrics by going to NodeXL, Analysis, Graph Metrics in the Ribbon.</t>
        </r>
        <r>
          <rPr>
            <b/>
            <sz val="9"/>
            <color indexed="81"/>
            <rFont val="Tahoma"/>
            <family val="2"/>
          </rPr>
          <t xml:space="preserve">
</t>
        </r>
        <r>
          <rPr>
            <sz val="9"/>
            <color indexed="81"/>
            <rFont val="Tahoma"/>
            <family val="2"/>
          </rPr>
          <t xml:space="preserve">
</t>
        </r>
      </text>
    </comment>
    <comment ref="Q2" authorId="1" shapeId="0">
      <text>
        <r>
          <rPr>
            <b/>
            <sz val="8"/>
            <color indexed="81"/>
            <rFont val="Tahoma"/>
            <family val="2"/>
          </rPr>
          <t xml:space="preserve">Group Reciprocated Edge Ratio
</t>
        </r>
        <r>
          <rPr>
            <sz val="8"/>
            <color indexed="81"/>
            <rFont val="Tahoma"/>
            <family val="2"/>
          </rPr>
          <t>You can tell NodeXL to calculate this and other graph metrics by going to NodeXL, Analysis, Graph Metrics in the Ribbon.</t>
        </r>
      </text>
    </comment>
    <comment ref="R2" authorId="1" shapeId="0">
      <text>
        <r>
          <rPr>
            <b/>
            <sz val="8"/>
            <color indexed="81"/>
            <rFont val="Tahoma"/>
            <family val="2"/>
          </rPr>
          <t>Group Connected Components</t>
        </r>
        <r>
          <rPr>
            <sz val="8"/>
            <color indexed="81"/>
            <rFont val="Tahoma"/>
            <family val="2"/>
          </rPr>
          <t xml:space="preserve">
You can tell NodeXL to calculate this and other graph metrics by going to NodeXL, Analysis, Graph Metrics in the Ribbon.</t>
        </r>
        <r>
          <rPr>
            <b/>
            <sz val="8"/>
            <color indexed="81"/>
            <rFont val="Tahoma"/>
            <family val="2"/>
          </rPr>
          <t xml:space="preserve">
</t>
        </r>
      </text>
    </comment>
    <comment ref="S2" authorId="1" shapeId="0">
      <text>
        <r>
          <rPr>
            <b/>
            <sz val="8"/>
            <color indexed="81"/>
            <rFont val="Tahoma"/>
            <family val="2"/>
          </rPr>
          <t>Group Single-Vertex Connected Components</t>
        </r>
        <r>
          <rPr>
            <sz val="8"/>
            <color indexed="81"/>
            <rFont val="Tahoma"/>
            <family val="2"/>
          </rPr>
          <t xml:space="preserve">
You can tell NodeXL to calculate this and other graph metrics by going to NodeXL, Analysis, Graph Metrics in the Ribbon.</t>
        </r>
        <r>
          <rPr>
            <b/>
            <sz val="9"/>
            <color indexed="81"/>
            <rFont val="Tahoma"/>
            <family val="2"/>
          </rPr>
          <t xml:space="preserve">
</t>
        </r>
        <r>
          <rPr>
            <sz val="9"/>
            <color indexed="81"/>
            <rFont val="Tahoma"/>
            <family val="2"/>
          </rPr>
          <t xml:space="preserve">
</t>
        </r>
      </text>
    </comment>
    <comment ref="T2" authorId="1" shapeId="0">
      <text>
        <r>
          <rPr>
            <b/>
            <sz val="8"/>
            <color indexed="81"/>
            <rFont val="Tahoma"/>
            <family val="2"/>
          </rPr>
          <t>Group Maximum Vertices in a Connected Component</t>
        </r>
        <r>
          <rPr>
            <sz val="8"/>
            <color indexed="81"/>
            <rFont val="Tahoma"/>
            <family val="2"/>
          </rPr>
          <t xml:space="preserve">
You can tell NodeXL to calculate this and other graph metrics by going to NodeXL, Analysis, Graph Metrics in the Ribbon.
</t>
        </r>
        <r>
          <rPr>
            <sz val="9"/>
            <color indexed="81"/>
            <rFont val="Tahoma"/>
            <family val="2"/>
          </rPr>
          <t xml:space="preserve">
</t>
        </r>
      </text>
    </comment>
    <comment ref="U2" authorId="1" shapeId="0">
      <text>
        <r>
          <rPr>
            <b/>
            <sz val="8"/>
            <color indexed="81"/>
            <rFont val="Tahoma"/>
            <family val="2"/>
          </rPr>
          <t>Group Maximum Edges in a Connected Component</t>
        </r>
        <r>
          <rPr>
            <sz val="8"/>
            <color indexed="81"/>
            <rFont val="Tahoma"/>
            <family val="2"/>
          </rPr>
          <t xml:space="preserve">
You can tell NodeXL to calculate this and other graph metrics by going to NodeXL, Analysis, Graph Metrics in the Ribbon.</t>
        </r>
        <r>
          <rPr>
            <b/>
            <sz val="9"/>
            <color indexed="81"/>
            <rFont val="Tahoma"/>
            <family val="2"/>
          </rPr>
          <t xml:space="preserve">
</t>
        </r>
      </text>
    </comment>
    <comment ref="V2" authorId="1" shapeId="0">
      <text>
        <r>
          <rPr>
            <b/>
            <sz val="8"/>
            <color indexed="81"/>
            <rFont val="Tahoma"/>
            <family val="2"/>
          </rPr>
          <t>Group Maximum Geodesic Distance (Diameter)</t>
        </r>
        <r>
          <rPr>
            <sz val="8"/>
            <color indexed="81"/>
            <rFont val="Tahoma"/>
            <family val="2"/>
          </rPr>
          <t xml:space="preserve">
You can tell NodeXL to calculate this and other graph metrics by going to NodeXL, Analysis, Graph Metrics in the Ribbon.</t>
        </r>
      </text>
    </comment>
    <comment ref="W2" authorId="1" shapeId="0">
      <text>
        <r>
          <rPr>
            <b/>
            <sz val="8"/>
            <color indexed="81"/>
            <rFont val="Tahoma"/>
            <family val="2"/>
          </rPr>
          <t>Group Average Geodesic Distance</t>
        </r>
        <r>
          <rPr>
            <sz val="8"/>
            <color indexed="81"/>
            <rFont val="Tahoma"/>
            <family val="2"/>
          </rPr>
          <t xml:space="preserve">
You can tell NodeXL to calculate this and other graph metrics by going to NodeXL, Analysis, Graph Metrics in the Ribbon.</t>
        </r>
      </text>
    </comment>
    <comment ref="X2" authorId="1" shapeId="0">
      <text>
        <r>
          <rPr>
            <b/>
            <sz val="8"/>
            <color indexed="81"/>
            <rFont val="Tahoma"/>
            <family val="2"/>
          </rPr>
          <t>Group Graph Density</t>
        </r>
        <r>
          <rPr>
            <sz val="8"/>
            <color indexed="81"/>
            <rFont val="Tahoma"/>
            <family val="2"/>
          </rPr>
          <t xml:space="preserve">
You can tell NodeXL to calculate this and other graph metrics by going to NodeXL, Analysis, Graph Metrics in the Ribbon.</t>
        </r>
        <r>
          <rPr>
            <b/>
            <sz val="9"/>
            <color indexed="81"/>
            <rFont val="Tahoma"/>
            <family val="2"/>
          </rPr>
          <t xml:space="preserve">
</t>
        </r>
      </text>
    </comment>
  </commentList>
</comments>
</file>

<file path=xl/comments4.xml><?xml version="1.0" encoding="utf-8"?>
<comments xmlns="http://schemas.openxmlformats.org/spreadsheetml/2006/main">
  <authors>
    <author>TonyAdmin</author>
    <author>Tony</author>
  </authors>
  <commentList>
    <comment ref="A1" authorId="0" shapeId="0">
      <text>
        <r>
          <rPr>
            <b/>
            <sz val="8"/>
            <color indexed="81"/>
            <rFont val="Tahoma"/>
            <family val="2"/>
          </rPr>
          <t>Group Name</t>
        </r>
        <r>
          <rPr>
            <sz val="8"/>
            <color indexed="81"/>
            <rFont val="Tahoma"/>
            <family val="2"/>
          </rPr>
          <t xml:space="preserve">
(In most cases, you should not edit this worksheet.  Instead, use the items on the NodeXL, Analysis, Groups menu to create and work with groups.)
Enter the name of the group.  The group name must also be entered on the Groups worksheet.
</t>
        </r>
        <r>
          <rPr>
            <u/>
            <sz val="8"/>
            <color indexed="81"/>
            <rFont val="Tahoma"/>
            <family val="2"/>
          </rPr>
          <t>Worksheet Overview</t>
        </r>
        <r>
          <rPr>
            <sz val="8"/>
            <color indexed="81"/>
            <rFont val="Tahoma"/>
            <family val="2"/>
          </rPr>
          <t xml:space="preserve">
A group is a set of related vertices.  Groups are usually indicated by vertex color and shape when the graph is refreshed.  All the vertices in one group might be blue disks, for example.
You can control how groups are shown using NodeXL, Analysis, Groups, Group Options.</t>
        </r>
        <r>
          <rPr>
            <b/>
            <sz val="8"/>
            <color indexed="81"/>
            <rFont val="Tahoma"/>
            <family val="2"/>
          </rPr>
          <t xml:space="preserve">
</t>
        </r>
      </text>
    </comment>
    <comment ref="B1" authorId="0" shapeId="0">
      <text>
        <r>
          <rPr>
            <b/>
            <sz val="8"/>
            <color indexed="81"/>
            <rFont val="Tahoma"/>
            <family val="2"/>
          </rPr>
          <t>Vertex Name</t>
        </r>
        <r>
          <rPr>
            <sz val="8"/>
            <color indexed="81"/>
            <rFont val="Tahoma"/>
            <family val="2"/>
          </rPr>
          <t xml:space="preserve">
(In most cases, you should not edit this worksheet.  Instead, use the items on the NodeXL, Analysis, Groups menu to create and work with groups.)
Enter the name of a vertex to include in this group.</t>
        </r>
      </text>
    </comment>
    <comment ref="C1" authorId="1" shapeId="0">
      <text>
        <r>
          <rPr>
            <b/>
            <sz val="8"/>
            <color indexed="81"/>
            <rFont val="Tahoma"/>
            <family val="2"/>
          </rPr>
          <t xml:space="preserve">Vertex ID
</t>
        </r>
        <r>
          <rPr>
            <sz val="8"/>
            <color indexed="81"/>
            <rFont val="Tahoma"/>
            <family val="2"/>
          </rPr>
          <t xml:space="preserve">
This gets filled in by the items on the NodeXL, Analysis, Groups menu.</t>
        </r>
        <r>
          <rPr>
            <b/>
            <sz val="9"/>
            <color indexed="81"/>
            <rFont val="Tahoma"/>
            <charset val="1"/>
          </rPr>
          <t xml:space="preserve">
</t>
        </r>
        <r>
          <rPr>
            <sz val="9"/>
            <color indexed="81"/>
            <rFont val="Tahoma"/>
            <charset val="1"/>
          </rPr>
          <t xml:space="preserve">
</t>
        </r>
      </text>
    </comment>
  </commentList>
</comments>
</file>

<file path=xl/comments5.xml><?xml version="1.0" encoding="utf-8"?>
<comments xmlns="http://schemas.openxmlformats.org/spreadsheetml/2006/main">
  <authors>
    <author>TonyAdmin</author>
  </authors>
  <commentList>
    <comment ref="A1" authorId="0" shapeId="0">
      <text>
        <r>
          <rPr>
            <b/>
            <sz val="8"/>
            <color indexed="81"/>
            <rFont val="Tahoma"/>
            <family val="2"/>
          </rPr>
          <t>Overall Metrics</t>
        </r>
        <r>
          <rPr>
            <sz val="8"/>
            <color indexed="81"/>
            <rFont val="Tahoma"/>
            <family val="2"/>
          </rPr>
          <t xml:space="preserve">
</t>
        </r>
        <r>
          <rPr>
            <u/>
            <sz val="8"/>
            <color indexed="81"/>
            <rFont val="Tahoma"/>
            <family val="2"/>
          </rPr>
          <t>Worksheet Overview</t>
        </r>
        <r>
          <rPr>
            <sz val="8"/>
            <color indexed="81"/>
            <rFont val="Tahoma"/>
            <family val="2"/>
          </rPr>
          <t xml:space="preserve">
This worksheet displays overall graph metrics, which can be calculated using NodeXL, Analysis, Graph Metrics in the Ribbon.  It also displays overall readability metrics, which can be calculated using NodeXL, Graph, Layout, Calculate Readability Metrics.</t>
        </r>
      </text>
    </comment>
  </commentList>
</comments>
</file>

<file path=xl/sharedStrings.xml><?xml version="1.0" encoding="utf-8"?>
<sst xmlns="http://schemas.openxmlformats.org/spreadsheetml/2006/main" count="33448" uniqueCount="14322">
  <si>
    <t>Vertex 1</t>
  </si>
  <si>
    <t>Vertex 2</t>
  </si>
  <si>
    <t>Color</t>
  </si>
  <si>
    <t>Width</t>
  </si>
  <si>
    <t>Opacity</t>
  </si>
  <si>
    <t>Vertex</t>
  </si>
  <si>
    <t>Valid Edge Visibilities</t>
  </si>
  <si>
    <t>Valid Vertex Visibilities</t>
  </si>
  <si>
    <t>Shape</t>
  </si>
  <si>
    <t>Valid Vertex Shapes</t>
  </si>
  <si>
    <t>Tooltip</t>
  </si>
  <si>
    <t>Visibility</t>
  </si>
  <si>
    <t>ID</t>
  </si>
  <si>
    <t>Locked?</t>
  </si>
  <si>
    <t>Valid Booleans Default False</t>
  </si>
  <si>
    <t>X</t>
  </si>
  <si>
    <t>Y</t>
  </si>
  <si>
    <t>Value</t>
  </si>
  <si>
    <t>Per-Workbook Setting</t>
  </si>
  <si>
    <t>Template Version</t>
  </si>
  <si>
    <t>Vertex Shape</t>
  </si>
  <si>
    <t>Vertex Color</t>
  </si>
  <si>
    <t>Table Name</t>
  </si>
  <si>
    <t>Column Name</t>
  </si>
  <si>
    <t>Selected Minimum</t>
  </si>
  <si>
    <t>Selected Maximum</t>
  </si>
  <si>
    <t>Add Your Own Columns Here</t>
  </si>
  <si>
    <t>Layout Order</t>
  </si>
  <si>
    <t>Polar R</t>
  </si>
  <si>
    <t>Polar Angle</t>
  </si>
  <si>
    <t>Graph Directedness</t>
  </si>
  <si>
    <t>Degree</t>
  </si>
  <si>
    <t>In-Degree</t>
  </si>
  <si>
    <t>Out-Degree</t>
  </si>
  <si>
    <t>Betweenness Centrality</t>
  </si>
  <si>
    <t>Closeness Centrality</t>
  </si>
  <si>
    <t>Eigenvector Centrality</t>
  </si>
  <si>
    <t>Clustering Coefficient</t>
  </si>
  <si>
    <t>Dynamic Filter</t>
  </si>
  <si>
    <t>Visual Properties</t>
  </si>
  <si>
    <t>Do Not Edit</t>
  </si>
  <si>
    <t>Other Columns</t>
  </si>
  <si>
    <t>Graph Metrics</t>
  </si>
  <si>
    <t>Labels</t>
  </si>
  <si>
    <t>Layout</t>
  </si>
  <si>
    <t>Size</t>
  </si>
  <si>
    <t>Label</t>
  </si>
  <si>
    <t>Label Fill Color</t>
  </si>
  <si>
    <t>Image File</t>
  </si>
  <si>
    <t>This worksheet is no longer used but is retained to allow older versions of NodeXL to open workbooks created with NodeXL version 1.0.1.96 or later.</t>
  </si>
  <si>
    <t>Do not delete this worksheet.</t>
  </si>
  <si>
    <t>Show</t>
  </si>
  <si>
    <t>Skip</t>
  </si>
  <si>
    <t>Hide</t>
  </si>
  <si>
    <t>Show if in an Edge</t>
  </si>
  <si>
    <t>Circle</t>
  </si>
  <si>
    <t>Disk</t>
  </si>
  <si>
    <t>Sphere</t>
  </si>
  <si>
    <t>Square</t>
  </si>
  <si>
    <t>Solid Square</t>
  </si>
  <si>
    <t>Diamond</t>
  </si>
  <si>
    <t>Solid Diamond</t>
  </si>
  <si>
    <t>Triangle</t>
  </si>
  <si>
    <t>Solid Triangle</t>
  </si>
  <si>
    <t>Image</t>
  </si>
  <si>
    <t>No</t>
  </si>
  <si>
    <t>Yes</t>
  </si>
  <si>
    <t>Valid Vertex Label Positions</t>
  </si>
  <si>
    <t>Top Left</t>
  </si>
  <si>
    <t>Top Center</t>
  </si>
  <si>
    <t>Top Right</t>
  </si>
  <si>
    <t>Middle Left</t>
  </si>
  <si>
    <t>Middle Center</t>
  </si>
  <si>
    <t>Middle Right</t>
  </si>
  <si>
    <t>Bottom Left</t>
  </si>
  <si>
    <t>Bottom Center</t>
  </si>
  <si>
    <t>Bottom Right</t>
  </si>
  <si>
    <t>Label Position</t>
  </si>
  <si>
    <t>Auto Layout on Open</t>
  </si>
  <si>
    <t>Degree Bin</t>
  </si>
  <si>
    <t>Degree Frequency</t>
  </si>
  <si>
    <t>Minimum Degree</t>
  </si>
  <si>
    <t>Maximum Degree</t>
  </si>
  <si>
    <t>Average Degree</t>
  </si>
  <si>
    <t>Median Degree</t>
  </si>
  <si>
    <t>Not Available</t>
  </si>
  <si>
    <t>In-Degree Bin</t>
  </si>
  <si>
    <t>In-Degree Frequency</t>
  </si>
  <si>
    <t>Minimum In-Degree</t>
  </si>
  <si>
    <t>Maximum In-Degree</t>
  </si>
  <si>
    <t>Average In-Degree</t>
  </si>
  <si>
    <t>Median In-Degree</t>
  </si>
  <si>
    <t>Out-Degree Bin</t>
  </si>
  <si>
    <t>Out-Degree Frequency</t>
  </si>
  <si>
    <t>Minimum Out-Degree</t>
  </si>
  <si>
    <t>Maximum Out-Degree</t>
  </si>
  <si>
    <t>Average Out-Degree</t>
  </si>
  <si>
    <t>Median Out-Degree</t>
  </si>
  <si>
    <t>Betweenness Centrality Bin</t>
  </si>
  <si>
    <t>Betweenness Centrality Frequency</t>
  </si>
  <si>
    <t>Minimum Betweenness Centrality</t>
  </si>
  <si>
    <t>Maximum Betweenness Centrality</t>
  </si>
  <si>
    <t>Average Betweenness Centrality</t>
  </si>
  <si>
    <t>Median Betweenness Centrality</t>
  </si>
  <si>
    <t>Closeness Centrality Bin</t>
  </si>
  <si>
    <t>Closeness Centrality Frequency</t>
  </si>
  <si>
    <t>Minimum Closeness Centrality</t>
  </si>
  <si>
    <t>Maximum Closeness Centrality</t>
  </si>
  <si>
    <t>Average Closeness Centrality</t>
  </si>
  <si>
    <t>Median Closeness Centrality</t>
  </si>
  <si>
    <t>Eigenvector Centrality Bin</t>
  </si>
  <si>
    <t>Eigenvector Centrality Frequency</t>
  </si>
  <si>
    <t>Minimum Eigenvector Centrality</t>
  </si>
  <si>
    <t>Maximum Eigenvector Centrality</t>
  </si>
  <si>
    <t>Average Eigenvector Centrality</t>
  </si>
  <si>
    <t>Median Eigenvector Centrality</t>
  </si>
  <si>
    <t>Clustering Coefficient Bin</t>
  </si>
  <si>
    <t>Clustering Coefficient Frequency</t>
  </si>
  <si>
    <t>Minimum Clustering Coefficient</t>
  </si>
  <si>
    <t>Maximum Clustering Coefficient</t>
  </si>
  <si>
    <t>Average Clustering Coefficient</t>
  </si>
  <si>
    <t>Median Clustering Coefficient</t>
  </si>
  <si>
    <t>Dynamic Filter Bin</t>
  </si>
  <si>
    <t>Dynamic Filter Frequency</t>
  </si>
  <si>
    <t>Bin Divisor</t>
  </si>
  <si>
    <t>No Metric Message</t>
  </si>
  <si>
    <t>Dynamic Filter Source Column Range</t>
  </si>
  <si>
    <t>Histogram Property</t>
  </si>
  <si>
    <t>TableName[ColumnName]</t>
  </si>
  <si>
    <t xml:space="preserve">The empty chart above is used to create histogram images for dynamic filters.  It is associated with two columns in the HistogramBins table on the Overall Metrics worksheet, and on the HistogramProperties table on that worksheet.  The chart is on this worksheet instead of the more logical Overall Metrics worksheet because the chart must be visible for a histogram image to be created.  If the chart where in Overall Metrics in a visible range the user would see it, whereas the user never sees this Misc worksheet because the entire worksheet is hidden. </t>
  </si>
  <si>
    <t>Style</t>
  </si>
  <si>
    <t>Valid Edge Styles</t>
  </si>
  <si>
    <t>Solid</t>
  </si>
  <si>
    <t>Dash</t>
  </si>
  <si>
    <t>Dot</t>
  </si>
  <si>
    <t>Dash Dot</t>
  </si>
  <si>
    <t>Dash Dot Dot</t>
  </si>
  <si>
    <t>PageRank</t>
  </si>
  <si>
    <t>PageRank Bin</t>
  </si>
  <si>
    <t>PageRank Frequency</t>
  </si>
  <si>
    <t>Minimum PageRank</t>
  </si>
  <si>
    <t>Maximum PageRank</t>
  </si>
  <si>
    <t>Average PageRank</t>
  </si>
  <si>
    <t>Median PageRank</t>
  </si>
  <si>
    <t>Group</t>
  </si>
  <si>
    <t>Collapsed?</t>
  </si>
  <si>
    <t>Vertices</t>
  </si>
  <si>
    <t>Vertex ID</t>
  </si>
  <si>
    <t>Unique Edges</t>
  </si>
  <si>
    <t>Edges With Duplicates</t>
  </si>
  <si>
    <t>Total Edges</t>
  </si>
  <si>
    <t>Self-Loops</t>
  </si>
  <si>
    <t>Connected Components</t>
  </si>
  <si>
    <t>Single-Vertex Connected Components</t>
  </si>
  <si>
    <t>Maximum Vertices in a Connected Component</t>
  </si>
  <si>
    <t>Maximum Edges in a Connected Component</t>
  </si>
  <si>
    <t>Maximum Geodesic Distance (Diameter)</t>
  </si>
  <si>
    <t>Average Geodesic Distance</t>
  </si>
  <si>
    <t>Graph Density</t>
  </si>
  <si>
    <t>Nowhere</t>
  </si>
  <si>
    <t>Label Text Color</t>
  </si>
  <si>
    <t>Label Font Size</t>
  </si>
  <si>
    <t>Graph Metric</t>
  </si>
  <si>
    <t>Readability Metric</t>
  </si>
  <si>
    <t>Valid Group Shapes</t>
  </si>
  <si>
    <t>Reciprocated?</t>
  </si>
  <si>
    <t>Collapsed Properties</t>
  </si>
  <si>
    <t>Collapsed X</t>
  </si>
  <si>
    <t>Collapsed Y</t>
  </si>
  <si>
    <t>Valid Group Visibilities</t>
  </si>
  <si>
    <t>Reciprocated Vertex Pair Ratio</t>
  </si>
  <si>
    <t>Reciprocated Edge Ratio</t>
  </si>
  <si>
    <t>Workbook Settings 1</t>
  </si>
  <si>
    <t>Workbook Settings Cell Count</t>
  </si>
  <si>
    <t>Autofill Workbook Results</t>
  </si>
  <si>
    <t>▓0▓0▓0▓True▓Black▓Black▓▓▓0▓0▓0▓0▓0▓False▓▓0▓0▓0▓0▓0▓False▓▓0▓0▓0▓True▓Black▓Black▓▓▓0▓0▓0▓0▓0▓False▓▓0▓0▓0▓0▓0▓False▓▓0▓0▓0▓0▓0▓False▓▓0▓0▓0▓0▓0▓False</t>
  </si>
  <si>
    <t>Graph History</t>
  </si>
  <si>
    <t>Relationship</t>
  </si>
  <si>
    <t>Relationship Date (UTC)</t>
  </si>
  <si>
    <t>Tweet</t>
  </si>
  <si>
    <t>URLs in Tweet</t>
  </si>
  <si>
    <t>Domains in Tweet</t>
  </si>
  <si>
    <t>Hashtags in Tweet</t>
  </si>
  <si>
    <t>Tweet Date (UTC)</t>
  </si>
  <si>
    <t>Twitter Page for Tweet</t>
  </si>
  <si>
    <t>Latitude</t>
  </si>
  <si>
    <t>Longitude</t>
  </si>
  <si>
    <t>Imported ID</t>
  </si>
  <si>
    <t>In-Reply-To Tweet ID</t>
  </si>
  <si>
    <t>oneamazed</t>
  </si>
  <si>
    <t>ca_consufinance</t>
  </si>
  <si>
    <t>jdlaval</t>
  </si>
  <si>
    <t>robertlassise</t>
  </si>
  <si>
    <t>jkassianoff</t>
  </si>
  <si>
    <t>bosondehiggs4</t>
  </si>
  <si>
    <t>craigjosse</t>
  </si>
  <si>
    <t>weelazoneeee</t>
  </si>
  <si>
    <t>idecsi</t>
  </si>
  <si>
    <t>wolverinewolf9</t>
  </si>
  <si>
    <t>acspe</t>
  </si>
  <si>
    <t>k3nnyfr</t>
  </si>
  <si>
    <t>newsoft</t>
  </si>
  <si>
    <t>theotime_</t>
  </si>
  <si>
    <t>maliciarogue</t>
  </si>
  <si>
    <t>thierrystoehr</t>
  </si>
  <si>
    <t>loichay</t>
  </si>
  <si>
    <t>flesueur</t>
  </si>
  <si>
    <t>darinasg</t>
  </si>
  <si>
    <t>worldoftwinsen</t>
  </si>
  <si>
    <t>audubonlaure</t>
  </si>
  <si>
    <t>cscmeu</t>
  </si>
  <si>
    <t>secu_internet</t>
  </si>
  <si>
    <t>polbegov</t>
  </si>
  <si>
    <t>sevadico</t>
  </si>
  <si>
    <t>herve_schauer</t>
  </si>
  <si>
    <t>dgtresor</t>
  </si>
  <si>
    <t>frcybermaritime</t>
  </si>
  <si>
    <t>proposutiles</t>
  </si>
  <si>
    <t>drpeb</t>
  </si>
  <si>
    <t>insecm1</t>
  </si>
  <si>
    <t>alainbarrault</t>
  </si>
  <si>
    <t>tutoxblog</t>
  </si>
  <si>
    <t>joaquimgarcia18</t>
  </si>
  <si>
    <t>pseudonyme_ovb</t>
  </si>
  <si>
    <t>bbddpp</t>
  </si>
  <si>
    <t>greentechdon</t>
  </si>
  <si>
    <t>globalsign_fr</t>
  </si>
  <si>
    <t>j_fk</t>
  </si>
  <si>
    <t>arawa_fr</t>
  </si>
  <si>
    <t>bouyguestel_ent</t>
  </si>
  <si>
    <t>m1cka9l</t>
  </si>
  <si>
    <t>puppets89922317</t>
  </si>
  <si>
    <t>sayadoracle</t>
  </si>
  <si>
    <t>bizcom</t>
  </si>
  <si>
    <t>nbrasseau</t>
  </si>
  <si>
    <t>ludo_l_</t>
  </si>
  <si>
    <t>chantalnare</t>
  </si>
  <si>
    <t>jeanlucr</t>
  </si>
  <si>
    <t>agora41</t>
  </si>
  <si>
    <t>formamac</t>
  </si>
  <si>
    <t>cryptopartytls</t>
  </si>
  <si>
    <t>cpuprogramme</t>
  </si>
  <si>
    <t>artificialbra1n</t>
  </si>
  <si>
    <t>steffanoferrari</t>
  </si>
  <si>
    <t>armeedeterre</t>
  </si>
  <si>
    <t>patricktrinquie</t>
  </si>
  <si>
    <t>adico60</t>
  </si>
  <si>
    <t>toniodtm</t>
  </si>
  <si>
    <t>giprecia</t>
  </si>
  <si>
    <t>sylviedlcroistj</t>
  </si>
  <si>
    <t>andrewmorrisuk</t>
  </si>
  <si>
    <t>creditdunord</t>
  </si>
  <si>
    <t>evelynejardin</t>
  </si>
  <si>
    <t>tfegh</t>
  </si>
  <si>
    <t>metallichack</t>
  </si>
  <si>
    <t>nono2357</t>
  </si>
  <si>
    <t>vinougradus</t>
  </si>
  <si>
    <t>lediligentfr</t>
  </si>
  <si>
    <t>actu_jv</t>
  </si>
  <si>
    <t>ltweeterhill</t>
  </si>
  <si>
    <t>ctweeterdale</t>
  </si>
  <si>
    <t>thomascottinet</t>
  </si>
  <si>
    <t>jacquoteliane</t>
  </si>
  <si>
    <t>hbouillod</t>
  </si>
  <si>
    <t>serchs3d</t>
  </si>
  <si>
    <t>ant0inet</t>
  </si>
  <si>
    <t>ermadvocate</t>
  </si>
  <si>
    <t>traversazpierre</t>
  </si>
  <si>
    <t>blogcpolitic</t>
  </si>
  <si>
    <t>bdgeorges</t>
  </si>
  <si>
    <t>do_56</t>
  </si>
  <si>
    <t>regionsfrance</t>
  </si>
  <si>
    <t>louisitaa</t>
  </si>
  <si>
    <t>tuxpanik</t>
  </si>
  <si>
    <t>iamjefrizain</t>
  </si>
  <si>
    <t>jerhed</t>
  </si>
  <si>
    <t>archoad</t>
  </si>
  <si>
    <t>thomas_gallet</t>
  </si>
  <si>
    <t>clementinius</t>
  </si>
  <si>
    <t>aubacmartine</t>
  </si>
  <si>
    <t>karim_djebar</t>
  </si>
  <si>
    <t>thebugbot</t>
  </si>
  <si>
    <t>ldap389</t>
  </si>
  <si>
    <t>galdrad</t>
  </si>
  <si>
    <t>nsing_therese</t>
  </si>
  <si>
    <t>zebux</t>
  </si>
  <si>
    <t>dzhray</t>
  </si>
  <si>
    <t>mynameisv_</t>
  </si>
  <si>
    <t>renautde</t>
  </si>
  <si>
    <t>geekin20</t>
  </si>
  <si>
    <t>mlepargneux</t>
  </si>
  <si>
    <t>nathcybsec</t>
  </si>
  <si>
    <t>mipssauvergne</t>
  </si>
  <si>
    <t>numericatous</t>
  </si>
  <si>
    <t>cisirh</t>
  </si>
  <si>
    <t>saida94500</t>
  </si>
  <si>
    <t>martine_f_pro</t>
  </si>
  <si>
    <t>blkhwk0ps</t>
  </si>
  <si>
    <t>z4chburris</t>
  </si>
  <si>
    <t>jeremy_pose</t>
  </si>
  <si>
    <t>reveal321_truth</t>
  </si>
  <si>
    <t>prontoreunion</t>
  </si>
  <si>
    <t>secuip</t>
  </si>
  <si>
    <t>tech38731</t>
  </si>
  <si>
    <t>thomassimon471</t>
  </si>
  <si>
    <t>peg21240</t>
  </si>
  <si>
    <t>vero_feingold</t>
  </si>
  <si>
    <t>oodriveofficiel</t>
  </si>
  <si>
    <t>virgincapo</t>
  </si>
  <si>
    <t>thecuriousluke</t>
  </si>
  <si>
    <t>kevzoor</t>
  </si>
  <si>
    <t>dezbflora</t>
  </si>
  <si>
    <t>oppens_cyber</t>
  </si>
  <si>
    <t>pascalafourcade</t>
  </si>
  <si>
    <t>fullnam35087976</t>
  </si>
  <si>
    <t>kevinnoascone</t>
  </si>
  <si>
    <t>alexandre_balny</t>
  </si>
  <si>
    <t>ronandbernard</t>
  </si>
  <si>
    <t>isabellemalher4</t>
  </si>
  <si>
    <t>audreyleroy19</t>
  </si>
  <si>
    <t>nameshield</t>
  </si>
  <si>
    <t>forestieramand3</t>
  </si>
  <si>
    <t>memagnan</t>
  </si>
  <si>
    <t>mathacclermont</t>
  </si>
  <si>
    <t>awinnovate</t>
  </si>
  <si>
    <t>amossys</t>
  </si>
  <si>
    <t>estaycharly</t>
  </si>
  <si>
    <t>telecomparis</t>
  </si>
  <si>
    <t>tv5monde</t>
  </si>
  <si>
    <t>tv5mondeinfo</t>
  </si>
  <si>
    <t>francescadcll</t>
  </si>
  <si>
    <t>modisrecrutefr</t>
  </si>
  <si>
    <t>ibm_france</t>
  </si>
  <si>
    <t>bastwins</t>
  </si>
  <si>
    <t>paullatournerie</t>
  </si>
  <si>
    <t>a_courouleau</t>
  </si>
  <si>
    <t>datalegaldrive</t>
  </si>
  <si>
    <t>nbriatte</t>
  </si>
  <si>
    <t>devaux_b</t>
  </si>
  <si>
    <t>ddtseb</t>
  </si>
  <si>
    <t>t_railleur</t>
  </si>
  <si>
    <t>esteroadtoesog</t>
  </si>
  <si>
    <t>lyonnais699</t>
  </si>
  <si>
    <t>modemverneuil78</t>
  </si>
  <si>
    <t>chris88fr</t>
  </si>
  <si>
    <t>librementvotre</t>
  </si>
  <si>
    <t>cyber_duedil</t>
  </si>
  <si>
    <t>patidooc</t>
  </si>
  <si>
    <t>dadideo</t>
  </si>
  <si>
    <t>pascalalain1</t>
  </si>
  <si>
    <t>madotrave</t>
  </si>
  <si>
    <t>ericfreyss</t>
  </si>
  <si>
    <t>anne14405918</t>
  </si>
  <si>
    <t>monkeyofparis</t>
  </si>
  <si>
    <t>mercure67</t>
  </si>
  <si>
    <t>ideconseilweb</t>
  </si>
  <si>
    <t>chrisdomba</t>
  </si>
  <si>
    <t>notruffe</t>
  </si>
  <si>
    <t>0p4r3t0r</t>
  </si>
  <si>
    <t>_vesperk</t>
  </si>
  <si>
    <t>allistic_fr</t>
  </si>
  <si>
    <t>yoanjpro</t>
  </si>
  <si>
    <t>ozssisudest</t>
  </si>
  <si>
    <t>asurdem</t>
  </si>
  <si>
    <t>jlucori</t>
  </si>
  <si>
    <t>olfeo</t>
  </si>
  <si>
    <t>capucine_cousin</t>
  </si>
  <si>
    <t>fabnay</t>
  </si>
  <si>
    <t>lionel_triay</t>
  </si>
  <si>
    <t>numeryx</t>
  </si>
  <si>
    <t>loly_pump</t>
  </si>
  <si>
    <t>antoine_tristan</t>
  </si>
  <si>
    <t>w0lf_l0nely_</t>
  </si>
  <si>
    <t>thierryjoffredo</t>
  </si>
  <si>
    <t>corinnedurand94</t>
  </si>
  <si>
    <t>si_moh_</t>
  </si>
  <si>
    <t>tetereln</t>
  </si>
  <si>
    <t>vpvd2021</t>
  </si>
  <si>
    <t>zoph_io</t>
  </si>
  <si>
    <t>zebrilee</t>
  </si>
  <si>
    <t>arezkimekebbel</t>
  </si>
  <si>
    <t>odasce</t>
  </si>
  <si>
    <t>carole_1971</t>
  </si>
  <si>
    <t>zulgrib</t>
  </si>
  <si>
    <t>bouga53</t>
  </si>
  <si>
    <t>policenat91</t>
  </si>
  <si>
    <t>paulclone</t>
  </si>
  <si>
    <t>brunoferry1</t>
  </si>
  <si>
    <t>quix_ork</t>
  </si>
  <si>
    <t>vasco_05_78</t>
  </si>
  <si>
    <t>aber3d</t>
  </si>
  <si>
    <t>depinfoiutparis</t>
  </si>
  <si>
    <t>alainmaitreiode</t>
  </si>
  <si>
    <t>nicolasnaulot</t>
  </si>
  <si>
    <t>prefet76</t>
  </si>
  <si>
    <t>prefet87</t>
  </si>
  <si>
    <t>skillsoftfrance</t>
  </si>
  <si>
    <t>alexandremtr14</t>
  </si>
  <si>
    <t>alexl_br</t>
  </si>
  <si>
    <t>aureliecorvisy</t>
  </si>
  <si>
    <t>cbibi87</t>
  </si>
  <si>
    <t>gilles24097399</t>
  </si>
  <si>
    <t>clcv_valdemarne</t>
  </si>
  <si>
    <t>picard_dit</t>
  </si>
  <si>
    <t>sonia_perso</t>
  </si>
  <si>
    <t>1000dayscodingb</t>
  </si>
  <si>
    <t>fondationbxuniv</t>
  </si>
  <si>
    <t>ka0nashi</t>
  </si>
  <si>
    <t>corlorfulcat</t>
  </si>
  <si>
    <t>lmbcorpo</t>
  </si>
  <si>
    <t>vachoti</t>
  </si>
  <si>
    <t>jrmy127</t>
  </si>
  <si>
    <t>edwige90271395</t>
  </si>
  <si>
    <t>voyageursud</t>
  </si>
  <si>
    <t>mylene_valle</t>
  </si>
  <si>
    <t>carlainfanta</t>
  </si>
  <si>
    <t>ccigrandlille</t>
  </si>
  <si>
    <t>ajay7shrivastav</t>
  </si>
  <si>
    <t>karine_girardo</t>
  </si>
  <si>
    <t>gilles_roman</t>
  </si>
  <si>
    <t>idinfo_conseil</t>
  </si>
  <si>
    <t>v_foulquier</t>
  </si>
  <si>
    <t>azrod_431</t>
  </si>
  <si>
    <t>ulyssemr13</t>
  </si>
  <si>
    <t>jaevreux</t>
  </si>
  <si>
    <t>thomasdubiez</t>
  </si>
  <si>
    <t>estachyjb</t>
  </si>
  <si>
    <t>moskitohero</t>
  </si>
  <si>
    <t>jesappelrud</t>
  </si>
  <si>
    <t>twitt57_denis</t>
  </si>
  <si>
    <t>ivangaravito</t>
  </si>
  <si>
    <t>policenat_22</t>
  </si>
  <si>
    <t>bpericoloso</t>
  </si>
  <si>
    <t>ccideuxsevres</t>
  </si>
  <si>
    <t>porteparolegn</t>
  </si>
  <si>
    <t>prefetvendee</t>
  </si>
  <si>
    <t>bssi_conseil</t>
  </si>
  <si>
    <t>drappale</t>
  </si>
  <si>
    <t>pierrecappelli</t>
  </si>
  <si>
    <t>sgislais</t>
  </si>
  <si>
    <t>morpheuslord2</t>
  </si>
  <si>
    <t>amariebl</t>
  </si>
  <si>
    <t>rte_nord</t>
  </si>
  <si>
    <t>fredj_mendy</t>
  </si>
  <si>
    <t>bazardgilles</t>
  </si>
  <si>
    <t>mathonda500cbf</t>
  </si>
  <si>
    <t>ngourd</t>
  </si>
  <si>
    <t>njee26</t>
  </si>
  <si>
    <t>crismanceau</t>
  </si>
  <si>
    <t>mgepel</t>
  </si>
  <si>
    <t>cybersecplace</t>
  </si>
  <si>
    <t>fbariseau</t>
  </si>
  <si>
    <t>brainroaring</t>
  </si>
  <si>
    <t>jplmartine</t>
  </si>
  <si>
    <t>aboudebile</t>
  </si>
  <si>
    <t>legrouxvincent</t>
  </si>
  <si>
    <t>jacobmarielle1</t>
  </si>
  <si>
    <t>digitaleague</t>
  </si>
  <si>
    <t>alixlucie1</t>
  </si>
  <si>
    <t>prefet2b</t>
  </si>
  <si>
    <t>aurelienbossy</t>
  </si>
  <si>
    <t>jfoteini</t>
  </si>
  <si>
    <t>adesroushdf</t>
  </si>
  <si>
    <t>reda_jamal</t>
  </si>
  <si>
    <t>clebot</t>
  </si>
  <si>
    <t>bluenetech</t>
  </si>
  <si>
    <t>soralino1</t>
  </si>
  <si>
    <t>e_ikb</t>
  </si>
  <si>
    <t>hubofml</t>
  </si>
  <si>
    <t>workationland</t>
  </si>
  <si>
    <t>c0ai1</t>
  </si>
  <si>
    <t>mazyar_240469</t>
  </si>
  <si>
    <t>aonfrance</t>
  </si>
  <si>
    <t>nordsud6213</t>
  </si>
  <si>
    <t>99dav99</t>
  </si>
  <si>
    <t>valpotter87_28</t>
  </si>
  <si>
    <t>cgoodmany</t>
  </si>
  <si>
    <t>cpmenationale</t>
  </si>
  <si>
    <t>candidate7153</t>
  </si>
  <si>
    <t>fnihous</t>
  </si>
  <si>
    <t>michel66000</t>
  </si>
  <si>
    <t>nestormbilou</t>
  </si>
  <si>
    <t>dyandza</t>
  </si>
  <si>
    <t>merovingienfr</t>
  </si>
  <si>
    <t>clusif</t>
  </si>
  <si>
    <t>robe_0000ff</t>
  </si>
  <si>
    <t>tamagotte1</t>
  </si>
  <si>
    <t>bonmetti</t>
  </si>
  <si>
    <t>alain1878</t>
  </si>
  <si>
    <t>pavel7505</t>
  </si>
  <si>
    <t>reseausatt</t>
  </si>
  <si>
    <t>edkonfident</t>
  </si>
  <si>
    <t>artajeremy</t>
  </si>
  <si>
    <t>khoyabramard</t>
  </si>
  <si>
    <t>mortaugrosrat</t>
  </si>
  <si>
    <t>boxcalf1</t>
  </si>
  <si>
    <t>philauvergne</t>
  </si>
  <si>
    <t>jjeanniard_bot</t>
  </si>
  <si>
    <t>drambaldini</t>
  </si>
  <si>
    <t>geurtie</t>
  </si>
  <si>
    <t>marielermytte</t>
  </si>
  <si>
    <t>valerymarchive</t>
  </si>
  <si>
    <t>antoinelaboite</t>
  </si>
  <si>
    <t>kheira_drissi</t>
  </si>
  <si>
    <t>micheleven1</t>
  </si>
  <si>
    <t>toumi_abdennour</t>
  </si>
  <si>
    <t>issa_france</t>
  </si>
  <si>
    <t>hannaboos2</t>
  </si>
  <si>
    <t>gmirlt</t>
  </si>
  <si>
    <t>karinejacqs</t>
  </si>
  <si>
    <t>bobindavid</t>
  </si>
  <si>
    <t>mjhn0711</t>
  </si>
  <si>
    <t>bmx_amelia</t>
  </si>
  <si>
    <t>mimi34123519</t>
  </si>
  <si>
    <t>sparwanteam</t>
  </si>
  <si>
    <t>basile061</t>
  </si>
  <si>
    <t>riskandme</t>
  </si>
  <si>
    <t>montrouge2020</t>
  </si>
  <si>
    <t>ops_bms</t>
  </si>
  <si>
    <t>gustavogavi17</t>
  </si>
  <si>
    <t>dinabassiri</t>
  </si>
  <si>
    <t>langrasy</t>
  </si>
  <si>
    <t>moi58265430</t>
  </si>
  <si>
    <t>johangarciajg</t>
  </si>
  <si>
    <t>jl_mouton</t>
  </si>
  <si>
    <t>janus_zonegrise</t>
  </si>
  <si>
    <t>simnasr</t>
  </si>
  <si>
    <t>solveigholmes</t>
  </si>
  <si>
    <t>2100futureman</t>
  </si>
  <si>
    <t>pierasselin</t>
  </si>
  <si>
    <t>opuscopus1</t>
  </si>
  <si>
    <t>souverainetech</t>
  </si>
  <si>
    <t>indyanna58</t>
  </si>
  <si>
    <t>gascuelj</t>
  </si>
  <si>
    <t>moleeye81</t>
  </si>
  <si>
    <t>lucasbuthion</t>
  </si>
  <si>
    <t>realsalesadvice</t>
  </si>
  <si>
    <t>pmdabezies</t>
  </si>
  <si>
    <t>florenciavaldan</t>
  </si>
  <si>
    <t>delahayealice</t>
  </si>
  <si>
    <t>cnamoccitanie</t>
  </si>
  <si>
    <t>richard_trois</t>
  </si>
  <si>
    <t>amisgendarmeri1</t>
  </si>
  <si>
    <t>mauxnier</t>
  </si>
  <si>
    <t>gendarmerie_078</t>
  </si>
  <si>
    <t>isagram49</t>
  </si>
  <si>
    <t>arrowecs_fr</t>
  </si>
  <si>
    <t>cogitis</t>
  </si>
  <si>
    <t>ingridmomein</t>
  </si>
  <si>
    <t>rebeudefeu</t>
  </si>
  <si>
    <t>kaplanben_fr</t>
  </si>
  <si>
    <t>barbeaulyse</t>
  </si>
  <si>
    <t>emjipv</t>
  </si>
  <si>
    <t>phara0n1x</t>
  </si>
  <si>
    <t>guillaumedny</t>
  </si>
  <si>
    <t>kblfox21</t>
  </si>
  <si>
    <t>timothydelahoya</t>
  </si>
  <si>
    <t>kebinsoreasmey</t>
  </si>
  <si>
    <t>ccye3jean</t>
  </si>
  <si>
    <t>ramsdark13</t>
  </si>
  <si>
    <t>itrackr_fr</t>
  </si>
  <si>
    <t>cretanadia</t>
  </si>
  <si>
    <t>humain974</t>
  </si>
  <si>
    <t>baronnet</t>
  </si>
  <si>
    <t>ccism77</t>
  </si>
  <si>
    <t>lisbapple</t>
  </si>
  <si>
    <t>silwenn</t>
  </si>
  <si>
    <t>57marge</t>
  </si>
  <si>
    <t>trallma</t>
  </si>
  <si>
    <t>mik33leb</t>
  </si>
  <si>
    <t>frdricdard1</t>
  </si>
  <si>
    <t>sebastienbouhot</t>
  </si>
  <si>
    <t>bboubacardodo</t>
  </si>
  <si>
    <t>digital_ladies</t>
  </si>
  <si>
    <t>thomasrudelle</t>
  </si>
  <si>
    <t>partisan_22</t>
  </si>
  <si>
    <t>ghismath75</t>
  </si>
  <si>
    <t>stevematindi</t>
  </si>
  <si>
    <t>cagnois06800</t>
  </si>
  <si>
    <t>domafondmacron</t>
  </si>
  <si>
    <t>hdsnetsec</t>
  </si>
  <si>
    <t>bernycraze</t>
  </si>
  <si>
    <t>maxime_boskov</t>
  </si>
  <si>
    <t>guillaumenaayem</t>
  </si>
  <si>
    <t>47jonquille</t>
  </si>
  <si>
    <t>fabbib75</t>
  </si>
  <si>
    <t>chantal_edouard</t>
  </si>
  <si>
    <t>francisriera75</t>
  </si>
  <si>
    <t>jispolitico</t>
  </si>
  <si>
    <t>enseirbmatmeca</t>
  </si>
  <si>
    <t>eirlabcommunity</t>
  </si>
  <si>
    <t>eliane36923330</t>
  </si>
  <si>
    <t>pedumit</t>
  </si>
  <si>
    <t>bridaitservices</t>
  </si>
  <si>
    <t>bretonsteph35</t>
  </si>
  <si>
    <t>exn_na</t>
  </si>
  <si>
    <t>rhvirginie</t>
  </si>
  <si>
    <t>dugj</t>
  </si>
  <si>
    <t>mfoix_cmfoix</t>
  </si>
  <si>
    <t>54lorrain</t>
  </si>
  <si>
    <t>rebeccachoux1</t>
  </si>
  <si>
    <t>benfayet</t>
  </si>
  <si>
    <t>samy_sametsong</t>
  </si>
  <si>
    <t>vermeulenevely2</t>
  </si>
  <si>
    <t>algabrac</t>
  </si>
  <si>
    <t>thinker_view</t>
  </si>
  <si>
    <t>maxxjeff</t>
  </si>
  <si>
    <t>speech3949</t>
  </si>
  <si>
    <t>papajim81</t>
  </si>
  <si>
    <t>beuargh</t>
  </si>
  <si>
    <t>berbereleonard</t>
  </si>
  <si>
    <t>figarella_marie</t>
  </si>
  <si>
    <t>cathgontard</t>
  </si>
  <si>
    <t>stefw</t>
  </si>
  <si>
    <t>zihairein</t>
  </si>
  <si>
    <t>klisi59</t>
  </si>
  <si>
    <t>morismyriam</t>
  </si>
  <si>
    <t>wadsou3404</t>
  </si>
  <si>
    <t>edegestas</t>
  </si>
  <si>
    <t>fxck_bastard</t>
  </si>
  <si>
    <t>jordanmsihid</t>
  </si>
  <si>
    <t>wilkespa</t>
  </si>
  <si>
    <t>riztup_</t>
  </si>
  <si>
    <t>msansm1</t>
  </si>
  <si>
    <t>nelsonzer</t>
  </si>
  <si>
    <t>clavierwrkspace</t>
  </si>
  <si>
    <t>mema00067</t>
  </si>
  <si>
    <t>zenmorin</t>
  </si>
  <si>
    <t>pascal3run</t>
  </si>
  <si>
    <t>natcordeaux</t>
  </si>
  <si>
    <t>costes13</t>
  </si>
  <si>
    <t>pgerard4</t>
  </si>
  <si>
    <t>cyber_taskforce</t>
  </si>
  <si>
    <t>belledelaire</t>
  </si>
  <si>
    <t>jsmomentum</t>
  </si>
  <si>
    <t>chrisskristin</t>
  </si>
  <si>
    <t>_amine</t>
  </si>
  <si>
    <t>yannickkerherve</t>
  </si>
  <si>
    <t>dm_devito</t>
  </si>
  <si>
    <t>lucasvercelot</t>
  </si>
  <si>
    <t>charliefoolek</t>
  </si>
  <si>
    <t>rene_colson</t>
  </si>
  <si>
    <t>iledelaguyane</t>
  </si>
  <si>
    <t>darioritum</t>
  </si>
  <si>
    <t>nloki99</t>
  </si>
  <si>
    <t>sebfilisetti</t>
  </si>
  <si>
    <t>playzer79</t>
  </si>
  <si>
    <t>samuel_lafont</t>
  </si>
  <si>
    <t>sosarmee</t>
  </si>
  <si>
    <t>nicoledolo</t>
  </si>
  <si>
    <t>jrmarseille13</t>
  </si>
  <si>
    <t>av24800273</t>
  </si>
  <si>
    <t>pinto06m</t>
  </si>
  <si>
    <t>leglaude69</t>
  </si>
  <si>
    <t>laloidesours</t>
  </si>
  <si>
    <t>mmjl</t>
  </si>
  <si>
    <t>abudebras</t>
  </si>
  <si>
    <t>cestladata</t>
  </si>
  <si>
    <t>kd__kuffars</t>
  </si>
  <si>
    <t>gaellepicardabe</t>
  </si>
  <si>
    <t>jacquorange</t>
  </si>
  <si>
    <t>u_zinu</t>
  </si>
  <si>
    <t>plenerta</t>
  </si>
  <si>
    <t>wonderlandanais</t>
  </si>
  <si>
    <t>dubrulleregis</t>
  </si>
  <si>
    <t>ibrahim_cr678</t>
  </si>
  <si>
    <t>citioyenlibre</t>
  </si>
  <si>
    <t>clemgeiger</t>
  </si>
  <si>
    <t>camildmoulins</t>
  </si>
  <si>
    <t>ocelotactiif</t>
  </si>
  <si>
    <t>rouyerstefan</t>
  </si>
  <si>
    <t>_babacar</t>
  </si>
  <si>
    <t>janusworld</t>
  </si>
  <si>
    <t>xen0risdev</t>
  </si>
  <si>
    <t>jules_soboul</t>
  </si>
  <si>
    <t>sonialaventure</t>
  </si>
  <si>
    <t>juyraphael</t>
  </si>
  <si>
    <t>ansoncamp</t>
  </si>
  <si>
    <t>gendarmerie_073</t>
  </si>
  <si>
    <t>antoinegay</t>
  </si>
  <si>
    <t>musdebxl</t>
  </si>
  <si>
    <t>audinotlaura</t>
  </si>
  <si>
    <t>emmanueltasky</t>
  </si>
  <si>
    <t>cryptoqc</t>
  </si>
  <si>
    <t>_j_k_33</t>
  </si>
  <si>
    <t>bertonyann</t>
  </si>
  <si>
    <t>sorinbaptiste</t>
  </si>
  <si>
    <t>redpill_59</t>
  </si>
  <si>
    <t>flaptwit</t>
  </si>
  <si>
    <t>laurent_g34</t>
  </si>
  <si>
    <t>reversethrusts</t>
  </si>
  <si>
    <t>annewarel</t>
  </si>
  <si>
    <t>amalmerzouk</t>
  </si>
  <si>
    <t>romainberth</t>
  </si>
  <si>
    <t>nick_fr</t>
  </si>
  <si>
    <t>prepremudanac</t>
  </si>
  <si>
    <t>tquistp_</t>
  </si>
  <si>
    <t>leprince198</t>
  </si>
  <si>
    <t>honeyna7la</t>
  </si>
  <si>
    <t>dmihajlovic1825</t>
  </si>
  <si>
    <t>l_hank</t>
  </si>
  <si>
    <t>thierryguerrier</t>
  </si>
  <si>
    <t>dominiquereynie</t>
  </si>
  <si>
    <t>neoentreprise</t>
  </si>
  <si>
    <t>startom</t>
  </si>
  <si>
    <t>kalistyan</t>
  </si>
  <si>
    <t>colonel_fabien</t>
  </si>
  <si>
    <t>alonsodolores2</t>
  </si>
  <si>
    <t>conseillerca</t>
  </si>
  <si>
    <t>lemarquand8</t>
  </si>
  <si>
    <t>sostroong</t>
  </si>
  <si>
    <t>alam2ka</t>
  </si>
  <si>
    <t>francoisaubry64</t>
  </si>
  <si>
    <t>mch1309</t>
  </si>
  <si>
    <t>kacouamani</t>
  </si>
  <si>
    <t>j_varin</t>
  </si>
  <si>
    <t>bacchus1251</t>
  </si>
  <si>
    <t>olivierlasmoles</t>
  </si>
  <si>
    <t>arnaud_mgtn</t>
  </si>
  <si>
    <t>quercyanne</t>
  </si>
  <si>
    <t>pythonexpertbot</t>
  </si>
  <si>
    <t>codedailybot</t>
  </si>
  <si>
    <t>28minutes</t>
  </si>
  <si>
    <t>amirasouilem</t>
  </si>
  <si>
    <t>jerrysanbxl</t>
  </si>
  <si>
    <t>digbejustin1</t>
  </si>
  <si>
    <t>pennykdn</t>
  </si>
  <si>
    <t>groupama</t>
  </si>
  <si>
    <t>estellelegoff22</t>
  </si>
  <si>
    <t>sdecollignon</t>
  </si>
  <si>
    <t>itego8</t>
  </si>
  <si>
    <t>veraluciaholan3</t>
  </si>
  <si>
    <t>puthonm</t>
  </si>
  <si>
    <t>maianae19</t>
  </si>
  <si>
    <t>abuziffe</t>
  </si>
  <si>
    <t>winsleg</t>
  </si>
  <si>
    <t>seccoffeetime</t>
  </si>
  <si>
    <t>daalsoluris</t>
  </si>
  <si>
    <t>pratiquepc</t>
  </si>
  <si>
    <t>jy2charlie</t>
  </si>
  <si>
    <t>martinesimon49</t>
  </si>
  <si>
    <t>seurin_patrice</t>
  </si>
  <si>
    <t>noutfutur</t>
  </si>
  <si>
    <t>vcolombain</t>
  </si>
  <si>
    <t>channelnewsfr</t>
  </si>
  <si>
    <t>justelebonsens</t>
  </si>
  <si>
    <t>annebormans</t>
  </si>
  <si>
    <t>bonuscr</t>
  </si>
  <si>
    <t>garreau75</t>
  </si>
  <si>
    <t>jbourdelin</t>
  </si>
  <si>
    <t>annakoret</t>
  </si>
  <si>
    <t>vincentduke15</t>
  </si>
  <si>
    <t>julio0993</t>
  </si>
  <si>
    <t>ericvalernes</t>
  </si>
  <si>
    <t>soielyon1</t>
  </si>
  <si>
    <t>fds_lyon1</t>
  </si>
  <si>
    <t>gregsacco75</t>
  </si>
  <si>
    <t>platombe</t>
  </si>
  <si>
    <t>mfaouen</t>
  </si>
  <si>
    <t>fred08</t>
  </si>
  <si>
    <t>hautsdefrance</t>
  </si>
  <si>
    <t>fleturque</t>
  </si>
  <si>
    <t>ray_karl</t>
  </si>
  <si>
    <t>mike_bresson</t>
  </si>
  <si>
    <t>dataaugmented</t>
  </si>
  <si>
    <t>lavietoutplein</t>
  </si>
  <si>
    <t>nicocohw</t>
  </si>
  <si>
    <t>jahliyaenawe</t>
  </si>
  <si>
    <t>starryvibes</t>
  </si>
  <si>
    <t>siegfriedgutti1</t>
  </si>
  <si>
    <t>stephzibi</t>
  </si>
  <si>
    <t>stayfreefr</t>
  </si>
  <si>
    <t>en_gramma</t>
  </si>
  <si>
    <t>leoniegesse</t>
  </si>
  <si>
    <t>sprint_code</t>
  </si>
  <si>
    <t>cbultel_ecole</t>
  </si>
  <si>
    <t>bluekango</t>
  </si>
  <si>
    <t>lapubdigitale</t>
  </si>
  <si>
    <t>jeandoobs</t>
  </si>
  <si>
    <t>formationcisco</t>
  </si>
  <si>
    <t>cerisehiver</t>
  </si>
  <si>
    <t>milleniumor</t>
  </si>
  <si>
    <t>bcanaple</t>
  </si>
  <si>
    <t>cd_land</t>
  </si>
  <si>
    <t>in_machina_sana</t>
  </si>
  <si>
    <t>sachabali</t>
  </si>
  <si>
    <t>yann_herve</t>
  </si>
  <si>
    <t>frronconi</t>
  </si>
  <si>
    <t>carolinehodak</t>
  </si>
  <si>
    <t>perezlagosc</t>
  </si>
  <si>
    <t>christelabatut</t>
  </si>
  <si>
    <t>aureliedrvn</t>
  </si>
  <si>
    <t>actuspays</t>
  </si>
  <si>
    <t>aurouzep</t>
  </si>
  <si>
    <t>jeymer</t>
  </si>
  <si>
    <t>nat_bad</t>
  </si>
  <si>
    <t>curieuxexplorer</t>
  </si>
  <si>
    <t>val_cappelli</t>
  </si>
  <si>
    <t>jomodemo</t>
  </si>
  <si>
    <t>jmflb</t>
  </si>
  <si>
    <t>phaleon2</t>
  </si>
  <si>
    <t>jacktyphus</t>
  </si>
  <si>
    <t>ervisayasan</t>
  </si>
  <si>
    <t>leraychristoph4</t>
  </si>
  <si>
    <t>louiscolart</t>
  </si>
  <si>
    <t>seby2027</t>
  </si>
  <si>
    <t>markcatlin4</t>
  </si>
  <si>
    <t>fgdrfrance</t>
  </si>
  <si>
    <t>indremedef</t>
  </si>
  <si>
    <t>medef31</t>
  </si>
  <si>
    <t>carol_cramalho</t>
  </si>
  <si>
    <t>faure_t</t>
  </si>
  <si>
    <t>labordeolivier</t>
  </si>
  <si>
    <t>wil_bielert</t>
  </si>
  <si>
    <t>rollanddelhorbe</t>
  </si>
  <si>
    <t>patriceklohn</t>
  </si>
  <si>
    <t>acn_secnum</t>
  </si>
  <si>
    <t>texmurphy10</t>
  </si>
  <si>
    <t>soprasteriasecu</t>
  </si>
  <si>
    <t>alturavision</t>
  </si>
  <si>
    <t>chantal_lavest</t>
  </si>
  <si>
    <t>politikedukator</t>
  </si>
  <si>
    <t>psevezsj</t>
  </si>
  <si>
    <t>elidoegeil</t>
  </si>
  <si>
    <t>beaugrandnoemi1</t>
  </si>
  <si>
    <t>kable_cf</t>
  </si>
  <si>
    <t>skyper93</t>
  </si>
  <si>
    <t>gregoirelorrain</t>
  </si>
  <si>
    <t>usinenouvelle</t>
  </si>
  <si>
    <t>le_poool</t>
  </si>
  <si>
    <t>karinesijepdn91</t>
  </si>
  <si>
    <t>valeri_venda</t>
  </si>
  <si>
    <t>s_larriere</t>
  </si>
  <si>
    <t>cavagneb</t>
  </si>
  <si>
    <t>birgitdefrance</t>
  </si>
  <si>
    <t>semafor_conseil</t>
  </si>
  <si>
    <t>zwiki78</t>
  </si>
  <si>
    <t>qforce2014</t>
  </si>
  <si>
    <t>profa054</t>
  </si>
  <si>
    <t>mlpej48</t>
  </si>
  <si>
    <t>krystoferyoung</t>
  </si>
  <si>
    <t>sekurigi</t>
  </si>
  <si>
    <t>politbiro781</t>
  </si>
  <si>
    <t>1975arnaud</t>
  </si>
  <si>
    <t>jusnumerium</t>
  </si>
  <si>
    <t>mcpllm</t>
  </si>
  <si>
    <t>angepieri1</t>
  </si>
  <si>
    <t>dtarrit</t>
  </si>
  <si>
    <t>grooverblog</t>
  </si>
  <si>
    <t>leonidas57535</t>
  </si>
  <si>
    <t>oeilsurlepasnet</t>
  </si>
  <si>
    <t>lookinba_19</t>
  </si>
  <si>
    <t>cargodusoir</t>
  </si>
  <si>
    <t>zak_files</t>
  </si>
  <si>
    <t>kobewill</t>
  </si>
  <si>
    <t>hatornetwork</t>
  </si>
  <si>
    <t>mdrechsler</t>
  </si>
  <si>
    <t>qbareille</t>
  </si>
  <si>
    <t>lincoln_163</t>
  </si>
  <si>
    <t>lordregio13</t>
  </si>
  <si>
    <t>codewithtwitchi</t>
  </si>
  <si>
    <t>chacha78180</t>
  </si>
  <si>
    <t>az_files</t>
  </si>
  <si>
    <t>jules_al</t>
  </si>
  <si>
    <t>jocelyndenis</t>
  </si>
  <si>
    <t>rndokolo</t>
  </si>
  <si>
    <t>achemencyrus</t>
  </si>
  <si>
    <t>celineredon</t>
  </si>
  <si>
    <t>fpasquier22</t>
  </si>
  <si>
    <t>yvesleduc</t>
  </si>
  <si>
    <t>clovischmartel</t>
  </si>
  <si>
    <t>fntp_info</t>
  </si>
  <si>
    <t>frtplr</t>
  </si>
  <si>
    <t>arteaultjean</t>
  </si>
  <si>
    <t>lisaroncoroni</t>
  </si>
  <si>
    <t>boujemaa_b</t>
  </si>
  <si>
    <t>cynthiaadrp</t>
  </si>
  <si>
    <t>astrologieauric</t>
  </si>
  <si>
    <t>elisalauregigi</t>
  </si>
  <si>
    <t>evelyneyant94</t>
  </si>
  <si>
    <t>outscale_fr</t>
  </si>
  <si>
    <t>cornette_f</t>
  </si>
  <si>
    <t>fpg1976</t>
  </si>
  <si>
    <t>efatt</t>
  </si>
  <si>
    <t>hervesseul</t>
  </si>
  <si>
    <t>anne_savoy</t>
  </si>
  <si>
    <t>ym78200</t>
  </si>
  <si>
    <t>sentinellero</t>
  </si>
  <si>
    <t>thierryrouby</t>
  </si>
  <si>
    <t>alstomfrance</t>
  </si>
  <si>
    <t>cerovest</t>
  </si>
  <si>
    <t>manmeaux</t>
  </si>
  <si>
    <t>cafeyn_fr</t>
  </si>
  <si>
    <t>julhis2</t>
  </si>
  <si>
    <t>cassemblyfr</t>
  </si>
  <si>
    <t>maxoulecassecou</t>
  </si>
  <si>
    <t>tapatapatoudi</t>
  </si>
  <si>
    <t>enmodejeanmichl</t>
  </si>
  <si>
    <t>uce_iledefrance</t>
  </si>
  <si>
    <t>couo75</t>
  </si>
  <si>
    <t>vanhaverbekemi1</t>
  </si>
  <si>
    <t>lacademie_eco</t>
  </si>
  <si>
    <t>brunpro</t>
  </si>
  <si>
    <t>leonmusic507</t>
  </si>
  <si>
    <t>legendumest</t>
  </si>
  <si>
    <t>modjenn</t>
  </si>
  <si>
    <t>neumayermat</t>
  </si>
  <si>
    <t>cm_conseils</t>
  </si>
  <si>
    <t>cmemertens</t>
  </si>
  <si>
    <t>srw09855185</t>
  </si>
  <si>
    <t>who0</t>
  </si>
  <si>
    <t>irastorzaelric2</t>
  </si>
  <si>
    <t>acassagne</t>
  </si>
  <si>
    <t>robert_brome</t>
  </si>
  <si>
    <t>xorglub32</t>
  </si>
  <si>
    <t>lmeduc</t>
  </si>
  <si>
    <t>joe_bruad</t>
  </si>
  <si>
    <t>gmbaconseil</t>
  </si>
  <si>
    <t>lineblob</t>
  </si>
  <si>
    <t>murielknezek</t>
  </si>
  <si>
    <t>mounir</t>
  </si>
  <si>
    <t>gconnectee</t>
  </si>
  <si>
    <t>sylv1langlois</t>
  </si>
  <si>
    <t>chaptalc</t>
  </si>
  <si>
    <t>medef78</t>
  </si>
  <si>
    <t>philippesage1</t>
  </si>
  <si>
    <t>crcctoulouse</t>
  </si>
  <si>
    <t>jck_md</t>
  </si>
  <si>
    <t>sibsante</t>
  </si>
  <si>
    <t>phcourcier</t>
  </si>
  <si>
    <t>buildeuseslyon</t>
  </si>
  <si>
    <t>lio14893254</t>
  </si>
  <si>
    <t>mldelphine</t>
  </si>
  <si>
    <t>idylledpt</t>
  </si>
  <si>
    <t>mathieuweill</t>
  </si>
  <si>
    <t>mcbess89bouquet</t>
  </si>
  <si>
    <t>mariembz2</t>
  </si>
  <si>
    <t>ebouliou</t>
  </si>
  <si>
    <t>naimabiri</t>
  </si>
  <si>
    <t>ritam35863336</t>
  </si>
  <si>
    <t>manudelbarre</t>
  </si>
  <si>
    <t>lamirhad</t>
  </si>
  <si>
    <t>_hd07_</t>
  </si>
  <si>
    <t>oliviermorati</t>
  </si>
  <si>
    <t>poleaten</t>
  </si>
  <si>
    <t>islamhaqq5</t>
  </si>
  <si>
    <t>sitlimourad</t>
  </si>
  <si>
    <t>davidulysse1</t>
  </si>
  <si>
    <t>audreysimonot</t>
  </si>
  <si>
    <t>qseinfos</t>
  </si>
  <si>
    <t>tchemtcem</t>
  </si>
  <si>
    <t>ernestomarx75</t>
  </si>
  <si>
    <t>crcc_mn</t>
  </si>
  <si>
    <t>manifattura40</t>
  </si>
  <si>
    <t>cosempe</t>
  </si>
  <si>
    <t>seco_est</t>
  </si>
  <si>
    <t>jplarger</t>
  </si>
  <si>
    <t>sylviegagne4</t>
  </si>
  <si>
    <t>job1255</t>
  </si>
  <si>
    <t>guiguiterrien</t>
  </si>
  <si>
    <t>anasseanne</t>
  </si>
  <si>
    <t>rashelmedia</t>
  </si>
  <si>
    <t>ajmougin</t>
  </si>
  <si>
    <t>serenicity_fr</t>
  </si>
  <si>
    <t>rougesgorges</t>
  </si>
  <si>
    <t>iluvatar751</t>
  </si>
  <si>
    <t>fabianrodes</t>
  </si>
  <si>
    <t>paththeburudian</t>
  </si>
  <si>
    <t>jlarrive</t>
  </si>
  <si>
    <t>arjpascal</t>
  </si>
  <si>
    <t>unlandais</t>
  </si>
  <si>
    <t>pabisgambiglia</t>
  </si>
  <si>
    <t>doccedef</t>
  </si>
  <si>
    <t>at2rty</t>
  </si>
  <si>
    <t>leetcodeb</t>
  </si>
  <si>
    <t>abhibisht89</t>
  </si>
  <si>
    <t>olivierdmr</t>
  </si>
  <si>
    <t>majorcorp_</t>
  </si>
  <si>
    <t>blouvel_fr</t>
  </si>
  <si>
    <t>theyoungmollie</t>
  </si>
  <si>
    <t>theoccitan</t>
  </si>
  <si>
    <t>jmollagnier</t>
  </si>
  <si>
    <t>medef_rse</t>
  </si>
  <si>
    <t>trcha92</t>
  </si>
  <si>
    <t>eddylouisalexan</t>
  </si>
  <si>
    <t>atrisc</t>
  </si>
  <si>
    <t>corix_jc</t>
  </si>
  <si>
    <t>manitoucom</t>
  </si>
  <si>
    <t>arsiamons_</t>
  </si>
  <si>
    <t>educavox</t>
  </si>
  <si>
    <t>ncedson</t>
  </si>
  <si>
    <t>erwan_bonnet</t>
  </si>
  <si>
    <t>tutofr</t>
  </si>
  <si>
    <t>mbcmanagedit</t>
  </si>
  <si>
    <t>kabasanoh70</t>
  </si>
  <si>
    <t>alexandrepousse</t>
  </si>
  <si>
    <t>quoeurnatd</t>
  </si>
  <si>
    <t>antigonartemise</t>
  </si>
  <si>
    <t>petrieux1</t>
  </si>
  <si>
    <t>martineraoux</t>
  </si>
  <si>
    <t>vi_liam</t>
  </si>
  <si>
    <t>egleek</t>
  </si>
  <si>
    <t>xtremiops</t>
  </si>
  <si>
    <t>moezbhar</t>
  </si>
  <si>
    <t>mobillhome28</t>
  </si>
  <si>
    <t>sbeynet</t>
  </si>
  <si>
    <t>flavienauffret</t>
  </si>
  <si>
    <t>cci_paca</t>
  </si>
  <si>
    <t>basset_pro</t>
  </si>
  <si>
    <t>sourcitecsas</t>
  </si>
  <si>
    <t>hostine10</t>
  </si>
  <si>
    <t>jfrymedivh</t>
  </si>
  <si>
    <t>flesaffaires</t>
  </si>
  <si>
    <t>fabackk</t>
  </si>
  <si>
    <t>revuedudigital</t>
  </si>
  <si>
    <t>alycscageorges</t>
  </si>
  <si>
    <t>wagnermichele3</t>
  </si>
  <si>
    <t>devretweetbot</t>
  </si>
  <si>
    <t>blairvacqlouis</t>
  </si>
  <si>
    <t>filosb</t>
  </si>
  <si>
    <t>geaninavintila</t>
  </si>
  <si>
    <t>92medias</t>
  </si>
  <si>
    <t>serge770</t>
  </si>
  <si>
    <t>pbrunelm</t>
  </si>
  <si>
    <t>haboubianis</t>
  </si>
  <si>
    <t>bala_crypto</t>
  </si>
  <si>
    <t>cesin_france</t>
  </si>
  <si>
    <t>nacirasalvan</t>
  </si>
  <si>
    <t>tafiodb</t>
  </si>
  <si>
    <t>corixpartners</t>
  </si>
  <si>
    <t>infosecmanblog</t>
  </si>
  <si>
    <t>transform_sec</t>
  </si>
  <si>
    <t>tcybercast</t>
  </si>
  <si>
    <t>nalium_</t>
  </si>
  <si>
    <t>lionelpoinsot</t>
  </si>
  <si>
    <t>don07957642</t>
  </si>
  <si>
    <t>evematringe</t>
  </si>
  <si>
    <t>gcrahay</t>
  </si>
  <si>
    <t>_redfrog</t>
  </si>
  <si>
    <t>mc_factory</t>
  </si>
  <si>
    <t>gva_fr</t>
  </si>
  <si>
    <t>camillejenselme</t>
  </si>
  <si>
    <t>clemsndr</t>
  </si>
  <si>
    <t>tonijlb</t>
  </si>
  <si>
    <t>gillestoureng</t>
  </si>
  <si>
    <t>adambekkay</t>
  </si>
  <si>
    <t>ectini06</t>
  </si>
  <si>
    <t>stephanie_bonne</t>
  </si>
  <si>
    <t>chantal_colland</t>
  </si>
  <si>
    <t>sflouzat</t>
  </si>
  <si>
    <t>ericdrula</t>
  </si>
  <si>
    <t>probe_it_</t>
  </si>
  <si>
    <t>marcozilou</t>
  </si>
  <si>
    <t>pascalseguinmed</t>
  </si>
  <si>
    <t>williamdelhomm2</t>
  </si>
  <si>
    <t>marc_claret75</t>
  </si>
  <si>
    <t>gquenet</t>
  </si>
  <si>
    <t>institutfmes</t>
  </si>
  <si>
    <t>numerusone</t>
  </si>
  <si>
    <t>bouletjacqueli1</t>
  </si>
  <si>
    <t>le_vpn_france</t>
  </si>
  <si>
    <t>nmoinet</t>
  </si>
  <si>
    <t>max__lib</t>
  </si>
  <si>
    <t>implid_groupe</t>
  </si>
  <si>
    <t>merlingeek1</t>
  </si>
  <si>
    <t>sophosfrance</t>
  </si>
  <si>
    <t>doms31</t>
  </si>
  <si>
    <t>bouteloupjp</t>
  </si>
  <si>
    <t>y0sh1mitsu</t>
  </si>
  <si>
    <t>ccinnovation49</t>
  </si>
  <si>
    <t>innovalead</t>
  </si>
  <si>
    <t>alexandrejean37</t>
  </si>
  <si>
    <t>lo974</t>
  </si>
  <si>
    <t>accenturefrance</t>
  </si>
  <si>
    <t>openminded_c</t>
  </si>
  <si>
    <t>jmboutin</t>
  </si>
  <si>
    <t>uchronik451</t>
  </si>
  <si>
    <t>brudesbol</t>
  </si>
  <si>
    <t>js_and_co</t>
  </si>
  <si>
    <t>aefsecurite</t>
  </si>
  <si>
    <t>benottodavid</t>
  </si>
  <si>
    <t>marketinglea</t>
  </si>
  <si>
    <t>didier_gaultier</t>
  </si>
  <si>
    <t>hackfest_ca</t>
  </si>
  <si>
    <t>water_steve</t>
  </si>
  <si>
    <t>the_red_ant</t>
  </si>
  <si>
    <t>69_sben</t>
  </si>
  <si>
    <t>florent_i40er</t>
  </si>
  <si>
    <t>audebeziat</t>
  </si>
  <si>
    <t>merceronyves</t>
  </si>
  <si>
    <t>mvazobs</t>
  </si>
  <si>
    <t>digitaleo</t>
  </si>
  <si>
    <t>yrohou</t>
  </si>
  <si>
    <t>ch_versini</t>
  </si>
  <si>
    <t>mbange</t>
  </si>
  <si>
    <t>fabiemathet</t>
  </si>
  <si>
    <t>luciencastex</t>
  </si>
  <si>
    <t>aymericdurox</t>
  </si>
  <si>
    <t>wdesaintjust</t>
  </si>
  <si>
    <t>ballardphilippe</t>
  </si>
  <si>
    <t>laurent_morin_</t>
  </si>
  <si>
    <t>francoisquiquet</t>
  </si>
  <si>
    <t>nath_malicet</t>
  </si>
  <si>
    <t>diplomate2021</t>
  </si>
  <si>
    <t>migeonpatrick</t>
  </si>
  <si>
    <t>georgep76500486</t>
  </si>
  <si>
    <t>baronnesamedi_2</t>
  </si>
  <si>
    <t>roro_dej</t>
  </si>
  <si>
    <t>couvfred</t>
  </si>
  <si>
    <t>stevenjamato</t>
  </si>
  <si>
    <t>laparoleaudroit</t>
  </si>
  <si>
    <t>jeunessewakanda</t>
  </si>
  <si>
    <t>sunlifeqc</t>
  </si>
  <si>
    <t>mo_caffier</t>
  </si>
  <si>
    <t>sergerocchi</t>
  </si>
  <si>
    <t>defense_ouest</t>
  </si>
  <si>
    <t>comsic_fr</t>
  </si>
  <si>
    <t>atlanticben</t>
  </si>
  <si>
    <t>coderretweet</t>
  </si>
  <si>
    <t>julietf0rward</t>
  </si>
  <si>
    <t>pwc_france</t>
  </si>
  <si>
    <t>laznguessan</t>
  </si>
  <si>
    <t>hrflainville</t>
  </si>
  <si>
    <t>rnational77</t>
  </si>
  <si>
    <t>faith__nomore</t>
  </si>
  <si>
    <t>thomas_chvlr</t>
  </si>
  <si>
    <t>nadia__jacoby</t>
  </si>
  <si>
    <t>senateurjgm</t>
  </si>
  <si>
    <t>m75sylvie</t>
  </si>
  <si>
    <t>damiencayzac</t>
  </si>
  <si>
    <t>flydeck60</t>
  </si>
  <si>
    <t>iris_samy</t>
  </si>
  <si>
    <t>keosecurite</t>
  </si>
  <si>
    <t>tlimare</t>
  </si>
  <si>
    <t>nr37921716</t>
  </si>
  <si>
    <t>creon81</t>
  </si>
  <si>
    <t>minddata1</t>
  </si>
  <si>
    <t>evy__2090</t>
  </si>
  <si>
    <t>phenjolras</t>
  </si>
  <si>
    <t>altai_armande</t>
  </si>
  <si>
    <t>lecubetwit</t>
  </si>
  <si>
    <t>martine7lnwb</t>
  </si>
  <si>
    <t>mdtg69</t>
  </si>
  <si>
    <t>remiangec</t>
  </si>
  <si>
    <t>cathcervoni</t>
  </si>
  <si>
    <t>icp3_zero</t>
  </si>
  <si>
    <t>clouchicloucha</t>
  </si>
  <si>
    <t>snowglobe_io</t>
  </si>
  <si>
    <t>jeromenotin</t>
  </si>
  <si>
    <t>poleai</t>
  </si>
  <si>
    <t>benounceline</t>
  </si>
  <si>
    <t>antonio_duarte</t>
  </si>
  <si>
    <t>adamhayer</t>
  </si>
  <si>
    <t>jeromeoxileo</t>
  </si>
  <si>
    <t>botcybersec</t>
  </si>
  <si>
    <t>azizsenni</t>
  </si>
  <si>
    <t>rec0nus</t>
  </si>
  <si>
    <t>cybersecurityn8</t>
  </si>
  <si>
    <t>sectest9</t>
  </si>
  <si>
    <t>mathildemuratt</t>
  </si>
  <si>
    <t>it_numeric</t>
  </si>
  <si>
    <t>enty8080</t>
  </si>
  <si>
    <t>christianlukef1</t>
  </si>
  <si>
    <t>adel_avb</t>
  </si>
  <si>
    <t>dl_89_05</t>
  </si>
  <si>
    <t>aikmanniki</t>
  </si>
  <si>
    <t>ghhd48</t>
  </si>
  <si>
    <t>fabienaili</t>
  </si>
  <si>
    <t>rovigar59</t>
  </si>
  <si>
    <t>junehatim_ma</t>
  </si>
  <si>
    <t>wf_elg</t>
  </si>
  <si>
    <t>tarik34000</t>
  </si>
  <si>
    <t>gzohor</t>
  </si>
  <si>
    <t>fredgouth</t>
  </si>
  <si>
    <t>richard_s81</t>
  </si>
  <si>
    <t>ardadeuxiem</t>
  </si>
  <si>
    <t>yaskor10</t>
  </si>
  <si>
    <t>tehtris_elena</t>
  </si>
  <si>
    <t>tjmanadyflhj</t>
  </si>
  <si>
    <t>botkoshur</t>
  </si>
  <si>
    <t>viclaroche</t>
  </si>
  <si>
    <t>arbiiyaaa</t>
  </si>
  <si>
    <t>inesvenki</t>
  </si>
  <si>
    <t>cont_learn</t>
  </si>
  <si>
    <t>fabienbrodie</t>
  </si>
  <si>
    <t>_reactdev</t>
  </si>
  <si>
    <t>compliances_</t>
  </si>
  <si>
    <t>tisseringendarm</t>
  </si>
  <si>
    <t>fluxcapdoodah</t>
  </si>
  <si>
    <t>cochise561</t>
  </si>
  <si>
    <t>philipperosay</t>
  </si>
  <si>
    <t>lvmk17_</t>
  </si>
  <si>
    <t>ahmedmezzi94</t>
  </si>
  <si>
    <t>dsinfocom</t>
  </si>
  <si>
    <t>iotcybersec24</t>
  </si>
  <si>
    <t>inessss944</t>
  </si>
  <si>
    <t>cloud_cio_</t>
  </si>
  <si>
    <t>simonwargniez</t>
  </si>
  <si>
    <t>fabriciosx</t>
  </si>
  <si>
    <t>morolswediu</t>
  </si>
  <si>
    <t>smugnier</t>
  </si>
  <si>
    <t>_mz_cons</t>
  </si>
  <si>
    <t>isguidat</t>
  </si>
  <si>
    <t>lha03laurent</t>
  </si>
  <si>
    <t>dsutrecci79</t>
  </si>
  <si>
    <t>cbeduniortais</t>
  </si>
  <si>
    <t>fredlamprecht</t>
  </si>
  <si>
    <t>fayejeff</t>
  </si>
  <si>
    <t>grazytgrazynatt</t>
  </si>
  <si>
    <t>langloisso</t>
  </si>
  <si>
    <t>javerfinance</t>
  </si>
  <si>
    <t>isollner</t>
  </si>
  <si>
    <t>_magali_noe</t>
  </si>
  <si>
    <t>augouard</t>
  </si>
  <si>
    <t>portail_ebtp</t>
  </si>
  <si>
    <t>lindapunt</t>
  </si>
  <si>
    <t>xaelbot</t>
  </si>
  <si>
    <t>bills_bot</t>
  </si>
  <si>
    <t>nocodepediaa</t>
  </si>
  <si>
    <t>datacenter_mag</t>
  </si>
  <si>
    <t>chidambara09</t>
  </si>
  <si>
    <t>trendmicrofr</t>
  </si>
  <si>
    <t>tim35852060</t>
  </si>
  <si>
    <t>djangobot_</t>
  </si>
  <si>
    <t>appthisway</t>
  </si>
  <si>
    <t>calcaware</t>
  </si>
  <si>
    <t>100daysof2020</t>
  </si>
  <si>
    <t>mwaka_damia</t>
  </si>
  <si>
    <t>oracle_france</t>
  </si>
  <si>
    <t>laveilletechno</t>
  </si>
  <si>
    <t>xxii_group</t>
  </si>
  <si>
    <t>hardyzhardy</t>
  </si>
  <si>
    <t>maxence_demerle</t>
  </si>
  <si>
    <t>tokenheiser</t>
  </si>
  <si>
    <t>pole_scs</t>
  </si>
  <si>
    <t>veillecyber3</t>
  </si>
  <si>
    <t>elizabot9</t>
  </si>
  <si>
    <t>andre0ani</t>
  </si>
  <si>
    <t>espaceit</t>
  </si>
  <si>
    <t>devmy_fr</t>
  </si>
  <si>
    <t>jndegalzain</t>
  </si>
  <si>
    <t>innovsi</t>
  </si>
  <si>
    <t>frhalper</t>
  </si>
  <si>
    <t>sandrabocciolin</t>
  </si>
  <si>
    <t>libertafrida</t>
  </si>
  <si>
    <t>l_guillet</t>
  </si>
  <si>
    <t>scallog</t>
  </si>
  <si>
    <t>juaye</t>
  </si>
  <si>
    <t>gbillois</t>
  </si>
  <si>
    <t>kibounitsuite01</t>
  </si>
  <si>
    <t>ahugla</t>
  </si>
  <si>
    <t>magnifintech</t>
  </si>
  <si>
    <t>patriciacapelle</t>
  </si>
  <si>
    <t>mel_economie</t>
  </si>
  <si>
    <t>laurentmartin</t>
  </si>
  <si>
    <t>groussetp</t>
  </si>
  <si>
    <t>mickel65</t>
  </si>
  <si>
    <t>labaudit</t>
  </si>
  <si>
    <t>ajoramania1906</t>
  </si>
  <si>
    <t>elluina</t>
  </si>
  <si>
    <t>fgandoul</t>
  </si>
  <si>
    <t>guillaume_cbc</t>
  </si>
  <si>
    <t>rokautomationfr</t>
  </si>
  <si>
    <t>sdellea</t>
  </si>
  <si>
    <t>photpres</t>
  </si>
  <si>
    <t>alertefr</t>
  </si>
  <si>
    <t>blood_of_devil</t>
  </si>
  <si>
    <t>arthur_fresnel</t>
  </si>
  <si>
    <t>gamingt09920146</t>
  </si>
  <si>
    <t>hhamz1</t>
  </si>
  <si>
    <t>mediavenirsc</t>
  </si>
  <si>
    <t>3k1p_</t>
  </si>
  <si>
    <t>france_in_world</t>
  </si>
  <si>
    <t>laurentgasnier6</t>
  </si>
  <si>
    <t>92reda_</t>
  </si>
  <si>
    <t>rncolombes</t>
  </si>
  <si>
    <t>alucard93_</t>
  </si>
  <si>
    <t>marknyes</t>
  </si>
  <si>
    <t>roulalaf</t>
  </si>
  <si>
    <t>avischarf</t>
  </si>
  <si>
    <t>ouest_elle</t>
  </si>
  <si>
    <t>anasalaoui</t>
  </si>
  <si>
    <t>denis_maguet</t>
  </si>
  <si>
    <t>bilgerphilippe</t>
  </si>
  <si>
    <t>erictixador</t>
  </si>
  <si>
    <t>dihanimed</t>
  </si>
  <si>
    <t>max29448830</t>
  </si>
  <si>
    <t>mcseanstephen</t>
  </si>
  <si>
    <t>lelio____</t>
  </si>
  <si>
    <t>b_obermayer</t>
  </si>
  <si>
    <t>billetdefrance</t>
  </si>
  <si>
    <t>menzelma</t>
  </si>
  <si>
    <t>estelle_cheval</t>
  </si>
  <si>
    <t>bf_techservices</t>
  </si>
  <si>
    <t>bluemegateam</t>
  </si>
  <si>
    <t>kornerio</t>
  </si>
  <si>
    <t>flopuyb</t>
  </si>
  <si>
    <t>ameelrcm</t>
  </si>
  <si>
    <t>knocknockfr</t>
  </si>
  <si>
    <t>helkhoury</t>
  </si>
  <si>
    <t>deboutcitoyens</t>
  </si>
  <si>
    <t>africacybermag</t>
  </si>
  <si>
    <t>ciso_thoughts</t>
  </si>
  <si>
    <t>pascal_baratoux</t>
  </si>
  <si>
    <t>anna15111958</t>
  </si>
  <si>
    <t>securitevflit</t>
  </si>
  <si>
    <t>costeslioneler</t>
  </si>
  <si>
    <t>jfopineau</t>
  </si>
  <si>
    <t>solantiscabinet</t>
  </si>
  <si>
    <t>azizzabd</t>
  </si>
  <si>
    <t>mediafrancev</t>
  </si>
  <si>
    <t>emicfdnicolas</t>
  </si>
  <si>
    <t>vladcostras</t>
  </si>
  <si>
    <t>pupinanie</t>
  </si>
  <si>
    <t>njakatianaaa</t>
  </si>
  <si>
    <t>fredericdufaux</t>
  </si>
  <si>
    <t>yannz7</t>
  </si>
  <si>
    <t>geoffroyrdb</t>
  </si>
  <si>
    <t>tehtris</t>
  </si>
  <si>
    <t>sim_leo</t>
  </si>
  <si>
    <t>mathieu_mrr</t>
  </si>
  <si>
    <t>patjdp</t>
  </si>
  <si>
    <t>elibaba563142</t>
  </si>
  <si>
    <t>coll_sitec</t>
  </si>
  <si>
    <t>cloudnews2013</t>
  </si>
  <si>
    <t>bernarchevalier</t>
  </si>
  <si>
    <t>annonce31</t>
  </si>
  <si>
    <t>opensource_orgs</t>
  </si>
  <si>
    <t>khchzen</t>
  </si>
  <si>
    <t>eecs_versailles</t>
  </si>
  <si>
    <t>sebbourguignon</t>
  </si>
  <si>
    <t>rldi_lamy</t>
  </si>
  <si>
    <t>rnational_idf</t>
  </si>
  <si>
    <t>gerenathalie</t>
  </si>
  <si>
    <t>92enmarche</t>
  </si>
  <si>
    <t>taiko_______</t>
  </si>
  <si>
    <t>openlaw_fr</t>
  </si>
  <si>
    <t>aidaalami</t>
  </si>
  <si>
    <t>a_tenhaeff</t>
  </si>
  <si>
    <t>menuet_morgan</t>
  </si>
  <si>
    <t>y_elhb</t>
  </si>
  <si>
    <t>afd44ym</t>
  </si>
  <si>
    <t>inconni63939535</t>
  </si>
  <si>
    <t>agaetisit</t>
  </si>
  <si>
    <t>gamasec</t>
  </si>
  <si>
    <t>harfanglab</t>
  </si>
  <si>
    <t>bliblim60</t>
  </si>
  <si>
    <t>docapost</t>
  </si>
  <si>
    <t>ar24_fr</t>
  </si>
  <si>
    <t>ingras01</t>
  </si>
  <si>
    <t>jeymalandrino</t>
  </si>
  <si>
    <t>eradiquersexism</t>
  </si>
  <si>
    <t>accelc2ime</t>
  </si>
  <si>
    <t>hyelimjukim</t>
  </si>
  <si>
    <t>cybersec_feeds</t>
  </si>
  <si>
    <t>soteria_lab</t>
  </si>
  <si>
    <t>risk_insight</t>
  </si>
  <si>
    <t>argevise</t>
  </si>
  <si>
    <t>djamesonprime</t>
  </si>
  <si>
    <t>france02100</t>
  </si>
  <si>
    <t>modisfrance</t>
  </si>
  <si>
    <t>vonbrucken</t>
  </si>
  <si>
    <t>esantepdl</t>
  </si>
  <si>
    <t>cescogerme</t>
  </si>
  <si>
    <t>cybergend</t>
  </si>
  <si>
    <t>cubertafong</t>
  </si>
  <si>
    <t>julienhommet</t>
  </si>
  <si>
    <t>davidsimplot</t>
  </si>
  <si>
    <t>cluster_ia</t>
  </si>
  <si>
    <t>dojoshield</t>
  </si>
  <si>
    <t>sunustartup</t>
  </si>
  <si>
    <t>numeriquena</t>
  </si>
  <si>
    <t>jb_hilterman</t>
  </si>
  <si>
    <t>fabien_fichaux</t>
  </si>
  <si>
    <t>tnjlex</t>
  </si>
  <si>
    <t>oliviergirard</t>
  </si>
  <si>
    <t>linkbynet</t>
  </si>
  <si>
    <t>michaeltalk2me</t>
  </si>
  <si>
    <t>mc_daunis</t>
  </si>
  <si>
    <t>monreseaudeau</t>
  </si>
  <si>
    <t>lespacedunmatin</t>
  </si>
  <si>
    <t>amstrongdean</t>
  </si>
  <si>
    <t>cyberterritoir1</t>
  </si>
  <si>
    <t>thalessecurity</t>
  </si>
  <si>
    <t>ars_pdl</t>
  </si>
  <si>
    <t>urmedlib_pdl</t>
  </si>
  <si>
    <t>wns_antares</t>
  </si>
  <si>
    <t>atn371</t>
  </si>
  <si>
    <t>fadouce</t>
  </si>
  <si>
    <t>hebersenegal</t>
  </si>
  <si>
    <t>institutdiderot</t>
  </si>
  <si>
    <t>telinduscsirt</t>
  </si>
  <si>
    <t>qhubaut</t>
  </si>
  <si>
    <t>ilariaaronica3</t>
  </si>
  <si>
    <t>ocomar</t>
  </si>
  <si>
    <t>atawihab</t>
  </si>
  <si>
    <t>amazing_jokee</t>
  </si>
  <si>
    <t>franceinter</t>
  </si>
  <si>
    <t>alexftweets</t>
  </si>
  <si>
    <t>mhc006</t>
  </si>
  <si>
    <t>matagathajane</t>
  </si>
  <si>
    <t>interieur_gouv</t>
  </si>
  <si>
    <t>gouvernementfr</t>
  </si>
  <si>
    <t>jeancayeux</t>
  </si>
  <si>
    <t>telecomsudparis</t>
  </si>
  <si>
    <t>ranizaidi</t>
  </si>
  <si>
    <t>hhissiger</t>
  </si>
  <si>
    <t>hgc2ime</t>
  </si>
  <si>
    <t>erik_cm</t>
  </si>
  <si>
    <t>campuscyberfr</t>
  </si>
  <si>
    <t>thibault_am</t>
  </si>
  <si>
    <t>cedric_o</t>
  </si>
  <si>
    <t>cybervictimes</t>
  </si>
  <si>
    <t>anssi_fr</t>
  </si>
  <si>
    <t>stormshield</t>
  </si>
  <si>
    <t>sebcreno</t>
  </si>
  <si>
    <t>avistotelecom</t>
  </si>
  <si>
    <t>cybersecurite_m</t>
  </si>
  <si>
    <t>antoniofonsecaf</t>
  </si>
  <si>
    <t>rptaszynski</t>
  </si>
  <si>
    <t>synetis</t>
  </si>
  <si>
    <t>changerdere</t>
  </si>
  <si>
    <t>wenetwork_</t>
  </si>
  <si>
    <t>dzonline</t>
  </si>
  <si>
    <t>irenard_avocat</t>
  </si>
  <si>
    <t>chengfrederic</t>
  </si>
  <si>
    <t>nolimitsecu</t>
  </si>
  <si>
    <t>gentilkiwi</t>
  </si>
  <si>
    <t>stpugin</t>
  </si>
  <si>
    <t>crdeparlemonde</t>
  </si>
  <si>
    <t>blanchon_thierr</t>
  </si>
  <si>
    <t>cabinetbataille</t>
  </si>
  <si>
    <t>issafricafr</t>
  </si>
  <si>
    <t>francenumfr</t>
  </si>
  <si>
    <t>chafibac</t>
  </si>
  <si>
    <t>droidtrackr_fr</t>
  </si>
  <si>
    <t>neurones</t>
  </si>
  <si>
    <t>orsys</t>
  </si>
  <si>
    <t>protivitif</t>
  </si>
  <si>
    <t>jpierre76</t>
  </si>
  <si>
    <t>torii_security</t>
  </si>
  <si>
    <t>eurekavox</t>
  </si>
  <si>
    <t>mickakiveille</t>
  </si>
  <si>
    <t>manumulr</t>
  </si>
  <si>
    <t>cbctoulouse</t>
  </si>
  <si>
    <t>groupemicropole</t>
  </si>
  <si>
    <t>la_melee</t>
  </si>
  <si>
    <t>psebag</t>
  </si>
  <si>
    <t>advansgroup</t>
  </si>
  <si>
    <t>factorial_fr</t>
  </si>
  <si>
    <t>firsteu1</t>
  </si>
  <si>
    <t>it_partners</t>
  </si>
  <si>
    <t>avantdecliquer</t>
  </si>
  <si>
    <t>ecoreseau</t>
  </si>
  <si>
    <t>banquierscdn</t>
  </si>
  <si>
    <t>esbd_fr</t>
  </si>
  <si>
    <t>nereaustephane</t>
  </si>
  <si>
    <t>cefcys_officiel</t>
  </si>
  <si>
    <t>serene_risc</t>
  </si>
  <si>
    <t>almond_consult</t>
  </si>
  <si>
    <t>jss_journal</t>
  </si>
  <si>
    <t>ege_fr</t>
  </si>
  <si>
    <t>ouestvalo</t>
  </si>
  <si>
    <t>externatic</t>
  </si>
  <si>
    <t>gadrassocies</t>
  </si>
  <si>
    <t>cyberjobsfr</t>
  </si>
  <si>
    <t>m_strausskahn</t>
  </si>
  <si>
    <t>epelboin</t>
  </si>
  <si>
    <t>finnfrance</t>
  </si>
  <si>
    <t>doloresfraguela</t>
  </si>
  <si>
    <t>ilv_formations</t>
  </si>
  <si>
    <t>philippemetayer</t>
  </si>
  <si>
    <t>delltechfrance</t>
  </si>
  <si>
    <t>cybersecura</t>
  </si>
  <si>
    <t>inforsudtech</t>
  </si>
  <si>
    <t>sitec_corse</t>
  </si>
  <si>
    <t>comarch_it</t>
  </si>
  <si>
    <t>medef79</t>
  </si>
  <si>
    <t>cyberguerre</t>
  </si>
  <si>
    <t>highnewsfrance</t>
  </si>
  <si>
    <t>gabrielfoffano</t>
  </si>
  <si>
    <t>emoyon</t>
  </si>
  <si>
    <t>comidoc</t>
  </si>
  <si>
    <t>leaderoccitanie</t>
  </si>
  <si>
    <t>eset_france</t>
  </si>
  <si>
    <t>georgesmunoz</t>
  </si>
  <si>
    <t>numrdv</t>
  </si>
  <si>
    <t>ccistore</t>
  </si>
  <si>
    <t>wedemain</t>
  </si>
  <si>
    <t>malizensecurity</t>
  </si>
  <si>
    <t>coffeecoachingf</t>
  </si>
  <si>
    <t>digitalxc</t>
  </si>
  <si>
    <t>vloquet</t>
  </si>
  <si>
    <t>managementmag</t>
  </si>
  <si>
    <t>marti_francois</t>
  </si>
  <si>
    <t>health20paris</t>
  </si>
  <si>
    <t>cnccformation</t>
  </si>
  <si>
    <t>echo_des_arenes</t>
  </si>
  <si>
    <t>cncc_audit</t>
  </si>
  <si>
    <t>techforgoodcan</t>
  </si>
  <si>
    <t>phoenixcontactf</t>
  </si>
  <si>
    <t>euractiv_fr</t>
  </si>
  <si>
    <t>hugoquentin44</t>
  </si>
  <si>
    <t>nabalibelhadj</t>
  </si>
  <si>
    <t>cci_finistere</t>
  </si>
  <si>
    <t>babonechi</t>
  </si>
  <si>
    <t>enovacom_fr</t>
  </si>
  <si>
    <t>_afigec</t>
  </si>
  <si>
    <t>archimagredac</t>
  </si>
  <si>
    <t>groupetenor</t>
  </si>
  <si>
    <t>valloghe</t>
  </si>
  <si>
    <t>digit_office</t>
  </si>
  <si>
    <t>estimnumerique</t>
  </si>
  <si>
    <t>prefet59</t>
  </si>
  <si>
    <t>radwarefr</t>
  </si>
  <si>
    <t>thegreenbow</t>
  </si>
  <si>
    <t>enjoydigitall</t>
  </si>
  <si>
    <t>infos_defense</t>
  </si>
  <si>
    <t>vigilance_fr</t>
  </si>
  <si>
    <t>edouardio</t>
  </si>
  <si>
    <t>conflitsfrance</t>
  </si>
  <si>
    <t>panidlo</t>
  </si>
  <si>
    <t>opexnews</t>
  </si>
  <si>
    <t>gon0s</t>
  </si>
  <si>
    <t>_saxx_</t>
  </si>
  <si>
    <t>granchacrafree</t>
  </si>
  <si>
    <t>ingbelgique</t>
  </si>
  <si>
    <t>rebeccarambar</t>
  </si>
  <si>
    <t>magsolutionsnum</t>
  </si>
  <si>
    <t>idemiagroup</t>
  </si>
  <si>
    <t>boschglobal</t>
  </si>
  <si>
    <t>rte_france</t>
  </si>
  <si>
    <t>declic_asso</t>
  </si>
  <si>
    <t>creatic59</t>
  </si>
  <si>
    <t>aymeric_sauvage</t>
  </si>
  <si>
    <t>odoxasondages</t>
  </si>
  <si>
    <t>cybernavalchair</t>
  </si>
  <si>
    <t>popp3rcybersec</t>
  </si>
  <si>
    <t>vincienergies</t>
  </si>
  <si>
    <t>axiansfrance</t>
  </si>
  <si>
    <t>entysec</t>
  </si>
  <si>
    <t>l_bottero</t>
  </si>
  <si>
    <t>societegenerale</t>
  </si>
  <si>
    <t>wavestonefr</t>
  </si>
  <si>
    <t>numeryxu</t>
  </si>
  <si>
    <t>mti_france</t>
  </si>
  <si>
    <t>mahacyber1</t>
  </si>
  <si>
    <t>dcp_ccc_delhi</t>
  </si>
  <si>
    <t>cyberdost</t>
  </si>
  <si>
    <t>redbysfr</t>
  </si>
  <si>
    <t>digitalsummr</t>
  </si>
  <si>
    <t>atos</t>
  </si>
  <si>
    <t>regionbretagne</t>
  </si>
  <si>
    <t>lemondefr</t>
  </si>
  <si>
    <t>sophos</t>
  </si>
  <si>
    <t>osxp_paris</t>
  </si>
  <si>
    <t>jy_ledrian</t>
  </si>
  <si>
    <t>bfmtv</t>
  </si>
  <si>
    <t>cpoyau</t>
  </si>
  <si>
    <t>medef</t>
  </si>
  <si>
    <t>olivierloisel33</t>
  </si>
  <si>
    <t>enisa_eu</t>
  </si>
  <si>
    <t>matthieugarin</t>
  </si>
  <si>
    <t>ins2i_cnrs</t>
  </si>
  <si>
    <t>chambresf</t>
  </si>
  <si>
    <t>dgsefr</t>
  </si>
  <si>
    <t>siecledigital</t>
  </si>
  <si>
    <t>antho</t>
  </si>
  <si>
    <t>fbffrance</t>
  </si>
  <si>
    <t>coll_quesaisje</t>
  </si>
  <si>
    <t>lacroix</t>
  </si>
  <si>
    <t>onewavecard</t>
  </si>
  <si>
    <t>teknow_cxp</t>
  </si>
  <si>
    <t>teknow_pac</t>
  </si>
  <si>
    <t>atos_security</t>
  </si>
  <si>
    <t>netappfrance</t>
  </si>
  <si>
    <t>franceinf</t>
  </si>
  <si>
    <t>ovhcloud</t>
  </si>
  <si>
    <t>ans</t>
  </si>
  <si>
    <t>lemagit</t>
  </si>
  <si>
    <t>franceinfo</t>
  </si>
  <si>
    <t>royatonic</t>
  </si>
  <si>
    <t>barbier_bernard</t>
  </si>
  <si>
    <t>bfmbusiness</t>
  </si>
  <si>
    <t>safecarep</t>
  </si>
  <si>
    <t>aphm_actu</t>
  </si>
  <si>
    <t>qualys</t>
  </si>
  <si>
    <t>cert_fr</t>
  </si>
  <si>
    <t>u2p_aura</t>
  </si>
  <si>
    <t>cpmeaura</t>
  </si>
  <si>
    <t>medefaura</t>
  </si>
  <si>
    <t>instagram</t>
  </si>
  <si>
    <t>villedevalence</t>
  </si>
  <si>
    <t>philippemachon</t>
  </si>
  <si>
    <t>emmanuelmacron</t>
  </si>
  <si>
    <t>lachainevaroise</t>
  </si>
  <si>
    <t>p_trouchaud</t>
  </si>
  <si>
    <t>in</t>
  </si>
  <si>
    <t>crudinschi</t>
  </si>
  <si>
    <t>securitepodcast</t>
  </si>
  <si>
    <t>niji_digital</t>
  </si>
  <si>
    <t>so_digital</t>
  </si>
  <si>
    <t>cgm_fr</t>
  </si>
  <si>
    <t>frsilicon</t>
  </si>
  <si>
    <t>guillaumpaul</t>
  </si>
  <si>
    <t>dgentreprises</t>
  </si>
  <si>
    <t>hatsploit</t>
  </si>
  <si>
    <t>louisco</t>
  </si>
  <si>
    <t>forbes</t>
  </si>
  <si>
    <t>alkayal_wajdi</t>
  </si>
  <si>
    <t>marion_garr</t>
  </si>
  <si>
    <t>wmktech</t>
  </si>
  <si>
    <t>wajdialkayal</t>
  </si>
  <si>
    <t>ip__paris</t>
  </si>
  <si>
    <t>intrinsec</t>
  </si>
  <si>
    <t>stephanenappo</t>
  </si>
  <si>
    <t>cdanslair</t>
  </si>
  <si>
    <t>gabrielattal</t>
  </si>
  <si>
    <t>morandiniblog</t>
  </si>
  <si>
    <t>moran</t>
  </si>
  <si>
    <t>gs_mag</t>
  </si>
  <si>
    <t>esnrecrutement</t>
  </si>
  <si>
    <t>youtube</t>
  </si>
  <si>
    <t>evagroup1</t>
  </si>
  <si>
    <t>nicolasschmiteu</t>
  </si>
  <si>
    <t>ccluxembourg</t>
  </si>
  <si>
    <t>luxinnovation</t>
  </si>
  <si>
    <t>debordvalerie</t>
  </si>
  <si>
    <t>granderegionoff</t>
  </si>
  <si>
    <t>medteq_ca</t>
  </si>
  <si>
    <t>prompt_innov</t>
  </si>
  <si>
    <t>aazimath</t>
  </si>
  <si>
    <t>nvelleaquitaine</t>
  </si>
  <si>
    <t>jeancastex</t>
  </si>
  <si>
    <t>interpol_hq</t>
  </si>
  <si>
    <t>michelin</t>
  </si>
  <si>
    <t>le_figaro</t>
  </si>
  <si>
    <t>ooredooqatar</t>
  </si>
  <si>
    <t>pierrefabre</t>
  </si>
  <si>
    <t>karenallenintl</t>
  </si>
  <si>
    <t>fr</t>
  </si>
  <si>
    <t>snowden</t>
  </si>
  <si>
    <t>vectra_ai</t>
  </si>
  <si>
    <t>linkedin</t>
  </si>
  <si>
    <t>bpifrance</t>
  </si>
  <si>
    <t>iesechos</t>
  </si>
  <si>
    <t>economie_gouv</t>
  </si>
  <si>
    <t>Mentions</t>
  </si>
  <si>
    <t>Replies to</t>
  </si>
  <si>
    <t>RT @INGBelgique: Ce n’est pas parce que des SMS mentionnent Card Stop, ONVA ou le SPF Finance, qu’ils sont vrais. Découvrez nos astuces. #c…</t>
  </si>
  <si>
    <t>RT @AccentureFrance: Il ne suffit pas d'avoir des systèmes robustes pour être #résilient. 
Découvrez en quoi l'humain joue un rôle clé dan…</t>
  </si>
  <si>
    <t>RT @tehtris: ⚠️ Espionnage de téléphones iOS et Android 🥷🏼
Si vous avez besoin d’aide pour la #Cybersécurité de vos mobiles et que vous ét…</t>
  </si>
  <si>
    <t>RT @ThomasCOTTINET: " #Pegasus peut absorber tout le contenu d’un téléphone : photos, courriels, contacts, SMS, et même les messages échang…</t>
  </si>
  <si>
    <t>RT @RebeccaRambar: "Ce qui est clair, c'est que #Pegasus, censé être destiné à être utilisé par le gouvernement uniquement contre les" terr…</t>
  </si>
  <si>
    <t>💬 Retrouvez l'interview de Daniel Rezlan dans @MagSolutionsNum sur la sécurité Microsoft 365 :… https://t.co/fgl8IoKPDR</t>
  </si>
  <si>
    <t>RT @BF_TechServices: .@BoschGlobal Building #Technologies et @IdemiaGroup nouent un #partenariat en matière de #contrôle d'accès #biométriq…</t>
  </si>
  <si>
    <t>RT @rte_france: Pourquoi RTE recrute pour son tout nouveau centre H24 de supervision des infrastructures #SI #DataCenter #Telecom  #cyberse…</t>
  </si>
  <si>
    <t>RT @nolimitsecu: #Podcast #Cybersécurité
Épisode #329 consacré à la vulnérabilité #PrintNightmare avec @gentilkiwi 
https://t.co/3jIGjAGT…</t>
  </si>
  <si>
    <t>RT @RebeccaRambar: #Cybersecurite #WhatsApp (utilisée par 1,5 milliard de personnes) a annoncé avoir découvert que des #hackers pouvaient i…</t>
  </si>
  <si>
    <t>RT @Aymeric_Sauvage: @creatic59 et @declic_asso vous proposent une revue de presse carto des cyberattaques subies par les #collectivités #h…</t>
  </si>
  <si>
    <t>RT @ESET_France: ☀️ C'est encore les #soldes d'été ! 😀 N'hésitez plus et bénéficiez jusqu'à 33% de réduction sur notre solution de protecti…</t>
  </si>
  <si>
    <t>RT @Oracle_France: 📊"61% des répondants attendent que la #Tech permette de renforcer la #cybersécurité" - @OdoxaSondages
🤝Pour répondre à…</t>
  </si>
  <si>
    <t>RT @soteria_lab: ⚠ L'ANSSI a enregistré depuis mars 2020 une hausse de 400 % des tentatives de phishing
[ #cybersecurite #Cybersecurity #S…</t>
  </si>
  <si>
    <t>RT @HaboubiAnis: Campagne en cours qui exploite une nouvelle vulnérabilité RCE dans la plate-forme ForgeRock Access Management via #openam;…</t>
  </si>
  <si>
    <t>RT @HaboubiAnis: Découverte dans les VPN de chez Pulse Secure d'une vulnérabilité permettant de contourner le dernier RCE qui était exploit…</t>
  </si>
  <si>
    <t>RT @DGTresor: 📢 La @DGTresor lance une concertation nationale sur l'#assurance du risque cyber. Vous êtes chef d’entreprise, spécialiste de…</t>
  </si>
  <si>
    <t>RT @CyberNavalChair: A l'occasion d'un numéro spécial sur la #cybersécurité dans l'industrie #maritime, l'appel à soumettre vos papiers son…</t>
  </si>
  <si>
    <t>Washington et ses alliés vont condamner, de concert, les cyberactivités «malveillantes» de Pékin et l'accuser de me… https://t.co/Z06lHgPdgw</t>
  </si>
  <si>
    <t>RT @ANSSI_FR: [#LundiMotivation] Adoptons les bons réflexes de #cybersécurité ! Sensibilisez-vous pour protéger votre vie #numérique. #SSI…</t>
  </si>
  <si>
    <t>« Chez @POPP3RCYBERSEC, nous travaillons avec des humains ! Nous proposons une solide #formation qui permet à nos c… https://t.co/rXrl4R9NH2</t>
  </si>
  <si>
    <t>RT @VeilleCyber3: 🛹An inside look at how the beloved electric #skateboard startup fell apart
https://t.co/9jpz1WkMpO
 #fintech #electricSk…</t>
  </si>
  <si>
    <t>La Wallonie prête pour une nouvelle attaque ?  https://t.co/uEospKe0LS
GlobalSign peut vous aider à implémenter l'a… https://t.co/cWSWu08WP6</t>
  </si>
  <si>
    <t>L'authentification est un bon moyen d'assurer la sécurité de vos serveurs. Qu'est-ce-que l'authentification ? Comme… https://t.co/nkKwRm1Z7K</t>
  </si>
  <si>
    <t>#cybersécurité cartographie des #cyberattaques subies par les #collterr , établissements de #santé et #sdis https://t.co/3HHAdSlTx5</t>
  </si>
  <si>
    <t>[Guide 🧭] Contrôler les accès Internet, verrouiller les accès Wi-Fi, tester les vulnérabilités… Nos 10 commandement… https://t.co/TzRjx0Mh8L</t>
  </si>
  <si>
    <t>RT @SYNETIS: Réalisation de vos projets cyber !
Cabinet de conseil dédié à la #Cybersécurité, Synetis est en capacité d’opérer les solution…</t>
  </si>
  <si>
    <t>RT @VeilleCyber3: 📞«Projet #Pegasus»: des révélations d’une ampleur mondiale sur la surveillance
https://t.co/i5YsOmFk4F
 #fintech #AI #Ar…</t>
  </si>
  <si>
    <t>RT @WeNetwork_: 📢 Développeurs pour l'embarqué, formez-vous à la sécurisation de vos mises à jour à distance du 28 au 30 sept. à Angers (49…</t>
  </si>
  <si>
    <t>RT @francenumfr: ✅ Apprendre les bons réflexes d'usage du Web et la #cybersécurité pour toute la famille
👉 Télécharger le cahier de #vacan…</t>
  </si>
  <si>
    <t>RT @changerdere: Les prochains RV #FCE : bloquez les dates, nous parlerons #cyberguerre #cybersécurité @désinformation #care #entreprisesam…</t>
  </si>
  <si>
    <t>RT @VeilleCyber3: 💫How has artificial intelligence transformed astronomy ?
https://t.co/FMSz9xlsLX
#fintech #NASA #ArtificialIntelligence…</t>
  </si>
  <si>
    <t>RT @defense_ouest: 🛡️En juin 2021, le bureau #cybersécurité du @COMSIC_FR (#COMSIC) a organisé un exercice de lutte informatique défensive…</t>
  </si>
  <si>
    <t>RT @VeilleCyber3: Is #CostEffective #DeepReinforcementLearning Possible? 
https://t.co/Nf5pL6IwPO
 #fintech #AI #ArtificialIntelligence #M…</t>
  </si>
  <si>
    <t>#Cybersécurité #AvecCréditduNord pour protéger les #Entreprises #Professionnels #Institutionnels En savoir plus 👉… https://t.co/ExGawwAjIc</t>
  </si>
  <si>
    <t>Itw de #Snowden à propos du sandale #NSOGroup : "C'est comme si une industrie créait ses propres variants du Covid,… https://t.co/gsvIoKaX83</t>
  </si>
  <si>
    <t>Le Royaume-Uni accuse la Chine d’être derrière les attaques des serveurs Microsoft Exchange
#HAFNIUM #APT31 #APT40… https://t.co/GZ3FZJxPLX</t>
  </si>
  <si>
    <t>Le consortium de journalistes #ForbiddenStories vient de révéler des pratiques illégales d’#espionnage téléphonique… https://t.co/vn2nKi6I1M</t>
  </si>
  <si>
    <t>RT @RebeccaRambar: Les logiciels malveillants (#Malware) du groupe #Israel-ien #NSO ciblaient des activistes des droits de l'homme au #Maro…</t>
  </si>
  <si>
    <t>La historia del software espía de #Pegasus es un recordatorio de por qué nos atraen tanto las teorías de la conspir… https://t.co/D3ev0IoSIu</t>
  </si>
  <si>
    <t>https://t.co/OHcw8SYxz2 |glad to send eBook #cyber #cyberattacks #cybersecurite #CEO #CFO #president #Board… https://t.co/lD26yJbXH6</t>
  </si>
  <si>
    <t>RT @AxiansFrance: #Témoignage | Rencontre avec la DSI de @VINCIEnergies.
Dominique Tessaro et Bertrand LECLERC nous livrent leurs retours…</t>
  </si>
  <si>
    <t>RT @EntySec: CamRaptor exploits vulnerabilities in popular DVR cameras - https://t.co/SbNkRnnz8G
#cybercrime #Linux #linuxsecurity #bugbou…</t>
  </si>
  <si>
    <t>"World powers blame China for Microsoft Exchange cyberattack"  https://t.co/NisR5baVXO
#cybersecurite</t>
  </si>
  <si>
    <t>RT @CyberGEND: [#Prévention] 
Pour votre #Cybersécurité ne partagez pas vos attestations de vaccination et vos QR code anti #COVID19 sur I…</t>
  </si>
  <si>
    <t>Le géant pétrolier Saudi Aramco touché par une violation de données de 1 To
#saudiaramco #cybersécurité 
https://t.co/1LbPIPm1QG</t>
  </si>
  <si>
    <t>RT @l_bottero: #IA embarquée, #cybersecurite, #cryptographie post #quantique… la feuille de route « ajustée » du @Pole_SCS https://t.co/Aso…</t>
  </si>
  <si>
    <t>RT @VeilleCyber3: Is #CostEffective #DeepReinforcementLearning Possible? 
https://t.co/unX0LfGbwL
 #fintech #AI #ArtificialIntelligence #M…</t>
  </si>
  <si>
    <t>RT @TV5MONDEINFO: #cybersecurite : nouveau sujet de friction entre les deux premières puissances mondiales. La #Chine a vivement dénoncé ma…</t>
  </si>
  <si>
    <t>Si vous êtes victime d’une attaque de #cryptomalware, n’ayez pas pour premier réflexe de payer la #rançon demandée.… https://t.co/AP1rQVPJfR</t>
  </si>
  <si>
    <t>RT @ModisFrance: [Décryptage #IA] Les 20 principales prédictions sur la façon dont l'#IntelligenceArtificielle va améliorer la cybersécurit…</t>
  </si>
  <si>
    <t>RT @ModisFrance: #LeSaviezVous : Avec plus de 300 milliards de courriers électroniques envoyés par jour, l’#email est aujourd'hui le 1er ve…</t>
  </si>
  <si>
    <t>📣#Hexatrust présente sa première promotion de start-up innovantes de la #cybersécurité et du #cloud !
🎯"L’objectif… https://t.co/0t6fXYf4w5</t>
  </si>
  <si>
    <t>RT @ANSSI_FR: 👏 L’ANSSI est fière de vous présenter les fournisseurs de produits et prestataires de services qualifiés #VisaSecu #cybersécu…</t>
  </si>
  <si>
    <t>#Cybersécurité #RéseauxSociaux LinkedIn explique à ses utilisateurs comment se protéger du scraping… https://t.co/2oms2BQxOE</t>
  </si>
  <si>
    <t>[#CyberSécurité] La startup #OPPENS est une nouvelle filiale du Groupe @SocieteGenerale : un véritable #coach cyber… https://t.co/6O05ex8sMO</t>
  </si>
  <si>
    <t>RT @Martine_F_Pro: [#CyberSécurité] La startup #OPPENS est une nouvelle filiale du Groupe @SocieteGenerale : un véritable #coach cybersécur…</t>
  </si>
  <si>
    <t>RT @juaye: #cybersécurité #espionnage Retour sur le Projet Pegasus : ce que l'on sait de l'affaire de cybersurveillance à grande échelle |…</t>
  </si>
  <si>
    <t>[Décryptage #IA] Les 20 principales prédictions sur la façon dont l'#IntelligenceArtificielle va améliorer la cyber… https://t.co/TU8SHb0aNq</t>
  </si>
  <si>
    <t>[#FIC2021] Vos #nomsdedomaine stratégiques : des actifs numériques de plus en plus exposés, comment les protéger ?… https://t.co/eM7jOw1rUq</t>
  </si>
  <si>
    <t>RT @_Magali_NOE: #Pegasus: le relativement faible nombre de victimes et la discrétion de la surveillance empêchent les éditeurs de remarque…</t>
  </si>
  <si>
    <t>#5G : Pour remédier au problème, le rapport souligne la nécessité pour les entreprises « de développer des partenar… https://t.co/35hehWuPsK</t>
  </si>
  <si>
    <t>La #NormeEN303645 a fêté son premier anniversaire :  1re #NormeEuropéenne de #Cybersécurité des #ObjetsConnectés de… https://t.co/mwUzZ6wV9l</t>
  </si>
  <si>
    <t>#cybersecurite : nouveau sujet de friction entre les deux premières puissances mondiales. La #Chine a vivement déno… https://t.co/lnkVT6RbPS</t>
  </si>
  <si>
    <t>RT @CBCToulouse: Cette année, en plus des formats proposés, le #CBCToulouse vous permet d'assister à un programme de conférences riche! 
R…</t>
  </si>
  <si>
    <t>#Forbes #GDPR #privacy #données #juridique #juriste #justice #autorités #data #donneespersonnelles #cybersecurite… https://t.co/uVUWGYHa6W</t>
  </si>
  <si>
    <t>RT @ENSEIRBMATMECA: Vous êtes étudiant.e ou jeune diplômé.e et voulez en apprendre plus sur la #cybersécurité ?
📢 @wavestoneFR vous invite…</t>
  </si>
  <si>
    <t>RT @cybervictimes: [🛡️#Cybersécurité] Des centaines de #failles de #sécurité corrigées dans les mises à jour de juillet
⚠️Certaines de ces…</t>
  </si>
  <si>
    <t>#Cyberattaques : les États-Unis et leurs alliés condamneront ensemble les activités «malveillantes» de la Chine… https://t.co/KQPgu4k9oH</t>
  </si>
  <si>
    <t>👉 Pourquoi réaliser un audit de code ?
Retrouvez les détails de notre article : https://t.co/mIH9lPYWSL… https://t.co/a0Zob4Z5V4</t>
  </si>
  <si>
    <t>RT @Allistic_fr: 👉 Pourquoi réaliser un audit de code ?
Retrouvez les détails de notre article : https://t.co/mIH9lPYWSL
#securiteinforma…</t>
  </si>
  <si>
    <t>L'@ANSSI_FR développe 2 campus à Rennes et La défense pour aider les organisations à lutter contre les cyberattaque… https://t.co/WyIVUi1FFv</t>
  </si>
  <si>
    <t>RT @olfeo: L'@ANSSI_FR développe 2 campus à Rennes et La défense pour aider les organisations à lutter contre les cyberattaques. Un article…</t>
  </si>
  <si>
    <t>Venez découvrir notre page 👉@NumeryxU! 
Notre centre de formation vous propose des #formations #professionnelles… https://t.co/IlSqNISKdc</t>
  </si>
  <si>
    <t>RT @Interieur_Gouv: 📱💻 #MardiConseil #Cybersécurité
Dans les aéroports, les centres commerciaux ou au bord de la piscine de l'hôtel, si vou…</t>
  </si>
  <si>
    <t>RT @ANSSI_FR: [#MardiConseil] 🌞 Profitez de l’été pour vous sensibiliser à la #cybersécurité et agir efficacement sur la protection de vos…</t>
  </si>
  <si>
    <t>RT @it_numeric: Pourquoi gérez-vous l’accès à votre infrastructure cloud en silo ? #ITsecurity  #IdentitySecurity  #entreprise #AWS #cybers…</t>
  </si>
  <si>
    <t>RT @La_Melee: La semaine prochaine, on vous invite à découvrir notre programme #TransfoNum ! 
👉 Vous êtes un expert dans la #cybersecurite…</t>
  </si>
  <si>
    <t>Apprendre les bons réflexes d'usage du Web et la #cybersécurité pour toute la famille  https://t.co/Ukt6V9lL5t</t>
  </si>
  <si>
    <t>RT @MTI_France: Consultez notre dernier livre blanc, explorant les 4 étapes clés pour surmonter une cyberattaque :
- Prévenir les attaques…</t>
  </si>
  <si>
    <t>Rebâtir une #cybersecurite  post-covid en 10 points https://t.co/XCvtuZaMqu</t>
  </si>
  <si>
    <t>RT @VeilleCyber3: 🛹An inside look at how the beloved electric #skateboard startup fell apart
https://t.co/A3csaXhXv6
 #fintech #electricSk…</t>
  </si>
  <si>
    <t>RT @ENSEIRBMATMECA: #Bordeaux se dote d’une #chaire et d’un #diplôme #cyber résilience des infrastructures #numériques
via https://t.co/Sq…</t>
  </si>
  <si>
    <t>RT @CyberSecura: Une quarantaine de nouveaux organismes ont été mis en demeure par la #CNIL. 🚨
Ces derniers ont jusqu'au 6 septembre pour s…</t>
  </si>
  <si>
    <t>RT @CCIstore: Avec la crise #Covid19 et la généralisation du télétravail, les risques liées à la #cybersécurité se sont accrus. Un nouveau…</t>
  </si>
  <si>
    <t>@Cyberdost @DCP_CCC_Delhi @MahaCyber1 
Hello team, I am also a cyber expert and i have information about a new met… https://t.co/nv9VRnYJGJ</t>
  </si>
  <si>
    <t>Votre IBM i présente des failles de sécurité que vous ignorez. Et elles peuvent être réparées.
#IBMi #AS400… https://t.co/Oogux0nTnJ</t>
  </si>
  <si>
    <t>RT @IDINFO_CONSEIL: Votre IBM i présente des failles de sécurité que vous ignorez. Et elles peuvent être réparées.
#IBMi #AS400 #Sécurité…</t>
  </si>
  <si>
    <t>RT @SandraBocciolin: #cybersécurité : en moyenne, les entreprises françaises mettent 13 heures pour traiter une alerte critique
➕https://t.…</t>
  </si>
  <si>
    <t>RT @DojoShield: Les 4 étapes de Cyber Dojo : INSTALLATION, AUDIT, EXÉCUTION, MAINTENANCE 🙌
#cyberdojo #protection #hacking #cybersecurité…</t>
  </si>
  <si>
    <t>Nous affirmons notre positionnement original en #Cybersécurité &amp;amp; #performance_du_SI.
Vous voulez en savoir plus ?… https://t.co/rTDB0TGyEA</t>
  </si>
  <si>
    <t>Gros gros forcing ce jour de @REDbySFR pour m'imposer leur nouvelle solution de #cybersecurite payante (+5€/mois).… https://t.co/m9Tq98P629</t>
  </si>
  <si>
    <t>RT @ESBD_FR: 😮Vol de secrets commerciaux chez Coca-Cola faute de détection précoce. 
#audit #cybersécurité #databreach 
https://t.co/sMpD…</t>
  </si>
  <si>
    <t>RT @thalessecurity: [#Cybersécurité] “Depuis quelques années, les #cyberattaques sont de plus en plus complexes à détecter.” 💬 Pierre Ansel…</t>
  </si>
  <si>
    <t>RT @VeilleCyber3: Plusieurs journalistes marocains ont été surveillés via le logiciel espion #Pegasus de la firme israélienne NSO. 
https:…</t>
  </si>
  <si>
    <t>RT @hautsdefrance: #directHDF La Région protège les #TPE des risques d’attaques informatiques ➡ adoption d'une délibération pour continuer…</t>
  </si>
  <si>
    <t>RT @VeilleCyber3: 💰L’#Ethereum (ETH) sur le fil du rasoir : le conseil Bourse du jour
https://t.co/JR2KbdDVx6
#fintech  #cybersecurite #no…</t>
  </si>
  <si>
    <t>[Event 26.08] 🎙️ Cette année au @DigitalSummR on parlera #FutureofWork #GreenTech #Cybersecurité #IA #Ransomware...… https://t.co/MtG9pn35Mk</t>
  </si>
  <si>
    <t>RT @VeilleCyber3: 📣Les inscriptions sont ouvertes ! CANDIDATEZ @CEFCYS_Officiel ! 
Pour candidater ou pour nominer : https://t.co/OqUiq021…</t>
  </si>
  <si>
    <t>#JeanBauberot #laicite #cybersecurite #NicolasArpagian
https://t.co/UmqeOFPKMJ</t>
  </si>
  <si>
    <t>😃 Fiers de voir ce beau projet du #CampusCyber se concrétiser un peu plus tous les jours ! @Atos en tant qu’acteur… https://t.co/S7pLQRBg8c</t>
  </si>
  <si>
    <t>#cybersecurite : les attaques par #ransomware, dites aussi #rançongiciels, sont une réalité. Mais 5⃣mythes persiste… https://t.co/GaeFeRll1e</t>
  </si>
  <si>
    <t>RT @cedric_o: Aux chefs d’entreprise : face à la menace cyber, le @gouvernementFR et les organisations interprofessionnelles sont à vos côt…</t>
  </si>
  <si>
    <t>Quels achats hospitaliers en matière de #cybersecurite ?  Petit guide des bonnes pratiques, via l'agence européenne… https://t.co/y1KxyoLtkU</t>
  </si>
  <si>
    <t>RT @VeilleCyber3: Edward Snowden réclame l’interdiction du commerce des logiciels espions
https://t.co/qy5iV1iTxl
 #fintech  #cybersecurit…</t>
  </si>
  <si>
    <t>RT @OpexNews: 🇫🇷📱 Elle n’est ni israélienne, ni américaine, se nomme @tehtris : cette pépite française de la #cybersécurité est capable de…</t>
  </si>
  <si>
    <t>RT @OuestValo: Chercheur dans le domaine de la #CyberSécurité ⁉️
💥 Financez vos travaux avec l'AMI Cybersécurité de @OuestValo 💥
Plus d'i…</t>
  </si>
  <si>
    <t>RT @OuestValo: Retrouvez la #CartographieBrevets #Cybersécurité ‼️ 
👨‍💻 +150 experts de la Cyber en @regionBretagne 👩‍💻
➡️ https://t.co/f…</t>
  </si>
  <si>
    <t>RT @FIRSTEU1: Pour aider les #PME face aux #ransomwares et aux menaces numériques, @IT_Partners et @FIRSTEU1 organisent le centre de #Cyber…</t>
  </si>
  <si>
    <t>Pour découvrir le nouveau dispositif d’alerte pour la #cybersécurité des #entreprises
https://t.co/cKfN3wv3LC</t>
  </si>
  <si>
    <t>RT @EspaceIT: Aujourd’hui, nous allons parler de John Postel, appelé le « Dieu d’Internet », à l’origine de nombreuses contributions au dév…</t>
  </si>
  <si>
    <t>RT @Compliances_: Vendus comme très sûrs, les iPhone ont été piratés par Pegasus pendant des années https://t.co/ggfn6j3CPc via @lemondefr…</t>
  </si>
  <si>
    <t>📌La rentrée de l'#alternance se prépare ! 
La salle Digit'Alès qui accueille notre promotion L3 Info et cybersécuri… https://t.co/sAgLPws8fq</t>
  </si>
  <si>
    <t>Venez échanger avec les experts @Sophos autour des #actualités du secteur de la #cybersécurité et découvrir comment… https://t.co/oQGgQfl7vB</t>
  </si>
  <si>
    <t>RT @OSXP_Paris: 🚨 Prenez votre badge gratuit pour Open Source Experience #OSXP2021, le nouveau rendez-vous de la communauté européenne de l…</t>
  </si>
  <si>
    <t>Presse-Citron : Cyber-espionnage Pegasus : découvrez si vous êtes concerné #cybersécurité #espionnage #Malware… https://t.co/E6zBYMgGqn</t>
  </si>
  <si>
    <t>Presse-Citron : Pegasus : Macron espionné, son iPhone infecté #cybersécurité #AlaUne #espionnage #Malware… https://t.co/GBucWBbVnC</t>
  </si>
  <si>
    <t>RT @sim_leo: Vous pouvez être concerné, toute personne dotée de responsabilités ou d’influence, destinée à de plus amples responsabilités o…</t>
  </si>
  <si>
    <t>Protect your smartphone from radio-based attacks 
Smartphones contain a plethora of radios – typically cellular, W… https://t.co/gOtMRqxYCd</t>
  </si>
  <si>
    <t>Il est temps que La 🇫🇷 mette les moyens pour être présent dans la Cyberguerre! C'est pas possible d'être en retard… https://t.co/uZC5cvQ2SZ</t>
  </si>
  <si>
    <t>16-Year-Old #Security #Bug Affects Millions of #HP, #Samsung, #Xerox #Printers https://t.co/kglqjPvg5d via… https://t.co/aIPpuVZtCW</t>
  </si>
  <si>
    <t>RT @28minutes: #Cybersécurité : nos démocraties peuvent-elles tenir face aux attaques ? @AmiraSouilem fait le point.
👾 https://t.co/dzOiIG…</t>
  </si>
  <si>
    <t>Vous êtes étudiant.e ou jeune diplômé.e et voulez en apprendre plus sur la #cybersécurité ?
📢 @wavestoneFR vous in… https://t.co/KTw6gemXl3</t>
  </si>
  <si>
    <t>RT @senateurJGM: #Pegasus J’avais justement déposé hier matin une Question écrite au Sénat à l’attention fde @JY_LeDrian . Toute la lumière…</t>
  </si>
  <si>
    <t>Este nuevo malware se esconde entre las exclusiones de Windows Defender para evadir la detección #ciberseguridad… https://t.co/wEOhvAjp5F</t>
  </si>
  <si>
    <t>🇨🇦🇫🇷 Qu'est-ce que la culture #cybersécurité et comment en développer une pour votre organisation ?… https://t.co/nICnFWEIwy</t>
  </si>
  <si>
    <t>RT @EcoReseau: Les 10 grandes tendances émergentes du monde du #travail 🚩https://t.co/3D9EnagFbz
#teletravail #cybersecurité</t>
  </si>
  <si>
    <t>RT @argevise: Comment réagir au mieux face à une cyber-attaque ? By @gbillois @BFMTV
#Infosec #CyberSecurity #CyberSécurité #CyberAttack vi…</t>
  </si>
  <si>
    <t>RT @Maxence_Demerle: Le #cybersecurite un sujet majeur : le @medef s’engage auprès des entreprises et a initié grâce à @cpoyau  le lancemen…</t>
  </si>
  <si>
    <t>RT @OlivierLoisel33: 🔴 COMMUNIQUÉ — Contre les piratages informatiques, reprenons le contrôle !
#Souveraineté #CyberAttaques #Piratage #Ph…</t>
  </si>
  <si>
    <t>@Maxence_Demerle @medef @cpoyau @cybervictimes @cedric_o Une prise de conscience essentielle et vitale pour nos ent… https://t.co/LKyg4hfkeI</t>
  </si>
  <si>
    <t>Le niveau de #cybersecurite de la France fait peur ! N'est ce pas M. @cedric_o ? https://t.co/kqBFic22HW</t>
  </si>
  <si>
    <t>🔍 #cybersécurité : l’humain au cœur du dispositif pour accroître la résilience de l’entreprise https://t.co/jPCtYqBqvz</t>
  </si>
  <si>
    <t>RT @Gaellepicardabe: 🔍 #cybersécurité : l’humain au cœur du dispositif pour accroître la résilience de l’entreprise https://t.co/jPCtYqBqvz</t>
  </si>
  <si>
    <t>La gestion des accès à privilèges #PAM est un des points clés de la mise en place d’une stratégie de #cybersecurite… https://t.co/ASoIvUweMM</t>
  </si>
  <si>
    <t>RT @Water_Steve: Certains services de raccourcissement d'URL distribuent des logiciels #malveillants #Android, notamment des #chevauxdeTroi…</t>
  </si>
  <si>
    <t>@matthieugarin @enisa_eu Complémentaire avec celui publié par l'@ANSSI_FR 😊 ⤵️
https://t.co/EyeEyeApBy
#cybersécurité #numérique #PME #TPE</t>
  </si>
  <si>
    <t>Cyber-sécurité Française. 
Le Maroc nous à hacker 😅.
Imaginez ce que font les Usa, la Chine et la Russie...… https://t.co/sXCW6okK2X</t>
  </si>
  <si>
    <t>RT @tehtris: Breaking news: @tehtris vient de clôturer l'une des plus importantes Série A de #cybersecurite au niveau mondial et lève 20 mi…</t>
  </si>
  <si>
    <t>RT @INS2I_CNRS: Pourquoi votre #banque vous force à utiliser un mot de passe composé seulement de chiffres, explications en #cybersécurité…</t>
  </si>
  <si>
    <t>Courriels, textos, … : comment assurer la conformité? #cybersecurite @Chambresf https://t.co/GT4Sd1Za3u https://t.co/XkxQoNc6i3</t>
  </si>
  <si>
    <t>https://t.co/JFMu0cqU8R Qui en doute encore ? #cybersecurite #facteurhumain https://t.co/ormDNyfSf8</t>
  </si>
  <si>
    <t>RT @OlivierLasmoles: https://t.co/JFMu0cqU8R Qui en doute encore ? #cybersecurite #facteurhumain https://t.co/ormDNyfSf8</t>
  </si>
  <si>
    <t>#Cybersécurité : nos démocraties peuvent-elles tenir face aux attaques ? @AmiraSouilem fait le point.
👾… https://t.co/SZbzWq4WPj</t>
  </si>
  <si>
    <t>Vous recevez des #sms qui vous interpellent et vous vous demandez si vous êtes face à des escroqueries ? Quelques c… https://t.co/Zh2FtkD86Y</t>
  </si>
  <si>
    <t>RT @Groupama: Vous recevez des #sms qui vous interpellent et vous vous demandez si vous êtes face à des escroqueries ? Quelques conseils po…</t>
  </si>
  <si>
    <t>Le dernier Security Coffee Time est disponible ! https://t.co/piQjDyQX5W #cyber #cybersecurite Merci à… https://t.co/Danb6Q7UaK</t>
  </si>
  <si>
    <t>L' #iPhone a un 'problème majeur avec la sécurité d' #iMessage', selon un chercheur en #cybersécurité 
https://t.co/PpJL7ymuUL</t>
  </si>
  <si>
    <t>Le piratage de smartphones via le logiciel Pegasus de NSO devient un https://t.co/3yztqLT2GY #cybersécurité #espionnage Actu des sociétés</t>
  </si>
  <si>
    <t>RT @fadouce: L’arme fatale de #Pegasus se nomme @tehtris : pépite française de #cybersécurité capable de le repérer dans n’importe quel tél…</t>
  </si>
  <si>
    <t>Des perspectives dans la #cybersecurité avec le recrutement de jeunes 
https://t.co/BoEsGjFUlb</t>
  </si>
  <si>
    <t>RT @SoieLyon1: Des perspectives dans la #cybersecurité avec le recrutement de jeunes 
https://t.co/BoEsGjFUlb</t>
  </si>
  <si>
    <t>#directHDF La Région protège les #TPE des risques d’attaques informatiques ➡ adoption d'une délibération pour conti… https://t.co/ei1oSzHKpb</t>
  </si>
  <si>
    <t>RT @VeilleCyber3: 💰L’#Ethereum (ETH) sur le fil du rasoir : le conseil Bourse du jour
https://t.co/YOIPcybDAN
#fintech  #cybersecurite #no…</t>
  </si>
  <si>
    <t>RT @VeilleCyber3: 📣Les inscriptions sont ouvertes ! CANDIDATEZ @CEFCYS_Officiel ! 
Pour candidater ou pour nominer : https://t.co/nQ0HFqOk…</t>
  </si>
  <si>
    <t>RT @GConnectee: #cybersecurite #Politique 🍏 pourtant jugé plus sur, comment les #iPhone ont aussi été victimes du logiciel espion #Pegasus…</t>
  </si>
  <si>
    <t>Cybersécurité et ISO 27001 : préservez vos données informatiques !
La crise de la Covid-19 a accéléré la mise en p… https://t.co/W5kqrn5zFn</t>
  </si>
  <si>
    <t>Inquiétant .. #cybersecurite #cybercriminalité https://t.co/ib4KdkjwD7</t>
  </si>
  <si>
    <t>RT @VeilleCyber3: 📞La pépite #cyber française @tehtris est un des rares acteurs à savoir dénicher le #malware.  @DGSEfr
https://t.co/J4cezX…</t>
  </si>
  <si>
    <t>RT @VeilleCyber3: Edward Snowden réclame l’interdiction du commerce des logiciels espions
https://t.co/kSwq3dwlgg
 #fintech  #cybersecurit…</t>
  </si>
  <si>
    <t>RT @VeilleCyber3: 📞La pépite #cyber française @tehtris est un des rares acteurs à savoir dénicher le #malware.  @DGSEfr
https://t.co/eCqtkJ…</t>
  </si>
  <si>
    <t>RT @SandraBocciolin: ✅Beaucoup de #formations sur ce dernier trimestre
Retour en image sur les rapports #Qualité #Qualiopi
avant quelques s…</t>
  </si>
  <si>
    <t>#cybersécurité #IntelligenceArtificielle https://t.co/KU4mt7NXwF</t>
  </si>
  <si>
    <t>RT @sebbourguignon: [#Cybersecurite] Projet Pegasus : cet outil permet de savoir si un smartphone est infecté via @Siecledigital https://t.…</t>
  </si>
  <si>
    <t>Cyber-rating : est-il devenu indispensable de mesurer sa posture de #cybersécurité ?
👉Les scores de sécurité propos… https://t.co/Siph6zkF8e</t>
  </si>
  <si>
    <t>RT @smugnier: [#SocialMedia] #Instagram lance #SecurityCheckup, une nouvelle fonctionnalité de #sécurité https://t.co/1fv7kddBWx via @Antho…</t>
  </si>
  <si>
    <t>RT @it_numeric: Android/FakeAdBlocker détourne des services de raccourcissement d’URL et des calendriers iOS pour diffuser des chevaux de T…</t>
  </si>
  <si>
    <t>Pour adopter les bons réflexes en matière de #cybersécurité la @FBFFrance propose plusieurs guides des bonnes prati… https://t.co/HuackD2BiP</t>
  </si>
  <si>
    <t>Belle initiative du @medef afin d'alerter et protéger nos entreprises 🇫🇷 contre de potentielles cyber-attaques !… https://t.co/65D4OYEF74</t>
  </si>
  <si>
    <t>RT @Datacenter_Mag: Replay - Environnements industriels et cybersécurité, une table ronde exceptionnelle proposée p… https://t.co/8ZtQ14PXBE</t>
  </si>
  <si>
    <t>RT @InstitutDiderot: |PRESSE|
🗞@LaCroix/ #Pegasus/#PegasusProject 
📡🌐 Auteur du @Coll_Quesaisje sur «La #cybersécurite», et membre du CO de…</t>
  </si>
  <si>
    <t>« Tout le monde est devenu une cible mais la première manière de se protéger c'est une prise de conscience générali… https://t.co/8alV5WUlxx</t>
  </si>
  <si>
    <t>4⃣ Le dispositif "Alerte #cybersécurité" permettra à plusieurs organisations patronales de prévenir leurs adhérents… https://t.co/lvd06X26ol</t>
  </si>
  <si>
    <t>RT @OneWaveCard: [Bonne Nouvelle 🎉 ]  Nous sommes ravis de vous annoncer que OneWave vient de finaliser une levée de fonds de 600K euros au…</t>
  </si>
  <si>
    <t>#cybersecurite : il y a encore du boulot ! 😱
📧 96% des PME et organisations publiques étudiées n’utilisent pas de… https://t.co/9hIZMQg3k7</t>
  </si>
  <si>
    <t>RT @FNTP_info: 📌 #LesMémos | Juridique &amp;amp; Marchés - Ce mois-ci, nos équipes vous parlent de #cybersécurité des entreprises. Pour tout savoir…</t>
  </si>
  <si>
    <t>Cet été, préparez votre formation d'expert en cybersécurité. Un jour par semaine pendant 5 semaines et vous dévelop… https://t.co/ZzeOhfud51</t>
  </si>
  <si>
    <t>RT @Externatic: La #sécurité est un vrai danger pour nos appareils mobiles ⚠️ 
Pour mieux le comprendre, Les Numériques à interrogé Raj Sam…</t>
  </si>
  <si>
    <t>RT @CassemblyFR: Voici notre communiqué sur les événements récents ⬇️
#presidence #gouvernement #cybersecurite https://t.co/CSF1vQf18z</t>
  </si>
  <si>
    <t>RT @mdrechsler: Être hacké(e) même via les pompes à insuline #IoT....#cybercrime #cybersecurite #cyberharcèlement https://t.co/Nw1ygwWpiI</t>
  </si>
  <si>
    <t>RT @AlstomFrance: Alstom investit dans @CampusCyberFr, le premier campus dédié à la #cybersécurité au monde avec une composante #ferroviair…</t>
  </si>
  <si>
    <t>RT @digitaleo: #Recrutement | 👋 Rejoins Digitaleo en tant qu’architecte systèmes #cloud ! 
Tes missions 🚀? 
🤝 Collaborer avec les équipes #…</t>
  </si>
  <si>
    <t>RT @FredGOUTH: #CyberSécurité: Se former à La protection du secret de la défense nationale (#IGI1300)
https://t.co/IhxH0unoIY</t>
  </si>
  <si>
    <t>📌 #LesMémos | Juridique &amp;amp; Marchés - Ce mois-ci, nos équipes vous parlent de #cybersécurité des entreprises. Pour to… https://t.co/iGzNXjMLyh</t>
  </si>
  <si>
    <t>RT @IT_Partners: N'attendez pas la rentrée pour demander votre badge pour la prochaine édition du salon #ITPartners ! 😉
Par ici. 👉 https:/…</t>
  </si>
  <si>
    <t>@NetAppFrance @Atos @Atos_Security @teknow_PAC @teknow_CXP #SSI #cybersecurite #data #Cloud</t>
  </si>
  <si>
    <t>RT @ege_fr: #cybersécurité #pegasus #logiciel #espionnage
Nicolas Arpagian , enseignant à l' EGE, était l'invité du 23 heures de @franceinf…</t>
  </si>
  <si>
    <t>RT @DellTechFrance: Ⓒ comme 👉 #CyberSécurité
4️⃣5️⃣ outils de sécurité différents sont utilisés en moyenne... mais le dernier rempart, c'es…</t>
  </si>
  <si>
    <t>#cybersécurité #PME #TPE #sensibilisation #veillesécurité https://t.co/vj5P6oEReR</t>
  </si>
  <si>
    <t>Alstom investit dans @CampusCyberFr, le premier campus dédié à la #cybersécurité au monde avec une composante… https://t.co/HQg9FaSCdq</t>
  </si>
  <si>
    <t>RT @francenumfr: 🔵⚪🔴 Nouveau ▶️ @francenumfr  va relayer les notices de #cybersécurité de @cybervictimes et de l' @ANSSI_FR  en cas de camp…</t>
  </si>
  <si>
    <t>Projet #Pegasus : Macron, Philippe, Plenel... Ces personnalités potentiellement espionnées. https://t.co/KMJ1SDLx3T… https://t.co/23dZPHHMNb</t>
  </si>
  <si>
    <t>Voici notre communiqué sur les événements récents ⬇️
#presidence #gouvernement #cybersecurite https://t.co/CSF1vQf18z</t>
  </si>
  <si>
    <t>RT @Antonio_Duarte: Un acteur est capable de repérer #Pegasus dans n’importe quel téléphone ☎️ #Tehtris, une startup 🇫🇷 de #cybersécurité c…</t>
  </si>
  <si>
    <t>RT @thalessecurity: [#Cybersécurité] Face à l’augmentation spectaculaire des #cyberattaques, Thales s’associe à @OVHcloud pour fournir aux…</t>
  </si>
  <si>
    <t>RT @sibsante: [#FranceRelance] Collectivités et établissements de santé : Profitez du dispositif Parcours #cybersécurité, piloté par l’@ANS…</t>
  </si>
  <si>
    <t>Cyberattaques : Cybermalveillance se met à la prévention pour PME et TPE https://t.co/dnJP9zLZ0y via @lemagit #cybersecurite</t>
  </si>
  <si>
    <t>RT @cmemertens: #cybersecurite #Politique 🤖 suite à la #CyberAttack des serveurs de #Microsoft Exchange en mars dernier, une enquête de plu…</t>
  </si>
  <si>
    <t>RT @cmemertens: #cybersecurite #cyberattacks 🤖 tout le monde découvre le logiciel espion #Pegasus avec le possible espionnage du smartphone…</t>
  </si>
  <si>
    <t>#cybersecurite #Politique 🤖 suite à la #CyberAttack des serveurs de #Microsoft Exchange en mars dernier, une enquêt… https://t.co/pVqXpuyPZJ</t>
  </si>
  <si>
    <t>#cybersecurite #cyberattacks 🤖 tout le monde découvre le logiciel espion #Pegasus avec le possible espionnage du sm… https://t.co/ytQE62v4Xk</t>
  </si>
  <si>
    <t>#cybersecurite https://t.co/0wwPimYoAC</t>
  </si>
  <si>
    <t>#cybersecurite #Politique 🍏 pourtant jugé plus sur, comment les #iPhone ont aussi été victimes du logiciel espion… https://t.co/stIOpP42bL</t>
  </si>
  <si>
    <t>RT @cyberguerre: Sur @franceinfo pour expliquer pourquoi nos dirigeants doivent s'astreindre à respecter des règles de #cybersécurité dans…</t>
  </si>
  <si>
    <t>RT @CNCC_audit: "Qui a la confiance des dirigeants ? Qui a l’obligation de prendre connaissance des systèmes d’information ? Qui sait calcu…</t>
  </si>
  <si>
    <t>RT @Cyberterritoir1: Depuis le vendredi 9 juillet, le centre de thermoludisme @Royatonic est victime d’un problème informatique. L’établiss…</t>
  </si>
  <si>
    <t>RT @Securitevflit: 📣[Info #Cybersécurité]
D'après Deep Instinct, les entreprises françaises mettraient en moyenne 13 heures pour traiter un…</t>
  </si>
  <si>
    <t>RT @tehtris: .@gbillois "À peu près 2/3 des #startups réinventent des choses qui existent. 30% amènent une nouvelle #tech et solution. L’éc…</t>
  </si>
  <si>
    <t>Conseils en #Cybersecurite utiles de la #BEFTI https://t.co/60M1HmSx3Y</t>
  </si>
  <si>
    <t>RT @VeilleCyber3: 🦄How we built an #AI #unicorn in 6 years  
https://t.co/kljrCnaQXE
#fintech #VC #ArtificialIntelligence #MachineLearning…</t>
  </si>
  <si>
    <t>📲✅   #Cyberrating est-il devenu indispensable de mesurer sa posture de #cybersecurité ? #cyber #rating 
https://t.co/jokN9ugglU</t>
  </si>
  <si>
    <t>RT @L_Guillet: #cybersécurité #cyberdéfense
La Cyber coercition au "Lundi de la cybersécurité du 20 septembre avec @barbier_bernard.
Pas tr…</t>
  </si>
  <si>
    <t>Quitte à parler smartphone et #cybersécurité, c'est quoi la différence entre les activités de #Pegasus et celles de… https://t.co/ZnD2E6MYif</t>
  </si>
  <si>
    <t>🚨👉 Les clients équipés de DETOXIO sont protégés contre l'attaque du mode opératoire APT31 dont la France est la cib… https://t.co/oHdEZlZhWQ</t>
  </si>
  <si>
    <t>RT @ANSSI_FR: 🗓️ L’ANSSI interviendra lors de l’édition 2021 de la journée « #Cybersécurité des systèmes industriels » de l’association EXE…</t>
  </si>
  <si>
    <t>RT @fayejeff: Il est grand temps d'avoir une sonde #ids #network #cybersecurite dans toutes les entreprises. Et si vous essayez celle ci :…</t>
  </si>
  <si>
    <t>RT @SITEC_CORSE: La SITEC experte en #cybersécurité certifiée #ISO27001 vous accompagne afin d'améliorer la sécurité de votre Système d'Inf…</t>
  </si>
  <si>
    <t>RT @VeilleCyber3: New Windows 10 vulnerability allows anyone to get admin privileges
https://t.co/eYN10fzrvB
#fintech #VC #ArtificialIntel…</t>
  </si>
  <si>
    <t>@OlivierDMR &amp;gt; La fraude au président, arnaque financière ou prédation économique ? https://t.co/u9bczYwpx8… https://t.co/U221OJmfiL</t>
  </si>
  <si>
    <t>Cyberattaque : pourquoi les Etats-Unis et l'Europe haussent le ton contre la Chine | FiBee https://t.co/TZkJVH5BiF… https://t.co/4vLRMJiSPO</t>
  </si>
  <si>
    <t>@tehtris l'arme française contre le logiciel espion Pegasus https://t.co/49dcg7Wd6f #IntelligenceEconomique #Major_IE #cybersecurite</t>
  </si>
  <si>
    <t>Affaire Pegasus : "Le business de l’espionnage économique ou géopolitique est en pleine croissance"… https://t.co/Y41i1F1Dax</t>
  </si>
  <si>
    <t>RT @doloresfraguela: Le gouvernement met en place un dispositif d'alerte en cas de #cyberattaque dédié aux #TPE et #PME https://t.co/rk94b9…</t>
  </si>
  <si>
    <t>RT @OlivierGIRARD: La sécurité est au cœur même de l'économie de la confiance. Bienvenue à @openminded_c. Nous allons accompagner ensemble…</t>
  </si>
  <si>
    <t>RT @Medef79: [CYBERSECURITE]🔴Un dispositif d'alerte #cybersécurité est lancé afin d'aider #TPE #PME à faire face aux menaces cyber suscepti…</t>
  </si>
  <si>
    <t>«Il faut que l'#assurance prenne la #cybersécurité à bras-le-corps»
https://t.co/QBURYEnaNK
#GesRisque #Cyber  #entreprise</t>
  </si>
  <si>
    <t>RT @Transform_Sec: La #cybersécurité au service de la #transformation digitale des entreprises &amp;gt; https://t.co/Ngkr99ZZwR via @bfmbusiness @…</t>
  </si>
  <si>
    <t>RT @Compliances_: #Cyberattaques : solennelle mise en garde des Occidentaux à la Chine https://t.co/PEBJB3Nac4 via @lemondefr 
#cybersécur…</t>
  </si>
  <si>
    <t>Et on en profite pour publier ce nouveau cours #cybersecurite pour coller à l'actu 😉
#cybercitizen
https://t.co/NK3mYCnTYK</t>
  </si>
  <si>
    <t>MBC Security Tip: never leave devices unattended! The physical security of your devices is just as important as the… https://t.co/YOOCWrdAgo</t>
  </si>
  <si>
    <t>RT @MalizenSecurity: #Kaseya : une #cyberattaque géante a frappé des #entreprises du monde entier. #Cybersécurité
https://t.co/s4rkO1KnHO h…</t>
  </si>
  <si>
    <t>RT @MalizenSecurity: #Paiements en ligne : l’usurpation d’identité pourrait coûter plus de 200 milliards de dollars d’ici à 2025. #Cyberséc…</t>
  </si>
  <si>
    <t>RT @MalizenSecurity: #Microsoft déploie un #patch en urgence pour corriger la faille #PrintNightmare. #cybersécurité
https://t.co/UB7zAaxEu…</t>
  </si>
  <si>
    <t>RT @CESIN_France: Alerte cyberattaques pour TPE-PME
Un plan de prévention avec un dispositif «AlerteCyber» avisera un million d'entreprises…</t>
  </si>
  <si>
    <t>Le @gouvernementFR met en place un dispositif d'alerte en cas de cyberattaque dédié aux #TPE et #PME… https://t.co/Dapuv17XQd</t>
  </si>
  <si>
    <t>RT @moezbhar: Le @gouvernementFR met en place un dispositif d'alerte en cas de cyberattaque dédié aux #TPE et #PME 
#Cybersecurite https:/…</t>
  </si>
  <si>
    <t>RT @CoffeeCoachingF: #CyberSécurité : Nouveau dispositif d'alerte en cas de #cyberattaque à destination des #TPE et #PME https://t.co/leyaa…</t>
  </si>
  <si>
    <t>RT @CCIstore: « Dans un contexte d'explosion des #cyberattaques, le @gouvernementFR veut donner les moyens aux #TPE et #PME de s'en sortir.…</t>
  </si>
  <si>
    <t>RT @SourcitecSAS: Nous sommes professionnels référencés #cybermalveillancegouvfr
#cyber #cybersecurite #cybermalveillance #cybervictimes h…</t>
  </si>
  <si>
    <t>Nous sommes professionnels référencés #cybermalveillancegouvfr
#cyber #cybersecurite #cybermalveillance… https://t.co/afjgkhM7Mj</t>
  </si>
  <si>
    <t>RT @Cyberterritoir1: Une enquête a été ouverte par le parquet de Paris après une attaque informatique qui a visé une filiale de l’Institut…</t>
  </si>
  <si>
    <t>RT @VeilleCyber3: 🔑The #Pentagon Is Bolstering Its #AI Systems by #Hacking Itself
https://t.co/cWqvD7aD8j
 #fintech  #cybersecurite #nocod…</t>
  </si>
  <si>
    <t>RT @aphm_actu: Pour que l'hôpital demeure un milieu ouvert et sûr, @SafecareP a conçu un dispositif performant de gestion de #crise, capabl…</t>
  </si>
  <si>
    <t>Dernier atelier connecté de la saison - demain de 14H à 15H. Avec @qualys "Une posture de cybersécurité systémique,… https://t.co/6q3jue0RkU</t>
  </si>
  <si>
    <t>RT @CESIN_France: 🚨 @CERT_FR publie une alerte concernant une campagne d'attaques menée par APT31 contre de nombreuses entités françaises.…</t>
  </si>
  <si>
    <t>RT @ManagementMag: 🔐💻 En matière de #cybersecurite au travail par temps de #Covid19, chacun doit penser comme un épidémiologiste. Antivirus…</t>
  </si>
  <si>
    <t>La #cybersécurité au service de la #transformation digitale des entreprises &amp;gt; https://t.co/Ngkr99ZZwR via… https://t.co/j8m3o0Z8OM</t>
  </si>
  <si>
    <t>#cybersecurite l'Etat via les syndicats patronaux (@MedefAura @CPMEaura @U2P_AURA) va diffuser des alertes Cyberséc… https://t.co/5boqC4708J</t>
  </si>
  <si>
    <t>#SocialMedia : @instagram ajoute de nouvelles options de contrôle du contenu afin de mieux protéger les utilisateur… https://t.co/D9AYIuqYnl</t>
  </si>
  <si>
    <t>RT @Docapost: #PVID 🔐 | @Docapost via sa filiale @AR24_fr, experte de la #LRE #eIDAS et de la vérification d’ #IdentitéÀDistance de niveau…</t>
  </si>
  <si>
    <t>@PhilippeMachon et Lilian Rubin Delanchy sont à @VilledeValence pour répondre aux questions des journalistes… https://t.co/VbrigS6nd5</t>
  </si>
  <si>
    <t>RT @VeilleCyber3: Bitcoin #mining isn’t nearly as bad for the #environment as it used to be new data shows 
https://t.co/i7UeRrS3uu
#finte…</t>
  </si>
  <si>
    <t>@Marc_Claret75 @EmmanuelMacron Cher Marc. Je connais les problèmes horriblement difficiles de #cybersécurité par cœ… https://t.co/PE2OG3umGp</t>
  </si>
  <si>
    <t>@Marc_Claret75 Il faut qu'on fasse pareil. C'est clair.  Mais croyez moi meme un portable "protégé" va finir par et… https://t.co/sjjOpgORWW</t>
  </si>
  <si>
    <t>RT @WilliamDelHomm2: @Marc_Claret75 @EmmanuelMacron Cher Marc. Je connais les problèmes horriblement difficiles de #cybersécurité par cœur…</t>
  </si>
  <si>
    <t>RT @WilliamDelHomm2: @Marc_Claret75 Il faut qu'on fasse pareil. C'est clair.  Mais croyez moi meme un portable "protégé" va finir par etre…</t>
  </si>
  <si>
    <t>#Média 🎥 #Interview🎙️ 
🌍L'amiral Ausseur est invité sur le plateau de @Lachainevaroise : il présente les activités… https://t.co/jLDo0eeDss</t>
  </si>
  <si>
    <t>Les mineurs de cryptomonnaies peuvent partir en vacances, mais il y a des précautions à prendre avant de s’amuser.… https://t.co/Js5Qgns3ff</t>
  </si>
  <si>
    <t>#Replays | ⏯️ Vous n'avez pas pu assister à nos derniers webinars ? Découvrez-les en replay !
👉 #Cybersécurité,… https://t.co/IqFWZT5v8Y</t>
  </si>
  <si>
    <t>#Cybersécurité une chaire créée à #Bordeaux pour accélérer sur la #formation continue
https://t.co/RNNeUu3a2Z</t>
  </si>
  <si>
    <t>#Cybersécurité Une centaine de #formations proposées aux #entreprises et aux #collectivités
https://t.co/yOcLx3vwiC</t>
  </si>
  <si>
    <t>#SophosSummerTips N°1 🏖️ Vous attendez les vacances avec impatience ? Vous n'êtes pas les seuls... les… https://t.co/0enoIzUcYV</t>
  </si>
  <si>
    <t>RT @InforsudTech: [ACTU] Le conseil IT du mercredi 💡
Les mises à jour, adoptons les bonnes pratiques !
#cybersécurité 
pour en savoir plus…</t>
  </si>
  <si>
    <t>RT @PwC_France: [ #Replay 📺 ] 🎤 Retrouvez l’intervention de @P_Trouchaud Chief Technology &amp;amp; Products Officer, @PwC_France et Maghreb sur @E…</t>
  </si>
  <si>
    <t>RT @pascal_baratoux: Afin de limiter les risques et prêt en cas d’alerte, le mieux reste d’être préparé. C’est ce que nous faisons chez @in…</t>
  </si>
  <si>
    <t>[#Acquisition] Bienvenue à @openminded_c   entreprise française de #cybersécurité avec qui nous allons renforcer la… https://t.co/IhV80nGTB5</t>
  </si>
  <si>
    <t>RT @AccentureFrance: [#Acquisition] Bienvenue à @openminded_c   entreprise française de #cybersécurité avec qui nous allons renforcer la pr…</t>
  </si>
  <si>
    <t>Cybersécurité : un nouveau dispositif d’alerte pour les petites entreprises #cybersecurite #entreprises 
https://t.co/wtLoLWKBmy</t>
  </si>
  <si>
    <t>Certains services de raccourcissement d'URL distribuent des logiciels #malveillants #Android, notamment des… https://t.co/s7oR9Oz5Ui</t>
  </si>
  <si>
    <t>RT @ESET_France: Aujourd'hui, nous nous penchons sur la définition d'un #hameçonnage : une technique d'ingénierie sociale consistant à se f…</t>
  </si>
  <si>
    <t>#Recrutement | 👋 Rejoins Digitaleo en tant qu’architecte systèmes #cloud ! 
Tes missions 🚀? 
🤝 Collaborer avec les… https://t.co/22U3E8AYyM</t>
  </si>
  <si>
    <t>RT @RNational_IDF: 💻 #Cybersécurité/intelligence économique territoriale : le groupe RN-IDF propose un programme régional de sécurité numér…</t>
  </si>
  <si>
    <t>Le gouvernement annonce un dispositif d’alerte des entreprises pour enrayer la propagation des incidents cyber… https://t.co/IBeWnLt8Al</t>
  </si>
  <si>
    <t>Les carrières en #cybersécurité les plus demandées pour les 5 prochaines années
https://t.co/iu74gYKm8F https://t.co/gf4tyqwol8</t>
  </si>
  <si>
    <t>RT @CNCCFormation: 📢 Notre programme d’été a commencé !
#cybersécurité #risques professionnels continuité d’#exploitation et audit des #SI…</t>
  </si>
  <si>
    <t>RT @CNCC_audit: Les commissaires aux comptes s’associent aux représentants des #entreprises et aux pouvoirs publics pour promouvoir le nouv…</t>
  </si>
  <si>
    <t>RT @CRudinschi: Industrial IoT: Security Challenges and Expectations https://t.co/hIbdYKFsY3 #IIoT #CyberSecurityAwarenessMonth #CyberSecMo…</t>
  </si>
  <si>
    <t>De précieux conseils de @banquiersCDN en #cybersécurité! #cyberaverti #motdepasse https://t.co/NHzhVd1Ko6</t>
  </si>
  <si>
    <t>🛡️En juin 2021, le bureau #cybersécurité du @COMSIC_FR (#COMSIC) a organisé un exercice de lutte informatique défen… https://t.co/jatv1dZBbH</t>
  </si>
  <si>
    <t>[ #Replay 📺 ] 🎤 Retrouvez l’intervention de @P_Trouchaud Chief Technology &amp;amp; Products Officer, @PwC_France et Maghre… https://t.co/Ru7mKxksbE</t>
  </si>
  <si>
    <t>RT @SecuritePodcast: On en parlait dans l'épisode 0x183, il est maintenant le temps d'agir et d'envoyer un courriel à vos députés!
#loi64…</t>
  </si>
  <si>
    <t>#Pegasus J’avais justement déposé hier matin une Question écrite au Sénat à l’attention fde @JY_LeDrian . Toute la… https://t.co/UMkWRmkJdR</t>
  </si>
  <si>
    <t>RT @GeoffroyRDB: L'affaire #Pegasus est une atteinte majeure aux libertés. Nous devons faire front ensemble contre ces menaces. @tehtris dé…</t>
  </si>
  <si>
    <t>Nous avons le plaisir de vous publier notre premier bulletin mensuel : au menu, transferts de données, la dernière… https://t.co/515ko0WcuO</t>
  </si>
  <si>
    <t>RT @MindData1: Nous avons le plaisir de vous publier notre premier bulletin mensuel : au menu, transferts de données, la dernière vulnérabi…</t>
  </si>
  <si>
    <t>RT @SO_digital: Retour sur la présentation des grandes tendances du numérique 2021par @Niji_Digital. #Covid_19, #Sante,  #cybersecurite, #t…</t>
  </si>
  <si>
    <t>#cybersécurité #prevention 
https://t.co/5uVT35yw5j</t>
  </si>
  <si>
    <t>RT @CGM_FR: #Cybersécurité, attitudes à risque, bonnes pratiques et cyber-résilience, notre livre blanc vous explique comment vous protéger…</t>
  </si>
  <si>
    <t>Le gouvernement annonce un dispositif d’alerte des entreprises pour enrayer la propagation des incidents cyber… https://t.co/UUg4Qp6zHK</t>
  </si>
  <si>
    <t>Twitter : une clé de sécurité physique pour une double authentification
https://t.co/zqzQNdxLbe via @frsilicon… https://t.co/jKjU800PTr</t>
  </si>
  <si>
    <t>RT @CathCervoni: Twitter : une clé de sécurité physique pour une double authentification
https://t.co/zqzQNdxLbe via @frsilicon #cybersecu…</t>
  </si>
  <si>
    <t>@bfmbusiness @cybervictimes @JeromeNotin @GuillaumPAUL On pourrait peut-être commencer à leur apprendre à reconnaît… https://t.co/15EzF83El3</t>
  </si>
  <si>
    <t>RT @Maxence_Demerle: Visite chez ⁦@XXII_GROUP⁩ avec ⁦@GeoffroyRDB⁩ et ⁦@cpoyau⁩ pour parler #cybersecurite ⁦@cybervictimes⁩ ⁦@DGEntreprises…</t>
  </si>
  <si>
    <t>Un acteur est capable de repérer #Pegasus dans n’importe quel téléphone ☎️ #Tehtris, une startup 🇫🇷 de… https://t.co/btH9kYJpO4</t>
  </si>
  <si>
    <t>RT @VeilleCyber3: 🔑The #Pentagon Is Bolstering Its #AI Systems by #Hacking Itself
https://t.co/3ZJcdlXr5i
 #fintech  #cybersecurite #nocod…</t>
  </si>
  <si>
    <t>RT @enty8080: I just wrote a small article about backdoor in popular routers and how to exploit it via @HatSploit - https://t.co/2iseBetCdY…</t>
  </si>
  <si>
    <t>RT @mathildemuratt: #AI #cybersécurité #CyberSecurity #data #IA #IntelligenceArtificielle #ITSecurity #MachineLearning #RT @Forbes @LouisCo…</t>
  </si>
  <si>
    <t>RT @simonwargniez: PEGASUS 
#CyberSecurity
 #CyberSecurityNews #CyberSec #CyberSecurite #CyberAttack #CyberAttaque #Hack #Hacking #DDoS #R…</t>
  </si>
  <si>
    <t>RT @France02100: #AI  #cybersécurité #CyberSecurity #data #IA #IntelligenceArtificielle #ITSecurity #MachineLearning #RT @Forbes @LouisColu…</t>
  </si>
  <si>
    <t>RT @RadwareFR: 🔰 Nous protégeons vos données sur les applications de cloud public contre les attaques #DDoS avec la technologie d'atténuati…</t>
  </si>
  <si>
    <t>#AI #cybersécurité #CyberSecurity #data #IA #IntelligenceArtificielle #ITSecurity #MachineLearning #RT @Forbes… https://t.co/0n6cipaJrD</t>
  </si>
  <si>
    <t>« Pegasus » : le logiciel espion qui menace politiques et journalistes – Commentaire de Lookout   #logiciel… https://t.co/Cit61myRYJ</t>
  </si>
  <si>
    <t>Pourquoi gérez-vous l’accès à votre infrastructure cloud en silo ? #ITsecurity  #IdentitySecurity  #entreprise #AWS… https://t.co/Ns5gFSPDC3</t>
  </si>
  <si>
    <t>Huit choses que vous devriez savoir au sujet des logiciels espions #Rançongiciels #Cybersecurite #ransomware… https://t.co/osAj7k3VAh</t>
  </si>
  <si>
    <t>Android/FakeAdBlocker détourne des services de raccourcissement d’URL et des calendriers iOS pour diffuser des chev… https://t.co/h35K4UrIbi</t>
  </si>
  <si>
    <t>RT @simonwargniez: @franceinfo : Projet Pegasus : Emmanuel Macron parmi les cibles du Maroc
#Macron #Pegasus #CyberSecurity
 #CyberSecurity…</t>
  </si>
  <si>
    <t>I just wrote a small article about backdoor in popular routers and how to exploit it via @HatSploit -… https://t.co/PO2fiSpLKw</t>
  </si>
  <si>
    <t>RT @ConflitsFrance: 🇫🇷👨‍💻 FLASH | Emmanuel #Macron n’a pas été ciblé par le logiciel espion #Pegasus affirme un cadre israélien de la #cybe…</t>
  </si>
  <si>
    <t>#Pegasus Par-ci, par-là, je n'arrivai pas à trouver un article expliquant le mode opératoire au profane que je suis… https://t.co/gX0MTQFj3L</t>
  </si>
  <si>
    <t>#CyberSécurité: Se former à La protection du secret de la défense nationale (#IGI1300)
https://t.co/IhxH0unoIY</t>
  </si>
  <si>
    <t>RT @CyberSecura: Des chercheurs ont trompé la reconnaissance faciale de #Windows, prouvant bien que même les systèmes d'authentification le…</t>
  </si>
  <si>
    <t>RT @CyberSecura: Il s'agit pourtant d'un élément crucial, encore bien trop souvent négligé, dans la sécurisation de nos comptes en ligne et…</t>
  </si>
  <si>
    <t>RT @alkayal_wajdi: How To Secure Your Computer Against #Cyber Threats Like 007
#cybersecurite
#DigitalTransformation
#Serverless
#Analytics…</t>
  </si>
  <si>
    <t>#Cyberattaques : solennelle mise en garde des Occidentaux à la Chine https://t.co/PEBJB3Nac4 via @lemondefr… https://t.co/SJAdzIYlLQ</t>
  </si>
  <si>
    <t>Vendus comme très sûrs, les iPhone ont été piratés par Pegasus pendant des années https://t.co/ggfn6j3CPc via… https://t.co/QRoOvpBIUz</t>
  </si>
  <si>
    <t>Dispositif #AlerteCyber : les TPE-PME seront prévenues en cas de grosses alertes de cybersécurité… https://t.co/EtSRZNU15k</t>
  </si>
  <si>
    <t>RT @cybervictimes: [ℹ️ #Cybersécurité - PRO] Pourquoi faire appel à un prestataire labellisé #ExpertCyber ?👇
Le #label est un gage de qual…</t>
  </si>
  <si>
    <t>RT @Tisseringendarm: Etude #IFOP / #FSecure : les Français 🇫🇷 comprennent-ils bien les enjeux de la #cybersécurité ?
Via #zataz
https://t.c…</t>
  </si>
  <si>
    <t>RT @Cyberterritoir1: Les recherches Google des termes comme "faux vaccin", "faux pass sanitaire" ou "faux test covid" ont explosé lundi der…</t>
  </si>
  <si>
    <t>RT @Cyberterritoir1: Un réseau de fraude au pass sanitaire infiltré, 6 mises en examen. Les faux certificats étaient distribués en banlieue…</t>
  </si>
  <si>
    <t>Apple, Pfizer, Mercedes : des hackers ont volé les données confidentielles des grandes marques via leurs avocats… https://t.co/VnABXSUQlF</t>
  </si>
  <si>
    <t>RT @DSInfoCom: Apple, Pfizer, Mercedes : des hackers ont volé les données confidentielles des grandes marques via leurs avocats https://t.c…</t>
  </si>
  <si>
    <t>@franceinfo : Projet Pegasus : Emmanuel Macron parmi les cibles du Maroc
#Macron #Pegasus #CyberSecurity… https://t.co/RFqTD2t5SU</t>
  </si>
  <si>
    <t>PEGASUS 
#CyberSecurity
 #CyberSecurityNews #CyberSec #CyberSecurite #CyberAttack #CyberAttaque #Hack #Hacking… https://t.co/VPfMm1354e</t>
  </si>
  <si>
    <t>#Cybersecurite : Les TPE-PME seront prévenues en cas de grosses alertes de #cybersécurité https://t.co/1jZmZg7D74… https://t.co/wDAvlugopx</t>
  </si>
  <si>
    <t>Tehtris, la pépite française 🇫🇷 qui sait repérer les smartphones espionnés par #Pegasus
#Cybersécurité  https://t.co/e6mg0Vfx9q</t>
  </si>
  <si>
    <t>FrHalper : «Alerte #cybersécurité» : un nouveau dispositif national pour protéger les petites #entreprises 
https://t.co/UtW2KdPECQ</t>
  </si>
  <si>
    <t>Il est grand temps d'avoir une sonde #ids #network #cybersecurite dans toutes les entreprises. Et si vous essayez c… https://t.co/j2DiZwmPXk</t>
  </si>
  <si>
    <t>#cybersecurite  #data #email #ITSecurity #LeSaviezVous #Malware #RT @frsilicon https://t.co/3oM4n3dPfV</t>
  </si>
  <si>
    <t>Merci @marion_garr pour votre intérêt ! En avant la #FRENCHtech et la #cybersecurite made in France ! https://t.co/5tRUfNMK08</t>
  </si>
  <si>
    <t>#Pegasus: le relativement faible nombre de victimes et la discrétion de la surveillance empêchent les éditeurs de r… https://t.co/ArEhZB1WFC</t>
  </si>
  <si>
    <t>@tehtris, la pépite française qui sait repérer les #smartphones espionnés par #Pegasus.
#Cybersécurité #Cyberguerre https://t.co/n5rNK6aW5T</t>
  </si>
  <si>
    <t>"Projet #Pegasus" : de nombreux Etats utilisent un logiciel espion pour cibler leurs concitoyens.
C’est sans doute… https://t.co/yXAjN1yra6</t>
  </si>
  <si>
    <t>RT @Cyberterritoir1: 94 % des entreprises ont été victimes de violations de données par des employés au cours de l'année écoulée.
#Cyberfro…</t>
  </si>
  <si>
    <t>RT @VeilleCyber3: New Windows 10 vulnerability allows anyone to get admin privileges
https://t.co/I7HAMoWho7
#fintech #VC #ArtificialIntel…</t>
  </si>
  <si>
    <t>Replay - Environnements industriels et cybersécurité, une table ronde exceptionnelle proposée par Eaton -… https://t.co/BIHOUtKtXc</t>
  </si>
  <si>
    <t>RT @Datacenter_Mag: Replay - Environnements industriels et cybersécurité, une table ronde exceptionnelle proposée par Eaton - #cybersécurit…</t>
  </si>
  <si>
    <t>RT @VeilleCyber3: 🦄How we built an #AI #unicorn in 6 years  
https://t.co/UN2gnbPgwj
#fintech #VC #ArtificialIntelligence #MachineLearning…</t>
  </si>
  <si>
    <t>#Cybersécurité : La gestion des données d’authentification est cruciale pour sécuriser les informations sensibles d… https://t.co/vPrJLd2Ce3</t>
  </si>
  <si>
    <t>RT @wmktech: How To Secure Your Computer Against #Cyber Threats Like 007
#cybersecurite
#DigitalTransformation
#Serverless
#Analytics
#Arti…</t>
  </si>
  <si>
    <t>RT @WajdiAlkayal: How To Secure Your Computer Against #Cyber Threats Like 007
#cybersecurite
#DigitalTransformation
#Serverless
#Analytics…</t>
  </si>
  <si>
    <t>📊"61% des répondants attendent que la #Tech permette de renforcer la #cybersécurité" - @OdoxaSondages
🤝Pour répond… https://t.co/kKEvmftnSd</t>
  </si>
  <si>
    <t>RT @TelecomSudParis: @TelecomSudParis @IP__Paris enrichit son cursus en y intégrant pleinement les problématiques #TransitionEcologique. L'…</t>
  </si>
  <si>
    <t>RT @DavidSimplot: L’appel à projets "Challenge #IA &amp;amp; #cybersécurité 2021" est ouvert jusqu’au 1er septembre, détails sur le site de @Bpifra…</t>
  </si>
  <si>
    <t>Visite chez ⁦@XXII_GROUP⁩ avec ⁦@GeoffroyRDB⁩ et ⁦@cpoyau⁩ pour parler #cybersecurite ⁦@cybervictimes⁩ ⁦… https://t.co/CxB6ELBBGF</t>
  </si>
  <si>
    <t>📞La pépite #cyber française @tehtris est un des rares acteurs à savoir dénicher le #malware.  @DGSEfr… https://t.co/BJplRw6O1g</t>
  </si>
  <si>
    <t>📞La pépite #cyber française @tehtris est un des rares acteurs à savoir dénicher le #malware.  @DGSEfr… https://t.co/0Lmre2K0Ow</t>
  </si>
  <si>
    <t>Aujourd’hui, nous allons parler de John Postel, appelé le « Dieu d’Internet », à l’origine de nombreuses contributi… https://t.co/g1MLWBnZZl</t>
  </si>
  <si>
    <t>Le RIP, protocole d'information de routage ⏩
🔸 https://t.co/5Dn5h9x5nQ
#RIP #networking #cybersecurité… https://t.co/tArhKuDBR9</t>
  </si>
  <si>
    <t>Il est encore temps de choisir la société ds laquelle ns voulons vivre, et le numérique que ns voulons utiliser… https://t.co/u3czGYOr9y</t>
  </si>
  <si>
    <t>RT @JNdeGALZAIN: Il est encore temps de choisir la société ds laquelle ns voulons vivre, et le numérique que ns voulons utiliser #numérique…</t>
  </si>
  <si>
    <t>👉  Les 4 tendances majeures en 2021 pour la DSI 🚀 
&amp;gt;&amp;gt; https://t.co/tXBzG3uVgw 
#dsi #2021 #digital #technologie… https://t.co/N2j95NWGeu</t>
  </si>
  <si>
    <t>RT @innovsi: 👉  Les 4 tendances majeures en 2021 pour la DSI 🚀 
&amp;gt;&amp;gt; https://t.co/tXBzG3uVgw 
#dsi #2021 #digital #technologie #cybersecurit…</t>
  </si>
  <si>
    <t>«Alerte #cybersécurité» : un nouveau dispositif national pour protéger les petites #entreprises 
https://t.co/hNGgrTJ9XC</t>
  </si>
  <si>
    <t>RT @FrHalper: «Alerte #cybersécurité» : un nouveau dispositif national pour protéger les petites #entreprises 
https://t.co/hNGgrTJ9XC</t>
  </si>
  <si>
    <t>#cybersécurité #cyberdéfense 
La newsletter hebdo hreat Landscape @Intrinsec du 20 juillet ... https://t.co/rE4ZG5IBO0</t>
  </si>
  <si>
    <t>#cybersécurité #rgpd #IA retour de veille Sécurité de l'Information en mode retour de veille sur la semaine dernièr… https://t.co/F1qnnkZSgw</t>
  </si>
  <si>
    <t>[BLOG 👀] La #logistique se digitalise. En #supplychain, la #cybersécurité devient donc un enjeu majeur. 
Comment év… https://t.co/18L9azm2pr</t>
  </si>
  <si>
    <t>#cybersécurité #espionnage Retour sur le Projet Pegasus : ce que l'on sait de l'affaire de cybersurveillance à gran… https://t.co/s00QUqLrpn</t>
  </si>
  <si>
    <t>#cybersecurite  #Pegasus #espionnage L'affaire PEGASUS est inédite par son ampleur... Le Parquet vient d'ouvrir une… https://t.co/NKBp2y7INC</t>
  </si>
  <si>
    <t>RT @StephaneNappo: Comment réagir au mieux face à une cyber-attaque ? By @gbillois @BFMTV
#Infosec #CyberSecurity #CyberSécurité #CyberAtta…</t>
  </si>
  <si>
    <t>RT @Risk_Insight: #Presidentielle2022 #pegasus 
Retour sur la #cybersécurité des élections présidentielles dans @Cdanslair @gbillois 
Deepf…</t>
  </si>
  <si>
    <t>RT @echo_des_arenes: #cybersecurite Projet Pegasus 🛡révélations sur 1 système mondial d’espionnage de téléphones
Une importante partie des…</t>
  </si>
  <si>
    <t>[#FIC2021]
Acteurs du #numérique : participez au Forum international de la #Cybersécurité du 07 au 09/09/2021 et ve… https://t.co/W6Hblg0hme</t>
  </si>
  <si>
    <t>Affaire #Pegasus : "Il existe un marché international des failles d'exploitation"
https://t.co/M2G7Fopf6T
#ZeroDay #cybersecurite</t>
  </si>
  <si>
    <t>#CyberSécurité Et si l’explosion des cyberattaques transformait #Internet à tout jamais ? Et si c'était la fin d'un… https://t.co/ArG1o6DfSO</t>
  </si>
  <si>
    <t>RT @franceinter: .@GabrielAttal sur le logiciel espion #Pegasus : "Des investigations ont été lancées, le président de la République tiendr…</t>
  </si>
  <si>
    <t>Vos technologies IT/OT sont-elles aussi saines que vos équipements de transformation ? Connectivité nouvelle + maté… https://t.co/hDz7inDm3S</t>
  </si>
  <si>
    <t>L'été est propice aux cyberattaques sur les devices portables.
➡️ VPN
➡️ mise à jour
➡️ film anti-regard
Quelques r… https://t.co/QVw3OhLatQ</t>
  </si>
  <si>
    <t>Une entreprise a laissé fuiter 5 milliards de données... #CyberSécurité https://t.co/JanL0sWlea https://t.co/qxtTIUjGpx</t>
  </si>
  <si>
    <t>RT @AlerteFR: 🇫🇷 #Pegasus : Le président de la République réunira jeudi matin un conseil de défense « exceptionnel dédié à l'affaire Pegasu…</t>
  </si>
  <si>
    <t>🇫🇷 #Pegasus : Le président de la République réunira jeudi matin un conseil de défense « exceptionnel dédié à l'affa… https://t.co/cGNlV77nfz</t>
  </si>
  <si>
    <t>Le volume des menaces de logiciels malveillants a atteint une moyenne de 688 menaces par minute (+ 40 menaces par m… https://t.co/tmDisYv9NK</t>
  </si>
  <si>
    <t>RT @ConflitsFrance: 🚨🇫🇷 FLASH | Emmanuel #Macron prend l'affaire extrêmement au #sérieux. Le #président de la République réunira jeudi mati…</t>
  </si>
  <si>
    <t>ConflitsFrance: 🚨🇫🇷 FLASH | Emmanuel #Macron prend l'affaire extrêmement au #sérieux. Le #président de la Républiqu… https://t.co/NLCo9cXv8g</t>
  </si>
  <si>
    <t>🇫🇷 #cybersécurité #AffairePegasus #Pegasus #ProjetPegasus 
Le Président @EmmanuelMacron convoque un conseil de déf… https://t.co/o3nWRvwlSM</t>
  </si>
  <si>
    <t>Il faut se féliciter que pour une fois le Conseil de défense soit consacré à son objet: #Pegasus #Cybersécurité! @morandiniblog</t>
  </si>
  <si>
    <t>RT @BilgerPhilippe: Il faut se féliciter que pour une fois le Conseil de défense soit consacré à son objet: #Pegasus #Cybersécurité! @moran…</t>
  </si>
  <si>
    <t>🔴 FLASH- Un conseil de défense "exceptionnel" va avoir lieu aujourd'hui #22juillet
"Dédié à l'affaire #Pegasus et à… https://t.co/oANhClXicD</t>
  </si>
  <si>
    <t>#Cybersecurite au #Danemark #Finlande: un marché aux nombreux enjeux, ouvert aux sociétés🇫🇷 qui jouissent d’une bon… https://t.co/6chWWTFvkM</t>
  </si>
  <si>
    <t>RT @BF_TechServices: #Cybersecurite au #Danemark #Finlande: un marché aux nombreux enjeux, ouvert aux sociétés🇫🇷 qui jouissent d’une bonne…</t>
  </si>
  <si>
    <t>A télécharger gratuitement
👉 Le Guide de l'impression dans le cloud 2021 (Guide en anglais)
👉… https://t.co/OIxDbPnv45</t>
  </si>
  <si>
    <t>RT @BluemegaTeam: A télécharger gratuitement
👉 Le Guide de l'impression dans le cloud 2021 (Guide en anglais)
👉 https://t.co/2AC8R6znDr…</t>
  </si>
  <si>
    <t>L’importance de la sécurité des travaux d’impression de bout en bout
👉  https://t.co/x07EQpesGK
#DSI #IT 
#print… https://t.co/d37ZZCTsHk</t>
  </si>
  <si>
    <t>RT @BluemegaTeam: L’importance de la sécurité des travaux d’impression de bout en bout
👉  https://t.co/x07EQpesGK
#DSI #IT 
#print #solut…</t>
  </si>
  <si>
    <t>Téléchargez notre fiche #PaperCut pour les administrations et les collectivités 
👉 https://t.co/7rBdPvksw6
#print… https://t.co/eYvZZzPjjc</t>
  </si>
  <si>
    <t>RT @BluemegaTeam: Téléchargez notre fiche #PaperCut pour les administrations et les collectivités 
👉 https://t.co/7rBdPvksw6
#print #solu…</t>
  </si>
  <si>
    <t>➡Avec la démocratisation du #Télétravail : Microsoft lance son service de #CloudComputing qui sortira très prochain… https://t.co/rgPLZgtKjh</t>
  </si>
  <si>
    <t>La Chine dans le viseur de la France dans le cadre d’une « virulente » #cyberattaque @ANSSI_FR #cybersécurité… https://t.co/XWzSGVDw7z</t>
  </si>
  <si>
    <t>🏆Pour le moment, je gagne des points dans les 2 cas
🔎Je gagne des points en découvrant de nouvelles informations su… https://t.co/1CGbfJDf4c</t>
  </si>
  <si>
    <t>RT @KnocKnockFr: 🏆Pour le moment, je gagne des points dans les 2 cas
🔎Je gagne des points en découvrant de nouvelles informations sur le SI…</t>
  </si>
  <si>
    <t>🚨#Cybersécurité : Espionnage
▶️Le logiciel espion #Pegasus fait la une de l’actualité tech en ce moment. Et pour ca… https://t.co/QoG8iEVnZa</t>
  </si>
  <si>
    <t>RT @AfricaCyberMag: 🚨#Cybersécurité : Espionnage
▶️Le logiciel espion #Pegasus fait la une de l’actualité tech en ce moment. Et pour cause,…</t>
  </si>
  <si>
    <t>#Cybersécurité : Le gang rançongiciel MESPINOZA toujours plus actif ! https://t.co/i4Hqkuplw5 #GSMag via @GS_Mag</t>
  </si>
  <si>
    <t>Afin de limiter les risques et prêt en cas d’alerte, le mieux reste d’être préparé. C’est ce que nous faisons chez… https://t.co/hWOFEZLO7B</t>
  </si>
  <si>
    <t>#CyberSecurite: Windows 10 et 11 , une faille permet à n'importe qui de devenir administrateur, voici comment vous… https://t.co/gFtFtAoFAF</t>
  </si>
  <si>
    <t>🚨[Alerte #Cybersécurité]
Enquête Le projet Pegasus : un logiciel espion utilisé par des États pour cibler des polit… https://t.co/4riChMLzlm</t>
  </si>
  <si>
    <t>📣[Info #Cybersécurité]
D'après Deep Instinct, les entreprises françaises mettraient en moyenne 13 heures pour trait… https://t.co/JEAVdMfCt8</t>
  </si>
  <si>
    <t>📰[Actualité #Cybersécurité]
L'éditeur du logiciel d'espionnage "Pegasus" révèle que les gouvernements sont capables… https://t.co/j6Q1e7l7DC</t>
  </si>
  <si>
    <t>🔽 Savez-vous comment recruter les meilleurs candidat-es Cybersécurité ? On vous dit tout ! On vous dit tout ! Téléc… https://t.co/jABwiqo7f0</t>
  </si>
  <si>
    <t>#Cybersécurité Le gouvernement met en place un dispositif d'alerte en cas de cyberattaque dédié aux #TPE et #PME… https://t.co/esY9L4Cjfp</t>
  </si>
  <si>
    <t>L'affaire #Pegasus est une atteinte majeure aux libertés. Nous devons faire front ensemble contre ces menaces.… https://t.co/SAmgwsTcUW</t>
  </si>
  <si>
    <t>RT @EURACTIV_FR: Le président Emmanuel Macron n'aurait pas été ciblé par le logiciel #Pegasus, selon un haut responsable du géant israélien…</t>
  </si>
  <si>
    <t>RT @EsnRecrutement: Pour recruter vos futurs collaborateurs en #cybersécurité Une solution existe - Découvrez le Conseil en #recrutement  d…</t>
  </si>
  <si>
    <t>⚠️Pegasus, REvil, Wannacry menacent nos entreprises... 
💡Conseillez un métier qui a du sens et de l'avenir aux bac… https://t.co/RMA8Ge72EX</t>
  </si>
  <si>
    <t>[#Cybersecurite] Projet Pegasus : cet outil permet de savoir si un smartphone est infecté via @Siecledigital… https://t.co/OWwV2abPM1</t>
  </si>
  <si>
    <t>💻 #Cybersécurité/intelligence économique territoriale : le groupe RN-IDF propose un programme régional de sécurité… https://t.co/WMQ0MIKXtP</t>
  </si>
  <si>
    <t>RT @ANSSI_FR: [#MardiConseil] ⚠️ Vous avez découvert une faille de sécurité ou une vulnérabilité ? Déclarez-la !  https://t.co/ZbNri8J7Lf #…</t>
  </si>
  <si>
    <t>Event jeudi à propos de Sécurité &amp;amp; Microsoft 365
#cybersecurity #infosec #security #data #datagovernance… https://t.co/TsXMmPMetg</t>
  </si>
  <si>
    <t>#cybersecurity #infosec #security #data #datagovernance #compliance #cybersécurité https://t.co/mEnXl2CTa7</t>
  </si>
  <si>
    <t>RT @ars_pdl: #cybersecurite La nécessité de renforcer et d’améliorer nos démarches autour de la sécurité numérique
Un préalable au tournant…</t>
  </si>
  <si>
    <t>RT @health20Paris: Praticiens, n'hésitez pas à aider cet étudiant . #toctocdoc #hcsmeufr #cybersecurite https://t.co/AnuocsiF4H</t>
  </si>
  <si>
    <t>🚀 Sortir de sa zone de confort en #cybersécurité ? Pour être efficace et à la pointe de son métier il est parfois n… https://t.co/vTAXBJ5vSP</t>
  </si>
  <si>
    <t>I24 news interview Avi Bartov GamaSec Web Cyber protection https://t.co/fIAfgiUwBM via @YouTube 
#cybersecurity… https://t.co/nzRUFemxjw</t>
  </si>
  <si>
    <t>🔝Alors que les #cyberattaques se multiplient, nous sommes fiers de vous annoncer notre partenariat avec @Evagroup1… https://t.co/uCmPbG7jE4</t>
  </si>
  <si>
    <t>#PVID 🔐 | @Docapost via sa filiale @AR24_fr, experte de la #LRE #eIDAS et de la vérification d’ #IdentitéÀDistance… https://t.co/L0KYHYvfJT</t>
  </si>
  <si>
    <t>Il n'y a que sur internet que l'on peut voir ce genre d'initiatives : Le crypto Sheriff contre les ransomware(s).… https://t.co/qDVHuUEdR1</t>
  </si>
  <si>
    <t>#CyberSécurité #Macron "Pour contourner ce risque, il existe des appareils sécurisés. C’est notamment le cas du Teo… https://t.co/0qIuyekdrb</t>
  </si>
  <si>
    <t>RT @HGC2IME: #Euro-Accélérateur industriel @GrandeRegionOff @DebordValerie @Luxinnovation @ccluxembourg @NicolasSchmitEU 🇪🇺 👉🏻Jean Guy Roch…</t>
  </si>
  <si>
    <t>Un programme qui vise les certifications!
Contactez-moi pour plous d'information. 
@Prompt_Innov @MEDTEQ_CA… https://t.co/LkDKU9zzc9</t>
  </si>
  <si>
    <t>RT @HyelimJuKIM: Un programme qui vise les certifications!
Contactez-moi pour plous d'information. 
@Prompt_Innov @MEDTEQ_CA #certification…</t>
  </si>
  <si>
    <t>Suite aux bonnes pratiques, nous vous disons maintenant ce qu'il ne faut pas faire en matière de #cybersécurité !
💡… https://t.co/Y8iL30bje8</t>
  </si>
  <si>
    <t>Comment réagir au mieux face à une cyber-attaque ? By @gbillois @BFMTV
#Infosec #CyberSecurity #CyberSécurité… https://t.co/EAhwVThnYJ</t>
  </si>
  <si>
    <t>https://t.co/kHp3IDMqWJ #CyberSecurity #cybersecurite</t>
  </si>
  <si>
    <t>RT @DjamesonPrime: https://t.co/kHp3IDMqWJ #CyberSecurity #cybersecurite</t>
  </si>
  <si>
    <t>#AI  #cybersécurité #CyberSecurity #data #IA #IntelligenceArtificielle #ITSecurity #MachineLearning #RT @Forbes… https://t.co/gZNOYUvrCc</t>
  </si>
  <si>
    <t>[Décryptage #IA] Les 20 principales prédictions sur la façon dont l'#IntelligenceArtificielle va améliorer la cyber… https://t.co/UUA4XosiGr</t>
  </si>
  <si>
    <t>C'est bon le gouvernement utilise WhatsApp et Telegram.
Ce n'est pas comme si il n'y avait pas une application fran… https://t.co/CkwS3Ebkqi</t>
  </si>
  <si>
    <t>RT @vonbrucken: C'est bon le gouvernement utilise WhatsApp et Telegram.
Ce n'est pas comme si il n'y avait pas une application française pl…</t>
  </si>
  <si>
    <t>RT @CRdeparlemonde: Difficile de prendre la #Chine &amp;amp; son #XiSpeak de #WINWIN au sérieux au #ConseildesDroitsdeLHomme ou à #ITU ou au #UNCyb…</t>
  </si>
  <si>
    <t>RT @ArchimagRedac: 3 applications de messagerie instantanée sécurisées à télécharger
➡️https://t.co/5ZGduQyGyU
#cybersecurite #application…</t>
  </si>
  <si>
    <t>#cybersecurite | les bons conseils #prevention de @CyberGEND pour bien se protéger pendant ses vacances 👍
#web… https://t.co/dmzp6tPY63</t>
  </si>
  <si>
    <t>RT @SYNETIS: En tant qu'acteur majeur de la #cybersécurité, Synetis aura le plaisir de vous retrouver à Lille les 7, 8 et 9 septembre proch…</t>
  </si>
  <si>
    <t>L’appel à projets "Challenge #IA &amp;amp; #cybersécurité 2021" est ouvert jusqu’au 1er septembre, détails sur le site de… https://t.co/U3LKeI0Ehw</t>
  </si>
  <si>
    <t>Les 4 étapes de Cyber Dojo : INSTALLATION, AUDIT, EXÉCUTION, MAINTENANCE 🙌
#cyberdojo #protection #hacking… https://t.co/UhZKpvmPW9</t>
  </si>
  <si>
    <t>🤔 IP Spoofing = action par laquelle un système tente de se faire passer illicitement pour un autre système en utili… https://t.co/UppQBQ69al</t>
  </si>
  <si>
    <t>RT @Aazimath: SYNI; un référentiel de formation et de sensibilisation sur les fondamentaux de la #cybersécurité. Composé d'un module de for…</t>
  </si>
  <si>
    <t>[Fleuron #numerique] L'entreprise de @NvelleAquitaine, @tehtris, a trouvé une solution face au logiciel espion… https://t.co/rjVXbKw1iR</t>
  </si>
  <si>
    <t>#cybersecurité dans une grande enseigne, à la vue e tous les clients, au SAV. https://t.co/MYtApYwPkU</t>
  </si>
  <si>
    <t>La sécurité est au cœur même de l'économie de la confiance. Bienvenue à @openminded_c. Nous allons accompagner ense… https://t.co/DJYcnkKGEw</t>
  </si>
  <si>
    <t>📅#webinar Plus que quelques jours pour vous inscrire à notre #webinar "l'écosystème des #startups cybersécurité fra… https://t.co/R7dcE42GQY</t>
  </si>
  <si>
    <t>#Presidentielle2022 #pegasus 
Retour sur la #cybersécurité des élections présidentielles dans @Cdanslair @gbillois… https://t.co/3OLefLWTZp</t>
  </si>
  <si>
    <t>#LMDE 💧💦| #Cybersécurité #IOT | ► Comment protéger les données collectées ? Sujet à débattre lors de notre notre pr… https://t.co/HhY7SO6vok</t>
  </si>
  <si>
    <t>@JeanCASTEX a confirmé la création d'une agence de lutte contre les manipulations de l'information. Baptisée "Vigin… https://t.co/Dp2pNuGV1F</t>
  </si>
  <si>
    <t>@INTERPOL_HQ invite les services de police du monde entier à travailler de concert pour lutter contre une potentiel… https://t.co/9xMNixhgQJ</t>
  </si>
  <si>
    <t>[#Cybersécurité] Face à l’augmentation spectaculaire des #cyberattaques, Thales s’associe à @OVHcloud pour fournir… https://t.co/06WqVwyG17</t>
  </si>
  <si>
    <t>[#Cybersécurité] Quels sont les enjeux de la voiture connectée selon @Michelin et Thales ? 🚗 https://t.co/20GXFmMQl0</t>
  </si>
  <si>
    <t>#cybersecurite La nécessité de renforcer et d’améliorer nos démarches autour de la sécurité numérique
Un préalable… https://t.co/fubyrEOImO</t>
  </si>
  <si>
    <t>L’arme fatale de #Pegasus se nomme @tehtris : pépite française de #cybersécurité capable de le repérer dans n’impor… https://t.co/Oacg4DPo9w</t>
  </si>
  <si>
    <t>|PRESSE|
🗞@LaCroix/ #Pegasus/#PegasusProject 
📡🌐 Auteur du @Coll_Quesaisje sur «La #cybersécurite», et membre du CO… https://t.co/aUPurhl7ih</t>
  </si>
  <si>
    <t>RT @prefet59: #Cybersécurité
Dans les aéroports, au restaurant ou au bord de la piscine de l'hôtel, si vous vous connectez à un réseau wifi…</t>
  </si>
  <si>
    <t>.@GabrielAttal sur le logiciel espion #Pegasus : "Des investigations ont été lancées, le président de la République… https://t.co/H76e9hnir3</t>
  </si>
  <si>
    <t>@franceinfo @GabrielAttal A 9 mois de la #Presidentielle2022 on découvre le logiciel espion #Pegasus pour lequel de… https://t.co/YrLXSomP2v</t>
  </si>
  <si>
    <t>📱💻 #MardiConseil #Cybersécurité
Dans les aéroports, les centres commerciaux ou au bord de la piscine de l'hôtel, si… https://t.co/Hl9CoCB7gV</t>
  </si>
  <si>
    <t>RT @numrdv: Le parquet de Paris ouvre une enquête dans le cadre de l’espionnage de deux journalistes de Mediapart https://t.co/s0mr6FKGGs #…</t>
  </si>
  <si>
    <t>@TelecomSudParis @IP__Paris enrichit son cursus en y intégrant pleinement les problématiques #TransitionEcologique.… https://t.co/MTKwPmFR2x</t>
  </si>
  <si>
    <t>#Euro-Accélérateur industriel @GrandeRegionOff @DebordValerie @Luxinnovation @ccluxembourg @NicolasSchmitEU 🇪🇺 👉🏻Je… https://t.co/olhq7czABs</t>
  </si>
  <si>
    <t>RT @cedric_o: Entrée de l’État au capital du @CampusCyberFr. Pour la 1ère fois en Europe, les acteurs publics et privés unissent leur force…</t>
  </si>
  <si>
    <t>Aux chefs d’entreprise : face à la menace cyber, le @gouvernementFR et les organisations interprofessionnelles sont… https://t.co/B44FTvXTJc</t>
  </si>
  <si>
    <t>RT @ANSSI_FR: [#VendrediLecture]🆕 Un pare-feu pour le HDMI
Retrouvez la présentation d’agents de l’ANSSI sur le sujet. #cybersécurité #SSI…</t>
  </si>
  <si>
    <t>#CiaoParis [Venir travailler sur la Côte d’Azur 🌊]
Envie de concilier un environnement de travail dynamique avec u… https://t.co/BSJITT9VeF</t>
  </si>
  <si>
    <t>RT @AvistoTelecom: #CiaoParis [Venir travailler sur la Côte d’Azur 🌊]
Envie de concilier un environnement de travail dynamique avec un cad…</t>
  </si>
  <si>
    <t>Une entreprise a laissé fuiter 5 milliards de données... #CyberSécurité https://t.co/Rxfz0pZmp0 https://t.co/7xxcMwu3oD</t>
  </si>
  <si>
    <t>RT @AntonioFonsecaF: Une entreprise a laissé fuiter 5 milliards de données... #CyberSécurité https://t.co/Rxfz0pZmp0 https://t.co/7xxcMwu3oD</t>
  </si>
  <si>
    <t>[#Cybersécurité] La vague de #cyberattaques pose un défi à l’assurance 📰 via @Le_Figaro ➡ https://t.co/XFtXTa02jC… https://t.co/HNpqWWtzf1</t>
  </si>
  <si>
    <t>RT @thalessecurity: [#Cybersécurité] La vague de #cyberattaques pose un défi à l’assurance 📰 via @Le_Figaro ➡ https://t.co/XFtXTa02jC
#Berc…</t>
  </si>
  <si>
    <t>Il ne suffit pas d'avoir des systèmes robustes pour être #résilient. Découvrez en quoi l'humain joue un rôle clé da… https://t.co/6nhUkS4W6c</t>
  </si>
  <si>
    <t>PARIS, le 21 juillet 2021 - Accenture France a finalisé l’acquisition d’ Openminded Part of Accenture, une entrepri… https://t.co/qRqj3qRyKq</t>
  </si>
  <si>
    <t>RT @rptaszynski: Il ne suffit pas d'avoir des systèmes robustes pour être #résilient. Découvrez en quoi l'humain joue un rôle clé dans la #…</t>
  </si>
  <si>
    <t>Réalisation de vos projets cyber !
Cabinet de conseil dédié à la #Cybersécurité, Synetis est en capacité d’opérer l… https://t.co/JV3PzJOs4M</t>
  </si>
  <si>
    <t>En tant qu'acteur majeur de la #cybersécurité, Synetis aura le plaisir de vous retrouver à Lille les 7, 8 et 9 sept… https://t.co/BGLBv0qKIE</t>
  </si>
  <si>
    <t>Les prochains RV #FCE : bloquez les dates, nous parlerons #cyberguerre #cybersécurité @désinformation #care… https://t.co/XrAIcTVHVP</t>
  </si>
  <si>
    <t>📢 Développeurs pour l'embarqué, formez-vous à la sécurisation de vos mises à jour à distance du 28 au 30 sept. à An… https://t.co/PsReRDrJDK</t>
  </si>
  <si>
    <t>De Rabat à Paris, le Maroc ne lâche pas les journalistes grâce au logiciel #Pegasus mis au point par une société is… https://t.co/tP2bF8AnpH</t>
  </si>
  <si>
    <t>RT @dzonline: De Rabat à Paris, le Maroc ne lâche pas les journalistes grâce au logiciel #Pegasus mis au point par une société israélienne…</t>
  </si>
  <si>
    <t>📙☠ [#Cybersécurité] Parution du Livre Cybersécurité, une réflexion menée par 7 experts issus de grandes entreprises… https://t.co/8vV3NELBjq</t>
  </si>
  <si>
    <t>☠💻[#Cybersécurité] Le @gouvernementfr lance le dispositif #AlerteCyber dédié aux TPE et PME pour les alertes sur le… https://t.co/Ig4uDQ7Anq</t>
  </si>
  <si>
    <t>RT @IRenard_Avocat: 📙☠ [#Cybersécurité] Parution du Livre Cybersécurité, une réflexion menée par 7 experts issus de grandes entreprises fra…</t>
  </si>
  <si>
    <t>#cybersecurité #SSI , 6 pépites Françaises dessous.
A penser aussi pour vos achats IT : SOLAINN, solutions numériqu… https://t.co/vlzLMWYMVB</t>
  </si>
  <si>
    <t>RT @ChengFrederic: #cybersecurité #SSI , 6 pépites Françaises dessous.
A penser aussi pour vos achats IT : SOLAINN, solutions numériques de…</t>
  </si>
  <si>
    <t>#Podcast #Cybersécurité
Épisode #329 consacré à la vulnérabilité #PrintNightmare avec @gentilkiwi 
https://t.co/3jIGjAGTgc</t>
  </si>
  <si>
    <t>📣 Atos et @OoredooQatar fournissent des services clés de détection et de réponse aux menaces de #cybersécurité pour… https://t.co/T3rI9ossvg</t>
  </si>
  <si>
    <t>RT @stpugin: 📣 Atos et @OoredooQatar fournissent des services clés de détection et de réponse aux menaces de #cybersécurité pour le program…</t>
  </si>
  <si>
    <t>Difficile de prendre la #Chine &amp;amp; son #XiSpeak de #WINWIN au sérieux au #ConseildesDroitsdeLHomme ou à #ITU ou au… https://t.co/Fhgmf3mzYj</t>
  </si>
  <si>
    <t>📰 @PierreFabre choisit le #cloud d’Atos pour soutenir ses objectifs de transformation digitale, de #cybersécurité e… https://t.co/aPU3eJMbXv</t>
  </si>
  <si>
    <t>RT @Blanchon_Thierr: 📰 @PierreFabre choisit le #cloud d’Atos pour soutenir ses objectifs de transformation digitale, de #cybersécurité et d…</t>
  </si>
  <si>
    <t>[ #Cybersécurité ] Encore trop de personnes ne savent pas sécuriser leur #motdepasse. Voici 10 bonnes pratiques pou… https://t.co/kqeYItyirw</t>
  </si>
  <si>
    <t>RT @CabinetBataille: [ #Cybersécurité ] Encore trop de personnes ne savent pas sécuriser leur #motdepasse. Voici 10 bonnes pratiques pour l…</t>
  </si>
  <si>
    <t>ISS Today par @KarenAllenIntl &amp;gt; #drone #cybersécurité https://t.co/z4DNk8kZzl https://t.co/9rEOq4QvjA</t>
  </si>
  <si>
    <t>ISS Today par @KarenAllenIntl &amp;gt; #drone #cybersécurité https://t.co/z4DNk8kZzl https://t.co/uOGmbxhECa</t>
  </si>
  <si>
    <t>RT @ISSAfricaFR: ISS Today par @KarenAllenIntl &amp;gt; #drone #cybersécurité https://t.co/z4DNk8kZzl https://t.co/9rEOq4QvjA</t>
  </si>
  <si>
    <t>✅ Apprendre les bons réflexes d'usage du Web et la #cybersécurité pour toute la famille
👉 Télécharger le cahier de… https://t.co/KLsFGgDuJp</t>
  </si>
  <si>
    <t>🔵⚪🔴 Nouveau ▶️ @francenumfr  va relayer les notices de #cybersécurité de @cybervictimes et de l' @ANSSI_FR  en cas… https://t.co/tizVgkaj1v</t>
  </si>
  <si>
    <t>#cybersecurité : 180 journalistes ont été ciblés par le logiciel espion Pegasus parmi eux se trouvent les supports… https://t.co/g7hSf9Ofb7</t>
  </si>
  <si>
    <t>RT @chafibac: #cybersecurité : 180 journalistes ont été ciblés par le logiciel espion Pegasus parmi eux se trouvent les supports suivants :…</t>
  </si>
  <si>
    <t>FrAndroid : Projet Pegasus : aucun iPhone n’est à l’abris, y compris les récents #Apple #Culturetech #iOS #marques… https://t.co/z3SD3jTF9T</t>
  </si>
  <si>
    <t>PresseCitron : Cyber-espionnage Pegasus : découvrez si vous êtes concerné #cybersécurité #espionnage #malware… https://t.co/pIjUo3HAli</t>
  </si>
  <si>
    <t>FrAndroid : Projet Pegasus : les smartphones d’Emmanuel Macron et d’Édouard Philippe auraient été visés par les ser… https://t.co/uUgKtkbvgN</t>
  </si>
  <si>
    <t>RT @DroidTrackr_fr: FrAndroid : Projet Pegasus : aucun iPhone n’est à l’abris, y compris les récents #Apple #Culturetech #iOS #marques #OS…</t>
  </si>
  <si>
    <t>Dream N' Build… c'est aussi ça NEURONES ! 
#projet #entreprendre #digital #numerique #servicesnumerique… https://t.co/BoGizIjOn5</t>
  </si>
  <si>
    <t>RT @NEURONES: Dream N' Build… c'est aussi ça NEURONES ! 
#projet #entreprendre #digital #numerique #servicesnumerique #application #infrast…</t>
  </si>
  <si>
    <t>[#ACTU] L’anticipation : le meilleur moyen pour lutter contre les attaques de ransomwares ! https://t.co/P4S9ZpLCbA… https://t.co/ExBV5nXmH2</t>
  </si>
  <si>
    <t>RT @ORSYS: [#ACTU] L’anticipation : le meilleur moyen pour lutter contre les attaques de ransomwares ! https://t.co/P4S9ZpLCbA
@InformatiqN…</t>
  </si>
  <si>
    <t>🔊 #RECRUTEMENT
Nous recrutons tous types de profils, de #consultants à #managers pour notre cabinet Protiviti Fran… https://t.co/AZLIVlLfaQ</t>
  </si>
  <si>
    <t>RT @ProtivitiF: 🔊 #RECRUTEMENT
Nous recrutons tous types de profils, de #consultants à #managers pour notre cabinet Protiviti France.
Env…</t>
  </si>
  <si>
    <t>Rien ne permet de deviner qu’un logiciel espion ultrasophistiqué est en train, subrepticement, de s’introduire dans… https://t.co/9aiNslpidF</t>
  </si>
  <si>
    <t>Un centre de crise a été mis en place, et les spécialistes de la cybercriminalité tentent toujours de trouver la so… https://t.co/W2a6adk6ZX</t>
  </si>
  <si>
    <t>RT @jpierre76: Un centre de crise a été mis en place, et les spécialistes de la cybercriminalité tentent toujours de trouver la source de l…</t>
  </si>
  <si>
    <t>Protection des données : les entreprises sont peu préparées aux...
https://t.co/apbvcjHUQy 
https://t.co/guTmRw2rDh… https://t.co/Wd4AMYa19R</t>
  </si>
  <si>
    <t>RT @torii_security: Protection des données : les entreprises sont peu préparées aux...
https://t.co/apbvcjHUQy 
https://t.co/guTmRw2rDh
 #C…</t>
  </si>
  <si>
    <t>RT @eurekavox: .@Snowden : "L'affaire #Pegasus révèle un nouveau marché privé des logiciels malveillants"
👉https://t.co/CWvglOvmzL via @fr…</t>
  </si>
  <si>
    <t>.@Snowden : "L'affaire #Pegasus révèle un nouveau marché privé des logiciels malveillants"
👉… https://t.co/yLmJ7Ug9Tt</t>
  </si>
  <si>
    <t>Pour l'un de ses clients, SkillX recrute un.e consultant.e en #cybersécurité
#offredemploi #emploi https://t.co/SWwOUxIucD</t>
  </si>
  <si>
    <t>RT @mickakiveille: Pour l'un de ses clients, SkillX recrute un.e consultant.e en #cybersécurité
#offredemploi #emploi https://t.co/SWwOUxIu…</t>
  </si>
  <si>
    <t>Cybersécurité et ISO 27001 : préservez vos données informatiques !
La crise de la Covid-19 a accéléré la mise en p… https://t.co/pZccNIkEJ6</t>
  </si>
  <si>
    <t>RT @manumulr: Cybersécurité et ISO 27001 : préservez vos données informatiques !
La crise de la Covid-19 a accéléré la mise en place du té…</t>
  </si>
  <si>
    <t>Cette année, en plus des formats proposés, le #CBCToulouse vous permet d'assister à un programme de conférences ric… https://t.co/ytWTzpXGmU</t>
  </si>
  <si>
    <t>[#Cybersecurite] @Vectra_AI est partenaire de Micropole dans la lutte contre les #ransomxare dans le cadre de notre… https://t.co/YUDXwWXL6d</t>
  </si>
  <si>
    <t>RT @groupemicropole: [#Cybersecurite] @Vectra_AI est partenaire de Micropole dans la lutte contre les #ransomxare dans le cadre de notre of…</t>
  </si>
  <si>
    <t>#SocialMedia : @LinkedIn explique à ses utilisateurs comment se protéger du scraping.
Via @Siecledigital… https://t.co/IRNkOabDkO</t>
  </si>
  <si>
    <t>RT @MC_Factory: #SocialMedia : @LinkedIn explique à ses utilisateurs comment se protéger du scraping.
Via @Siecledigital
https://t.co/P5ZPv…</t>
  </si>
  <si>
    <t>[🛡️#Cybersécurité] Des centaines de #failles de #sécurité corrigées dans les mises à jour de juillet
⚠️Certaines d… https://t.co/C16RfbyCbp</t>
  </si>
  <si>
    <t>La semaine prochaine, on vous invite à découvrir notre programme #TransfoNum ! 
👉 Vous êtes un expert dans la… https://t.co/HENqeAuwFZ</t>
  </si>
  <si>
    <t>Comme tout le monde doit se demander si son téléphone est espionné avec les dernières nouvelles sur NSO. Je vous pr… https://t.co/56OBiAorZq</t>
  </si>
  <si>
    <t>RT @psebag: Comme tout le monde doit se demander si son téléphone est espionné avec les dernières nouvelles sur NSO. Je vous propose de lir…</t>
  </si>
  <si>
    <t>#CiaoParis [Venir travailler sur la Côte d’Azur 🌊]
Envie de concilier un environnement de travail dynamique avec u… https://t.co/Oab2D77AGO</t>
  </si>
  <si>
    <t>RT @AdvansGroup: #CiaoParis [Venir travailler sur la Côte d’Azur 🌊]
Envie de concilier un environnement de travail dynamique avec un cadre…</t>
  </si>
  <si>
    <t>La #CNIL ne blague pas autour de la protection des données ! 
#RH, êtes-vous 100 % prêts à leur faire face quand i… https://t.co/02quWlMO2C</t>
  </si>
  <si>
    <t>RT @Factorial_FR: La #CNIL ne blague pas autour de la protection des données ! 
#RH, êtes-vous 100 % prêts à leur faire face quand ils vie…</t>
  </si>
  <si>
    <t>Pour aider les #PME face aux #ransomwares et aux menaces numériques, @IT_Partners et @FIRSTEU1 organisent le centre… https://t.co/zPR8dQYQYN</t>
  </si>
  <si>
    <t>N'attendez pas la rentrée pour demander votre badge pour la prochaine édition du salon #ITPartners ! 😉
Par ici. 👉… https://t.co/6GzVTrwpkf</t>
  </si>
  <si>
    <t>Les groupes armés en #Afrique utilisent déjà des #drones pour la #surveillance et le ciblage de précision.
ISS Tod… https://t.co/M44LDTjdcL</t>
  </si>
  <si>
    <t>RT @ISSAfricaFR: Les groupes armés en #Afrique utilisent déjà des #drones pour la #surveillance et le ciblage de précision.
ISS Today par…</t>
  </si>
  <si>
    <t>Deux tiers des RSSI estiment que leur entreprise n’est pas préparée à gérer une cyberattaque🛡⚔️
45 % des RSSI franç… https://t.co/Us5vrOcNgW</t>
  </si>
  <si>
    <t>RT @avantdecliquer: Deux tiers des RSSI estiment que leur entreprise n’est pas préparée à gérer une cyberattaque🛡⚔️
45 % des RSSI français…</t>
  </si>
  <si>
    <t>#cybersécurité : en moyenne, les entreprises françaises mettent 13 heures pour traiter une alerte critique
➕… https://t.co/7OHgjfl3Ts</t>
  </si>
  <si>
    <t>✅Beaucoup de #formations sur ce dernier trimestre
Retour en image sur les rapports #Qualité #Qualiopi
avant quelque… https://t.co/wDc6U3XIq7</t>
  </si>
  <si>
    <t>Les 10 grandes tendances émergentes du monde du #travail 🚩https://t.co/3D9EnagFbz
#teletravail #cybersecurité</t>
  </si>
  <si>
    <t>Quoi de mieux qu’une journée d’été pour entreprendre un petit projet? Prenez quelques minutes aujourd’hui et trouve… https://t.co/BjAFLfLZWp</t>
  </si>
  <si>
    <t>RT @banquiersCDN: Quoi de mieux qu’une journée d’été pour entreprendre un petit projet? Prenez quelques minutes aujourd’hui et trouver un n…</t>
  </si>
  <si>
    <t>🔗#HTTP et #FTP sont tous deux des protocoles qui permettent de transférer des fichiers. 
🤔Quelles sont leurs diffé… https://t.co/KcpgwaAQbG</t>
  </si>
  <si>
    <t>💻Les faux positifs, le fléau quotidien des experts #cybersécurité. 
🦾L'automatisation, serait-elle la solution ?… https://t.co/51qk2YLoC9</t>
  </si>
  <si>
    <t>😮Vol de secrets commerciaux chez Coca-Cola faute de détection précoce. 
#audit #cybersécurité #databreach 
https://t.co/sMpD9RYYkF</t>
  </si>
  <si>
    <t>🔐Ce n’est un secret pour personne que les entreprises du monde entier luttent contre des problèmes de sécurité inte… https://t.co/TbnfSOi6ns</t>
  </si>
  <si>
    <t>RT @ESBD_FR: 💻Les faux positifs, le fléau quotidien des experts #cybersécurité. 
🦾L'automatisation, serait-elle la solution ? 
📊Découvrez…</t>
  </si>
  <si>
    <t>Un guide pratique sur les #cyberattaques à destination des #dirigeants de @ANSSI_FR et @Bpifrance… https://t.co/VxHXNl6UnX</t>
  </si>
  <si>
    <t>RT @nereaustephane: Un guide pratique sur les #cyberattaques à destination des #dirigeants de @ANSSI_FR et @Bpifrance https://t.co/WXXpwu0g…</t>
  </si>
  <si>
    <t>Vous pouvez être concerné, toute personne dotée de responsabilités ou d’influence, destinée à de plus amples respon… https://t.co/TcwoGKcKpr</t>
  </si>
  <si>
    <t>Le #cybersecurite un sujet majeur : le @medef s’engage auprès des entreprises et a initié grâce à @cpoyau  le lance… https://t.co/Pib81nO1IB</t>
  </si>
  <si>
    <t>📣Les inscriptions sont ouvertes ! CANDIDATEZ @CEFCYS_Officiel ! 
Pour candidater ou pour nominer :… https://t.co/iTUXQbqvUp</t>
  </si>
  <si>
    <t>📣Les inscriptions sont ouvertes ! CANDIDATEZ @CEFCYS_Officiel ! 
Pour candidater ou pour nominer :… https://t.co/hYXK0Z6mZR</t>
  </si>
  <si>
    <t>L'#Infolettre de juillet est en ligne 📫
- Subvention CRSH 👏
- Cyber-Design Challenge 🎓
- Conférence annuelle Oct.… https://t.co/9qEhAHDbSa</t>
  </si>
  <si>
    <t>RT @SERENE_RISC: L'#Infolettre de juillet est en ligne 📫
- Subvention CRSH 👏
- Cyber-Design Challenge 🎓
- Conférence annuelle Oct. 20 🗓️
-…</t>
  </si>
  <si>
    <t>LinkedIn explique à ses utilisateurs comment se protéger du scraping https://t.co/2YhFLbzGTO via @Siecledigital #cybersécurité</t>
  </si>
  <si>
    <t>RT @almond_consult: LinkedIn explique à ses utilisateurs comment se protéger du scraping https://t.co/2YhFLbzGTO via @Siecledigital #cybers…</t>
  </si>
  <si>
    <t>🎙️  [INTERVIEW]
Selon l'@ANSSI_FR,  les #cyberattaques auraient été multipliées par 4 en 2020. 
Avocate counsel au… https://t.co/7Alf9v8nCT</t>
  </si>
  <si>
    <t>RT @Jss_Journal: 🎙️  [INTERVIEW]
Selon l'@ANSSI_FR,  les #cyberattaques auraient été multipliées par 4 en 2020. 
Avocate counsel au cabinet…</t>
  </si>
  <si>
    <t>#cybersécurité #pegasus #logiciel #espionnage
Nicolas Arpagian , enseignant à l' EGE, était l'invité du 23 heures d… https://t.co/70v0pero12</t>
  </si>
  <si>
    <t>Retrouvez la #CartographieBrevets #Cybersécurité ‼️ 
👨‍💻 +150 experts de la Cyber en @regionBretagne 👩‍💻
➡️… https://t.co/RAlhMripcP</t>
  </si>
  <si>
    <t>La #sécurité est un vrai danger pour nos appareils mobiles ⚠️ 
Pour mieux le comprendre, Les Numériques à interrogé… https://t.co/qKFueAmWDm</t>
  </si>
  <si>
    <t>#Cybersécurité 🚨 | Cédric O présente le nouveau dispositif d’alerte des entreprises en cas d’incident cyber majeur… https://t.co/UL0yF0Nvde</t>
  </si>
  <si>
    <t>RT @GADRASSOCIES: #Cybersécurité 🚨 | Cédric O présente le nouveau dispositif d’alerte des entreprises en cas d’incident cyber majeur https:…</t>
  </si>
  <si>
    <t>#𝑬𝒎𝒑𝒍𝒐𝒊 : À la recherche d'un job dans la #cybersécurité ?  @rte_france gestionnaire du réseau de transport d’élect… https://t.co/UaH9Tt7m4w</t>
  </si>
  <si>
    <t>RT @Cyberjobsfr: #𝑬𝒎𝒑𝒍𝒐𝒊 : À la recherche d'un job dans la #cybersécurité ?  @rte_france gestionnaire du réseau de transport d’électricité…</t>
  </si>
  <si>
    <t>Se mettre dans la position de l'attaquant : c'est le quotidien du métier de #Pentester. Retrouvez une mine d'inform… https://t.co/L1amkbiLn2</t>
  </si>
  <si>
    <t>Tehtris #cybersecurite via @epelboin https://t.co/APQMFysS3y</t>
  </si>
  <si>
    <t>RT @M_Strausskahn: Tehtris #cybersecurite via @epelboin https://t.co/APQMFysS3y</t>
  </si>
  <si>
    <t>Rapport Deep Instinct : Les équipes #SecOps françaises mettent en moyenne 13 heures pour répondre aux alertes criti… https://t.co/pyINXITWS4</t>
  </si>
  <si>
    <t>#cybersecurite : un rapport des agences fédérales américaines (FBI, NSA...) et de l'Union Européenne condamnent les… https://t.co/E05rzOZ0cD</t>
  </si>
  <si>
    <t>#Cybersecurite : @gouvernementFR a mis en place un dispositif, « Alerte cybersécurité », afin d’alerter les petites… https://t.co/6MC0Vn6MSn</t>
  </si>
  <si>
    <t>RT @FinnFrance: Rapport Deep Instinct : Les équipes #SecOps françaises mettent en moyenne 13 heures pour répondre aux alertes critiques. 64…</t>
  </si>
  <si>
    <t>RT @FinnFrance: #Cybersecurite : @gouvernementFR a mis en place un dispositif, « Alerte cybersécurité », afin d’alerter les petites entrepr…</t>
  </si>
  <si>
    <t>Le gouvernement met en place un dispositif d'alerte en cas de #cyberattaque dédié aux #TPE et #PME… https://t.co/uqYLriCbzu</t>
  </si>
  <si>
    <t>🗓 #RENTREE // La rentrée du MBA Management de la #Cybersécurité aura lieu le 02/10 2021 ! 
Lire l'article :… https://t.co/z3EnARjrhs</t>
  </si>
  <si>
    <t>RT @ILV_Formations: 🗓 #RENTREE // La rentrée du MBA Management de la #Cybersécurité aura lieu le 02/10 2021 ! 
Lire l'article : https://t.…</t>
  </si>
  <si>
    <t>#Pegasus 
#cybersecurite 
#FrenchTech #Bordeaux https://t.co/idCECuEiau</t>
  </si>
  <si>
    <t>RT @philippemetayer: #Pegasus 
#cybersecurite 
#FrenchTech #Bordeaux https://t.co/idCECuEiau</t>
  </si>
  <si>
    <t>Ⓒ comme 👉 #CyberSécurité
4️⃣5️⃣ outils de sécurité différents sont utilisés en moyenne... mais le dernier rempart,… https://t.co/2Tlgw2bqLy</t>
  </si>
  <si>
    <t>Une quarantaine de nouveaux organismes ont été mis en demeure par la #CNIL. 🚨
Ces derniers ont jusqu'au 6 septembre… https://t.co/3FanMtA2Pe</t>
  </si>
  <si>
    <t>Des chercheurs ont trompé la reconnaissance faciale de #Windows, prouvant bien que même les systèmes d'authentifica… https://t.co/oFmD3hLQ6k</t>
  </si>
  <si>
    <t>Un nouvel article est disponible sur le #blog de CyberSecura ! ✍️
Consultez le ici 👇
https://t.co/OZjqm1DQ0u… https://t.co/N3EeItjyBG</t>
  </si>
  <si>
    <t>[ACTU] Le conseil IT du mercredi 💡
Les mises à jour, adoptons les bonnes pratiques !
#cybersécurité 
pour en savoir… https://t.co/yYTiu8UWEc</t>
  </si>
  <si>
    <t>La SITEC experte en #cybersécurité certifiée #ISO27001 vous accompagne afin d'améliorer la sécurité de votre Systèm… https://t.co/Snv8bqhAfx</t>
  </si>
  <si>
    <t>Depuis le vendredi 9 juillet, le centre de thermoludisme @Royatonic est victime d’un problème informatique. L’établ… https://t.co/oj2PipwbMY</t>
  </si>
  <si>
    <t>Découvrez le 3ème épisode de #MedInTech by Comarch, le #podcast dédié à la transformation de la #Santé 🏥
Dans cet… https://t.co/GmGcdEhZDs</t>
  </si>
  <si>
    <t>RT @Comarch_IT: Découvrez le 3ème épisode de #MedInTech by Comarch, le #podcast dédié à la transformation de la #Santé 🏥
Dans cet épisode,…</t>
  </si>
  <si>
    <t>[CYBERSECURITE]🔴Un dispositif d'alerte #cybersécurité est lancé afin d'aider #TPE #PME à faire face aux menaces cyb… https://t.co/TjuOli9H4a</t>
  </si>
  <si>
    <t>Sur @franceinfo pour expliquer pourquoi nos dirigeants doivent s'astreindre à respecter des règles de… https://t.co/8IBPnh09Pt</t>
  </si>
  <si>
    <t>Hep pas si vite ! Tu as loupé ce sujet 👇
WhatsApp intégrerait le chiffrement de bout en bout pour les sauvegardes… https://t.co/lx8kiogtlM</t>
  </si>
  <si>
    <t>Pegasus : la société NSO au cœur d’une polémique d’espionnage avec son logiciel 🔥 #entreprise #cybersécurité… https://t.co/f5Fi9VZ8Pa</t>
  </si>
  <si>
    <t>Hep pas si vite ! Tu as loupé ce sujet 👇
Pegasus : la société NSO au cœur d’une polémique d’espionnage avec son lo… https://t.co/rp7CJYnLmc</t>
  </si>
  <si>
    <t>RT @HighNewsFrance: Pegasus : la société NSO au cœur d’une polémique d’espionnage avec son logiciel 🔥 #entreprise #cybersécurité #logiciele…</t>
  </si>
  <si>
    <t>RT @HighNewsFrance: Hep pas si vite ! Tu as loupé ce sujet 👇
Pegasus : la société NSO au cœur d’une polémique d’espionnage avec son logici…</t>
  </si>
  <si>
    <t>Hep pas si vite ! Tu as loupé ce sujet 👇
WhatsApp intégrerait le chiffrement de bout en bout pour les sauvegardes… https://t.co/pnnZ9n8lPk</t>
  </si>
  <si>
    <t>Pegasus : la société NSO au cœur d’une polémique d’espionnage avec son logiciel 🔥 #entreprise #cybersécurité… https://t.co/LElFPZQgua</t>
  </si>
  <si>
    <t>Hep pas si vite ! Tu as loupé ce sujet 👇
Pegasus : la société NSO au cœur d’une polémique d’espionnage avec son lo… https://t.co/1YXNtuyPFY</t>
  </si>
  <si>
    <t>RT @GabrielFoffano: Pegasus : la société NSO au cœur d’une polémique d’espionnage avec son logiciel 🔥 #entreprise #cybersécurité #logiciele…</t>
  </si>
  <si>
    <t>RT @GabrielFoffano: Hep pas si vite ! Tu as loupé ce sujet 👇
Pegasus : la société NSO au cœur d’une polémique d’espionnage avec son logici…</t>
  </si>
  <si>
    <t>Pour plus d'informations sur l'initiative CyberAlerte, vous pouvez vous rendre ici : https://t.co/aZrK0gkWH7… https://t.co/QB64Is43sy</t>
  </si>
  <si>
    <t>RT @emoyon: Pour plus d'informations sur l'initiative CyberAlerte, vous pouvez vous rendre ici : https://t.co/aZrK0gkWH7
#cybersecurite #c…</t>
  </si>
  <si>
    <t>Wireshark'la Siber Saldırı Analizi  
2.5 hours | 185 students  | October 2020 release 
🆓 LINK =&amp;gt;… https://t.co/tbuSQm71VD</t>
  </si>
  <si>
    <t>RT @comidoc: Wireshark'la Siber Saldırı Analizi  
2.5 hours | 185 students  | October 2020 release 
🆓 LINK =&amp;gt; https://t.co/kHhiQPMbrx 
#U…</t>
  </si>
  <si>
    <t>Les TPE-PME seront prévenues en cas de grosses alertes de #cybersécurité 🛡️ https://t.co/AkF7i80aqu in @Iesechos w/… https://t.co/EOF5EFQINB</t>
  </si>
  <si>
    <t>Les TPE-PME seront prévenues en cas de grosses alertes de cybersécurité https://t.co/AGNYmXMdka via @Iesechos #cybersécurité</t>
  </si>
  <si>
    <t>RT @almond_consult: Les TPE-PME seront prévenues en cas de grosses alertes de cybersécurité https://t.co/AGNYmXMdka via @Iesechos #cyberséc…</t>
  </si>
  <si>
    <t>RT @LeaderOccitanie: Les TPE-PME seront prévenues en cas de grosses alertes de #cybersécurité 🛡️ https://t.co/AkF7i80aqu in @Iesechos w/ @c…</t>
  </si>
  <si>
    <t>Aujourd'hui, nous nous penchons sur la définition d'un #hameçonnage : une technique d'ingénierie sociale consistant… https://t.co/bzFAoa1u9P</t>
  </si>
  <si>
    <t>🌞 De la sécurisation de vos appareils au Wi-Fi public pour vous connecter à des applications, nous examinons dans n… https://t.co/vgdNr8C4wL</t>
  </si>
  <si>
    <t>J'ai oublié cell-ci, importante. On fait les choses bien chez Scaleway #cybersecurite #cloud #cloudsecurity https://t.co/Jf6YxXf7gF</t>
  </si>
  <si>
    <t>RT @georgesmunoz: J'ai oublié cell-ci, importante. On fait les choses bien chez Scaleway #cybersecurite #cloud #cloudsecurity https://t.co/…</t>
  </si>
  <si>
    <t>🛹An inside look at how the beloved electric #skateboard startup fell apart
https://t.co/9jpz1WkMpO
 #fintech… https://t.co/akZrq6H0DY</t>
  </si>
  <si>
    <t>Is #CostEffective #DeepReinforcementLearning Possible? 
https://t.co/Nf5pL6IwPO
 #fintech #AI… https://t.co/rm28jS1c0m</t>
  </si>
  <si>
    <t>🔑The #Pentagon Is Bolstering Its #AI Systems by #Hacking Itself
https://t.co/3ZJcdlXr5i
 #fintech  #cybersecurite… https://t.co/ELWyAS7jhv</t>
  </si>
  <si>
    <t>Plusieurs journalistes marocains ont été surveillés via le logiciel espion #Pegasus de la firme israélienne NSO.… https://t.co/l1LYejOGnJ</t>
  </si>
  <si>
    <t>📞«Projet #Pegasus»: des révélations d’une ampleur mondiale sur la surveillance
https://t.co/i5YsOmFk4F
 #fintech… https://t.co/E51yxfXZjh</t>
  </si>
  <si>
    <t>Is #CostEffective #DeepReinforcementLearning Possible? 
https://t.co/unX0LfGbwL
 #fintech #AI… https://t.co/lP2nMsKNSY</t>
  </si>
  <si>
    <t>🔑The #Pentagon Is Bolstering Its #AI Systems by #Hacking Itself
https://t.co/cWqvD7aD8j
 #fintech  #cybersecurite… https://t.co/rJy5oc19lh</t>
  </si>
  <si>
    <t>🛹An inside look at how the beloved electric #skateboard startup fell apart
https://t.co/A3csaXhXv6
 #fintech… https://t.co/vbEfmwAa8u</t>
  </si>
  <si>
    <t>Plusieurs journalistes marocains ont été surveillés via le logiciel espion #Pegasus de la firme israélienne NSO.… https://t.co/zOHMTuQv76</t>
  </si>
  <si>
    <t>💰L’#Ethereum (ETH) sur le fil du rasoir : le conseil Bourse du jour
https://t.co/JR2KbdDVx6
#fintech… https://t.co/ybgPzQF0fh</t>
  </si>
  <si>
    <t>Edward Snowden réclame l’interdiction du commerce des logiciels espions
https://t.co/qy5iV1iTxl
 #fintech… https://t.co/nYEsuIL8zo</t>
  </si>
  <si>
    <t>💰L’#Ethereum (ETH) sur le fil du rasoir : le conseil Bourse du jour
https://t.co/YOIPcybDAN
#fintech… https://t.co/EdGaSQmNqW</t>
  </si>
  <si>
    <t>Edward Snowden réclame l’interdiction du commerce des logiciels espions
https://t.co/kSwq3dwlgg
 #fintech… https://t.co/InB50A7IMV</t>
  </si>
  <si>
    <t>Bitcoin #mining isn’t nearly as bad for the #environment as it used to be new data shows 
https://t.co/i7UeRrS3uu… https://t.co/TRMDKPPgt9</t>
  </si>
  <si>
    <t>🦄How we built an #AI #unicorn in 6 years  
https://t.co/kljrCnaQXE
#fintech #VC #ArtificialIntelligence… https://t.co/NWI4MXU5o9</t>
  </si>
  <si>
    <t>New Windows 10 vulnerability allows anyone to get admin privileges
https://t.co/eYN10fzrvB
#fintech #VC… https://t.co/SwOvRUmbmo</t>
  </si>
  <si>
    <t>🦄How we built an #AI #unicorn in 6 years  
https://t.co/UN2gnbPgwj
#fintech #VC #ArtificialIntelligence… https://t.co/ezap0TI9CS</t>
  </si>
  <si>
    <t>New Windows 10 vulnerability allows anyone to get admin privileges
https://t.co/I7HAMoWho7
#fintech #VC… https://t.co/Cf1CulFicZ</t>
  </si>
  <si>
    <t>Piratage de Microsoft Exchange : l’EU, l’OTAN, et les États-Unis désignent la Chine https://t.co/HKVjNPuOaK… https://t.co/H8BmgmMZfv</t>
  </si>
  <si>
    <t>Pegasus Project : Amazon s’attaque à NSO Group, en charge du logiciel https://t.co/JkuIt29Aay #Cybersécurité #Amazon https://t.co/hzquRnzlR9</t>
  </si>
  <si>
    <t>Projet Pegasus : 3 points clés pour tout comprendre de cette massive affaire de cyber-espionnage… https://t.co/WRFLDvP6s5</t>
  </si>
  <si>
    <t>Edward Snowden réagit au scandale Pegasus : « on est tous visés » https://t.co/Cnyj85LJdF #Cybersécurité #Àlaune https://t.co/F5kNGW3pPF</t>
  </si>
  <si>
    <t>Cyber-espionnage Pegasus : découvrez si vous êtes concerné https://t.co/kNdEgiTaVp #Cybersécurité #espionnage https://t.co/87jinhYDyz</t>
  </si>
  <si>
    <t>LinkedIn explique à ses utilisateurs comment se protéger du scraping https://t.co/fJjWVDfGkR #Cybersécurité… https://t.co/YxkrfuBmrX</t>
  </si>
  <si>
    <t>Hack de Microsoft : les USA et l’UE accusent formellement la Chine https://t.co/O4vbDzwvnj #Cybersécurité #Chine https://t.co/zW3pLF0n0u</t>
  </si>
  <si>
    <t>Projet Pegasus : cet outil permet de savoir si un smartphone est infecté https://t.co/4SZVfNyHmf #Cybersécurité… https://t.co/Ki2cJ7Nphb</t>
  </si>
  <si>
    <t>Le parquet de Paris ouvre une enquête dans le cadre de l’espionnage de deux journalistes de Mediapart… https://t.co/lF0KC0uNCu</t>
  </si>
  <si>
    <t>Windows Hello : la reconnaissance faciale présente une vulnérabilité https://t.co/PGxO9yfRjS #Cybersécurité… https://t.co/ubCEm6wvhY</t>
  </si>
  <si>
    <t>La Chine condamne Amazon, NetEase, ByteDance et 142 autres applications pour violation des droits des utilisateurs… https://t.co/4Fh1izCQLa</t>
  </si>
  <si>
    <t>Pegasus : Macron espionné, son iPhone infecté https://t.co/hOA0MHi4P6 #Cybersécurité #Àlaune https://t.co/09DrA6aBCo</t>
  </si>
  <si>
    <t>Projet Pegasus : Edward Snowden demande l’interdiction du commerce des logiciels espions https://t.co/lJIVmuCi5P… https://t.co/fAzrAkorVT</t>
  </si>
  <si>
    <t>Pegasus : un téléphone portable d’Emmanuel Macron dans le viseur des services de renseignement marocains… https://t.co/eNiQWAa4if</t>
  </si>
  <si>
    <t>Ransomware : ce site dévoile les montants colossaux récoltés par les gangs https://t.co/Jvcdx0Ev5N #Cybersécurité… https://t.co/mfspx1b3aC</t>
  </si>
  <si>
    <t>L’auteur présumé du plus gros piratage de Twitter arrêté https://t.co/SvR6T2rxKx #Cybersécurité #cyberattaque https://t.co/e9DLTR2dgp</t>
  </si>
  <si>
    <t>Pegasus : Shalev Hulio, le CEO de NSO Group, veut innocenter sa société https://t.co/JK54fwgGmm #Cybersécurité… https://t.co/w7a7GkYJdQ</t>
  </si>
  <si>
    <t>RT @numrdv: Piratage de Microsoft Exchange : l’EU, l’OTAN, et les États-Unis désignent la Chine https://t.co/HKVjNPuOaK #Cybersécurité #Chi…</t>
  </si>
  <si>
    <t>RT @numrdv: Pegasus Project : Amazon s’attaque à NSO Group, en charge du logiciel https://t.co/JkuIt29Aay #Cybersécurité #Amazon https://t.…</t>
  </si>
  <si>
    <t>RT @numrdv: Hack de Microsoft : les USA et l’UE accusent formellement la Chine https://t.co/O4vbDzwvnj #Cybersécurité #Chine https://t.co/z…</t>
  </si>
  <si>
    <t>RT @numrdv: Projet Pegasus : cet outil permet de savoir si un smartphone est infecté https://t.co/4SZVfNyHmf #Cybersécurité #Technologie ht…</t>
  </si>
  <si>
    <t>RT @numrdv: Windows Hello : la reconnaissance faciale présente une vulnérabilité https://t.co/PGxO9yfRjS #Cybersécurité #reconnaissancefaci…</t>
  </si>
  <si>
    <t>RT @numrdv: Pegasus : un téléphone portable d’Emmanuel Macron dans le viseur des services de renseignement marocains https://t.co/F4nUHKbJs…</t>
  </si>
  <si>
    <t>RT @numrdv: Ransomware : ce site dévoile les montants colossaux récoltés par les gangs https://t.co/Jvcdx0Ev5N #Cybersécurité #ransomware h…</t>
  </si>
  <si>
    <t>Le district d’Anhalt-Bitterfeld en Allemagne, victime d’un #ransomware 🇩🇪
➡️ https://t.co/0hRBzMyAHB #cyberattaque… https://t.co/PvLqEOoxuB</t>
  </si>
  <si>
    <t>Le trinôme 'utilisateur- machine - application', nouveau périmètre de sécurité ? 
➡️ https://t.co/vF9mVx4vSr… https://t.co/exoVBxhHjZ</t>
  </si>
  <si>
    <t>L’administration Biden lance le programme Rewards for Justice offrant une récompense de 10 millions de dollars à to… https://t.co/1nsqyZlspV</t>
  </si>
  <si>
    <t>De l’intérêt pour les #cybercriminels de s’en prendre aux acteurs cyber et à leurs solutions…  
➡️… https://t.co/IOjhQ2WZr0</t>
  </si>
  <si>
    <t>L’administration Biden prête à donner 🔟millions de dollars en échange d’informations sur certains actes de… https://t.co/luoTF5UaoA</t>
  </si>
  <si>
    <t>RT @Stormshield: Le district d’Anhalt-Bitterfeld en Allemagne, victime d’un #ransomware 🇩🇪
➡️ https://t.co/0hRBzMyAHB #cyberattaque #cyber…</t>
  </si>
  <si>
    <t>RT @Stormshield: Le trinôme 'utilisateur- machine - application', nouveau périmètre de sécurité ? 
➡️ https://t.co/vF9mVx4vSr #cybersécuri…</t>
  </si>
  <si>
    <t>RT @Stormshield: L’administration Biden lance le programme Rewards for Justice offrant une récompense de 10 millions de dollars à toute per…</t>
  </si>
  <si>
    <t>RT @Stormshield: L’administration Biden prête à donner 🔟millions de dollars en échange d’informations sur certains actes de #cybermalveilla…</t>
  </si>
  <si>
    <t>« Dans un contexte d'explosion des #cyberattaques, le @gouvernementFR veut donner les moyens aux #TPE et #PME de s'… https://t.co/RHnigpEBEH</t>
  </si>
  <si>
    <t>Avec la crise #Covid19 et la généralisation du télétravail, les risques liées à la #cybersécurité se sont accrus. U… https://t.co/wHOBQXK0Rv</t>
  </si>
  <si>
    <t>Pegasus, utilisé par 40 États dans le monde, est l’un des produits phares de NSO Group, société israélienne spécial… https://t.co/CqN6VdazFG</t>
  </si>
  <si>
    <t>RT @WeDemain: Pegasus, utilisé par 40 États dans le monde, est l’un des produits phares de NSO Group, société israélienne spécialisée dans…</t>
  </si>
  <si>
    <t>#Kaseya : une #cyberattaque géante a frappé des #entreprises du monde entier. #Cybersécurité
https://t.co/s4rkO1KnHO https://t.co/mhRMl4jacc</t>
  </si>
  <si>
    <t>#Paiements en ligne : l’usurpation d’identité pourrait coûter plus de 200 milliards de dollars d’ici à 2025.… https://t.co/60zeT0i2kY</t>
  </si>
  <si>
    <t>#Microsoft déploie un #patch en urgence pour corriger la faille #PrintNightmare. #cybersécurité… https://t.co/X4C6HVJJHf</t>
  </si>
  <si>
    <t>#CyberSécurité : Nouveau dispositif d'alerte en cas de #cyberattaque à destination des #TPE et #PME https://t.co/leyaadq8gj</t>
  </si>
  <si>
    <t>#HPE GreenLake edge-to-cloud est désormais compatible avec Microsoft #AzureStackHCI et #Microsoft SQL Server.… https://t.co/vzROQvGmdx</t>
  </si>
  <si>
    <t>RT @CoffeeCoachingF: #HPE GreenLake edge-to-cloud est désormais compatible avec Microsoft #AzureStackHCI et #Microsoft SQL Server.
#Transfo…</t>
  </si>
  <si>
    <t>#DigitalXC brings a consumer-grade user experience to your Enterprise.
https://t.co/9itzq4XijD
#Automation… https://t.co/6gE2bUFQdv</t>
  </si>
  <si>
    <t>RT @DigitalXC: #DigitalXC brings a consumer-grade user experience to your Enterprise.
https://t.co/9itzq4XijD
#Automation #ITServices #it…</t>
  </si>
  <si>
    <t>🚨 @CERT_FR publie une alerte concernant une campagne d'attaques menée par APT31 contre de nombreuses entités frança… https://t.co/S6oWBNTEOX</t>
  </si>
  <si>
    <t>Alerte cyberattaques pour TPE-PME
Un plan de prévention avec un dispositif «AlerteCyber» avisera un million d'entre… https://t.co/mMjxWTTaiC</t>
  </si>
  <si>
    <t>Pegasus, l’un des logiciels d’espionnage de téléphones les plus puissants au monde et utilisé par les États, semble… https://t.co/5OGuUMxsop</t>
  </si>
  <si>
    <t>L'usurpation d'identité lors des paiements en ligne pourrait coûter 206 milliards de dollars d’ici à 2025… https://t.co/jW1f7Jz9Gk</t>
  </si>
  <si>
    <t>La Chine prépare un plan sur trois ans pour stimuler son secteur de la cybersécurité https://t.co/QPWuMJtwbS via… https://t.co/UnW2cmVI3T</t>
  </si>
  <si>
    <t>Les recherches de faux pass sanitaires se sont multipliées ces dernières heures sur le web https://t.co/XoiCP6yY3f… https://t.co/14WMX6Dtm0</t>
  </si>
  <si>
    <t>Apple, Pfizer, Mercedes : des hackers ont volé les données confidentielles des grandes marques via leurs avocats… https://t.co/a1qagcMJxF</t>
  </si>
  <si>
    <t>Cyberattaques : les États-Unis et leurs alliés condamneront ensemble les activités «malveillantes» de la Chine… https://t.co/pyWgDEu0M4</t>
  </si>
  <si>
    <t>Une enquête a été ouverte jeudi 15 juillet par la section cybercriminalité du parquet de Paris après une attaque in… https://t.co/DZVE1A2QrK</t>
  </si>
  <si>
    <t>Le gouvernement annonce un dispositif d’alerte des entreprises pour enrayer la propagation des incidents cyber… https://t.co/dX6TJVJMsg</t>
  </si>
  <si>
    <t>Deux tiers des RSSI dans le monde estiment que leur entreprise n’est pas préparée à gérer une cyberattaque… https://t.co/C585NJwrWl</t>
  </si>
  <si>
    <t>RT @almond_consult: Pegasus, l’un des logiciels d’espionnage de téléphones les plus puissants au monde et utilisé par les États, semble dép…</t>
  </si>
  <si>
    <t>RT @almond_consult: La Chine prépare un plan sur trois ans pour stimuler son secteur de la cybersécurité https://t.co/QPWuMJtwbS via @Siecl…</t>
  </si>
  <si>
    <t>RT @almond_consult: Les recherches de faux pass sanitaires se sont multipliées ces dernières heures sur le web https://t.co/XoiCP6yY3f via…</t>
  </si>
  <si>
    <t>RT @almond_consult: Cyberattaques : les États-Unis et leurs alliés condamneront ensemble les activités «malveillantes» de la Chine https://…</t>
  </si>
  <si>
    <t>RT @almond_consult: Le gouvernement annonce un dispositif d’alerte des entreprises pour enrayer la propagation des incidents cyber https://…</t>
  </si>
  <si>
    <t>https://t.co/Kx8SADdXev🚨 Alerte campagne d'attaques en cours menée par APT31 contre de nombreuses entités française… https://t.co/HRYEFCndc0</t>
  </si>
  <si>
    <t>RT @vloquet: https://t.co/Kx8SADdXev🚨 Alerte campagne d'attaques en cours menée par APT31 contre de nombreuses entités françaises. Le mode…</t>
  </si>
  <si>
    <t>🔐💻 En matière de #cybersecurite au travail par temps de #Covid19, chacun doit penser comme un épidémiologiste. Anti… https://t.co/hlt0RkphaN</t>
  </si>
  <si>
    <t>#CyberSécurité Et si l’explosion des cyberattaques transformait #Internet à tout jamais ? Et si c'était la fin d'un… https://t.co/Y9TEwdTHtg</t>
  </si>
  <si>
    <t>RT @marti_francois: #CyberSécurité Et si l’explosion des cyberattaques transformait #Internet à tout jamais ? Et si c'était la fin d'un web…</t>
  </si>
  <si>
    <t>Praticiens, n'hésitez pas à aider cet étudiant . #toctocdoc #hcsmeufr #cybersecurite https://t.co/AnuocsiF4H</t>
  </si>
  <si>
    <t>📢 Notre programme d’été a commencé !
#cybersécurité #risques professionnels continuité d’#exploitation et audit des… https://t.co/pF1eS5RmCT</t>
  </si>
  <si>
    <t>📢 Notre programme d’été a commencé !
#cybersécurité #risques professionnels continuité d’#exploitation et audit des… https://t.co/q7w2iSHMHZ</t>
  </si>
  <si>
    <t>#cybersecurite Projet Pegasus 🛡révélations sur 1 système mondial d’espionnage de téléphones
Une importante partie d… https://t.co/Db1OvGEB4u</t>
  </si>
  <si>
    <t>#Numerique &amp;amp; #cybersecurite | #Apple est soupçonnée de négligence après le piratage de ses iPhone par #Pegasus
La m… https://t.co/SQO3H1Zgfr</t>
  </si>
  <si>
    <t>"Qui a la confiance des dirigeants ? Qui a l’obligation de prendre connaissance des systèmes d’information ? Qui sa… https://t.co/KhV26xYkgP</t>
  </si>
  <si>
    <t>Les commissaires aux comptes s’associent aux représentants des #entreprises et aux pouvoirs publics pour promouvoir… https://t.co/7ONKIzFpxa</t>
  </si>
  <si>
    <t>On retrouve des articles sur #Pegasus et le jailbreak de téléphones d'activistes datant de.. 2016. :-/… https://t.co/hl9aTdDPuT</t>
  </si>
  <si>
    <t>RT @TechforGoodCan: On retrouve des articles sur #Pegasus et le jailbreak de téléphones d'activistes datant de.. 2016. :-/  https://t.co/ED…</t>
  </si>
  <si>
    <t>!! Voici un « lexique » des deux cybermenaces les plus courantes et quelques conseils pour avoir la « cyber-attitud… https://t.co/B3KFY15dSO</t>
  </si>
  <si>
    <t>RT @PhoenixContactF: !! Voici un « lexique » des deux cybermenaces les plus courantes et quelques conseils pour avoir la « cyber-attitude »…</t>
  </si>
  <si>
    <t>Le président Emmanuel Macron n'aurait pas été ciblé par le logiciel #Pegasus, selon un haut responsable du géant is… https://t.co/xwOAiVrrJr</t>
  </si>
  <si>
    <t>🇫🇷👨‍💻 FLASH - Emmanuel #Macron n’a pas été ciblé par le logiciel espion #Pegasus affirme un cadre israélien de la… https://t.co/WFNOeJcBqv</t>
  </si>
  <si>
    <t>🚨🇫🇷 FLASH - Emmanuel #Macron prend l'affaire extrêmement au #sérieux. Le #président de la République réunira jeudi… https://t.co/LRWnqZx7G5</t>
  </si>
  <si>
    <t>RT @HugoQuentin44: 🚨🇫🇷 FLASH - Emmanuel #Macron prend l'affaire extrêmement au #sérieux. Le #président de la République réunira jeudi matin…</t>
  </si>
  <si>
    <t>[#LundiMotivation] Adoptons les bons réflexes de #cybersécurité ! Sensibilisez-vous pour protéger votre vie… https://t.co/tY5spgV1T8</t>
  </si>
  <si>
    <t>[#MardiConseil] 🌞 Profitez de l’été pour vous sensibiliser à la #cybersécurité et agir efficacement sur la protecti… https://t.co/yTlfttxvVm</t>
  </si>
  <si>
    <t>🗓️ L’ANSSI interviendra lors de l’édition 2021 de la journée « #Cybersécurité des systèmes industriels » de l’assoc… https://t.co/3AyITzvk0g</t>
  </si>
  <si>
    <t>🎯Le petit visuel qui va bien pour voyager avec des données numériques sensibles. Il est signé @ANSSI_FR D'autres re… https://t.co/PyTRhQJ3CD</t>
  </si>
  <si>
    <t>RT @NabAlibelhadj: 🎯Le petit visuel qui va bien pour voyager avec des données numériques sensibles. Il est signé @ANSSI_FR D'autres ressour…</t>
  </si>
  <si>
    <t>💻 Lancement d’un nouveau dispositif d’alerte cyber à destination des plus petites entreprises, soit près d’un milli… https://t.co/BqW6DWn2nz</t>
  </si>
  <si>
    <t>RT @cci_finistere: 💻 Lancement d’un nouveau dispositif d’alerte cyber à destination des plus petites entreprises, soit près d’un million de…</t>
  </si>
  <si>
    <t>#MVT, un outil qui peut détecter la présence de #Pegasus sur un smartphone. 
https://t.co/YInOro5c8m #Spyware #CyberSecurité</t>
  </si>
  <si>
    <t>Comment fonctionne #Pegasus, ce logiciel d'espionnage israélien qui a servi à cibler #EmmanuelMacron.… https://t.co/OrlLxZiY2x</t>
  </si>
  <si>
    <t>RT @BABonechi: Comment fonctionne #Pegasus, ce logiciel d'espionnage israélien qui a servi à cibler #EmmanuelMacron. 
https://t.co/W3j2U2X…</t>
  </si>
  <si>
    <t>[BLOG]
🛡️ Cybersécurité #santé : quel responsable en cas de vols, pertes ou attaques des données de santé ?
Retrouv… https://t.co/wydgQhrGXT</t>
  </si>
  <si>
    <t>RT @enovacom_fr: [BLOG]
🛡️ Cybersécurité #santé : quel responsable en cas de vols, pertes ou attaques des données de santé ?
Retrouvez tout…</t>
  </si>
  <si>
    <t>#Actualité
Le site de @Economie_Gouv vient de publier une nouvelle fiche consacrée aux méthodes de piratage des do… https://t.co/PvwoMzrHQA</t>
  </si>
  <si>
    <t>RT @_Afigec: #Actualité
Le site de @Economie_Gouv vient de publier une nouvelle fiche consacrée aux méthodes de piratage des données profe…</t>
  </si>
  <si>
    <t>#Presidentielle2022 #pegasus 
Retour sur la #cybersécurité des élections présidentielles dans @Cdanslair @gbillois… https://t.co/jEHgFdsbhU</t>
  </si>
  <si>
    <t>RT @argevise: #Presidentielle2022 #pegasus 
Retour sur la #cybersécurité des élections présidentielles dans @Cdanslair @gbillois 
Deepfake,…</t>
  </si>
  <si>
    <t>⚡️Il vous reste 7 jours pour profiter
des SUPER SOLDES d'Archimag !⚡️
🤩30% de réduction
sur TOUS nos guides pratiq… https://t.co/hAlUAuRzuO</t>
  </si>
  <si>
    <t>3 applications de messagerie instantanée sécurisées à télécharger
➡️https://t.co/5ZGduQyGyU
#cybersecurite… https://t.co/xmdZZj61Na</t>
  </si>
  <si>
    <t>[Article 🔍] Découvrez 4 bonnes pratiques anti-piratage 🏴‍☠️ pour sécuriser vos données en ligne 🔐 ⬇️… https://t.co/NtNGrI7hCu</t>
  </si>
  <si>
    <t>RT @GroupeTenor: [Article 🔍] Découvrez 4 bonnes pratiques anti-piratage 🏴‍☠️ pour sécuriser vos données en ligne 🔐 ⬇️
https://t.co/8ChkDAoK…</t>
  </si>
  <si>
    <t>Affaire Pegasus : pour un logiciel espion israélien faudra débourser au moins 1,3 millions de dollars.
#Cybersécurité</t>
  </si>
  <si>
    <t>RT @VAlloghe: Affaire Pegasus : pour un logiciel espion israélien faudra débourser au moins 1,3 millions de dollars.
#Cybersécurité</t>
  </si>
  <si>
    <t>Les recherches Google des termes comme "faux vaccin", "faux pass sanitaire" ou "faux test covid" ont explosé lundi… https://t.co/swVOtFMB6p</t>
  </si>
  <si>
    <t>Un logiciel d'un groupe israélien a été utilisé pour espionner militants et journalistes.
#Cyberfront2021 #INCRT… https://t.co/xQXyo76jCG</t>
  </si>
  <si>
    <t>Un réseau de fraude au pass sanitaire infiltré, 6 mises en examen. Les faux certificats étaient distribués en banli… https://t.co/lfMerlqVoX</t>
  </si>
  <si>
    <t>Une enquête a été ouverte par le parquet de Paris après une attaque informatique qui a visé une filiale de l’Instit… https://t.co/yvmRV7O8lo</t>
  </si>
  <si>
    <t>94 % des entreprises ont été victimes de violations de données par des employés au cours de l'année écoulée.… https://t.co/Q9Mfvaqkih</t>
  </si>
  <si>
    <t>Cédric O présente le nouveau dispositif d’alerte des entreprises en cas d’incident cyber majeur.
#Cyberfront2021… https://t.co/VVf1Qx3P2U</t>
  </si>
  <si>
    <t>Pegasus : pourquoi les smartphones peuvent-ils toujours se faire hacker en 2021 ?
#Cyberfront2021 #INCRT… https://t.co/pZudgsKCvt</t>
  </si>
  <si>
    <t>RT @Cyberterritoir1: Pegasus : pourquoi les smartphones peuvent-ils toujours se faire hacker en 2021 ?
#Cyberfront2021 #INCRT #UnPourTousTo…</t>
  </si>
  <si>
    <t>Si la #cybersécurité est en grande partie une affaire de pédagogie, le chemin reste encore long pour que chacun pos… https://t.co/gLqlh2Q5n1</t>
  </si>
  <si>
    <t>RT @digit_office: Si la #cybersécurité est en grande partie une affaire de pédagogie, le chemin reste encore long pour que chacun possède l…</t>
  </si>
  <si>
    <t>[#Cybersécurité] “Depuis quelques années, les #cyberattaques sont de plus en plus complexes à détecter.” 💬 Pierre A… https://t.co/uSdjAoaYkd</t>
  </si>
  <si>
    <t>[#Cybersécurité] Thales, acteur de confiance de la révolution automobile, apporte connectivité et cybersécurité à l… https://t.co/DnFMbrqc76</t>
  </si>
  <si>
    <t>RT @thalessecurity: [#Cybersécurité] Thales, acteur de confiance de la révolution automobile, apporte connectivité et cybersécurité à la #v…</t>
  </si>
  <si>
    <t>Cahier de vacances ☀️ 1h30 pour Comprendre Demain 
Au programme 👉 une table ronde avec 3 expert⸱e⸱s pour décrypter… https://t.co/EiKGUEtq8D</t>
  </si>
  <si>
    <t>RT @ESTIMnumerique: Cahier de vacances ☀️ 1h30 pour Comprendre Demain 
Au programme 👉 une table ronde avec 3 expert⸱e⸱s pour décrypter les…</t>
  </si>
  <si>
    <t>#Cybersécurité
Dans les aéroports, au restaurant ou au bord de la piscine de l'hôtel, si vous vous connectez à un r… https://t.co/c4wa7rFcfj</t>
  </si>
  <si>
    <t>🔰 Nous protégeons vos données sur les applications de cloud public contre les attaques #DDoS avec la technologie d'… https://t.co/2gaapKcUWO</t>
  </si>
  <si>
    <t>📣 Nous fournissons une protection DDoS pour TOUT actif, quel que soit l'endroit où il est déployé - sur site, sur u… https://t.co/0uwgRgrQEk</t>
  </si>
  <si>
    <t>RT @RadwareFR: 📣 Nous fournissons une protection DDoS pour TOUT actif, quel que soit l'endroit où il est déployé - sur site, sur un cloud p…</t>
  </si>
  <si>
    <t>#TheGreenShow #Replay #WebTV
TheGreenBow a accueilli Didier Tisseyre, Général commandant de la #cyberdéfense pour s… https://t.co/2WKC134e8Z</t>
  </si>
  <si>
    <t>RT @thegreenbow: #TheGreenShow #Replay #WebTV
TheGreenBow a accueilli Didier Tisseyre, Général commandant de la #cyberdéfense pour sa secon…</t>
  </si>
  <si>
    <t>(#Cybersécurité) « Projet #Pegasus » : comment savoir si l’on a été infecté par le logiciel de #surveillance ? 😣☠️… https://t.co/MRh393gkcC</t>
  </si>
  <si>
    <t>RT @EnjoyDigitAll: (#Cybersécurité) « Projet #Pegasus » : comment savoir si l’on a été infecté par le logiciel de #surveillance ? 😣☠️
v/ @…</t>
  </si>
  <si>
    <t>Le cabinet d'avocats de grandes sociétés américaines victime d'une ... https://t.co/4ZgrVzdQA2 #USA #Cyberattaque #Cybersécurité #Economie</t>
  </si>
  <si>
    <t>L'Otan blâme la Chine pour ses activités "malveillantes... https://t.co/vdHYXzYTKw #OTAN #Cyberattaque #Cybersécurité #Chine #Renseignement</t>
  </si>
  <si>
    <t>Inde : plus de 1000 personnes espionnées par le gouvernemen... https://t.co/owXLB3tOH8 #Inde #Espionnage #Journaliste #Israël #Cybersécurité</t>
  </si>
  <si>
    <t>Espionnage / Pegasus : l'implication du gouvernement israélien ... https://t.co/em3nKwN16j #Israël #Espionnage #Cybersécurité #Renseignement</t>
  </si>
  <si>
    <t>France : La Chine a lancé une attaque informatique "virul... https://t.co/q6pNkvlA4z #France #Cyberattaque #Cybersécurité #Chine #Espionnage</t>
  </si>
  <si>
    <t>RT @Infos_defense: Le cabinet d'avocats de grandes sociétés américaines victime d'une ... https://t.co/4ZgrVzdQA2 #USA #Cyberattaque #Cyber…</t>
  </si>
  <si>
    <t>RT @Infos_defense: France : La Chine a lancé une attaque informatique "virul... https://t.co/q6pNkvlA4z #France #Cyberattaque #Cybersécurit…</t>
  </si>
  <si>
    <t>Vigil@nce #Vulnérabilité de FortiAnalyzer/FortiManager : utilisation de mémoire libérée via fgfmsd.… https://t.co/AUHhn1Sxi4</t>
  </si>
  <si>
    <t>Vigil@nce #Vulnérabilité de TYPO3 Core : Cross Site Scripting via Query Generator/View. https://t.co/AugRhcphjG Réf… https://t.co/v64EuytOeh</t>
  </si>
  <si>
    <t>Vigil@nce #Vulnérabilité de Noyau Linux : débordement d'entier via seq_set_overflow. https://t.co/CXGnOq9DFO Référe… https://t.co/3uYu2PkXfx</t>
  </si>
  <si>
    <t>Vigil@nce #Vulnérabilité de systemd : déni de service via DHCP FORCERENEW Packet. https://t.co/EOHCSXfnj8 Référence… https://t.co/QvyadE8YRW</t>
  </si>
  <si>
    <t>Vigil@nce #Vulnérabilité de Oracle MySQL : vulnérabilités de juillet 2021. https://t.co/ssy2b42tpr Références :… https://t.co/C3NGA58lld</t>
  </si>
  <si>
    <t>Vigil@nce #Vulnérabilité de NVIDIA Graphics Driver : lecture de mémoire hors plage prévue. https://t.co/OgzLQlCBwj… https://t.co/3Lyix4A7tl</t>
  </si>
  <si>
    <t>Vigil@nce #Vulnérabilité de Dell NetWorker : déni de service via API Service. https://t.co/bvtNNzfkYz Références :… https://t.co/6MM0OrLvHP</t>
  </si>
  <si>
    <t>Vigil@nce #Vulnérabilité de QEMU : déni de service via KVM intel-hda. https://t.co/rT5P2Bg4Zp Références : #CVE-202… https://t.co/7Yu64gDcTR</t>
  </si>
  <si>
    <t>RT @vigilance_fr: Vigil@nce #Vulnérabilité de FortiAnalyzer/FortiManager : utilisation de mémoire libérée via fgfmsd. https://t.co/1GUBVilm…</t>
  </si>
  <si>
    <t>RT @vigilance_fr: Vigil@nce #Vulnérabilité de TYPO3 Core : Cross Site Scripting via Query Generator/View. https://t.co/AugRhcphjG Référence…</t>
  </si>
  <si>
    <t>RT @vigilance_fr: Vigil@nce #Vulnérabilité de systemd : déni de service via DHCP FORCERENEW Packet. https://t.co/EOHCSXfnj8 Références : #C…</t>
  </si>
  <si>
    <t>RT @vigilance_fr: Vigil@nce #Vulnérabilité de Oracle MySQL : vulnérabilités de juillet 2021. https://t.co/ssy2b42tpr Références : #CVE-2021…</t>
  </si>
  <si>
    <t>RT @vigilance_fr: Vigil@nce #Vulnérabilité de Dell NetWorker : déni de service via API Service. https://t.co/bvtNNzfkYz Références : #CVE-2…</t>
  </si>
  <si>
    <t>RT @vigilance_fr: Vigil@nce #Vulnérabilité de QEMU : déni de service via KVM intel-hda. https://t.co/rT5P2Bg4Zp Références : #CVE-2021-3611…</t>
  </si>
  <si>
    <t>RT @edouardio: La #cybersécurité ne peut plus être seulement envisagée dans un cadre strictement #national , il faut envisager la mise en p…</t>
  </si>
  <si>
    <t>🇫🇷👨‍💻 FLASH | Emmanuel #Macron n’a pas été ciblé par le logiciel espion #Pegasus affirme un cadre israélien de la… https://t.co/O654XiIUh0</t>
  </si>
  <si>
    <t>🚨🇫🇷 FLASH | Emmanuel #Macron prend l'affaire extrêmement au #sérieux. Le #président de la République réunira jeudi… https://t.co/VHL7u2O3YT</t>
  </si>
  <si>
    <t>🇫🇷📱 Elle n’est ni israélienne, ni américaine, se nomme @tehtris : cette pépite française de la #cybersécurité est c… https://t.co/tiBiVMoSCR</t>
  </si>
  <si>
    <t>⚠️ Espionnage de téléphones iOS et Android 🥷🏼
Si vous avez besoin d’aide pour la #Cybersécurité de vos mobiles et… https://t.co/cuTdGEfz96</t>
  </si>
  <si>
    <t>"Occupez-vous de votre #cybersécurité avant que la cybersécurité ne s'occupe de vous." https://t.co/wL3IdRLUav</t>
  </si>
  <si>
    <t>Les dirigeants africains qui font mine de s'offusquer après l'affaire #pegasus 🛑STOP🛑 !!! Commencez déjà par arrête… https://t.co/FOkmkxal2o</t>
  </si>
  <si>
    <t>RT @_SaxX_: Les dirigeants africains qui font mine de s'offusquer après l'affaire #pegasus 🛑STOP🛑 !!! Commencez déjà par arrêter l'utilisat…</t>
  </si>
  <si>
    <t>https://twitter.com/i/web/status/1417071717764190212</t>
  </si>
  <si>
    <t>https://twitter.com/i/web/status/1417097370895097858</t>
  </si>
  <si>
    <t>https://twitter.com/i/web/status/1417098076314034177</t>
  </si>
  <si>
    <t>https://veille-cyber.com/how-boosted-went-bust/</t>
  </si>
  <si>
    <t>https://okt.to/KP0Abu https://twitter.com/i/web/status/1417102679696941059</t>
  </si>
  <si>
    <t>https://twitter.com/i/web/status/1417103695163150339</t>
  </si>
  <si>
    <t>https://www.linkedin.com/slink?code=eXSNWxi</t>
  </si>
  <si>
    <t>https://twitter.com/i/web/status/1417105915669585920</t>
  </si>
  <si>
    <t>https://veille-cyber.com/projet-pegasus-des-revelations-dune-ampleur-mondiale-sur-la-surveillance/</t>
  </si>
  <si>
    <t>https://veille-cyber.com/how-has-artificial-intelligence-transformed-astronomy/</t>
  </si>
  <si>
    <t>https://veille-cyber.com/is-cost-effective-deep-reinforcement-learning-possible/</t>
  </si>
  <si>
    <t>https://twitter.com/i/web/status/1417144740965933059</t>
  </si>
  <si>
    <t>https://twitter.com/i/web/status/1417158607922212867</t>
  </si>
  <si>
    <t>https://twitter.com/i/web/status/1417158969383137281</t>
  </si>
  <si>
    <t>https://twitter.com/i/web/status/1417159798689132545</t>
  </si>
  <si>
    <t>https://twitter.com/i/web/status/1417168875293184007</t>
  </si>
  <si>
    <t>https://www.expertclick.com/NewsRelease/Cyber-Leaders-Directors-and-C-Suite-Middle-Market-Private-Family-Business,2021258546.aspx https://twitter.com/i/web/status/1417171664207589377</t>
  </si>
  <si>
    <t>https://github.com/EntySec/CamRaptor</t>
  </si>
  <si>
    <t>https://twitter.com/i/events/1417160731821154316</t>
  </si>
  <si>
    <t>https://news.hitb.org/content/oil-giant-saudi-aramco-hit-1tb-data-breach</t>
  </si>
  <si>
    <t>https://twitter.com/i/web/status/1417363787401793536</t>
  </si>
  <si>
    <t>https://twitter.com/i/web/status/1417371285634625542</t>
  </si>
  <si>
    <t>https://twitter.com/i/web/status/1417376238205739010</t>
  </si>
  <si>
    <t>https://twitter.com/i/web/status/1417360093906153481</t>
  </si>
  <si>
    <t>https://twitter.com/i/web/status/1417379026231046165</t>
  </si>
  <si>
    <t>https://twitter.com/i/web/status/1417381656722354177</t>
  </si>
  <si>
    <t>https://twitter.com/i/web/status/1417389679813578758</t>
  </si>
  <si>
    <t>https://twitter.com/i/web/status/1417393854609870857</t>
  </si>
  <si>
    <t>https://twitter.com/i/web/status/1417356155848904723</t>
  </si>
  <si>
    <t>https://twitter.com/i/web/status/1417401502738571265</t>
  </si>
  <si>
    <t>https://twitter.com/i/web/status/1417152522817622016</t>
  </si>
  <si>
    <t>https://www.allistic.fr/realiser-un-audit-de-code/ https://twitter.com/i/web/status/1417384336173719564</t>
  </si>
  <si>
    <t>https://www.allistic.fr/realiser-un-audit-de-code/</t>
  </si>
  <si>
    <t>https://twitter.com/i/web/status/1417378746189950984</t>
  </si>
  <si>
    <t>https://twitter.com/i/web/status/1417415787267215363</t>
  </si>
  <si>
    <t>https://www.francenum.gouv.fr/comprendre-le-numerique/cahier-de-vacances-gratuit-sur-la-cybersecurite</t>
  </si>
  <si>
    <t>http://www.mtom-mag.com/article12930.html</t>
  </si>
  <si>
    <t>https://twitter.com/i/web/status/1417434655716904966</t>
  </si>
  <si>
    <t>https://twitter.com/i/web/status/1417363777088073734</t>
  </si>
  <si>
    <t>https://twitter.com/i/web/status/1417460671722176524</t>
  </si>
  <si>
    <t>https://twitter.com/i/web/status/1417461537275629571</t>
  </si>
  <si>
    <t>https://veille-cyber.com/lethereum-eth-sur-le-fil-du-rasoir-le-conseil-bourse-du-jour/</t>
  </si>
  <si>
    <t>https://twitter.com/i/web/status/1417476888881246216</t>
  </si>
  <si>
    <t>https://www.linkedin.com/posts/redajamal_nicolasarpagian-jeanbauberot-laicite-activity-6823250548603568128-g1_s</t>
  </si>
  <si>
    <t>https://twitter.com/i/web/status/1417495314001448965</t>
  </si>
  <si>
    <t>https://twitter.com/i/web/status/1417496645995044864</t>
  </si>
  <si>
    <t>https://twitter.com/i/web/status/1417499172907925516</t>
  </si>
  <si>
    <t>https://veille-cyber.com/edward-snowden-reclame-linterdiction-du-commerce-des-logiciels-espions/</t>
  </si>
  <si>
    <t>https://www.economie.gouv.fr/cybersecurite-entreprises-nouveau-dispositif-alerte-incident-cyber-majeur</t>
  </si>
  <si>
    <t>https://www.lemonde.fr/projet-pegasus/article/2021/07/19/vendus-comme-tres-surs-les-iphone-ont-ete-pirates-par-pegasus-pendant-des-annees_6088758_6088648.html</t>
  </si>
  <si>
    <t>https://twitter.com/i/web/status/1417528542615805954</t>
  </si>
  <si>
    <t>https://twitter.com/i/web/status/1417529741578575873</t>
  </si>
  <si>
    <t>https://twitter.com/i/web/status/1417356353245433904</t>
  </si>
  <si>
    <t>https://twitter.com/i/web/status/1417533522093514754</t>
  </si>
  <si>
    <t>https://twitter.com/i/web/status/1417546413739855879</t>
  </si>
  <si>
    <t>https://twitter.com/i/web/status/1417547775382798347</t>
  </si>
  <si>
    <t>https://thehackernews.com/2021/07/16-year-old-security-bug-affects.html https://twitter.com/i/web/status/1417548345489362944</t>
  </si>
  <si>
    <t>https://twitter.com/i/web/status/1417399636680138808</t>
  </si>
  <si>
    <t>https://twitter.com/i/web/status/1417557476829016075</t>
  </si>
  <si>
    <t>https://twitter.com/i/web/status/1417560124047204354</t>
  </si>
  <si>
    <t>https://www.ecoreseau.fr/entreprendre/enquete-entrepreneuriale/2021/05/18/73648-les-10-grandes-tendances-emergentes/</t>
  </si>
  <si>
    <t>https://twitter.com/i/web/status/1417571074603167749</t>
  </si>
  <si>
    <t>https://twitter.com/PATRIOTOSORUS/status/1417523768126287878</t>
  </si>
  <si>
    <t>https://devancerdemain.lesechos.fr/agilite-et-resilience/cybersecurite-l-humain-au-coeur-du-dispositif-pour-accroitre-la-resilience-de-l-entreprise_a-205-6541.html</t>
  </si>
  <si>
    <t>https://twitter.com/i/web/status/1417595322101022723</t>
  </si>
  <si>
    <t>https://www.ssi.gouv.fr/guide/la-cybersecurite-pour-les-tpepme-en-douze-questions/</t>
  </si>
  <si>
    <t>https://twitter.com/i/web/status/1417601730838155267</t>
  </si>
  <si>
    <t>https://www.conseiller.ca/ma-pratique/technologie/courriels-textos-comment-assurer-la-conformite/?utm_source=Twitter&amp;utm_medium=social&amp;utm_campaign=nouvelles</t>
  </si>
  <si>
    <t>http://inforisque.fr/actualite-du-risque/article-9628-2021-05-21-moitie-RSSI-Francais-considerent-facteur-humain-comme-plus-grande-vulnerabilite-entreprise.html</t>
  </si>
  <si>
    <t>https://twitter.com/i/web/status/1417552387070386178</t>
  </si>
  <si>
    <t>https://twitter.com/i/web/status/1417386292065755150</t>
  </si>
  <si>
    <t>https://coffee.kittler.fr/?edition_id=26f8f200-e9df-11eb-9f38-fa163e1a70d7 https://twitter.com/i/web/status/1417708519600672771</t>
  </si>
  <si>
    <t>https://www.businessinsider.fr/liphone-a-un-probleme-majeur-avec-la-securite-dimessage-selon-un-chercheur-en-cybersecurite-188181</t>
  </si>
  <si>
    <t>https://www.channelnews.fr/le-piratage-de-smartphones-via-le-logiciel-pegasus-de-nso-devient-un-scandale-mondial-104662?utm_campaign=twitter&amp;utm_medium=twitter&amp;utm_source=twitter</t>
  </si>
  <si>
    <t>https://www.defi-metiers.fr/breves/la-federation-francaise-de-la-cybersecurite-prevoit-lembauche-de-5-000-jeunes</t>
  </si>
  <si>
    <t>https://twitter.com/i/web/status/1417464606499483649</t>
  </si>
  <si>
    <t>https://twitter.com/i/web/status/1417727287303327744</t>
  </si>
  <si>
    <t>https://twitter.com/fadouce/status/1417712440280682496</t>
  </si>
  <si>
    <t>https://twitter.com/ModisFrance/status/1417363138463223810</t>
  </si>
  <si>
    <t>https://twitter.com/i/web/status/1417736447143124993</t>
  </si>
  <si>
    <t>https://siecledigital.fr/2021/07/14/instagram-security-checkup/</t>
  </si>
  <si>
    <t>https://twitter.com/i/web/status/1417741394169503748</t>
  </si>
  <si>
    <t>https://twitter.com/i/web/status/1417741697212162048</t>
  </si>
  <si>
    <t>https://twitter.com/i/web/status/1417744440077258756</t>
  </si>
  <si>
    <t>https://twitter.com/i/web/status/1417750627950731265</t>
  </si>
  <si>
    <t>https://twitter.com/i/web/status/1417751616627818503</t>
  </si>
  <si>
    <t>https://twitter.com/i/web/status/1417754218925002753</t>
  </si>
  <si>
    <t>https://twitter.com/i/web/status/1417756462340878336</t>
  </si>
  <si>
    <t>https://twitter.com/AghiathChbib/status/1155565188147548162</t>
  </si>
  <si>
    <t>https://www.drsd.defense.gouv.fr/la-protection-du-secret-de-la-defense-nationale</t>
  </si>
  <si>
    <t>https://twitter.com/i/web/status/1417755244222689280</t>
  </si>
  <si>
    <t>https://www.linkedin.com/slink?code=e-Yt_nG</t>
  </si>
  <si>
    <t>https://twitter.com/i/web/status/1417764897656647682</t>
  </si>
  <si>
    <t>https://articles.cafeyn.co/b0d749/lekiosk/2021-07-21/projet-pegasus-macron-philippe-plenel-ces-personnalites-potentiellement-espionnees?lng=fr https://twitter.com/i/web/status/1417778900378263553</t>
  </si>
  <si>
    <t>https://www.lemagit.fr/actualites/252504278/Cyberattaques-Cybermalveillance-se-met-a-la-prevention-pour-PME-et-TPE</t>
  </si>
  <si>
    <t>https://twitter.com/i/web/status/1417345159579193362</t>
  </si>
  <si>
    <t>https://twitter.com/i/web/status/1417728148528041985</t>
  </si>
  <si>
    <t>https://twitter.com/francenumfr/status/1417777889806782466</t>
  </si>
  <si>
    <t>https://twitter.com/i/web/status/1417726031352500225</t>
  </si>
  <si>
    <t>https://veille-cyber.com/how-we-built-an-ai-unicorn-in-6-years/</t>
  </si>
  <si>
    <t>https://www.itforbusiness.fr/cyber-rating-est-il-devenu-indispensable-de-mesurer-sa-posture-de-cybersecurite-44160</t>
  </si>
  <si>
    <t>https://twitter.com/i/web/status/1417814672473051140</t>
  </si>
  <si>
    <t>https://twitter.com/i/web/status/1417815917204025344</t>
  </si>
  <si>
    <t>https://veille-cyber.com/new-windows-10-vulnerability-allows-anyone-to-get-admin-privileges/</t>
  </si>
  <si>
    <t>https://www.journaldeleconomie.fr/La-fraude-au-president-arnaque-financiere-ou-predation-economique_a10226.html https://twitter.com/i/web/status/1417420306805936138</t>
  </si>
  <si>
    <t>https://www.fibee.fr/cyberattaque-pourquoi-les-etats-unis-et-leurope-haussent-le-ton-contre-la-chine/?feed_id=1063&amp;_unique_id=60f66321ac531 https://twitter.com/i/web/status/1417376633565163521</t>
  </si>
  <si>
    <t>https://www.challenges.fr/entreprise/defense/tehtris-la-pepite-francaise-qui-detecte-le-logiciel-espion-pegasus_774097</t>
  </si>
  <si>
    <t>https://twitter.com/i/web/status/1417823796707352578</t>
  </si>
  <si>
    <t>https://www.argusdelassurance.com/juriscope/decryptages/il-faut-que-l-assurance-prenne-la-cybersecurite-a-bras-le-corps.185764</t>
  </si>
  <si>
    <t>https://www.bfmtv.com/economie/replay-emissions/hashtag-jmleco/la-cybersecurite-au-service-de-la-transformation-digitale-des-entreprises_AV-202106250001.html</t>
  </si>
  <si>
    <t>https://www.lemonde.fr/international/article/2021/07/20/cyberattaques-solennelle-mise-en-garde-des-occidentaux-a-la-chine_6088913_3210.html</t>
  </si>
  <si>
    <t>https://fr.tuto.com/cybersecurite/etre-en-securite-sur-internet-formation,165951.html</t>
  </si>
  <si>
    <t>https://twitter.com/i/web/status/1417831331678101505</t>
  </si>
  <si>
    <t>https://techno.konbini.com/fr/societe/kaseya-une-cyberattaque-geante-a-frappe-des-entreprises-du-monde-entier</t>
  </si>
  <si>
    <t>https://twitter.com/i/web/status/1417761899580637184</t>
  </si>
  <si>
    <t>https://twitter.com/i/web/status/1417838666043559936</t>
  </si>
  <si>
    <t>https://veille-cyber.com/the-pentagon-is-bolstering-its-ai-systems-by-hacking-itself/</t>
  </si>
  <si>
    <t>https://twitter.com/i/web/status/1417807091717361669</t>
  </si>
  <si>
    <t>https://www.bfmtv.com/economie/replay-emissions/hashtag-jmleco/la-cybersecurite-au-service-de-la-transformation-digitale-des-entreprises_AV-202106250001.html https://twitter.com/i/web/status/1417827986548604937</t>
  </si>
  <si>
    <t>https://twitter.com/i/web/status/1417853068822130689</t>
  </si>
  <si>
    <t>https://twitter.com/i/web/status/1417856905444270085</t>
  </si>
  <si>
    <t>https://twitter.com/i/web/status/1417860250003193866</t>
  </si>
  <si>
    <t>https://veille-cyber.com/bitcoin-mining-isnt-nearly-as-bad-for-the-environment-as-it-used-to-be-new-data-shows/</t>
  </si>
  <si>
    <t>https://twitter.com/i/web/status/1417801955460755458</t>
  </si>
  <si>
    <t>https://twitter.com/i/web/status/1417804814755446785</t>
  </si>
  <si>
    <t>https://twitter.com/i/web/status/1417869523076648966</t>
  </si>
  <si>
    <t>https://twitter.com/i/web/status/1417871433494147111</t>
  </si>
  <si>
    <t>https://twitter.com/i/web/status/1417877833473527818</t>
  </si>
  <si>
    <t>https://objectifaquitaine.latribune.fr/business/2021-06-29/cybersecurite-une-chaire-creee-a-bordeaux-pour-accelerer-sur-la-formation-continue-887906.html</t>
  </si>
  <si>
    <t>https://www.ouest-france.fr/societe/cyberattaque/cybersecurite-une-centaine-de-formations-proposees-aux-entreprises-et-aux-collectivites-4fe4a9e6-d370-11eb-8863-a35b84ea1d2a</t>
  </si>
  <si>
    <t>https://twitter.com/i/web/status/1417878088780763139</t>
  </si>
  <si>
    <t>https://twitter.com/i/web/status/1417825442749460482</t>
  </si>
  <si>
    <t>https://www.aefinfo.fr/depeche/656203</t>
  </si>
  <si>
    <t>https://twitter.com/i/web/status/1417588250038898699</t>
  </si>
  <si>
    <t>https://twitter.com/i/web/status/1417765683056844802</t>
  </si>
  <si>
    <t>https://twitter.com/i/web/status/1417899971467259906</t>
  </si>
  <si>
    <t>https://www.linkedin.com/slink?code=e3rfTYy https://www.linkedin.com/slink?code=eWu-sHJ</t>
  </si>
  <si>
    <t>https://iiot-world.com/cybersecurity/industrial-iot-security-challenges-and-expectations/</t>
  </si>
  <si>
    <t>https://twitter.com/banquiersCDN/status/1417454542539603969</t>
  </si>
  <si>
    <t>https://twitter.com/i/web/status/1417085118263476225</t>
  </si>
  <si>
    <t>https://twitter.com/i/web/status/1417871820854865924</t>
  </si>
  <si>
    <t>https://twitter.com/i/web/status/1417537737528381444</t>
  </si>
  <si>
    <t>https://twitter.com/i/web/status/1417883078157082626</t>
  </si>
  <si>
    <t>https://www.lesechos.fr/tech-medias/hightech/les-tpe-pme-seront-prevenues-en-cas-de-grosses-alertes-de-cybersecurite-1333531</t>
  </si>
  <si>
    <t>https://twitter.com/i/web/status/1417740474606047234</t>
  </si>
  <si>
    <t>https://www.silicon.fr/avis-expert/twitter-une-cle-de-securite-physique-pour-une-double-authentification https://twitter.com/i/web/status/1417945124231958539</t>
  </si>
  <si>
    <t>https://www.silicon.fr/avis-expert/twitter-une-cle-de-securite-physique-pour-une-double-authentification</t>
  </si>
  <si>
    <t>https://twitter.com/i/web/status/1417947313415376898</t>
  </si>
  <si>
    <t>https://twitter.com/i/web/status/1417780784400830471</t>
  </si>
  <si>
    <t>https://github.com/EntySec/HatSploit/wiki/Hacking-Cisco-WAP4410N</t>
  </si>
  <si>
    <t>https://twitter.com/i/web/status/1417419889682403338</t>
  </si>
  <si>
    <t>https://twitter.com/i/web/status/1417393299028074498</t>
  </si>
  <si>
    <t>https://twitter.com/i/web/status/1417418490991071234</t>
  </si>
  <si>
    <t>https://twitter.com/i/web/status/1417551763511693312</t>
  </si>
  <si>
    <t>https://twitter.com/i/web/status/1417738519762583557</t>
  </si>
  <si>
    <t>https://twitter.com/i/web/status/1417964291483971585</t>
  </si>
  <si>
    <t>https://twitter.com/i/web/status/1417974223012868098</t>
  </si>
  <si>
    <t>https://www.lemonde.fr/international/article/2021/07/20/cyberattaques-solennelle-mise-en-garde-des-occidentaux-a-la-chine_6088913_3210.html https://twitter.com/i/web/status/1417824682821263360</t>
  </si>
  <si>
    <t>https://www.lemonde.fr/projet-pegasus/article/2021/07/19/vendus-comme-tres-surs-les-iphone-ont-ete-pirates-par-pegasus-pendant-des-annees_6088758_6088648.html https://twitter.com/i/web/status/1417526213233586190</t>
  </si>
  <si>
    <t>https://twitter.com/i/web/status/1417876522753478657</t>
  </si>
  <si>
    <t>https://twitter.com/i/web/status/1417297329036697603</t>
  </si>
  <si>
    <t>https://twitter.com/i/web/status/1417520850337681410</t>
  </si>
  <si>
    <t>https://twitter.com/i/web/status/1417582982680961025</t>
  </si>
  <si>
    <t>http://business.lesechos.fr/entrepreneurs/numerique-cybersecurite/0611423111182-les-tpe-pme-seront-prevenues-en-cas-de-grosses-alertes-de-cybersecurite-344485.php#xtor=RSS-24 https://twitter.com/i/web/status/1418060219792465920</t>
  </si>
  <si>
    <t>https://www.lesnumeriques.com/vie-du-net/tehtris-la-pepite-francaise-qui-sait-reperer-les-smartphones-espionnes-par-pegasus-n166347.html</t>
  </si>
  <si>
    <t>https://www.leparisien.fr/high-tech/alerte-cybersecurite-un-nouveau-dispositif-national-pour-proteger-les-petites-entreprises-20-07-2021-QBYBS4XGZFFCRGST6VOV2BM4YA.php</t>
  </si>
  <si>
    <t>https://twitter.com/i/web/status/1417816378434723843</t>
  </si>
  <si>
    <t>https://twitter.com/ModisFrance/status/1417011070288506883</t>
  </si>
  <si>
    <t>https://twitter.com/marion_garr/status/1417854280791470088</t>
  </si>
  <si>
    <t>https://twitter.com/i/web/status/1417381433744764946</t>
  </si>
  <si>
    <t>https://twitter.com/i/web/status/1418082896431169540</t>
  </si>
  <si>
    <t>https://twitter.com/i/web/status/1417728559590920194</t>
  </si>
  <si>
    <t>https://twitter.com/i/web/status/1418088420296073217</t>
  </si>
  <si>
    <t>https://twitter.com/i/web/status/1417071400465141761</t>
  </si>
  <si>
    <t>https://twitter.com/i/web/status/1417464547586285573</t>
  </si>
  <si>
    <t>https://twitter.com/i/web/status/1417519211602194435</t>
  </si>
  <si>
    <t>https://twitter.com/i/web/status/1417727295037583361</t>
  </si>
  <si>
    <t>https://twitter.com/i/web/status/1417520877659381772</t>
  </si>
  <si>
    <t>https://www.instagram.com/p/CRbtcSgoXla/ https://twitter.com/i/web/status/1417827951744143360</t>
  </si>
  <si>
    <t>https://twitter.com/i/web/status/1417997906817212426</t>
  </si>
  <si>
    <t>https://www.silicon.fr/avis-expert/les-4-tendances-majeures-en-2021-pour-la-dsi https://twitter.com/i/web/status/1418084896950599681</t>
  </si>
  <si>
    <t>https://www.silicon.fr/avis-expert/les-4-tendances-majeures-en-2021-pour-la-dsi</t>
  </si>
  <si>
    <t>https://mailchi.mp/fef66d26f872/threat-landscape-by-intrinsec-5029306</t>
  </si>
  <si>
    <t>https://twitter.com/i/web/status/1418095744863686656</t>
  </si>
  <si>
    <t>https://twitter.com/i/web/status/1418095966352195584</t>
  </si>
  <si>
    <t>https://twitter.com/i/web/status/1417164159196749825</t>
  </si>
  <si>
    <t>https://twitter.com/i/web/status/1417726242892173312</t>
  </si>
  <si>
    <t>https://twitter.com/i/web/status/1418099333031944193</t>
  </si>
  <si>
    <t>https://www.europe1.fr/technologies/affaire-pegasus-il-existe-un-marche-international-des-failles-dexploitation-4058862</t>
  </si>
  <si>
    <t>https://twitter.com/i/web/status/1418101093532327938</t>
  </si>
  <si>
    <t>https://twitter.com/i/web/status/1418103560454107140</t>
  </si>
  <si>
    <t>https://twitter.com/i/web/status/1417382551749079076</t>
  </si>
  <si>
    <t>https://cyberguerre.numerama.com/12513-une-entreprise-a-laisse-fuiter-5-milliards-de-donnees-issues-de-fuites-de-donnees.html?es_sh=8da080bd127c44ae643edb015836c7ab&amp;es_ad=282835</t>
  </si>
  <si>
    <t>https://twitter.com/i/web/status/1418103958011269127</t>
  </si>
  <si>
    <t>https://twitter.com/i/web/status/1418104875859300352</t>
  </si>
  <si>
    <t>https://twitter.com/i/web/status/1418105929694949379</t>
  </si>
  <si>
    <t>https://twitter.com/i/web/status/1418108508139147265</t>
  </si>
  <si>
    <t>https://twitter.com/i/web/status/1418110286913998850</t>
  </si>
  <si>
    <t>https://twitter.com/i/web/status/1418107040296169478</t>
  </si>
  <si>
    <t>https://twitter.com/i/web/status/1417069227887022082</t>
  </si>
  <si>
    <t>https://www.bluemega.com/guide-impression-cloud-2021/</t>
  </si>
  <si>
    <t>https://www.bluemega.com/articles/limportance-de-securite-travaux-dimpression-de-bout-bout/ https://twitter.com/i/web/status/1417461820730843138</t>
  </si>
  <si>
    <t>https://www.bluemega.com/articles/limportance-de-securite-travaux-dimpression-de-bout-bout/</t>
  </si>
  <si>
    <t>https://www.bluemega.com/guide-papercut-mf-pour-les-administrations-et-collectivites/ https://twitter.com/i/web/status/1417825445962260480</t>
  </si>
  <si>
    <t>https://www.bluemega.com/guide-papercut-mf-pour-les-administrations-et-collectivites/</t>
  </si>
  <si>
    <t>https://twitter.com/i/web/status/1418111070640738304</t>
  </si>
  <si>
    <t>https://twitter.com/i/web/status/1418111157290864644</t>
  </si>
  <si>
    <t>https://twitter.com/i/web/status/1418099742169608193</t>
  </si>
  <si>
    <t>https://twitter.com/i/web/status/1418098510495428609</t>
  </si>
  <si>
    <t>http://www.globalsecuritymag.fr/Cybersecurite-Le-gang-rancongiciel,20210719,114176.html</t>
  </si>
  <si>
    <t>https://twitter.com/i/web/status/1417879268328198148</t>
  </si>
  <si>
    <t>https://twitter.com/i/web/status/1418115006663696384</t>
  </si>
  <si>
    <t>https://twitter.com/i/web/status/1417385090926141474</t>
  </si>
  <si>
    <t>https://twitter.com/i/web/status/1417737723511808002</t>
  </si>
  <si>
    <t>https://twitter.com/i/web/status/1418115596680585218</t>
  </si>
  <si>
    <t>https://twitter.com/i/web/status/1418116605456879617</t>
  </si>
  <si>
    <t>https://twitter.com/i/web/status/1418117198422421506</t>
  </si>
  <si>
    <t>https://twitter.com/i/web/status/1417933811640410116</t>
  </si>
  <si>
    <t>https://twitter.com/i/web/status/1418125546521772041</t>
  </si>
  <si>
    <t>https://twitter.com/i/web/status/1417720480845414407</t>
  </si>
  <si>
    <t>https://twitter.com/i/web/status/1417888813372821507</t>
  </si>
  <si>
    <t>https://www.ssi.gouv.fr/en-cas-dincident/vous-souhaitez-declarer-une-faille-de-securite-ou-une-vulnerabilite/</t>
  </si>
  <si>
    <t>https://twitter.com/i/web/status/1417476552745488389</t>
  </si>
  <si>
    <t>https://www.linkedin.com/slink?code=daVkeZm</t>
  </si>
  <si>
    <t>https://twitter.com/Jcqslucas/status/1417538827506302985</t>
  </si>
  <si>
    <t>https://twitter.com/i/web/status/1418131607429566466</t>
  </si>
  <si>
    <t>https://www.youtube.com/watch?v=8rpuDSJ6f-0&amp;feature=youtu.be https://twitter.com/i/web/status/1418131762006433794</t>
  </si>
  <si>
    <t>https://twitter.com/i/web/status/1418131904281329665</t>
  </si>
  <si>
    <t>https://twitter.com/i/web/status/1417853901202759685</t>
  </si>
  <si>
    <t>https://twitter.com/i/web/status/1418133144109191171</t>
  </si>
  <si>
    <t>https://twitter.com/i/web/status/1418133812492619782</t>
  </si>
  <si>
    <t>https://twitter.com/i/web/status/1417107168516579328</t>
  </si>
  <si>
    <t>https://twitter.com/i/web/status/1418130852714848256</t>
  </si>
  <si>
    <t>https://twitter.com/i/web/status/1417386545292664835</t>
  </si>
  <si>
    <t>https://www.theguardian.com/world/2021/jul/20/emmanuel-macron-identified-in-leaked-pegasus-project-data</t>
  </si>
  <si>
    <t>https://twitter.com/i/web/status/1417380304084480006</t>
  </si>
  <si>
    <t>https://twitter.com/i/web/status/1417363138463223810</t>
  </si>
  <si>
    <t>https://twitter.com/i/web/status/1418097140434448402</t>
  </si>
  <si>
    <t>https://www.archimag.com/vie-numerique/2021/07/22/3-applications-messagerie-instantanee-securisees-telecharger</t>
  </si>
  <si>
    <t>https://twitter.com/i/web/status/1418140647094116354</t>
  </si>
  <si>
    <t>https://twitter.com/i/web/status/1418090430915305475</t>
  </si>
  <si>
    <t>https://twitter.com/i/web/status/1417416238737805313</t>
  </si>
  <si>
    <t>https://twitter.com/i/web/status/1418141014678720513</t>
  </si>
  <si>
    <t>https://twitter.com/i/web/status/1418141268069191681</t>
  </si>
  <si>
    <t>https://twitter.com/i/web/status/1417826246856257537</t>
  </si>
  <si>
    <t>https://twitter.com/i/web/status/1417160099995471873</t>
  </si>
  <si>
    <t>https://twitter.com/i/web/status/1418095463908012033</t>
  </si>
  <si>
    <t>https://twitter.com/i/web/status/1418144003858567170</t>
  </si>
  <si>
    <t>https://twitter.com/i/web/status/1417061660477607942</t>
  </si>
  <si>
    <t>https://twitter.com/i/web/status/1417371192646725633</t>
  </si>
  <si>
    <t>https://twitter.com/i/web/status/1417779633085325312</t>
  </si>
  <si>
    <t>https://twitter.com/thalesgroup/status/1413427656264241153</t>
  </si>
  <si>
    <t>https://twitter.com/i/web/status/1418130005842964483</t>
  </si>
  <si>
    <t>https://twitter.com/i/web/status/1417712440280682496</t>
  </si>
  <si>
    <t>https://twitter.com/i/web/status/1417734042557030400</t>
  </si>
  <si>
    <t>https://twitter.com/i/web/status/1418101443521912838</t>
  </si>
  <si>
    <t>https://twitter.com/i/web/status/1418159899410931712</t>
  </si>
  <si>
    <t>https://twitter.com/i/web/status/1417417858351616010</t>
  </si>
  <si>
    <t>https://siecledigital.fr/2021/07/20/parquet-paris-enquete-espionnage-mediapart/?utm_source=dlvr.it&amp;utm_medium=twitter</t>
  </si>
  <si>
    <t>https://twitter.com/i/web/status/1417100105996554243</t>
  </si>
  <si>
    <t>https://twitter.com/i/web/status/1418133077726015498</t>
  </si>
  <si>
    <t>https://twitter.com/i/web/status/1417497192265359364</t>
  </si>
  <si>
    <t>https://twitter.com/i/web/status/1417060404094767105</t>
  </si>
  <si>
    <t>https://cyberguerre.numerama.com/12513-une-entreprise-a-laisse-fuiter-5-milliards-de-donnees-issues-de-fuites-de-donnees.html?es_sh=ee179e01a050da892bfc23cda054e91a&amp;es_ad=5914</t>
  </si>
  <si>
    <t>http://www.rs-thales.com/r/cyberattaques190721 https://twitter.com/i/web/status/1417062155761770507</t>
  </si>
  <si>
    <t>http://www.rs-thales.com/r/cyberattaques190721</t>
  </si>
  <si>
    <t>https://twitter.com/i/web/status/1417062782713933824</t>
  </si>
  <si>
    <t>https://twitter.com/i/web/status/1417838569272582147</t>
  </si>
  <si>
    <t>https://twitter.com/i/web/status/1417066557180715008</t>
  </si>
  <si>
    <t>https://twitter.com/i/web/status/1418129339837714433</t>
  </si>
  <si>
    <t>https://twitter.com/i/web/status/1417072040562016260</t>
  </si>
  <si>
    <t>https://twitter.com/i/web/status/1417073427912003584</t>
  </si>
  <si>
    <t>https://twitter.com/i/web/status/1417073943056355328</t>
  </si>
  <si>
    <t>https://twitter.com/i/web/status/1417076753957367810</t>
  </si>
  <si>
    <t>https://twitter.com/i/web/status/1417867713385541635</t>
  </si>
  <si>
    <t>https://twitter.com/i/web/status/1417077165502390280</t>
  </si>
  <si>
    <t>https://www.nolimitsecu.fr/printnightmare/</t>
  </si>
  <si>
    <t>https://twitter.com/i/web/status/1417088842386055179</t>
  </si>
  <si>
    <t>https://twitter.com/i/web/status/1417090827315204097</t>
  </si>
  <si>
    <t>https://twitter.com/i/web/status/1417090855106760712</t>
  </si>
  <si>
    <t>https://twitter.com/i/web/status/1417110729065308161</t>
  </si>
  <si>
    <t>https://issafrica.org/fr/iss-today/comment-lafrique-peut-elle-se-preparer-a-lutter-contre-des-insurges-equipes-de-drones</t>
  </si>
  <si>
    <t>https://twitter.com/i/web/status/1417122207994613762</t>
  </si>
  <si>
    <t>https://twitter.com/i/web/status/1417777889806782466</t>
  </si>
  <si>
    <t>https://twitter.com/i/web/status/1417122985757052930</t>
  </si>
  <si>
    <t>https://twitter.com/i/web/status/1417126585342246915</t>
  </si>
  <si>
    <t>https://twitter.com/i/web/status/1417356357104193539</t>
  </si>
  <si>
    <t>https://twitter.com/i/web/status/1417696348799918080</t>
  </si>
  <si>
    <t>https://twitter.com/i/web/status/1417129857348214789</t>
  </si>
  <si>
    <t>https://www.informatiquenews.fr/lanticipation-le-meilleur-moyen-pour-lutter-contre-les-attaques-de-ransomwares-guillaume-maguet-deep-instinct-80373 https://twitter.com/i/web/status/1417137546593722371</t>
  </si>
  <si>
    <t>https://www.informatiquenews.fr/lanticipation-le-meilleur-moyen-pour-lutter-contre-les-attaques-de-ransomwares-guillaume-maguet-deep-instinct-80373</t>
  </si>
  <si>
    <t>https://twitter.com/i/web/status/1417142031034601475</t>
  </si>
  <si>
    <t>https://twitter.com/i/web/status/1417105006034100225</t>
  </si>
  <si>
    <t>https://twitter.com/i/web/status/1417142444127395843</t>
  </si>
  <si>
    <t>https://news.torii-security.fr/s/qg2nyd https://www.presse-citron.net/protection-des-donnees-les-entreprises-sont-peu-preparees-aux-attaques/ https://twitter.com/i/web/status/1417393856396550155</t>
  </si>
  <si>
    <t>https://news.torii-security.fr/s/qg2nyd https://www.presse-citron.net/protection-des-donnees-les-entreprises-sont-peu-preparees-aux-attaques/</t>
  </si>
  <si>
    <t>https://www.franceculture.fr/numerique/edward-snowden-laffaire-pegasus-revele-un-nouveau-marche-prive-des-logiciels-malveillants</t>
  </si>
  <si>
    <t>https://twitter.com/i/web/status/1417394338880008192</t>
  </si>
  <si>
    <t>https://www.linkedin.com/slink?code=efiR34G</t>
  </si>
  <si>
    <t>https://twitter.com/i/web/status/1417394598834495510</t>
  </si>
  <si>
    <t>https://twitter.com/i/web/status/1417397720432664584</t>
  </si>
  <si>
    <t>https://twitter.com/i/web/status/1417401821228851224</t>
  </si>
  <si>
    <t>https://twitter.com/i/web/status/1417406435340689415</t>
  </si>
  <si>
    <t>https://twitter.com/i/web/status/1417407003861868548</t>
  </si>
  <si>
    <t>https://twitter.com/i/web/status/1417408962308235280</t>
  </si>
  <si>
    <t>https://twitter.com/i/web/status/1417413629654278144</t>
  </si>
  <si>
    <t>https://twitter.com/i/web/status/1417424163086782514</t>
  </si>
  <si>
    <t>https://twitter.com/i/web/status/1417424902039261201</t>
  </si>
  <si>
    <t>https://twitter.com/i/web/status/1417428587754541097</t>
  </si>
  <si>
    <t>https://twitter.com/i/web/status/1417421693954543630</t>
  </si>
  <si>
    <t>https://twitter.com/i/web/status/1417429082585829376</t>
  </si>
  <si>
    <t>https://twitter.com/i/web/status/1417439139688030216</t>
  </si>
  <si>
    <t>https://twitter.com/i/web/status/1417439142703771648</t>
  </si>
  <si>
    <t>https://twitter.com/i/web/status/1417506327212011528</t>
  </si>
  <si>
    <t>https://twitter.com/i/web/status/1417454542539603969</t>
  </si>
  <si>
    <t>https://twitter.com/i/web/status/1417127908339032067</t>
  </si>
  <si>
    <t>https://twitter.com/i/web/status/1417424186427981824</t>
  </si>
  <si>
    <t>https://www.lemondeinformatique.fr/actualites/lire-vol-de-secrets-commerciaux-chez-coca-cola-faute-de-detection-precoce-83436.html</t>
  </si>
  <si>
    <t>https://twitter.com/i/web/status/1417778953113280514</t>
  </si>
  <si>
    <t>https://twitter.com/i/web/status/1417455754492190736</t>
  </si>
  <si>
    <t>https://twitter.com/i/web/status/1417457366149308437</t>
  </si>
  <si>
    <t>https://twitter.com/i/web/status/1417473101038764033</t>
  </si>
  <si>
    <t>https://twitter.com/i/web/status/1417474367987101703</t>
  </si>
  <si>
    <t>https://twitter.com/i/web/status/1417719746359930880</t>
  </si>
  <si>
    <t>https://twitter.com/i/web/status/1417479273498259456</t>
  </si>
  <si>
    <t>https://siecledigital.fr/2021/07/20/linkedin-explique-comment-se-proteger-du-scraping/?utm_source=dlvr.it&amp;utm_medium=twitter</t>
  </si>
  <si>
    <t>https://twitter.com/i/web/status/1417486465773211658</t>
  </si>
  <si>
    <t>https://twitter.com/i/web/status/1417486746615418883</t>
  </si>
  <si>
    <t>https://twitter.com/i/web/status/1417503173795848192</t>
  </si>
  <si>
    <t>https://twitter.com/i/web/status/1417756492128825349</t>
  </si>
  <si>
    <t>https://twitter.com/i/web/status/1417758663696125952</t>
  </si>
  <si>
    <t>https://twitter.com/i/web/status/1417758951354028041</t>
  </si>
  <si>
    <t>https://twitter.com/i/web/status/1417751192491413507</t>
  </si>
  <si>
    <t>https://twitter.com/tehtris/status/1417063885983584260</t>
  </si>
  <si>
    <t>https://twitter.com/i/web/status/1417111419041075202</t>
  </si>
  <si>
    <t>https://twitter.com/i/web/status/1417511367553257478</t>
  </si>
  <si>
    <t>https://twitter.com/i/web/status/1417767128506191878</t>
  </si>
  <si>
    <t>https://twitter.com/i/web/status/1417768245239717888</t>
  </si>
  <si>
    <t>https://twitter.com/i/web/status/1417768968849350658</t>
  </si>
  <si>
    <t>https://twitter.com/FrenchTechBdx/status/1417767806288990208</t>
  </si>
  <si>
    <t>https://twitter.com/i/web/status/1417775797524262917</t>
  </si>
  <si>
    <t>https://twitter.com/i/web/status/1417420275864555530</t>
  </si>
  <si>
    <t>https://twitter.com/i/web/status/1417782666640953346</t>
  </si>
  <si>
    <t>https://www.cybersecura.com/post/l-importance-de-la-veille-en-cybersecurite https://twitter.com/i/web/status/1418145060567326724</t>
  </si>
  <si>
    <t>https://twitter.com/i/web/status/1417785200357040130</t>
  </si>
  <si>
    <t>https://twitter.com/i/web/status/1417785296238874624</t>
  </si>
  <si>
    <t>https://twitter.com/i/web/status/1417786429468549120</t>
  </si>
  <si>
    <t>https://twitter.com/i/web/status/1417786461903069187</t>
  </si>
  <si>
    <t>https://twitter.com/i/web/status/1417788477203226625</t>
  </si>
  <si>
    <t>https://twitter.com/i/web/status/1417794316144103425</t>
  </si>
  <si>
    <t>https://twitter.com/i/web/status/1417416573762129922</t>
  </si>
  <si>
    <t>https://twitter.com/i/web/status/1417435920257765408</t>
  </si>
  <si>
    <t>https://twitter.com/i/web/status/1417797767204835329</t>
  </si>
  <si>
    <t>https://twitter.com/i/web/status/1417419010245857281</t>
  </si>
  <si>
    <t>https://twitter.com/i/web/status/1417435827169382429</t>
  </si>
  <si>
    <t>https://twitter.com/i/web/status/1417800273687367680</t>
  </si>
  <si>
    <t>https://www.cybermalveillance.gouv.fr/ https://twitter.com/i/web/status/1417800752471367680</t>
  </si>
  <si>
    <t>https://www.cybermalveillance.gouv.fr/</t>
  </si>
  <si>
    <t>https://twitter.com/i/web/status/1417801815693869056</t>
  </si>
  <si>
    <t>https://comidoc.net/udemy/wiresharkla-siber-saldiri-analizi?utm_source=twitter&amp;utm_medium=coupon</t>
  </si>
  <si>
    <t>https://www.lesechos.fr/tech-medias/hightech/les-tpe-pme-seront-prevenues-en-cas-de-grosses-alertes-de-cybersecurite-1333531 https://twitter.com/i/web/status/1417816636367810574</t>
  </si>
  <si>
    <t>https://twitter.com/i/web/status/1417816698908991490</t>
  </si>
  <si>
    <t>https://twitter.com/i/web/status/1418124604338581504</t>
  </si>
  <si>
    <t>https://www.linkedin.com/slink?code=d8dzqVX</t>
  </si>
  <si>
    <t>https://veille-cyber.com/how-boosted-went-bust/ https://twitter.com/i/web/status/1417102705953234953</t>
  </si>
  <si>
    <t>https://veille-cyber.com/is-cost-effective-deep-reinforcement-learning-possible/ https://twitter.com/i/web/status/1417104056259162114</t>
  </si>
  <si>
    <t>https://veille-cyber.com/the-pentagon-is-bolstering-its-ai-systems-by-hacking-itself/ https://twitter.com/i/web/status/1417106574045233156</t>
  </si>
  <si>
    <t>https://twitter.com/i/web/status/1417108507711705092</t>
  </si>
  <si>
    <t>https://veille-cyber.com/projet-pegasus-des-revelations-dune-ampleur-mondiale-sur-la-surveillance/ https://twitter.com/i/web/status/1417110658315923460</t>
  </si>
  <si>
    <t>https://veille-cyber.com/is-cost-effective-deep-reinforcement-learning-possible/ https://twitter.com/i/web/status/1417356109912887299</t>
  </si>
  <si>
    <t>https://veille-cyber.com/the-pentagon-is-bolstering-its-ai-systems-by-hacking-itself/ https://twitter.com/i/web/status/1417358616777142280</t>
  </si>
  <si>
    <t>https://veille-cyber.com/how-boosted-went-bust/ https://twitter.com/i/web/status/1417361133078519808</t>
  </si>
  <si>
    <t>https://twitter.com/i/web/status/1417363707378688001</t>
  </si>
  <si>
    <t>https://veille-cyber.com/lethereum-eth-sur-le-fil-du-rasoir-le-conseil-bourse-du-jour/ https://twitter.com/i/web/status/1417472712147152898</t>
  </si>
  <si>
    <t>https://veille-cyber.com/edward-snowden-reclame-linterdiction-du-commerce-des-logiciels-espions/ https://twitter.com/i/web/status/1417476996800581633</t>
  </si>
  <si>
    <t>https://veille-cyber.com/lethereum-eth-sur-le-fil-du-rasoir-le-conseil-bourse-du-jour/ https://twitter.com/i/web/status/1417721005385080837</t>
  </si>
  <si>
    <t>https://veille-cyber.com/edward-snowden-reclame-linterdiction-du-commerce-des-logiciels-espions/ https://twitter.com/i/web/status/1417723520801456129</t>
  </si>
  <si>
    <t>https://veille-cyber.com/bitcoin-mining-isnt-nearly-as-bad-for-the-environment-as-it-used-to-be-new-data-shows/ https://twitter.com/i/web/status/1417778897878491136</t>
  </si>
  <si>
    <t>https://veille-cyber.com/how-we-built-an-ai-unicorn-in-6-years/ https://twitter.com/i/web/status/1417809013287395328</t>
  </si>
  <si>
    <t>https://veille-cyber.com/new-windows-10-vulnerability-allows-anyone-to-get-admin-privileges/ https://twitter.com/i/web/status/1417821712335478787</t>
  </si>
  <si>
    <t>https://veille-cyber.com/how-we-built-an-ai-unicorn-in-6-years/ https://twitter.com/i/web/status/1418082134473023493</t>
  </si>
  <si>
    <t>https://veille-cyber.com/new-windows-10-vulnerability-allows-anyone-to-get-admin-privileges/ https://twitter.com/i/web/status/1418084649860018179</t>
  </si>
  <si>
    <t>https://siecledigital.fr/2021/07/19/piratage-microsoft-exchange-europe-otan-etats-unis-designent-la-chine/?utm_source=dlvr.it&amp;utm_medium=twitter https://twitter.com/i/web/status/1417124345680252936</t>
  </si>
  <si>
    <t>https://www.presse-citron.net/pegasus-project-amazon-sattaque-a-nso-group-logiciel/?utm_source=dlvr.it&amp;utm_medium=twitter</t>
  </si>
  <si>
    <t>https://twitter.com/i/web/status/1417147748755722242</t>
  </si>
  <si>
    <t>https://www.presse-citron.net/edward-snowden-reagit-au-scandale-pegasus/?utm_source=dlvr.it&amp;utm_medium=twitter</t>
  </si>
  <si>
    <t>https://www.presse-citron.net/cyber-espionnage-pegasus-decouvrez-si-vous-etes-concerne/?utm_source=dlvr.it&amp;utm_medium=twitter</t>
  </si>
  <si>
    <t>https://siecledigital.fr/2021/07/20/linkedin-explique-comment-se-proteger-du-scraping/?utm_source=dlvr.it&amp;utm_medium=twitter https://twitter.com/i/web/status/1417376238025383937</t>
  </si>
  <si>
    <t>https://www.presse-citron.net/hack-de-microsoft-les-usa-et-lue-accusent-formellement-la-chine/?utm_source=dlvr.it&amp;utm_medium=twitter</t>
  </si>
  <si>
    <t>https://siecledigital.fr/2021/07/20/projet-pegasus-outil-savoir-si-smartphone-infecte/?utm_source=dlvr.it&amp;utm_medium=twitter https://twitter.com/i/web/status/1417474136964689923</t>
  </si>
  <si>
    <t>https://twitter.com/i/web/status/1417484724575035393</t>
  </si>
  <si>
    <t>https://www.presse-citron.net/windows-hello-la-reconnaissance-faciale-presente-une-vulnerabilite/?utm_source=dlvr.it&amp;utm_medium=twitter https://twitter.com/i/web/status/1417504105413545985</t>
  </si>
  <si>
    <t>https://twitter.com/i/web/status/1417511657769639936</t>
  </si>
  <si>
    <t>https://www.presse-citron.net/pegasus-macron-espionne-son-iphone-infecte/?utm_source=dlvr.it&amp;utm_medium=twitter</t>
  </si>
  <si>
    <t>https://siecledigital.fr/2021/07/21/projet-pegasus-edward-snowden/?utm_source=dlvr.it&amp;utm_medium=twitter https://twitter.com/i/web/status/1417740894904623105</t>
  </si>
  <si>
    <t>https://twitter.com/i/web/status/1417769200794234881</t>
  </si>
  <si>
    <t>https://www.presse-citron.net/ransomware-ce-site-devoile-les-montants-colossaux-recoltes-par-les-gangs/?utm_source=dlvr.it&amp;utm_medium=twitter https://twitter.com/i/web/status/1417821940933296134</t>
  </si>
  <si>
    <t>https://www.presse-citron.net/lauteur-presume-du-plus-gros-piratage-de-twitter-arrete/?utm_source=dlvr.it&amp;utm_medium=twitter</t>
  </si>
  <si>
    <t>https://siecledigital.fr/2021/07/22/pegasus-shalev-hulio-nso-group/?utm_source=dlvr.it&amp;utm_medium=twitter https://twitter.com/i/web/status/1418089314584461312</t>
  </si>
  <si>
    <t>https://siecledigital.fr/2021/07/19/piratage-microsoft-exchange-europe-otan-etats-unis-designent-la-chine/?utm_source=dlvr.it&amp;utm_medium=twitter</t>
  </si>
  <si>
    <t>https://siecledigital.fr/2021/07/20/projet-pegasus-outil-savoir-si-smartphone-infecte/?utm_source=dlvr.it&amp;utm_medium=twitter</t>
  </si>
  <si>
    <t>https://www.presse-citron.net/windows-hello-la-reconnaissance-faciale-presente-une-vulnerabilite/?utm_source=dlvr.it&amp;utm_medium=twitter</t>
  </si>
  <si>
    <t>https://www.presse-citron.net/ransomware-ce-site-devoile-les-montants-colossaux-recoltes-par-les-gangs/?utm_source=dlvr.it&amp;utm_medium=twitter</t>
  </si>
  <si>
    <t>https://www.francetvinfo.fr/replay-radio/le-monde-est-a-nous/en-allemagne-une-ville-ressort-les-fax-apres-une-cyberattaque_4684829.html#xtref=acc_dir https://twitter.com/i/web/status/1417122588267065344</t>
  </si>
  <si>
    <t>https://www.usinenouvelle.com/article/avis-d-expert-zero-trust-network-un-systeme-de-securite-bien-mal-nomme.N1117354 https://twitter.com/i/web/status/1417393877133189137</t>
  </si>
  <si>
    <t>https://twitter.com/i/web/status/1417470115638034450</t>
  </si>
  <si>
    <t>https://twitter.com/i/web/status/1417756298179923970</t>
  </si>
  <si>
    <t>https://twitter.com/i/web/status/1417831768057696265</t>
  </si>
  <si>
    <t>https://www.francetvinfo.fr/replay-radio/le-monde-est-a-nous/en-allemagne-une-ville-ressort-les-fax-apres-une-cyberattaque_4684829.html#xtref=acc_dir</t>
  </si>
  <si>
    <t>https://www.usinenouvelle.com/article/avis-d-expert-zero-trust-network-un-systeme-de-securite-bien-mal-nomme.N1117354</t>
  </si>
  <si>
    <t>https://twitter.com/i/web/status/1417831782137962502</t>
  </si>
  <si>
    <t>https://twitter.com/i/web/status/1417407588392656910</t>
  </si>
  <si>
    <t>https://twitter.com/i/web/status/1417833739543998468</t>
  </si>
  <si>
    <t>https://twitter.com/i/web/status/1417470597517365248</t>
  </si>
  <si>
    <t>https://twitter.com/i/web/status/1417833739636203523</t>
  </si>
  <si>
    <t>https://www.usine-digitale.fr/article/le-gouvernement-met-en-place-un-dispositif-d-alerte-en-cas-de-cyberattaque-dedie-aux-tpe-et-pme.N1127279</t>
  </si>
  <si>
    <t>https://twitter.com/i/web/status/1417835154920378374</t>
  </si>
  <si>
    <t>https://digitalxc.com/service-cloud/ https://twitter.com/i/web/status/1417835434889998343</t>
  </si>
  <si>
    <t>https://digitalxc.com/service-cloud/</t>
  </si>
  <si>
    <t>https://twitter.com/i/web/status/1417845721508851713</t>
  </si>
  <si>
    <t>https://twitter.com/i/web/status/1417777618598907905</t>
  </si>
  <si>
    <t>https://twitter.com/i/web/status/1417091857264234500</t>
  </si>
  <si>
    <t>https://twitter.com/i/web/status/1417106957270495235</t>
  </si>
  <si>
    <t>https://siecledigital.fr/2021/07/15/chine-plan-cybersecurite/ https://twitter.com/i/web/status/1417122053451247616</t>
  </si>
  <si>
    <t>https://www.lefigaro.fr/economie/les-recherches-de-faux-pass-sanitaires-se-sont-multipliees-ces-dernieres-heures-sur-le-web-20210713 https://twitter.com/i/web/status/1417454245712842752</t>
  </si>
  <si>
    <t>https://twitter.com/i/web/status/1417469349024067589</t>
  </si>
  <si>
    <t>https://twitter.com/i/web/status/1417499542304567296</t>
  </si>
  <si>
    <t>https://twitter.com/i/web/status/1417831735975464961</t>
  </si>
  <si>
    <t>https://twitter.com/i/web/status/1417846832189739010</t>
  </si>
  <si>
    <t>https://twitter.com/i/web/status/1417861927078752263</t>
  </si>
  <si>
    <t>https://siecledigital.fr/2021/07/15/chine-plan-cybersecurite/</t>
  </si>
  <si>
    <t>https://www.lefigaro.fr/economie/les-recherches-de-faux-pass-sanitaires-se-sont-multipliees-ces-dernieres-heures-sur-le-web-20210713</t>
  </si>
  <si>
    <t>https://www.cert.ssi.gouv.fr/ioc/CERTFR-2021-IOC-003/ https://twitter.com/i/web/status/1417846938125357059</t>
  </si>
  <si>
    <t>https://www.cert.ssi.gouv.fr/ioc/CERTFR-2021-IOC-003/</t>
  </si>
  <si>
    <t>https://twitter.com/i/web/status/1417847380024741891</t>
  </si>
  <si>
    <t>https://twitter.com/i/web/status/1417849070169829379</t>
  </si>
  <si>
    <t>https://twitter.com/i/web/status/1417382470220197896</t>
  </si>
  <si>
    <t>https://twitter.com/i/web/status/1417862416113799172</t>
  </si>
  <si>
    <t>https://twitter.com/i/web/status/1417864986764922889</t>
  </si>
  <si>
    <t>https://twitter.com/i/web/status/1418117562353737728</t>
  </si>
  <si>
    <t>https://twitter.com/i/web/status/1417761252772876291</t>
  </si>
  <si>
    <t>https://twitter.com/i/web/status/1417864992192438274</t>
  </si>
  <si>
    <t>https://twitter.com/i/web/status/1417866580743053321</t>
  </si>
  <si>
    <t>https://twitter.com/i/web/status/1418118652734414851</t>
  </si>
  <si>
    <t>https://twitter.com/i/web/status/1418118666286243840</t>
  </si>
  <si>
    <t>https://twitter.com/i/web/status/1418118272726224898</t>
  </si>
  <si>
    <t>https://twitter.com/i/web/status/1418119108332228608</t>
  </si>
  <si>
    <t>https://twitter.com/i/web/status/1417096008870338563</t>
  </si>
  <si>
    <t>https://twitter.com/i/web/status/1417417093813882895</t>
  </si>
  <si>
    <t>https://twitter.com/i/web/status/1417816274583920643</t>
  </si>
  <si>
    <t>https://twitter.com/i/web/status/1418121374770638851</t>
  </si>
  <si>
    <t>https://twitter.com/i/web/status/1418122147193630720</t>
  </si>
  <si>
    <t>https://github.com/mvt-project/mvt</t>
  </si>
  <si>
    <t>https://twitter.com/i/web/status/1418122405000761345</t>
  </si>
  <si>
    <t>https://twitter.com/i/web/status/1418133851658915840</t>
  </si>
  <si>
    <t>https://twitter.com/i/web/status/1418133859464589318</t>
  </si>
  <si>
    <t>https://twitter.com/i/web/status/1418135643511828482</t>
  </si>
  <si>
    <t>https://twitter.com/i/web/status/1417454234904244225</t>
  </si>
  <si>
    <t>https://www.archimag.com/vie-numerique/2021/07/22/3-applications-messagerie-instantanee-securisees-telecharger https://twitter.com/i/web/status/1418136458259537920</t>
  </si>
  <si>
    <t>https://twitter.com/i/web/status/1418138288100159489</t>
  </si>
  <si>
    <t>https://twitter.com/i/web/status/1417137161183301637</t>
  </si>
  <si>
    <t>https://twitter.com/i/web/status/1417424042689142784</t>
  </si>
  <si>
    <t>https://twitter.com/i/web/status/1417499539703992329</t>
  </si>
  <si>
    <t>https://twitter.com/i/web/status/1417733579929489411</t>
  </si>
  <si>
    <t>https://twitter.com/i/web/status/1417861931449294849</t>
  </si>
  <si>
    <t>https://twitter.com/i/web/status/1418095967409098752</t>
  </si>
  <si>
    <t>https://twitter.com/i/web/status/1418148816809721862</t>
  </si>
  <si>
    <t>https://twitter.com/i/web/status/1418148868945031169</t>
  </si>
  <si>
    <t>https://twitter.com/i/web/status/1417454742721208344</t>
  </si>
  <si>
    <t>https://twitter.com/i/web/status/1418149319258132480</t>
  </si>
  <si>
    <t>https://twitter.com/i/web/status/1418151285220651008</t>
  </si>
  <si>
    <t>https://twitter.com/i/web/status/1418152561006292995</t>
  </si>
  <si>
    <t>https://twitter.com/i/web/status/1417794025403342848</t>
  </si>
  <si>
    <t>https://twitter.com/i/web/status/1418156461331472388</t>
  </si>
  <si>
    <t>https://twitter.com/i/web/status/1418161340758249477</t>
  </si>
  <si>
    <t>https://twitter.com/i/web/status/1418161410664763398</t>
  </si>
  <si>
    <t>http://specialdefense.over-blog.com/2021/07/le-cabinet-d-avocats-de-grandes-societes-americaines-victime-d-une-cyberattaque-des-donnees-confidentielles-de-dizaines-d-entreprise</t>
  </si>
  <si>
    <t>http://specialdefense.over-blog.com/2021/07/l-otan-blame-la-chine-pour-ses-activites-malveillantes-dans-le-cyberespace.html</t>
  </si>
  <si>
    <t>http://specialdefense.over-blog.com/2021/07/inde-plus-de-1000-personnes-espionnees-par-le-gouvernement-modi-avec-pegasus.html</t>
  </si>
  <si>
    <t>http://specialdefense.over-blog.com/2021/07/espionnage/pegasus-l-implication-du-gouvernement-israelien-en-question.html</t>
  </si>
  <si>
    <t>http://specialdefense.over-blog.com/2021/07/france-la-chine-a-lance-une-attaque-informatique-virulente-denonce-l-agence-francaise-de-cybersecurite.html</t>
  </si>
  <si>
    <t>https://twitter.com/i/web/status/1417426319097442305</t>
  </si>
  <si>
    <t>https://vigilance.fr/vulnerabilite/TYPO3-Core-Cross-Site-Scripting-via-Query-Generator-View-35931 https://twitter.com/i/web/status/1417501816288419850</t>
  </si>
  <si>
    <t>https://vigilance.fr/vulnerabilite/Noyau-Linux-debordement-d-entier-via-seq-set-overflow-35938 https://twitter.com/i/web/status/1417592412302569472</t>
  </si>
  <si>
    <t>https://vigilance.fr/vulnerabilite/systemd-deni-de-service-via-DHCP-FORCERENEW-Packet-35941 https://twitter.com/i/web/status/1417758507697332230</t>
  </si>
  <si>
    <t>https://vigilance.fr/vulnerabilite/Oracle-MySQL-vulnerabilites-de-juillet-2021-35948 https://twitter.com/i/web/status/1417864203570921476</t>
  </si>
  <si>
    <t>https://vigilance.fr/vulnerabilite/NVIDIA-Graphics-Driver-lecture-de-memoire-hors-plage-prevue-35951 https://twitter.com/i/web/status/1417909501546618880</t>
  </si>
  <si>
    <t>https://vigilance.fr/vulnerabilite/Dell-NetWorker-deni-de-service-via-API-Service-35958 https://twitter.com/i/web/status/1418135996391202817</t>
  </si>
  <si>
    <t>https://vigilance.fr/vulnerabilite/QEMU-deni-de-service-via-KVM-intel-hda-35961 https://twitter.com/i/web/status/1418166194759208963</t>
  </si>
  <si>
    <t>https://vigilance.fr/vulnerabilite/TYPO3-Core-Cross-Site-Scripting-via-Query-Generator-View-35931</t>
  </si>
  <si>
    <t>https://vigilance.fr/vulnerabilite/systemd-deni-de-service-via-DHCP-FORCERENEW-Packet-35941</t>
  </si>
  <si>
    <t>https://vigilance.fr/vulnerabilite/Oracle-MySQL-vulnerabilites-de-juillet-2021-35948</t>
  </si>
  <si>
    <t>https://vigilance.fr/vulnerabilite/Dell-NetWorker-deni-de-service-via-API-Service-35958</t>
  </si>
  <si>
    <t>https://vigilance.fr/vulnerabilite/QEMU-deni-de-service-via-KVM-intel-hda-35961</t>
  </si>
  <si>
    <t>https://twitter.com/i/web/status/1417964908327710727</t>
  </si>
  <si>
    <t>https://twitter.com/i/web/status/1418105427846381570</t>
  </si>
  <si>
    <t>https://twitter.com/i/web/status/1417500162163888129</t>
  </si>
  <si>
    <t>https://twitter.com/i/web/status/1417063885983584260</t>
  </si>
  <si>
    <t>https://twitter.com/i/web/status/1418169394174234624</t>
  </si>
  <si>
    <t>twitter.com</t>
  </si>
  <si>
    <t>veille-cyber.com</t>
  </si>
  <si>
    <t>okt.to twitter.com</t>
  </si>
  <si>
    <t>linkedin.com</t>
  </si>
  <si>
    <t>expertclick.com twitter.com</t>
  </si>
  <si>
    <t>github.com</t>
  </si>
  <si>
    <t>hitb.org</t>
  </si>
  <si>
    <t>allistic.fr twitter.com</t>
  </si>
  <si>
    <t>allistic.fr</t>
  </si>
  <si>
    <t>gouv.fr</t>
  </si>
  <si>
    <t>mtom-mag.com</t>
  </si>
  <si>
    <t>lemonde.fr</t>
  </si>
  <si>
    <t>thehackernews.com twitter.com</t>
  </si>
  <si>
    <t>ecoreseau.fr</t>
  </si>
  <si>
    <t>lesechos.fr</t>
  </si>
  <si>
    <t>conseiller.ca</t>
  </si>
  <si>
    <t>inforisque.fr</t>
  </si>
  <si>
    <t>kittler.fr twitter.com</t>
  </si>
  <si>
    <t>businessinsider.fr</t>
  </si>
  <si>
    <t>channelnews.fr</t>
  </si>
  <si>
    <t>defi-metiers.fr</t>
  </si>
  <si>
    <t>siecledigital.fr</t>
  </si>
  <si>
    <t>cafeyn.co twitter.com</t>
  </si>
  <si>
    <t>lemagit.fr</t>
  </si>
  <si>
    <t>itforbusiness.fr</t>
  </si>
  <si>
    <t>journaldeleconomie.fr twitter.com</t>
  </si>
  <si>
    <t>fibee.fr twitter.com</t>
  </si>
  <si>
    <t>challenges.fr</t>
  </si>
  <si>
    <t>argusdelassurance.com</t>
  </si>
  <si>
    <t>bfmtv.com</t>
  </si>
  <si>
    <t>tuto.com</t>
  </si>
  <si>
    <t>konbini.com</t>
  </si>
  <si>
    <t>bfmtv.com twitter.com</t>
  </si>
  <si>
    <t>latribune.fr</t>
  </si>
  <si>
    <t>ouest-france.fr</t>
  </si>
  <si>
    <t>aefinfo.fr</t>
  </si>
  <si>
    <t>linkedin.com linkedin.com</t>
  </si>
  <si>
    <t>iiot-world.com</t>
  </si>
  <si>
    <t>silicon.fr twitter.com</t>
  </si>
  <si>
    <t>silicon.fr</t>
  </si>
  <si>
    <t>lemonde.fr twitter.com</t>
  </si>
  <si>
    <t>lesechos.fr twitter.com</t>
  </si>
  <si>
    <t>lesnumeriques.com</t>
  </si>
  <si>
    <t>leparisien.fr</t>
  </si>
  <si>
    <t>instagram.com twitter.com</t>
  </si>
  <si>
    <t>mailchi.mp</t>
  </si>
  <si>
    <t>europe1.fr</t>
  </si>
  <si>
    <t>numerama.com</t>
  </si>
  <si>
    <t>bluemega.com</t>
  </si>
  <si>
    <t>bluemega.com twitter.com</t>
  </si>
  <si>
    <t>globalsecuritymag.fr</t>
  </si>
  <si>
    <t>youtube.com twitter.com</t>
  </si>
  <si>
    <t>theguardian.com</t>
  </si>
  <si>
    <t>archimag.com</t>
  </si>
  <si>
    <t>rs-thales.com twitter.com</t>
  </si>
  <si>
    <t>rs-thales.com</t>
  </si>
  <si>
    <t>nolimitsecu.fr</t>
  </si>
  <si>
    <t>issafrica.org</t>
  </si>
  <si>
    <t>informatiquenews.fr twitter.com</t>
  </si>
  <si>
    <t>informatiquenews.fr</t>
  </si>
  <si>
    <t>torii-security.fr presse-citron.net twitter.com</t>
  </si>
  <si>
    <t>torii-security.fr presse-citron.net</t>
  </si>
  <si>
    <t>franceculture.fr</t>
  </si>
  <si>
    <t>lemondeinformatique.fr</t>
  </si>
  <si>
    <t>cybersecura.com twitter.com</t>
  </si>
  <si>
    <t>gouv.fr twitter.com</t>
  </si>
  <si>
    <t>comidoc.net</t>
  </si>
  <si>
    <t>veille-cyber.com twitter.com</t>
  </si>
  <si>
    <t>siecledigital.fr twitter.com</t>
  </si>
  <si>
    <t>presse-citron.net</t>
  </si>
  <si>
    <t>presse-citron.net twitter.com</t>
  </si>
  <si>
    <t>francetvinfo.fr twitter.com</t>
  </si>
  <si>
    <t>usinenouvelle.com twitter.com</t>
  </si>
  <si>
    <t>francetvinfo.fr</t>
  </si>
  <si>
    <t>usinenouvelle.com</t>
  </si>
  <si>
    <t>usine-digitale.fr</t>
  </si>
  <si>
    <t>digitalxc.com twitter.com</t>
  </si>
  <si>
    <t>digitalxc.com</t>
  </si>
  <si>
    <t>lefigaro.fr twitter.com</t>
  </si>
  <si>
    <t>lefigaro.fr</t>
  </si>
  <si>
    <t>archimag.com twitter.com</t>
  </si>
  <si>
    <t>over-blog.com</t>
  </si>
  <si>
    <t>vigilance.fr twitter.com</t>
  </si>
  <si>
    <t>vigilance.fr</t>
  </si>
  <si>
    <t>résilient</t>
  </si>
  <si>
    <t>cybersécurité</t>
  </si>
  <si>
    <t>pegasus</t>
  </si>
  <si>
    <t>technologies partenariat contrôle</t>
  </si>
  <si>
    <t>si datacenter telecom</t>
  </si>
  <si>
    <t>podcast cybersécurité printnightmare</t>
  </si>
  <si>
    <t>cybersecurite whatsapp hackers</t>
  </si>
  <si>
    <t>collectivités</t>
  </si>
  <si>
    <t>soldes</t>
  </si>
  <si>
    <t>tech cybersécurité</t>
  </si>
  <si>
    <t>cybersecurite cybersecurity</t>
  </si>
  <si>
    <t>openam</t>
  </si>
  <si>
    <t>assurance</t>
  </si>
  <si>
    <t>cybersécurité maritime</t>
  </si>
  <si>
    <t>lundimotivation cybersécurité numérique ssi</t>
  </si>
  <si>
    <t>formation</t>
  </si>
  <si>
    <t>skateboard fintech</t>
  </si>
  <si>
    <t>cybersécurité cyberattaques collterr santé sdis</t>
  </si>
  <si>
    <t>pegasus fintech ai</t>
  </si>
  <si>
    <t>fce cyberguerre cybersécurité care</t>
  </si>
  <si>
    <t>fintech nasa artificialintelligence</t>
  </si>
  <si>
    <t>cybersécurité comsic</t>
  </si>
  <si>
    <t>costeffective deepreinforcementlearning fintech ai artificialintelligence</t>
  </si>
  <si>
    <t>cybersécurité aveccréditdunord entreprises professionnels institutionnels</t>
  </si>
  <si>
    <t>snowden nsogroup</t>
  </si>
  <si>
    <t>hafnium apt31 apt40</t>
  </si>
  <si>
    <t>forbiddenstories espionnage</t>
  </si>
  <si>
    <t>malware israel nso</t>
  </si>
  <si>
    <t>cyber cyberattacks cybersecurite ceo cfo president board</t>
  </si>
  <si>
    <t>témoignage</t>
  </si>
  <si>
    <t>cybercrime linux linuxsecurity</t>
  </si>
  <si>
    <t>cybersecurite</t>
  </si>
  <si>
    <t>prévention cybersécurité covid19</t>
  </si>
  <si>
    <t>saudiaramco cybersécurité</t>
  </si>
  <si>
    <t>ia cybersecurite cryptographie quantique</t>
  </si>
  <si>
    <t>cybersecurite chine</t>
  </si>
  <si>
    <t>cryptomalware rançon</t>
  </si>
  <si>
    <t>ia intelligenceartificielle</t>
  </si>
  <si>
    <t>lesaviezvous email</t>
  </si>
  <si>
    <t>hexatrust cybersécurité cloud</t>
  </si>
  <si>
    <t>visasecu</t>
  </si>
  <si>
    <t>cybersécurité réseauxsociaux</t>
  </si>
  <si>
    <t>cybersécurité oppens coach</t>
  </si>
  <si>
    <t>cybersécurité espionnage</t>
  </si>
  <si>
    <t>fic2021 nomsdedomaine</t>
  </si>
  <si>
    <t>5g</t>
  </si>
  <si>
    <t>normeen303645 normeeuropéenne cybersécurité objetsconnectés</t>
  </si>
  <si>
    <t>forbes gdpr privacy données juridique juriste justice autorités data donneespersonnelles cybersecurite</t>
  </si>
  <si>
    <t>cybersécurité failles sécurité</t>
  </si>
  <si>
    <t>cyberattaques</t>
  </si>
  <si>
    <t>formations professionnelles</t>
  </si>
  <si>
    <t>mardiconseil cybersécurité</t>
  </si>
  <si>
    <t>itsecurity identitysecurity entreprise aws</t>
  </si>
  <si>
    <t>transfonum cybersecurite</t>
  </si>
  <si>
    <t>bordeaux chaire diplôme cyber numériques</t>
  </si>
  <si>
    <t>cnil</t>
  </si>
  <si>
    <t>covid19 cybersécurité</t>
  </si>
  <si>
    <t>ibmi as400</t>
  </si>
  <si>
    <t>ibmi as400 sécurité</t>
  </si>
  <si>
    <t>cyberdojo protection hacking cybersecurité</t>
  </si>
  <si>
    <t>cybersécurité performance_du_si</t>
  </si>
  <si>
    <t>audit cybersécurité databreach</t>
  </si>
  <si>
    <t>cybersécurité cyberattaques</t>
  </si>
  <si>
    <t>directhdf tpe</t>
  </si>
  <si>
    <t>ethereum fintech cybersecurite</t>
  </si>
  <si>
    <t>futureofwork greentech cybersecurité ia ransomware</t>
  </si>
  <si>
    <t>jeanbauberot laicite cybersecurite nicolasarpagian</t>
  </si>
  <si>
    <t>campuscyber</t>
  </si>
  <si>
    <t>cybersecurite ransomware rançongiciels</t>
  </si>
  <si>
    <t>fintech</t>
  </si>
  <si>
    <t>cartographiebrevets cybersécurité</t>
  </si>
  <si>
    <t>pme ransomwares</t>
  </si>
  <si>
    <t>cybersécurité entreprises</t>
  </si>
  <si>
    <t>alternance</t>
  </si>
  <si>
    <t>actualités cybersécurité</t>
  </si>
  <si>
    <t>osxp2021</t>
  </si>
  <si>
    <t>cybersécurité espionnage malware</t>
  </si>
  <si>
    <t>cybersécurité alaune espionnage malware</t>
  </si>
  <si>
    <t>security bug hp samsung xerox printers</t>
  </si>
  <si>
    <t>ciberseguridad</t>
  </si>
  <si>
    <t>travail teletravail cybersecurité</t>
  </si>
  <si>
    <t>infosec cybersecurity cybersécurité cyberattack</t>
  </si>
  <si>
    <t>souveraineté cyberattaques piratage</t>
  </si>
  <si>
    <t>pam cybersecurite</t>
  </si>
  <si>
    <t>malveillants android</t>
  </si>
  <si>
    <t>cybersécurité numérique pme tpe</t>
  </si>
  <si>
    <t>banque cybersécurité</t>
  </si>
  <si>
    <t>cybersecurite facteurhumain</t>
  </si>
  <si>
    <t>sms</t>
  </si>
  <si>
    <t>cyber cybersecurite</t>
  </si>
  <si>
    <t>iphone imessage cybersécurité</t>
  </si>
  <si>
    <t>pegasus cybersécurité</t>
  </si>
  <si>
    <t>cybersecurité</t>
  </si>
  <si>
    <t>cybersecurite politique iphone pegasus</t>
  </si>
  <si>
    <t>cybersecurite cybercriminalité</t>
  </si>
  <si>
    <t>cyber malware</t>
  </si>
  <si>
    <t>formations qualité qualiopi</t>
  </si>
  <si>
    <t>cybersécurité intelligenceartificielle</t>
  </si>
  <si>
    <t>socialmedia instagram securitycheckup sécurité</t>
  </si>
  <si>
    <t>pegasus pegasusproject cybersécurite</t>
  </si>
  <si>
    <t>lesmémos cybersécurité</t>
  </si>
  <si>
    <t>sécurité</t>
  </si>
  <si>
    <t>presidence gouvernement cybersecurite</t>
  </si>
  <si>
    <t>iot cybercrime cybersecurite cyberharcèlement</t>
  </si>
  <si>
    <t>recrutement cloud</t>
  </si>
  <si>
    <t>cybersécurité igi1300</t>
  </si>
  <si>
    <t>itpartners</t>
  </si>
  <si>
    <t>ssi cybersecurite data cloud</t>
  </si>
  <si>
    <t>cybersécurité pegasus logiciel espionnage</t>
  </si>
  <si>
    <t>cybersécurité pme tpe sensibilisation veillesécurité</t>
  </si>
  <si>
    <t>pegasus tehtris cybersécurité</t>
  </si>
  <si>
    <t>francerelance cybersécurité</t>
  </si>
  <si>
    <t>cybersecurite politique cyberattack microsoft</t>
  </si>
  <si>
    <t>cybersecurite cyberattacks pegasus</t>
  </si>
  <si>
    <t>cybersecurite politique iphone</t>
  </si>
  <si>
    <t>startups tech</t>
  </si>
  <si>
    <t>cybersecurite befti</t>
  </si>
  <si>
    <t>ai unicorn fintech vc artificialintelligence machinelearning</t>
  </si>
  <si>
    <t>cyberrating cybersecurité cyber rating</t>
  </si>
  <si>
    <t>cybersécurité cyberdéfense</t>
  </si>
  <si>
    <t>cybersécurité pegasus</t>
  </si>
  <si>
    <t>ids network cybersecurite</t>
  </si>
  <si>
    <t>cybersécurité iso27001</t>
  </si>
  <si>
    <t>fintech vc</t>
  </si>
  <si>
    <t>intelligenceeconomique major_ie cybersecurite</t>
  </si>
  <si>
    <t>cyberattaque tpe pme</t>
  </si>
  <si>
    <t>cybersécurité tpe pme</t>
  </si>
  <si>
    <t>assurance cybersécurité gesrisque cyber entreprise</t>
  </si>
  <si>
    <t>cybersécurité transformation</t>
  </si>
  <si>
    <t>cybersecurite cybercitizen</t>
  </si>
  <si>
    <t>kaseya cyberattaque entreprises cybersécurité</t>
  </si>
  <si>
    <t>paiements</t>
  </si>
  <si>
    <t>microsoft patch printnightmare cybersécurité</t>
  </si>
  <si>
    <t>tpe pme</t>
  </si>
  <si>
    <t>tpe pme cybersecurite</t>
  </si>
  <si>
    <t>cybersécurité cyberattaque tpe pme</t>
  </si>
  <si>
    <t>cyberattaques tpe pme</t>
  </si>
  <si>
    <t>cybermalveillancegouvfr cyber cybersecurite cybermalveillance cybervictimes</t>
  </si>
  <si>
    <t>cybermalveillancegouvfr cyber cybersecurite cybermalveillance</t>
  </si>
  <si>
    <t>pentagon ai hacking fintech cybersecurite</t>
  </si>
  <si>
    <t>crise</t>
  </si>
  <si>
    <t>cybersecurite covid19</t>
  </si>
  <si>
    <t>socialmedia</t>
  </si>
  <si>
    <t>pvid lre eidas identitéàdistance</t>
  </si>
  <si>
    <t>mining environment</t>
  </si>
  <si>
    <t>média interview</t>
  </si>
  <si>
    <t>replays cybersécurité</t>
  </si>
  <si>
    <t>cybersécurité bordeaux formation</t>
  </si>
  <si>
    <t>cybersécurité formations entreprises collectivités</t>
  </si>
  <si>
    <t>sophossummertips</t>
  </si>
  <si>
    <t>replay</t>
  </si>
  <si>
    <t>acquisition cybersécurité</t>
  </si>
  <si>
    <t>cybersecurite entreprises</t>
  </si>
  <si>
    <t>hameçonnage</t>
  </si>
  <si>
    <t>cybersécurité risques exploitation si</t>
  </si>
  <si>
    <t>entreprises</t>
  </si>
  <si>
    <t>iiot cybersecurityawarenessmonth</t>
  </si>
  <si>
    <t>cybersécurité cyberaverti motdepasse</t>
  </si>
  <si>
    <t>loi64</t>
  </si>
  <si>
    <t>covid_19 sante cybersecurite</t>
  </si>
  <si>
    <t>cybersécurité prevention</t>
  </si>
  <si>
    <t>pegasus tehtris</t>
  </si>
  <si>
    <t>ai cybersécurité cybersecurity data ia intelligenceartificielle itsecurity machinelearning rt</t>
  </si>
  <si>
    <t>cybersecurity cybersecuritynews cybersec cybersecurite cyberattack cyberattaque hack hacking ddos</t>
  </si>
  <si>
    <t>ddos</t>
  </si>
  <si>
    <t>logiciel</t>
  </si>
  <si>
    <t>rançongiciels cybersecurite ransomware</t>
  </si>
  <si>
    <t>macron pegasus cybersecurity</t>
  </si>
  <si>
    <t>macron pegasus</t>
  </si>
  <si>
    <t>windows</t>
  </si>
  <si>
    <t>cyber cybersecurite digitaltransformation serverless analytics</t>
  </si>
  <si>
    <t>alertecyber</t>
  </si>
  <si>
    <t>cybersécurité expertcyber label</t>
  </si>
  <si>
    <t>ifop fsecure cybersécurité zataz</t>
  </si>
  <si>
    <t>cybersecurity cybersecuritynews cybersec cybersecurite cyberattack cyberattaque hack hacking</t>
  </si>
  <si>
    <t>cybersecurite cybersécurité</t>
  </si>
  <si>
    <t>cybersecurite data email itsecurity lesaviezvous malware rt</t>
  </si>
  <si>
    <t>frenchtech cybersecurite</t>
  </si>
  <si>
    <t>smartphones pegasus cybersécurité cyberguerre</t>
  </si>
  <si>
    <t>transitionecologique</t>
  </si>
  <si>
    <t>ia cybersécurité</t>
  </si>
  <si>
    <t>rip networking cybersecurité</t>
  </si>
  <si>
    <t>numérique</t>
  </si>
  <si>
    <t>dsi digital technologie</t>
  </si>
  <si>
    <t>cybersécurité rgpd ia</t>
  </si>
  <si>
    <t>logistique supplychain cybersécurité</t>
  </si>
  <si>
    <t>cybersecurite pegasus espionnage</t>
  </si>
  <si>
    <t>infosec cybersecurity cybersécurité</t>
  </si>
  <si>
    <t>presidentielle2022 pegasus cybersécurité</t>
  </si>
  <si>
    <t>fic2021 numérique cybersécurité</t>
  </si>
  <si>
    <t>pegasus zeroday cybersecurite</t>
  </si>
  <si>
    <t>cybersécurité internet</t>
  </si>
  <si>
    <t>macron sérieux président</t>
  </si>
  <si>
    <t>cybersécurité affairepegasus pegasus projetpegasus</t>
  </si>
  <si>
    <t>22juillet pegasus</t>
  </si>
  <si>
    <t>cybersecurite danemark finlande</t>
  </si>
  <si>
    <t>dsi it print</t>
  </si>
  <si>
    <t>papercut print</t>
  </si>
  <si>
    <t>télétravail cloudcomputing</t>
  </si>
  <si>
    <t>cyberattaque cybersécurité</t>
  </si>
  <si>
    <t>cybersécurité gsmag</t>
  </si>
  <si>
    <t>cybersécurité recrutement</t>
  </si>
  <si>
    <t>mardiconseil</t>
  </si>
  <si>
    <t>cybersecurity infosec security data datagovernance</t>
  </si>
  <si>
    <t>cybersecurity infosec security data datagovernance compliance cybersécurité</t>
  </si>
  <si>
    <t>toctocdoc hcsmeufr cybersecurite</t>
  </si>
  <si>
    <t>cybersecurity</t>
  </si>
  <si>
    <t>cybersécurité macron</t>
  </si>
  <si>
    <t>euro</t>
  </si>
  <si>
    <t>certification</t>
  </si>
  <si>
    <t>cybersecurity cybersecurite</t>
  </si>
  <si>
    <t>chine xispeak winwin conseildesdroitsdelhomme itu</t>
  </si>
  <si>
    <t>cybersecurite application</t>
  </si>
  <si>
    <t>cybersecurite prevention web</t>
  </si>
  <si>
    <t>cyberdojo protection hacking</t>
  </si>
  <si>
    <t>numerique</t>
  </si>
  <si>
    <t>webinar webinar startups</t>
  </si>
  <si>
    <t>lmde cybersécurité iot</t>
  </si>
  <si>
    <t>presidentielle2022 pegasus</t>
  </si>
  <si>
    <t>vendredilecture cybersécurité ssi</t>
  </si>
  <si>
    <t>ciaoparis</t>
  </si>
  <si>
    <t>cybersécurité alertecyber</t>
  </si>
  <si>
    <t>cybersecurité ssi</t>
  </si>
  <si>
    <t>cloud cybersécurité</t>
  </si>
  <si>
    <t>cybersécurité motdepasse</t>
  </si>
  <si>
    <t>drone cybersécurité</t>
  </si>
  <si>
    <t>apple culturetech ios marques</t>
  </si>
  <si>
    <t>apple culturetech ios marques os</t>
  </si>
  <si>
    <t>projet entreprendre digital numerique servicesnumerique</t>
  </si>
  <si>
    <t>projet entreprendre digital numerique servicesnumerique application</t>
  </si>
  <si>
    <t>actu</t>
  </si>
  <si>
    <t>recrutement consultants managers</t>
  </si>
  <si>
    <t>cybersécurité offredemploi emploi</t>
  </si>
  <si>
    <t>cybersecurite ransomxare</t>
  </si>
  <si>
    <t>transfonum</t>
  </si>
  <si>
    <t>cnil rh</t>
  </si>
  <si>
    <t>afrique drones surveillance</t>
  </si>
  <si>
    <t>http ftp</t>
  </si>
  <si>
    <t>cyberattaques dirigeants</t>
  </si>
  <si>
    <t>infolettre</t>
  </si>
  <si>
    <t>𝑬𝒎𝒑𝒍𝒐𝒊 cybersécurité</t>
  </si>
  <si>
    <t>pentester</t>
  </si>
  <si>
    <t>secops</t>
  </si>
  <si>
    <t>rentree cybersécurité</t>
  </si>
  <si>
    <t>pegasus cybersecurite frenchtech bordeaux</t>
  </si>
  <si>
    <t>blog</t>
  </si>
  <si>
    <t>medintech podcast santé</t>
  </si>
  <si>
    <t>entreprise cybersécurité</t>
  </si>
  <si>
    <t>cybersecurite cloud cloudsecurity</t>
  </si>
  <si>
    <t>costeffective deepreinforcementlearning fintech ai</t>
  </si>
  <si>
    <t>pegasus fintech</t>
  </si>
  <si>
    <t>ethereum fintech</t>
  </si>
  <si>
    <t>ai unicorn fintech vc artificialintelligence</t>
  </si>
  <si>
    <t>cybersécurité amazon</t>
  </si>
  <si>
    <t>cybersécurité àlaune</t>
  </si>
  <si>
    <t>cybersécurité chine</t>
  </si>
  <si>
    <t>cybersécurité cyberattaque</t>
  </si>
  <si>
    <t>cybersécurité technologie</t>
  </si>
  <si>
    <t>cybersécurité ransomware</t>
  </si>
  <si>
    <t>ransomware cyberattaque</t>
  </si>
  <si>
    <t>cybercriminels</t>
  </si>
  <si>
    <t>hpe azurestackhci microsoft</t>
  </si>
  <si>
    <t>digitalxc automation</t>
  </si>
  <si>
    <t>digitalxc automation itservices</t>
  </si>
  <si>
    <t>cybersécurité risques exploitation</t>
  </si>
  <si>
    <t>numerique cybersecurite apple pegasus</t>
  </si>
  <si>
    <t>lundimotivation cybersécurité</t>
  </si>
  <si>
    <t>mvt pegasus spyware cybersecurité</t>
  </si>
  <si>
    <t>pegasus emmanuelmacron</t>
  </si>
  <si>
    <t>santé</t>
  </si>
  <si>
    <t>actualité</t>
  </si>
  <si>
    <t>cyberfront2021 incrt</t>
  </si>
  <si>
    <t>cyberfront2021</t>
  </si>
  <si>
    <t>thegreenshow replay webtv cyberdéfense</t>
  </si>
  <si>
    <t>cybersécurité pegasus surveillance</t>
  </si>
  <si>
    <t>usa cyberattaque cybersécurité economie</t>
  </si>
  <si>
    <t>otan cyberattaque cybersécurité chine renseignement</t>
  </si>
  <si>
    <t>inde espionnage journaliste israël cybersécurité</t>
  </si>
  <si>
    <t>israël espionnage cybersécurité renseignement</t>
  </si>
  <si>
    <t>france cyberattaque cybersécurité chine espionnage</t>
  </si>
  <si>
    <t>usa cyberattaque</t>
  </si>
  <si>
    <t>france cyberattaque</t>
  </si>
  <si>
    <t>vulnérabilité</t>
  </si>
  <si>
    <t>vulnérabilité cve</t>
  </si>
  <si>
    <t>cybersécurité national</t>
  </si>
  <si>
    <t>https://twitter.com/#!/oneamazed/status/1417060949811474433</t>
  </si>
  <si>
    <t>https://twitter.com/#!/ca_consufinance/status/1417062989195268097</t>
  </si>
  <si>
    <t>https://twitter.com/#!/jdlaval/status/1417064133711781892</t>
  </si>
  <si>
    <t>https://twitter.com/#!/robertlassise/status/1417067718499610624</t>
  </si>
  <si>
    <t>https://twitter.com/#!/jkassianoff/status/1417068510048620548</t>
  </si>
  <si>
    <t>https://twitter.com/#!/bosondehiggs4/status/1417068756392718336</t>
  </si>
  <si>
    <t>https://twitter.com/#!/craigjosse/status/1417070179654283265</t>
  </si>
  <si>
    <t>https://twitter.com/#!/weelazoneeee/status/1417071171342897152</t>
  </si>
  <si>
    <t>https://twitter.com/#!/idecsi/status/1417071717764190212</t>
  </si>
  <si>
    <t>https://twitter.com/#!/wolverinewolf9/status/1417076088686223362</t>
  </si>
  <si>
    <t>https://twitter.com/#!/acspe/status/1417077504871907329</t>
  </si>
  <si>
    <t>https://twitter.com/#!/k3nnyfr/status/1417077693401767941</t>
  </si>
  <si>
    <t>https://twitter.com/#!/newsoft/status/1417078132868358144</t>
  </si>
  <si>
    <t>https://twitter.com/#!/theotime_/status/1417079962872565766</t>
  </si>
  <si>
    <t>https://twitter.com/#!/maliciarogue/status/1417081572663177218</t>
  </si>
  <si>
    <t>https://twitter.com/#!/thierrystoehr/status/1417081812375965709</t>
  </si>
  <si>
    <t>https://twitter.com/#!/loichay/status/1417084173911744515</t>
  </si>
  <si>
    <t>https://twitter.com/#!/flesueur/status/1417084979268526082</t>
  </si>
  <si>
    <t>https://twitter.com/#!/darinasg/status/1417087366754447361</t>
  </si>
  <si>
    <t>https://twitter.com/#!/worldoftwinsen/status/1417087463730860038</t>
  </si>
  <si>
    <t>https://twitter.com/#!/audubonlaure/status/1417088825017389065</t>
  </si>
  <si>
    <t>https://twitter.com/#!/cscmeu/status/1417089372109873154</t>
  </si>
  <si>
    <t>https://twitter.com/#!/secu_internet/status/1417090541653790723</t>
  </si>
  <si>
    <t>https://twitter.com/#!/polbegov/status/1417092079533056003</t>
  </si>
  <si>
    <t>https://twitter.com/#!/polbegov/status/1417093368144875525</t>
  </si>
  <si>
    <t>https://twitter.com/#!/sevadico/status/1417095395436605442</t>
  </si>
  <si>
    <t>https://twitter.com/#!/herve_schauer/status/1417095712190382083</t>
  </si>
  <si>
    <t>https://twitter.com/#!/dgtresor/status/1417096503945011202</t>
  </si>
  <si>
    <t>https://twitter.com/#!/frcybermaritime/status/1417096672845389828</t>
  </si>
  <si>
    <t>https://twitter.com/#!/proposutiles/status/1417097370895097858</t>
  </si>
  <si>
    <t>https://twitter.com/#!/drpeb/status/1417097635840905221</t>
  </si>
  <si>
    <t>https://twitter.com/#!/insecm1/status/1417098076314034177</t>
  </si>
  <si>
    <t>https://twitter.com/#!/alainbarrault/status/1417099141956743173</t>
  </si>
  <si>
    <t>https://twitter.com/#!/tutoxblog/status/1417099591514791942</t>
  </si>
  <si>
    <t>https://twitter.com/#!/joaquimgarcia18/status/1417099813783547913</t>
  </si>
  <si>
    <t>https://twitter.com/#!/pseudonyme_ovb/status/1417101419648278531</t>
  </si>
  <si>
    <t>https://twitter.com/#!/bbddpp/status/1417102430886637570</t>
  </si>
  <si>
    <t>https://twitter.com/#!/greentechdon/status/1417102965303877635</t>
  </si>
  <si>
    <t>https://twitter.com/#!/globalsign_fr/status/1417102679696941059</t>
  </si>
  <si>
    <t>https://twitter.com/#!/globalsign_fr/status/1417103695163150339</t>
  </si>
  <si>
    <t>https://twitter.com/#!/j_fk/status/1417105361228681219</t>
  </si>
  <si>
    <t>https://twitter.com/#!/arawa_fr/status/1417105848170655746</t>
  </si>
  <si>
    <t>https://twitter.com/#!/bouyguestel_ent/status/1417105915669585920</t>
  </si>
  <si>
    <t>https://twitter.com/#!/m1cka9l/status/1417110479344918528</t>
  </si>
  <si>
    <t>https://twitter.com/#!/puppets89922317/status/1417111046704312324</t>
  </si>
  <si>
    <t>https://twitter.com/#!/sayadoracle/status/1417113360512995332</t>
  </si>
  <si>
    <t>https://twitter.com/#!/bizcom/status/1417119329045426179</t>
  </si>
  <si>
    <t>https://twitter.com/#!/nbrasseau/status/1417121247872360454</t>
  </si>
  <si>
    <t>https://twitter.com/#!/ludo_l_/status/1417122379181006854</t>
  </si>
  <si>
    <t>https://twitter.com/#!/chantalnare/status/1417122445660721154</t>
  </si>
  <si>
    <t>https://twitter.com/#!/jeanlucr/status/1417122845310832640</t>
  </si>
  <si>
    <t>https://twitter.com/#!/agora41/status/1417122774951288837</t>
  </si>
  <si>
    <t>https://twitter.com/#!/agora41/status/1417122991352295425</t>
  </si>
  <si>
    <t>https://twitter.com/#!/formamac/status/1417124646005231628</t>
  </si>
  <si>
    <t>https://twitter.com/#!/cryptopartytls/status/1417126369268486147</t>
  </si>
  <si>
    <t>https://twitter.com/#!/cpuprogramme/status/1417126380538576907</t>
  </si>
  <si>
    <t>https://twitter.com/#!/artificialbra1n/status/1417127581338460164</t>
  </si>
  <si>
    <t>https://twitter.com/#!/steffanoferrari/status/1417127709537357832</t>
  </si>
  <si>
    <t>https://twitter.com/#!/armeedeterre/status/1417128760839712769</t>
  </si>
  <si>
    <t>https://twitter.com/#!/patricktrinquie/status/1417128892968710149</t>
  </si>
  <si>
    <t>https://twitter.com/#!/adico60/status/1417131902239133698</t>
  </si>
  <si>
    <t>https://twitter.com/#!/toniodtm/status/1417142586582646787</t>
  </si>
  <si>
    <t>https://twitter.com/#!/giprecia/status/1417143435518218253</t>
  </si>
  <si>
    <t>https://twitter.com/#!/sylviedlcroistj/status/1417144322185695238</t>
  </si>
  <si>
    <t>https://twitter.com/#!/andrewmorrisuk/status/1417144344130228239</t>
  </si>
  <si>
    <t>https://twitter.com/#!/creditdunord/status/1417144740965933059</t>
  </si>
  <si>
    <t>https://twitter.com/#!/evelynejardin/status/1417147635761401859</t>
  </si>
  <si>
    <t>https://twitter.com/#!/tfegh/status/1417149561592745985</t>
  </si>
  <si>
    <t>https://twitter.com/#!/metallichack/status/1417151116639449091</t>
  </si>
  <si>
    <t>https://twitter.com/#!/nono2357/status/1417158304971771910</t>
  </si>
  <si>
    <t>https://twitter.com/#!/vinougradus/status/1417158607922212867</t>
  </si>
  <si>
    <t>https://twitter.com/#!/lediligentfr/status/1417158969383137281</t>
  </si>
  <si>
    <t>https://twitter.com/#!/actu_jv/status/1417159798689132545</t>
  </si>
  <si>
    <t>https://twitter.com/#!/ltweeterhill/status/1417161788580315137</t>
  </si>
  <si>
    <t>https://twitter.com/#!/ctweeterdale/status/1417163925532127237</t>
  </si>
  <si>
    <t>https://twitter.com/#!/thomascottinet/status/1417165204937392132</t>
  </si>
  <si>
    <t>https://twitter.com/#!/jacquoteliane/status/1417166586289561609</t>
  </si>
  <si>
    <t>https://twitter.com/#!/hbouillod/status/1417167627634581504</t>
  </si>
  <si>
    <t>https://twitter.com/#!/serchs3d/status/1417168875293184007</t>
  </si>
  <si>
    <t>https://twitter.com/#!/ant0inet/status/1417169503297880077</t>
  </si>
  <si>
    <t>https://twitter.com/#!/ermadvocate/status/1417171664207589377</t>
  </si>
  <si>
    <t>https://twitter.com/#!/traversazpierre/status/1417174199739863046</t>
  </si>
  <si>
    <t>https://twitter.com/#!/blogcpolitic/status/1417183488365801474</t>
  </si>
  <si>
    <t>https://twitter.com/#!/blogcpolitic/status/1417183570146304002</t>
  </si>
  <si>
    <t>https://twitter.com/#!/bdgeorges/status/1417183974661701632</t>
  </si>
  <si>
    <t>https://twitter.com/#!/do_56/status/1417184254786777090</t>
  </si>
  <si>
    <t>https://twitter.com/#!/regionsfrance/status/1417184480612261888</t>
  </si>
  <si>
    <t>https://twitter.com/#!/louisitaa/status/1417185438662529027</t>
  </si>
  <si>
    <t>https://twitter.com/#!/louisitaa/status/1417186181368926217</t>
  </si>
  <si>
    <t>https://twitter.com/#!/tuxpanik/status/1417190056930988036</t>
  </si>
  <si>
    <t>https://twitter.com/#!/iamjefrizain/status/1417192774844108801</t>
  </si>
  <si>
    <t>https://twitter.com/#!/iamjefrizain/status/1417193105242017803</t>
  </si>
  <si>
    <t>https://twitter.com/#!/jerhed/status/1417194487940620289</t>
  </si>
  <si>
    <t>https://twitter.com/#!/archoad/status/1417195688782438404</t>
  </si>
  <si>
    <t>https://twitter.com/#!/thomas_gallet/status/1417197463568519169</t>
  </si>
  <si>
    <t>https://twitter.com/#!/clementinius/status/1417200397391958026</t>
  </si>
  <si>
    <t>https://twitter.com/#!/aubacmartine/status/1417203686888165379</t>
  </si>
  <si>
    <t>https://twitter.com/#!/karim_djebar/status/1417204639938891778</t>
  </si>
  <si>
    <t>https://twitter.com/#!/thebugbot/status/1417206505636614158</t>
  </si>
  <si>
    <t>https://twitter.com/#!/ldap389/status/1417207829778374656</t>
  </si>
  <si>
    <t>https://twitter.com/#!/galdrad/status/1417215047022125065</t>
  </si>
  <si>
    <t>https://twitter.com/#!/nsing_therese/status/1417216999143378948</t>
  </si>
  <si>
    <t>https://twitter.com/#!/zebux/status/1417223570757849093</t>
  </si>
  <si>
    <t>https://twitter.com/#!/dzhray/status/1417228845883830276</t>
  </si>
  <si>
    <t>https://twitter.com/#!/mynameisv_/status/1417232499269378052</t>
  </si>
  <si>
    <t>https://twitter.com/#!/renautde/status/1417235356139802625</t>
  </si>
  <si>
    <t>https://twitter.com/#!/geekin20/status/1417241054202507273</t>
  </si>
  <si>
    <t>https://twitter.com/#!/mlepargneux/status/1417268626646880258</t>
  </si>
  <si>
    <t>https://twitter.com/#!/nathcybsec/status/1417291140282392578</t>
  </si>
  <si>
    <t>https://twitter.com/#!/mipssauvergne/status/1417294892271800321</t>
  </si>
  <si>
    <t>https://twitter.com/#!/numericatous/status/1417339077049864196</t>
  </si>
  <si>
    <t>https://twitter.com/#!/cisirh/status/1417352936565395458</t>
  </si>
  <si>
    <t>https://twitter.com/#!/saida94500/status/1417354946660421638</t>
  </si>
  <si>
    <t>https://twitter.com/#!/martine_f_pro/status/1417173986962706440</t>
  </si>
  <si>
    <t>https://twitter.com/#!/blkhwk0ps/status/1417360457644584966</t>
  </si>
  <si>
    <t>https://twitter.com/#!/z4chburris/status/1417361107933700096</t>
  </si>
  <si>
    <t>https://twitter.com/#!/jeremy_pose/status/1417361601540337675</t>
  </si>
  <si>
    <t>https://twitter.com/#!/reveal321_truth/status/1417362447380385792</t>
  </si>
  <si>
    <t>https://twitter.com/#!/prontoreunion/status/1417363787401793536</t>
  </si>
  <si>
    <t>https://twitter.com/#!/secuip/status/1417364849873596435</t>
  </si>
  <si>
    <t>https://twitter.com/#!/tech38731/status/1417366411299729430</t>
  </si>
  <si>
    <t>https://twitter.com/#!/thomassimon471/status/1417366519001067557</t>
  </si>
  <si>
    <t>https://twitter.com/#!/peg21240/status/1417356188107296801</t>
  </si>
  <si>
    <t>https://twitter.com/#!/peg21240/status/1417366692708093952</t>
  </si>
  <si>
    <t>https://twitter.com/#!/vero_feingold/status/1417368928825847831</t>
  </si>
  <si>
    <t>https://twitter.com/#!/oodriveofficiel/status/1417371285634625542</t>
  </si>
  <si>
    <t>https://twitter.com/#!/virgincapo/status/1417371862615666726</t>
  </si>
  <si>
    <t>https://twitter.com/#!/thecuriousluke/status/1417116782444306434</t>
  </si>
  <si>
    <t>https://twitter.com/#!/thecuriousluke/status/1417375737015906304</t>
  </si>
  <si>
    <t>https://twitter.com/#!/kevzoor/status/1417375790887546886</t>
  </si>
  <si>
    <t>https://twitter.com/#!/dezbflora/status/1417376238205739010</t>
  </si>
  <si>
    <t>https://twitter.com/#!/martine_f_pro/status/1417360093906153481</t>
  </si>
  <si>
    <t>https://twitter.com/#!/oppens_cyber/status/1417377222512553998</t>
  </si>
  <si>
    <t>https://twitter.com/#!/martine_f_pro/status/1417174581899628547</t>
  </si>
  <si>
    <t>https://twitter.com/#!/pascalafourcade/status/1417351753566146585</t>
  </si>
  <si>
    <t>https://twitter.com/#!/pascalafourcade/status/1417378174195937282</t>
  </si>
  <si>
    <t>https://twitter.com/#!/fullnam35087976/status/1417378919758450691</t>
  </si>
  <si>
    <t>https://twitter.com/#!/kevinnoascone/status/1417379026231046165</t>
  </si>
  <si>
    <t>https://twitter.com/#!/alexandre_balny/status/1417380530857914369</t>
  </si>
  <si>
    <t>https://twitter.com/#!/ronandbernard/status/1417380953434042371</t>
  </si>
  <si>
    <t>https://twitter.com/#!/isabellemalher4/status/1417381106630995973</t>
  </si>
  <si>
    <t>https://twitter.com/#!/audreyleroy19/status/1417381213527027763</t>
  </si>
  <si>
    <t>https://twitter.com/#!/nameshield/status/1417381656722354177</t>
  </si>
  <si>
    <t>https://twitter.com/#!/forestieramand3/status/1417383038745522192</t>
  </si>
  <si>
    <t>https://twitter.com/#!/memagnan/status/1417387390923071501</t>
  </si>
  <si>
    <t>https://twitter.com/#!/mathacclermont/status/1417387687187734530</t>
  </si>
  <si>
    <t>https://twitter.com/#!/awinnovate/status/1417389679813578758</t>
  </si>
  <si>
    <t>https://twitter.com/#!/amossys/status/1417392117270388736</t>
  </si>
  <si>
    <t>https://twitter.com/#!/estaycharly/status/1417393010996826112</t>
  </si>
  <si>
    <t>https://twitter.com/#!/telecomparis/status/1417393854609870857</t>
  </si>
  <si>
    <t>https://twitter.com/#!/tv5monde/status/1417394115113857024</t>
  </si>
  <si>
    <t>https://twitter.com/#!/tv5mondeinfo/status/1417356155848904723</t>
  </si>
  <si>
    <t>https://twitter.com/#!/francescadcll/status/1417394470761422852</t>
  </si>
  <si>
    <t>https://twitter.com/#!/modisrecrutefr/status/1417395511556988940</t>
  </si>
  <si>
    <t>https://twitter.com/#!/ibm_france/status/1417395906748506116</t>
  </si>
  <si>
    <t>https://twitter.com/#!/bastwins/status/1417397152221913115</t>
  </si>
  <si>
    <t>https://twitter.com/#!/paullatournerie/status/1417397875986817033</t>
  </si>
  <si>
    <t>https://twitter.com/#!/a_courouleau/status/1417399789612851218</t>
  </si>
  <si>
    <t>https://twitter.com/#!/datalegaldrive/status/1417401502738571265</t>
  </si>
  <si>
    <t>https://twitter.com/#!/nbriatte/status/1417401759308341263</t>
  </si>
  <si>
    <t>https://twitter.com/#!/devaux_b/status/1417095851411922948</t>
  </si>
  <si>
    <t>https://twitter.com/#!/devaux_b/status/1417401803830923264</t>
  </si>
  <si>
    <t>https://twitter.com/#!/ddtseb/status/1417403368025251873</t>
  </si>
  <si>
    <t>https://twitter.com/#!/t_railleur/status/1417406926829281280</t>
  </si>
  <si>
    <t>https://twitter.com/#!/esteroadtoesog/status/1417407186385395720</t>
  </si>
  <si>
    <t>https://twitter.com/#!/lyonnais699/status/1417407264890183709</t>
  </si>
  <si>
    <t>https://twitter.com/#!/modemverneuil78/status/1417407341729832976</t>
  </si>
  <si>
    <t>https://twitter.com/#!/chris88fr/status/1417407442107916305</t>
  </si>
  <si>
    <t>https://twitter.com/#!/librementvotre/status/1417407552338419725</t>
  </si>
  <si>
    <t>https://twitter.com/#!/cyber_duedil/status/1417152522817622016</t>
  </si>
  <si>
    <t>https://twitter.com/#!/cyber_duedil/status/1417407580448645121</t>
  </si>
  <si>
    <t>https://twitter.com/#!/patidooc/status/1417408001015701524</t>
  </si>
  <si>
    <t>https://twitter.com/#!/dadideo/status/1417408053578719258</t>
  </si>
  <si>
    <t>https://twitter.com/#!/pascalalain1/status/1417408267123318813</t>
  </si>
  <si>
    <t>https://twitter.com/#!/madotrave/status/1417408292800847898</t>
  </si>
  <si>
    <t>https://twitter.com/#!/ericfreyss/status/1417408352901029896</t>
  </si>
  <si>
    <t>https://twitter.com/#!/anne14405918/status/1417408615992942643</t>
  </si>
  <si>
    <t>https://twitter.com/#!/monkeyofparis/status/1417409000627396613</t>
  </si>
  <si>
    <t>https://twitter.com/#!/mercure67/status/1417409125785428000</t>
  </si>
  <si>
    <t>https://twitter.com/#!/ideconseilweb/status/1417409294849433630</t>
  </si>
  <si>
    <t>https://twitter.com/#!/chrisdomba/status/1417409462743228445</t>
  </si>
  <si>
    <t>https://twitter.com/#!/notruffe/status/1417409666942918674</t>
  </si>
  <si>
    <t>https://twitter.com/#!/0p4r3t0r/status/1417410575580254249</t>
  </si>
  <si>
    <t>https://twitter.com/#!/_vesperk/status/1417410644375228416</t>
  </si>
  <si>
    <t>https://twitter.com/#!/allistic_fr/status/1417384336173719564</t>
  </si>
  <si>
    <t>https://twitter.com/#!/yoanjpro/status/1417410994775773222</t>
  </si>
  <si>
    <t>https://twitter.com/#!/ozssisudest/status/1417081472931057665</t>
  </si>
  <si>
    <t>https://twitter.com/#!/ozssisudest/status/1417098651655196672</t>
  </si>
  <si>
    <t>https://twitter.com/#!/ozssisudest/status/1417413103948607489</t>
  </si>
  <si>
    <t>https://twitter.com/#!/asurdem/status/1417413293304602625</t>
  </si>
  <si>
    <t>https://twitter.com/#!/jlucori/status/1417413321511378945</t>
  </si>
  <si>
    <t>https://twitter.com/#!/olfeo/status/1417378746189950984</t>
  </si>
  <si>
    <t>https://twitter.com/#!/capucine_cousin/status/1417414347438051328</t>
  </si>
  <si>
    <t>https://twitter.com/#!/fabnay/status/1417414844131594249</t>
  </si>
  <si>
    <t>https://twitter.com/#!/lionel_triay/status/1417415464251232257</t>
  </si>
  <si>
    <t>https://twitter.com/#!/numeryx/status/1417415787267215363</t>
  </si>
  <si>
    <t>https://twitter.com/#!/loly_pump/status/1417415988933505026</t>
  </si>
  <si>
    <t>https://twitter.com/#!/antoine_tristan/status/1417416163877965840</t>
  </si>
  <si>
    <t>https://twitter.com/#!/w0lf_l0nely_/status/1417417986554712070</t>
  </si>
  <si>
    <t>https://twitter.com/#!/thierryjoffredo/status/1417418004594298880</t>
  </si>
  <si>
    <t>https://twitter.com/#!/corinnedurand94/status/1417418007421362176</t>
  </si>
  <si>
    <t>https://twitter.com/#!/si_moh_/status/1417418040443129858</t>
  </si>
  <si>
    <t>https://twitter.com/#!/tetereln/status/1417418061271949314</t>
  </si>
  <si>
    <t>https://twitter.com/#!/vpvd2021/status/1417418316499623937</t>
  </si>
  <si>
    <t>https://twitter.com/#!/zoph_io/status/1417418514386784256</t>
  </si>
  <si>
    <t>https://twitter.com/#!/zebrilee/status/1417418624353148929</t>
  </si>
  <si>
    <t>https://twitter.com/#!/arezkimekebbel/status/1417418693856972820</t>
  </si>
  <si>
    <t>https://twitter.com/#!/odasce/status/1417418722889936897</t>
  </si>
  <si>
    <t>https://twitter.com/#!/carole_1971/status/1417418878720880645</t>
  </si>
  <si>
    <t>https://twitter.com/#!/zulgrib/status/1417418880406917120</t>
  </si>
  <si>
    <t>https://twitter.com/#!/bouga53/status/1417418995649687552</t>
  </si>
  <si>
    <t>https://twitter.com/#!/policenat91/status/1417419046635687938</t>
  </si>
  <si>
    <t>https://twitter.com/#!/paulclone/status/1417419156706807829</t>
  </si>
  <si>
    <t>https://twitter.com/#!/brunoferry1/status/1417419195499925522</t>
  </si>
  <si>
    <t>https://twitter.com/#!/quix_ork/status/1417419307009691651</t>
  </si>
  <si>
    <t>https://twitter.com/#!/vasco_05_78/status/1417419373497798666</t>
  </si>
  <si>
    <t>https://twitter.com/#!/aber3d/status/1417419532608606208</t>
  </si>
  <si>
    <t>https://twitter.com/#!/depinfoiutparis/status/1417419949598035972</t>
  </si>
  <si>
    <t>https://twitter.com/#!/alainmaitreiode/status/1417407968572760069</t>
  </si>
  <si>
    <t>https://twitter.com/#!/alainmaitreiode/status/1417419951271448576</t>
  </si>
  <si>
    <t>https://twitter.com/#!/nicolasnaulot/status/1417420239525105674</t>
  </si>
  <si>
    <t>https://twitter.com/#!/prefet76/status/1417420618870542351</t>
  </si>
  <si>
    <t>https://twitter.com/#!/prefet87/status/1417420963633942534</t>
  </si>
  <si>
    <t>https://twitter.com/#!/skillsoftfrance/status/1417421157767303185</t>
  </si>
  <si>
    <t>https://twitter.com/#!/alexandremtr14/status/1417421663193518096</t>
  </si>
  <si>
    <t>https://twitter.com/#!/alexl_br/status/1417421855846289420</t>
  </si>
  <si>
    <t>https://twitter.com/#!/aureliecorvisy/status/1417421995587874816</t>
  </si>
  <si>
    <t>https://twitter.com/#!/cbibi87/status/1417422698347745293</t>
  </si>
  <si>
    <t>https://twitter.com/#!/gilles24097399/status/1417425689532420124</t>
  </si>
  <si>
    <t>https://twitter.com/#!/clcv_valdemarne/status/1417425769798815760</t>
  </si>
  <si>
    <t>https://twitter.com/#!/picard_dit/status/1417425818565988512</t>
  </si>
  <si>
    <t>https://twitter.com/#!/sonia_perso/status/1417415722519646210</t>
  </si>
  <si>
    <t>https://twitter.com/#!/sonia_perso/status/1417425973277085725</t>
  </si>
  <si>
    <t>https://twitter.com/#!/1000dayscodingb/status/1417425990385500161</t>
  </si>
  <si>
    <t>https://twitter.com/#!/fondationbxuniv/status/1417426567547047936</t>
  </si>
  <si>
    <t>https://twitter.com/#!/ka0nashi/status/1417427090136309760</t>
  </si>
  <si>
    <t>https://twitter.com/#!/corlorfulcat/status/1417427834600149017</t>
  </si>
  <si>
    <t>https://twitter.com/#!/lmbcorpo/status/1417429211674038279</t>
  </si>
  <si>
    <t>https://twitter.com/#!/vachoti/status/1417429569016061952</t>
  </si>
  <si>
    <t>https://twitter.com/#!/jrmy127/status/1417431482205982759</t>
  </si>
  <si>
    <t>https://twitter.com/#!/edwige90271395/status/1417432656317501452</t>
  </si>
  <si>
    <t>https://twitter.com/#!/voyageursud/status/1417433177858232385</t>
  </si>
  <si>
    <t>https://twitter.com/#!/mylene_valle/status/1417433780185452547</t>
  </si>
  <si>
    <t>https://twitter.com/#!/carlainfanta/status/1417433891665858564</t>
  </si>
  <si>
    <t>https://twitter.com/#!/ccigrandlille/status/1417434048461525019</t>
  </si>
  <si>
    <t>https://twitter.com/#!/ajay7shrivastav/status/1417434655716904966</t>
  </si>
  <si>
    <t>https://twitter.com/#!/karine_girardo/status/1417434916145467392</t>
  </si>
  <si>
    <t>https://twitter.com/#!/gilles_roman/status/1417435081254359064</t>
  </si>
  <si>
    <t>https://twitter.com/#!/idinfo_conseil/status/1417363777088073734</t>
  </si>
  <si>
    <t>https://twitter.com/#!/v_foulquier/status/1417435914591260705</t>
  </si>
  <si>
    <t>https://twitter.com/#!/azrod_431/status/1417437981711949827</t>
  </si>
  <si>
    <t>https://twitter.com/#!/ulyssemr13/status/1417438371991937025</t>
  </si>
  <si>
    <t>https://twitter.com/#!/jaevreux/status/1417441005045964800</t>
  </si>
  <si>
    <t>https://twitter.com/#!/thomasdubiez/status/1417442543915216897</t>
  </si>
  <si>
    <t>https://twitter.com/#!/estachyjb/status/1417444036277903366</t>
  </si>
  <si>
    <t>https://twitter.com/#!/moskitohero/status/1417444191966318592</t>
  </si>
  <si>
    <t>https://twitter.com/#!/jesappelrud/status/1417448086062895107</t>
  </si>
  <si>
    <t>https://twitter.com/#!/twitt57_denis/status/1417448264023040002</t>
  </si>
  <si>
    <t>https://twitter.com/#!/ivangaravito/status/1417449167484592128</t>
  </si>
  <si>
    <t>https://twitter.com/#!/policenat_22/status/1417452464698236929</t>
  </si>
  <si>
    <t>https://twitter.com/#!/bpericoloso/status/1417453275230744577</t>
  </si>
  <si>
    <t>https://twitter.com/#!/ccideuxsevres/status/1417453738386726921</t>
  </si>
  <si>
    <t>https://twitter.com/#!/porteparolegn/status/1417454921012682777</t>
  </si>
  <si>
    <t>https://twitter.com/#!/prefetvendee/status/1417459706617077761</t>
  </si>
  <si>
    <t>https://twitter.com/#!/bssi_conseil/status/1417460671722176524</t>
  </si>
  <si>
    <t>https://twitter.com/#!/drappale/status/1417461537275629571</t>
  </si>
  <si>
    <t>https://twitter.com/#!/pierrecappelli/status/1417462390065713152</t>
  </si>
  <si>
    <t>https://twitter.com/#!/sgislais/status/1417462406431879171</t>
  </si>
  <si>
    <t>https://twitter.com/#!/morpheuslord2/status/1417462715413458945</t>
  </si>
  <si>
    <t>https://twitter.com/#!/amariebl/status/1417465382194008064</t>
  </si>
  <si>
    <t>https://twitter.com/#!/rte_nord/status/1417466223776894989</t>
  </si>
  <si>
    <t>https://twitter.com/#!/fredj_mendy/status/1417466648127279107</t>
  </si>
  <si>
    <t>https://twitter.com/#!/bazardgilles/status/1417467166924881941</t>
  </si>
  <si>
    <t>https://twitter.com/#!/mathonda500cbf/status/1417467215301984278</t>
  </si>
  <si>
    <t>https://twitter.com/#!/ngourd/status/1417467314660810759</t>
  </si>
  <si>
    <t>https://twitter.com/#!/njee26/status/1417468409646825492</t>
  </si>
  <si>
    <t>https://twitter.com/#!/crismanceau/status/1417469023890116609</t>
  </si>
  <si>
    <t>https://twitter.com/#!/mgepel/status/1417469334612500482</t>
  </si>
  <si>
    <t>https://twitter.com/#!/cybersecplace/status/1417469423284277252</t>
  </si>
  <si>
    <t>https://twitter.com/#!/fbariseau/status/1417472902434283524</t>
  </si>
  <si>
    <t>https://twitter.com/#!/brainroaring/status/1417473028078845952</t>
  </si>
  <si>
    <t>https://twitter.com/#!/jplmartine/status/1417473299156774913</t>
  </si>
  <si>
    <t>https://twitter.com/#!/aboudebile/status/1417473325731926020</t>
  </si>
  <si>
    <t>https://twitter.com/#!/legrouxvincent/status/1417473614195068929</t>
  </si>
  <si>
    <t>https://twitter.com/#!/jacobmarielle1/status/1417476128474865676</t>
  </si>
  <si>
    <t>https://twitter.com/#!/digitaleague/status/1417476888881246216</t>
  </si>
  <si>
    <t>https://twitter.com/#!/alixlucie1/status/1417477654211661837</t>
  </si>
  <si>
    <t>https://twitter.com/#!/prefet2b/status/1417478135558426631</t>
  </si>
  <si>
    <t>https://twitter.com/#!/aurelienbossy/status/1417478967003684864</t>
  </si>
  <si>
    <t>https://twitter.com/#!/jfoteini/status/1417482513065316359</t>
  </si>
  <si>
    <t>https://twitter.com/#!/adesroushdf/status/1417485969922707465</t>
  </si>
  <si>
    <t>https://twitter.com/#!/reda_jamal/status/1417489951281778699</t>
  </si>
  <si>
    <t>https://twitter.com/#!/clebot/status/1417489980465860611</t>
  </si>
  <si>
    <t>https://twitter.com/#!/bluenetech/status/1417490924788199426</t>
  </si>
  <si>
    <t>https://twitter.com/#!/soralino1/status/1417492625540665347</t>
  </si>
  <si>
    <t>https://twitter.com/#!/e_ikb/status/1417250108912062468</t>
  </si>
  <si>
    <t>https://twitter.com/#!/e_ikb/status/1417493145890267151</t>
  </si>
  <si>
    <t>https://twitter.com/#!/hubofml/status/1417116790828814338</t>
  </si>
  <si>
    <t>https://twitter.com/#!/hubofml/status/1417127605057245185</t>
  </si>
  <si>
    <t>https://twitter.com/#!/hubofml/status/1417477185552650242</t>
  </si>
  <si>
    <t>https://twitter.com/#!/hubofml/status/1417493689241374726</t>
  </si>
  <si>
    <t>https://twitter.com/#!/workationland/status/1417493762884911116</t>
  </si>
  <si>
    <t>https://twitter.com/#!/c0ai1/status/1417493778173202446</t>
  </si>
  <si>
    <t>https://twitter.com/#!/mazyar_240469/status/1417495314001448965</t>
  </si>
  <si>
    <t>https://twitter.com/#!/aonfrance/status/1417496645995044864</t>
  </si>
  <si>
    <t>https://twitter.com/#!/nordsud6213/status/1417431656257015850</t>
  </si>
  <si>
    <t>https://twitter.com/#!/nordsud6213/status/1417497339246350358</t>
  </si>
  <si>
    <t>https://twitter.com/#!/99dav99/status/1417498312341610504</t>
  </si>
  <si>
    <t>https://twitter.com/#!/valpotter87_28/status/1417498337549377544</t>
  </si>
  <si>
    <t>https://twitter.com/#!/cgoodmany/status/1417499172907925516</t>
  </si>
  <si>
    <t>https://twitter.com/#!/cpmenationale/status/1417499572125974540</t>
  </si>
  <si>
    <t>https://twitter.com/#!/candidate7153/status/1417469388236627970</t>
  </si>
  <si>
    <t>https://twitter.com/#!/candidate7153/status/1417499572658745350</t>
  </si>
  <si>
    <t>https://twitter.com/#!/fnihous/status/1417499582439870473</t>
  </si>
  <si>
    <t>https://twitter.com/#!/michel66000/status/1417499958786334723</t>
  </si>
  <si>
    <t>https://twitter.com/#!/nestormbilou/status/1417500438514094085</t>
  </si>
  <si>
    <t>https://twitter.com/#!/dyandza/status/1417500689186664455</t>
  </si>
  <si>
    <t>https://twitter.com/#!/merovingienfr/status/1417501245514952712</t>
  </si>
  <si>
    <t>https://twitter.com/#!/clusif/status/1417499738258255882</t>
  </si>
  <si>
    <t>https://twitter.com/#!/clusif/status/1417501829232005124</t>
  </si>
  <si>
    <t>https://twitter.com/#!/robe_0000ff/status/1417502705745113092</t>
  </si>
  <si>
    <t>https://twitter.com/#!/tamagotte1/status/1417502784086282241</t>
  </si>
  <si>
    <t>https://twitter.com/#!/bonmetti/status/1417503389580201984</t>
  </si>
  <si>
    <t>https://twitter.com/#!/alain1878/status/1417503582061010946</t>
  </si>
  <si>
    <t>https://twitter.com/#!/pavel7505/status/1417503686079680514</t>
  </si>
  <si>
    <t>https://twitter.com/#!/reseausatt/status/1417213038843858945</t>
  </si>
  <si>
    <t>https://twitter.com/#!/reseausatt/status/1417504002288328705</t>
  </si>
  <si>
    <t>https://twitter.com/#!/edkonfident/status/1417504037407281154</t>
  </si>
  <si>
    <t>https://twitter.com/#!/artajeremy/status/1417504463921852417</t>
  </si>
  <si>
    <t>https://twitter.com/#!/khoyabramard/status/1417504513964060674</t>
  </si>
  <si>
    <t>https://twitter.com/#!/mortaugrosrat/status/1417504841463644166</t>
  </si>
  <si>
    <t>https://twitter.com/#!/boxcalf1/status/1417505296658927620</t>
  </si>
  <si>
    <t>https://twitter.com/#!/philauvergne/status/1417505826764382211</t>
  </si>
  <si>
    <t>https://twitter.com/#!/jjeanniard_bot/status/1417415762885570561</t>
  </si>
  <si>
    <t>https://twitter.com/#!/jjeanniard_bot/status/1417506378197848065</t>
  </si>
  <si>
    <t>https://twitter.com/#!/drambaldini/status/1417129440417665024</t>
  </si>
  <si>
    <t>https://twitter.com/#!/drambaldini/status/1417506723049398273</t>
  </si>
  <si>
    <t>https://twitter.com/#!/geurtie/status/1417506884576321537</t>
  </si>
  <si>
    <t>https://twitter.com/#!/marielermytte/status/1417507356334825473</t>
  </si>
  <si>
    <t>https://twitter.com/#!/valerymarchive/status/1417507633213452292</t>
  </si>
  <si>
    <t>https://twitter.com/#!/antoinelaboite/status/1417508347226558471</t>
  </si>
  <si>
    <t>https://twitter.com/#!/kheira_drissi/status/1417508382852923393</t>
  </si>
  <si>
    <t>https://twitter.com/#!/micheleven1/status/1417508403497291776</t>
  </si>
  <si>
    <t>https://twitter.com/#!/toumi_abdennour/status/1417508573307973632</t>
  </si>
  <si>
    <t>https://twitter.com/#!/issa_france/status/1417128556388405252</t>
  </si>
  <si>
    <t>https://twitter.com/#!/issa_france/status/1417418040774479874</t>
  </si>
  <si>
    <t>https://twitter.com/#!/issa_france/status/1417508833145069570</t>
  </si>
  <si>
    <t>https://twitter.com/#!/hannaboos2/status/1417509414261637121</t>
  </si>
  <si>
    <t>https://twitter.com/#!/gmirlt/status/1417509647200792579</t>
  </si>
  <si>
    <t>https://twitter.com/#!/karinejacqs/status/1417083870638448640</t>
  </si>
  <si>
    <t>https://twitter.com/#!/karinejacqs/status/1417510439848759303</t>
  </si>
  <si>
    <t>https://twitter.com/#!/bobindavid/status/1417510479136690177</t>
  </si>
  <si>
    <t>https://twitter.com/#!/mjhn0711/status/1417510171803365377</t>
  </si>
  <si>
    <t>https://twitter.com/#!/mjhn0711/status/1417512851837706247</t>
  </si>
  <si>
    <t>https://twitter.com/#!/mjhn0711/status/1417512931990847491</t>
  </si>
  <si>
    <t>https://twitter.com/#!/bmx_amelia/status/1417513336305078279</t>
  </si>
  <si>
    <t>https://twitter.com/#!/mimi34123519/status/1417513785938497539</t>
  </si>
  <si>
    <t>https://twitter.com/#!/sparwanteam/status/1417514647046049801</t>
  </si>
  <si>
    <t>https://twitter.com/#!/basile061/status/1417515292339621901</t>
  </si>
  <si>
    <t>https://twitter.com/#!/riskandme/status/1417517087023632385</t>
  </si>
  <si>
    <t>https://twitter.com/#!/montrouge2020/status/1417517125913260035</t>
  </si>
  <si>
    <t>https://twitter.com/#!/ops_bms/status/1417517154434433025</t>
  </si>
  <si>
    <t>https://twitter.com/#!/gustavogavi17/status/1417517280108425218</t>
  </si>
  <si>
    <t>https://twitter.com/#!/dinabassiri/status/1417518485358268416</t>
  </si>
  <si>
    <t>https://twitter.com/#!/langrasy/status/1417518726379888650</t>
  </si>
  <si>
    <t>https://twitter.com/#!/moi58265430/status/1417518827852685321</t>
  </si>
  <si>
    <t>https://twitter.com/#!/johangarciajg/status/1417518900036657154</t>
  </si>
  <si>
    <t>https://twitter.com/#!/jl_mouton/status/1417522377492140035</t>
  </si>
  <si>
    <t>https://twitter.com/#!/janus_zonegrise/status/1417523661297405956</t>
  </si>
  <si>
    <t>https://twitter.com/#!/simnasr/status/1417524378082947072</t>
  </si>
  <si>
    <t>https://twitter.com/#!/solveigholmes/status/1417524600523608069</t>
  </si>
  <si>
    <t>https://twitter.com/#!/2100futureman/status/1417524969639137289</t>
  </si>
  <si>
    <t>https://twitter.com/#!/pierasselin/status/1417525050345984003</t>
  </si>
  <si>
    <t>https://twitter.com/#!/opuscopus1/status/1417525115466756096</t>
  </si>
  <si>
    <t>https://twitter.com/#!/souverainetech/status/1417525247507582977</t>
  </si>
  <si>
    <t>https://twitter.com/#!/indyanna58/status/1417525427879522308</t>
  </si>
  <si>
    <t>https://twitter.com/#!/gascuelj/status/1417526016688414720</t>
  </si>
  <si>
    <t>https://twitter.com/#!/moleeye81/status/1417526301594984450</t>
  </si>
  <si>
    <t>https://twitter.com/#!/lucasbuthion/status/1417527239403520000</t>
  </si>
  <si>
    <t>https://twitter.com/#!/realsalesadvice/status/1417422064517005313</t>
  </si>
  <si>
    <t>https://twitter.com/#!/realsalesadvice/status/1417527743806324743</t>
  </si>
  <si>
    <t>https://twitter.com/#!/pmdabezies/status/1417527761007165443</t>
  </si>
  <si>
    <t>https://twitter.com/#!/florenciavaldan/status/1417527946236026884</t>
  </si>
  <si>
    <t>https://twitter.com/#!/delahayealice/status/1417528043304886276</t>
  </si>
  <si>
    <t>https://twitter.com/#!/cnamoccitanie/status/1417528542615805954</t>
  </si>
  <si>
    <t>https://twitter.com/#!/richard_trois/status/1417528567660007426</t>
  </si>
  <si>
    <t>https://twitter.com/#!/amisgendarmeri1/status/1417529453735993348</t>
  </si>
  <si>
    <t>https://twitter.com/#!/mauxnier/status/1417529465157177354</t>
  </si>
  <si>
    <t>https://twitter.com/#!/gendarmerie_078/status/1417529720292483074</t>
  </si>
  <si>
    <t>https://twitter.com/#!/isagram49/status/1417529727699595269</t>
  </si>
  <si>
    <t>https://twitter.com/#!/arrowecs_fr/status/1417529741578575873</t>
  </si>
  <si>
    <t>https://twitter.com/#!/cogitis/status/1417530339329658892</t>
  </si>
  <si>
    <t>https://twitter.com/#!/ingridmomein/status/1417530444313251842</t>
  </si>
  <si>
    <t>https://twitter.com/#!/rebeudefeu/status/1417530653864771593</t>
  </si>
  <si>
    <t>https://twitter.com/#!/kaplanben_fr/status/1417530826217205763</t>
  </si>
  <si>
    <t>https://twitter.com/#!/barbeaulyse/status/1417530958035697666</t>
  </si>
  <si>
    <t>https://twitter.com/#!/emjipv/status/1417531062452895746</t>
  </si>
  <si>
    <t>https://twitter.com/#!/phara0n1x/status/1417531649475108865</t>
  </si>
  <si>
    <t>https://twitter.com/#!/guillaumedny/status/1417532049691402245</t>
  </si>
  <si>
    <t>https://twitter.com/#!/kblfox21/status/1417532333608087555</t>
  </si>
  <si>
    <t>https://twitter.com/#!/timothydelahoya/status/1417532349756096523</t>
  </si>
  <si>
    <t>https://twitter.com/#!/kebinsoreasmey/status/1417533117187854336</t>
  </si>
  <si>
    <t>https://twitter.com/#!/ccye3jean/status/1417533262445039622</t>
  </si>
  <si>
    <t>https://twitter.com/#!/ramsdark13/status/1417533468322541572</t>
  </si>
  <si>
    <t>https://twitter.com/#!/itrackr_fr/status/1417356353245433904</t>
  </si>
  <si>
    <t>https://twitter.com/#!/itrackr_fr/status/1417533522093514754</t>
  </si>
  <si>
    <t>https://twitter.com/#!/cretanadia/status/1417533579928686594</t>
  </si>
  <si>
    <t>https://twitter.com/#!/humain974/status/1417533603848785920</t>
  </si>
  <si>
    <t>https://twitter.com/#!/baronnet/status/1417534905131622409</t>
  </si>
  <si>
    <t>https://twitter.com/#!/ccism77/status/1417536144422707204</t>
  </si>
  <si>
    <t>https://twitter.com/#!/lisbapple/status/1417537229694582795</t>
  </si>
  <si>
    <t>https://twitter.com/#!/silwenn/status/1417537575041044491</t>
  </si>
  <si>
    <t>https://twitter.com/#!/57marge/status/1417537791068626948</t>
  </si>
  <si>
    <t>https://twitter.com/#!/trallma/status/1417538621935169542</t>
  </si>
  <si>
    <t>https://twitter.com/#!/mik33leb/status/1417538745184698368</t>
  </si>
  <si>
    <t>https://twitter.com/#!/frdricdard1/status/1417538986319433740</t>
  </si>
  <si>
    <t>https://twitter.com/#!/sebastienbouhot/status/1417542955796213768</t>
  </si>
  <si>
    <t>https://twitter.com/#!/bboubacardodo/status/1417543433867169801</t>
  </si>
  <si>
    <t>https://twitter.com/#!/digital_ladies/status/1417543740181422081</t>
  </si>
  <si>
    <t>https://twitter.com/#!/thomasrudelle/status/1417544810353807365</t>
  </si>
  <si>
    <t>https://twitter.com/#!/partisan_22/status/1417545001014333444</t>
  </si>
  <si>
    <t>https://twitter.com/#!/ghismath75/status/1417545646119194626</t>
  </si>
  <si>
    <t>https://twitter.com/#!/stevematindi/status/1417546413739855879</t>
  </si>
  <si>
    <t>https://twitter.com/#!/cagnois06800/status/1417547775382798347</t>
  </si>
  <si>
    <t>https://twitter.com/#!/domafondmacron/status/1417547861835792389</t>
  </si>
  <si>
    <t>https://twitter.com/#!/hdsnetsec/status/1417548345489362944</t>
  </si>
  <si>
    <t>https://twitter.com/#!/bernycraze/status/1417548824265035777</t>
  </si>
  <si>
    <t>https://twitter.com/#!/maxime_boskov/status/1417551306194137094</t>
  </si>
  <si>
    <t>https://twitter.com/#!/guillaumenaayem/status/1417551312800165894</t>
  </si>
  <si>
    <t>https://twitter.com/#!/47jonquille/status/1417552616670760968</t>
  </si>
  <si>
    <t>https://twitter.com/#!/fabbib75/status/1417552702809194499</t>
  </si>
  <si>
    <t>https://twitter.com/#!/chantal_edouard/status/1417552927951106048</t>
  </si>
  <si>
    <t>https://twitter.com/#!/francisriera75/status/1417554669015117828</t>
  </si>
  <si>
    <t>https://twitter.com/#!/jispolitico/status/1417554764812926978</t>
  </si>
  <si>
    <t>https://twitter.com/#!/enseirbmatmeca/status/1417399636680138808</t>
  </si>
  <si>
    <t>https://twitter.com/#!/eirlabcommunity/status/1417555200525602821</t>
  </si>
  <si>
    <t>https://twitter.com/#!/eliane36923330/status/1417555358256611336</t>
  </si>
  <si>
    <t>https://twitter.com/#!/pedumit/status/1417555981140205575</t>
  </si>
  <si>
    <t>https://twitter.com/#!/bridaitservices/status/1417557476829016075</t>
  </si>
  <si>
    <t>https://twitter.com/#!/bretonsteph35/status/1417558034243522571</t>
  </si>
  <si>
    <t>https://twitter.com/#!/exn_na/status/1417560124047204354</t>
  </si>
  <si>
    <t>https://twitter.com/#!/rhvirginie/status/1417560474334502914</t>
  </si>
  <si>
    <t>https://twitter.com/#!/dugj/status/1417561026397155330</t>
  </si>
  <si>
    <t>https://twitter.com/#!/mfoix_cmfoix/status/1417561043128229892</t>
  </si>
  <si>
    <t>https://twitter.com/#!/54lorrain/status/1417561724228710411</t>
  </si>
  <si>
    <t>https://twitter.com/#!/rebeccachoux1/status/1417562669234761735</t>
  </si>
  <si>
    <t>https://twitter.com/#!/benfayet/status/1417563980080553988</t>
  </si>
  <si>
    <t>https://twitter.com/#!/samy_sametsong/status/1417564000234184710</t>
  </si>
  <si>
    <t>https://twitter.com/#!/vermeulenevely2/status/1417564062842597389</t>
  </si>
  <si>
    <t>https://twitter.com/#!/algabrac/status/1417564180815745032</t>
  </si>
  <si>
    <t>https://twitter.com/#!/thinker_view/status/1417564888852058115</t>
  </si>
  <si>
    <t>https://twitter.com/#!/maxxjeff/status/1417564995857092616</t>
  </si>
  <si>
    <t>https://twitter.com/#!/speech3949/status/1417565091864657923</t>
  </si>
  <si>
    <t>https://twitter.com/#!/papajim81/status/1417565099422896132</t>
  </si>
  <si>
    <t>https://twitter.com/#!/beuargh/status/1417565127201677315</t>
  </si>
  <si>
    <t>https://twitter.com/#!/berbereleonard/status/1417565237696421890</t>
  </si>
  <si>
    <t>https://twitter.com/#!/figarella_marie/status/1417565297737977859</t>
  </si>
  <si>
    <t>https://twitter.com/#!/cathgontard/status/1417565348094791680</t>
  </si>
  <si>
    <t>https://twitter.com/#!/stefw/status/1417565479552618498</t>
  </si>
  <si>
    <t>https://twitter.com/#!/zihairein/status/1417565587660845062</t>
  </si>
  <si>
    <t>https://twitter.com/#!/klisi59/status/1417566085512040456</t>
  </si>
  <si>
    <t>https://twitter.com/#!/morismyriam/status/1417566224112828418</t>
  </si>
  <si>
    <t>https://twitter.com/#!/wadsou3404/status/1417566310788128768</t>
  </si>
  <si>
    <t>https://twitter.com/#!/edegestas/status/1417566486709907458</t>
  </si>
  <si>
    <t>https://twitter.com/#!/fxck_bastard/status/1417566911626366986</t>
  </si>
  <si>
    <t>https://twitter.com/#!/jordanmsihid/status/1417566989372084228</t>
  </si>
  <si>
    <t>https://twitter.com/#!/wilkespa/status/1417567123552022534</t>
  </si>
  <si>
    <t>https://twitter.com/#!/riztup_/status/1417567966602928128</t>
  </si>
  <si>
    <t>https://twitter.com/#!/msansm1/status/1417568165949853708</t>
  </si>
  <si>
    <t>https://twitter.com/#!/nelsonzer/status/1417568257381441538</t>
  </si>
  <si>
    <t>https://twitter.com/#!/clavierwrkspace/status/1417569174914748423</t>
  </si>
  <si>
    <t>https://twitter.com/#!/mema00067/status/1417569265293606922</t>
  </si>
  <si>
    <t>https://twitter.com/#!/zenmorin/status/1417569510241021956</t>
  </si>
  <si>
    <t>https://twitter.com/#!/pascal3run/status/1417569521653665793</t>
  </si>
  <si>
    <t>https://twitter.com/#!/natcordeaux/status/1417569653627490309</t>
  </si>
  <si>
    <t>https://twitter.com/#!/costes13/status/1417570533726621700</t>
  </si>
  <si>
    <t>https://twitter.com/#!/pgerard4/status/1417520914460299267</t>
  </si>
  <si>
    <t>https://twitter.com/#!/pgerard4/status/1417571074603167749</t>
  </si>
  <si>
    <t>https://twitter.com/#!/cyber_taskforce/status/1417437736441729024</t>
  </si>
  <si>
    <t>https://twitter.com/#!/cyber_taskforce/status/1417571178533826560</t>
  </si>
  <si>
    <t>https://twitter.com/#!/belledelaire/status/1417571279754997760</t>
  </si>
  <si>
    <t>https://twitter.com/#!/jsmomentum/status/1417571886578405385</t>
  </si>
  <si>
    <t>https://twitter.com/#!/chrisskristin/status/1417572476452839427</t>
  </si>
  <si>
    <t>https://twitter.com/#!/_amine/status/1417573042516111364</t>
  </si>
  <si>
    <t>https://twitter.com/#!/yannickkerherve/status/1417569672388567041</t>
  </si>
  <si>
    <t>https://twitter.com/#!/yannickkerherve/status/1417573086258413577</t>
  </si>
  <si>
    <t>https://twitter.com/#!/dm_devito/status/1417573251971272711</t>
  </si>
  <si>
    <t>https://twitter.com/#!/lucasvercelot/status/1417573866663292929</t>
  </si>
  <si>
    <t>https://twitter.com/#!/charliefoolek/status/1417577151222755338</t>
  </si>
  <si>
    <t>https://twitter.com/#!/rene_colson/status/1417580053928501250</t>
  </si>
  <si>
    <t>https://twitter.com/#!/iledelaguyane/status/1417580551075160066</t>
  </si>
  <si>
    <t>https://twitter.com/#!/darioritum/status/1417581245635207180</t>
  </si>
  <si>
    <t>https://twitter.com/#!/nloki99/status/1417581555124477954</t>
  </si>
  <si>
    <t>https://twitter.com/#!/sebfilisetti/status/1417582220123021315</t>
  </si>
  <si>
    <t>https://twitter.com/#!/playzer79/status/1417582255799771138</t>
  </si>
  <si>
    <t>https://twitter.com/#!/samuel_lafont/status/1417582905359015938</t>
  </si>
  <si>
    <t>https://twitter.com/#!/sosarmee/status/1417582970513334272</t>
  </si>
  <si>
    <t>https://twitter.com/#!/nicoledolo/status/1417584171858501642</t>
  </si>
  <si>
    <t>https://twitter.com/#!/jrmarseille13/status/1417584230943666183</t>
  </si>
  <si>
    <t>https://twitter.com/#!/av24800273/status/1417584660637536265</t>
  </si>
  <si>
    <t>https://twitter.com/#!/pinto06m/status/1417584778325512199</t>
  </si>
  <si>
    <t>https://twitter.com/#!/leglaude69/status/1417584931375665156</t>
  </si>
  <si>
    <t>https://twitter.com/#!/laloidesours/status/1417585244685979652</t>
  </si>
  <si>
    <t>https://twitter.com/#!/mmjl/status/1417585431630290956</t>
  </si>
  <si>
    <t>https://twitter.com/#!/abudebras/status/1417585839861809155</t>
  </si>
  <si>
    <t>https://twitter.com/#!/cestladata/status/1417585902801629192</t>
  </si>
  <si>
    <t>https://twitter.com/#!/kd__kuffars/status/1417586053419081729</t>
  </si>
  <si>
    <t>https://twitter.com/#!/gaellepicardabe/status/1417453298400043012</t>
  </si>
  <si>
    <t>https://twitter.com/#!/gaellepicardabe/status/1417540884011393038</t>
  </si>
  <si>
    <t>https://twitter.com/#!/jacquorange/status/1417453802123370510</t>
  </si>
  <si>
    <t>https://twitter.com/#!/jacquorange/status/1417466080428269570</t>
  </si>
  <si>
    <t>https://twitter.com/#!/jacquorange/status/1417586399491104768</t>
  </si>
  <si>
    <t>https://twitter.com/#!/u_zinu/status/1417586441262075912</t>
  </si>
  <si>
    <t>https://twitter.com/#!/plenerta/status/1417586589795078144</t>
  </si>
  <si>
    <t>https://twitter.com/#!/wonderlandanais/status/1417586945425768449</t>
  </si>
  <si>
    <t>https://twitter.com/#!/dubrulleregis/status/1417587057778647042</t>
  </si>
  <si>
    <t>https://twitter.com/#!/ibrahim_cr678/status/1417587345063305224</t>
  </si>
  <si>
    <t>https://twitter.com/#!/citioyenlibre/status/1417587355465224194</t>
  </si>
  <si>
    <t>https://twitter.com/#!/clemgeiger/status/1417587624752058378</t>
  </si>
  <si>
    <t>https://twitter.com/#!/camildmoulins/status/1417587651054608391</t>
  </si>
  <si>
    <t>https://twitter.com/#!/ocelotactiif/status/1417587684541861900</t>
  </si>
  <si>
    <t>https://twitter.com/#!/rouyerstefan/status/1417588245404299265</t>
  </si>
  <si>
    <t>https://twitter.com/#!/_babacar/status/1417588676922593280</t>
  </si>
  <si>
    <t>https://twitter.com/#!/janusworld/status/1417589655801761793</t>
  </si>
  <si>
    <t>https://twitter.com/#!/xen0risdev/status/1417591170411024385</t>
  </si>
  <si>
    <t>https://twitter.com/#!/jules_soboul/status/1417591663459897344</t>
  </si>
  <si>
    <t>https://twitter.com/#!/sonialaventure/status/1417592706801422337</t>
  </si>
  <si>
    <t>https://twitter.com/#!/juyraphael/status/1417593520311861248</t>
  </si>
  <si>
    <t>https://twitter.com/#!/ansoncamp/status/1417593583268335616</t>
  </si>
  <si>
    <t>https://twitter.com/#!/gendarmerie_073/status/1417593593145921539</t>
  </si>
  <si>
    <t>https://twitter.com/#!/antoinegay/status/1417594114586005507</t>
  </si>
  <si>
    <t>https://twitter.com/#!/musdebxl/status/1417594847838412800</t>
  </si>
  <si>
    <t>https://twitter.com/#!/audinotlaura/status/1417595322101022723</t>
  </si>
  <si>
    <t>https://twitter.com/#!/emmanueltasky/status/1417596329157566467</t>
  </si>
  <si>
    <t>https://twitter.com/#!/cryptoqc/status/1417596420945637376</t>
  </si>
  <si>
    <t>https://twitter.com/#!/_j_k_33/status/1417596841831534595</t>
  </si>
  <si>
    <t>https://twitter.com/#!/bertonyann/status/1417598157874098177</t>
  </si>
  <si>
    <t>https://twitter.com/#!/sorinbaptiste/status/1417599580175323139</t>
  </si>
  <si>
    <t>https://twitter.com/#!/sorinbaptiste/status/1417417161216348173</t>
  </si>
  <si>
    <t>https://twitter.com/#!/redpill_59/status/1417599749650255877</t>
  </si>
  <si>
    <t>https://twitter.com/#!/flaptwit/status/1417601239530024967</t>
  </si>
  <si>
    <t>https://twitter.com/#!/laurent_g34/status/1417601730838155267</t>
  </si>
  <si>
    <t>https://twitter.com/#!/reversethrusts/status/1417601890641195008</t>
  </si>
  <si>
    <t>https://twitter.com/#!/annewarel/status/1417603313932111879</t>
  </si>
  <si>
    <t>https://twitter.com/#!/amalmerzouk/status/1417603921036591106</t>
  </si>
  <si>
    <t>https://twitter.com/#!/romainberth/status/1417604338743234562</t>
  </si>
  <si>
    <t>https://twitter.com/#!/nick_fr/status/1417605662134112259</t>
  </si>
  <si>
    <t>https://twitter.com/#!/prepremudanac/status/1417606803081289728</t>
  </si>
  <si>
    <t>https://twitter.com/#!/tquistp_/status/1417596563124146179</t>
  </si>
  <si>
    <t>https://twitter.com/#!/tquistp_/status/1417608063201300485</t>
  </si>
  <si>
    <t>https://twitter.com/#!/leprince198/status/1417609910351712267</t>
  </si>
  <si>
    <t>https://twitter.com/#!/honeyna7la/status/1417614161153036293</t>
  </si>
  <si>
    <t>https://twitter.com/#!/dmihajlovic1825/status/1417616386071961602</t>
  </si>
  <si>
    <t>https://twitter.com/#!/l_hank/status/1417616805053534210</t>
  </si>
  <si>
    <t>https://twitter.com/#!/thierryguerrier/status/1417620173478060035</t>
  </si>
  <si>
    <t>https://twitter.com/#!/dominiquereynie/status/1417621106857492484</t>
  </si>
  <si>
    <t>https://twitter.com/#!/neoentreprise/status/1417621175069548545</t>
  </si>
  <si>
    <t>https://twitter.com/#!/startom/status/1417621404120461312</t>
  </si>
  <si>
    <t>https://twitter.com/#!/kalistyan/status/1417622600713314304</t>
  </si>
  <si>
    <t>https://twitter.com/#!/colonel_fabien/status/1417623105300836357</t>
  </si>
  <si>
    <t>https://twitter.com/#!/alonsodolores2/status/1417623164369227777</t>
  </si>
  <si>
    <t>https://twitter.com/#!/conseillerca/status/1417624447398334464</t>
  </si>
  <si>
    <t>https://twitter.com/#!/lemarquand8/status/1417625100455714829</t>
  </si>
  <si>
    <t>https://twitter.com/#!/sostroong/status/1417625923227197441</t>
  </si>
  <si>
    <t>https://twitter.com/#!/alam2ka/status/1417628752222248961</t>
  </si>
  <si>
    <t>https://twitter.com/#!/francoisaubry64/status/1417629326267277316</t>
  </si>
  <si>
    <t>https://twitter.com/#!/mch1309/status/1417631241436864512</t>
  </si>
  <si>
    <t>https://twitter.com/#!/kacouamani/status/1417633164588199937</t>
  </si>
  <si>
    <t>https://twitter.com/#!/j_varin/status/1417635861580197890</t>
  </si>
  <si>
    <t>https://twitter.com/#!/bacchus1251/status/1417640633276276736</t>
  </si>
  <si>
    <t>https://twitter.com/#!/olivierlasmoles/status/1417568587972284420</t>
  </si>
  <si>
    <t>https://twitter.com/#!/arnaud_mgtn/status/1417664790449770500</t>
  </si>
  <si>
    <t>https://twitter.com/#!/quercyanne/status/1417666353964765185</t>
  </si>
  <si>
    <t>https://twitter.com/#!/pythonexpertbot/status/1417666627483602944</t>
  </si>
  <si>
    <t>https://twitter.com/#!/codedailybot/status/1417360824570687504</t>
  </si>
  <si>
    <t>https://twitter.com/#!/codedailybot/status/1417360824574873600</t>
  </si>
  <si>
    <t>https://twitter.com/#!/codedailybot/status/1417428780017242112</t>
  </si>
  <si>
    <t>https://twitter.com/#!/codedailybot/status/1417666741866479618</t>
  </si>
  <si>
    <t>https://twitter.com/#!/codedailybot/status/1417666741874962440</t>
  </si>
  <si>
    <t>https://twitter.com/#!/28minutes/status/1417552387070386178</t>
  </si>
  <si>
    <t>https://twitter.com/#!/amirasouilem/status/1417605117029847050</t>
  </si>
  <si>
    <t>https://twitter.com/#!/jerrysanbxl/status/1417669443568742409</t>
  </si>
  <si>
    <t>https://twitter.com/#!/digbejustin1/status/1417670258899439616</t>
  </si>
  <si>
    <t>https://twitter.com/#!/pennykdn/status/1417671389054607361</t>
  </si>
  <si>
    <t>https://twitter.com/#!/groupama/status/1417386292065755150</t>
  </si>
  <si>
    <t>https://twitter.com/#!/estellelegoff22/status/1417674173313388546</t>
  </si>
  <si>
    <t>https://twitter.com/#!/sdecollignon/status/1417681969840857095</t>
  </si>
  <si>
    <t>https://twitter.com/#!/itego8/status/1417687331717451778</t>
  </si>
  <si>
    <t>https://twitter.com/#!/veraluciaholan3/status/1417692810954817536</t>
  </si>
  <si>
    <t>https://twitter.com/#!/puthonm/status/1417695458458325001</t>
  </si>
  <si>
    <t>https://twitter.com/#!/maianae19/status/1417701073150742528</t>
  </si>
  <si>
    <t>https://twitter.com/#!/abuziffe/status/1417701717320237056</t>
  </si>
  <si>
    <t>https://twitter.com/#!/winsleg/status/1417705474628235268</t>
  </si>
  <si>
    <t>https://twitter.com/#!/seccoffeetime/status/1417708519600672771</t>
  </si>
  <si>
    <t>https://twitter.com/#!/daalsoluris/status/1417708525854339073</t>
  </si>
  <si>
    <t>https://twitter.com/#!/pratiquepc/status/1417708586562633728</t>
  </si>
  <si>
    <t>https://twitter.com/#!/jy2charlie/status/1417710545663311875</t>
  </si>
  <si>
    <t>https://twitter.com/#!/martinesimon49/status/1417710908013416450</t>
  </si>
  <si>
    <t>https://twitter.com/#!/seurin_patrice/status/1417711054147174400</t>
  </si>
  <si>
    <t>https://twitter.com/#!/noutfutur/status/1417362471053139968</t>
  </si>
  <si>
    <t>https://twitter.com/#!/noutfutur/status/1417711233315360768</t>
  </si>
  <si>
    <t>https://twitter.com/#!/vcolombain/status/1417712181706117125</t>
  </si>
  <si>
    <t>https://twitter.com/#!/channelnewsfr/status/1417712202526728192</t>
  </si>
  <si>
    <t>https://twitter.com/#!/justelebonsens/status/1417713229732716547</t>
  </si>
  <si>
    <t>https://twitter.com/#!/annebormans/status/1417713387711176712</t>
  </si>
  <si>
    <t>https://twitter.com/#!/bonuscr/status/1417713554044690435</t>
  </si>
  <si>
    <t>https://twitter.com/#!/garreau75/status/1417713808290758656</t>
  </si>
  <si>
    <t>https://twitter.com/#!/jbourdelin/status/1417713960736931845</t>
  </si>
  <si>
    <t>https://twitter.com/#!/annakoret/status/1417715041802063872</t>
  </si>
  <si>
    <t>https://twitter.com/#!/vincentduke15/status/1417715237902553089</t>
  </si>
  <si>
    <t>https://twitter.com/#!/julio0993/status/1417716499498913792</t>
  </si>
  <si>
    <t>https://twitter.com/#!/ericvalernes/status/1417716652788142080</t>
  </si>
  <si>
    <t>https://twitter.com/#!/soielyon1/status/1417393699626049538</t>
  </si>
  <si>
    <t>https://twitter.com/#!/fds_lyon1/status/1417717414100340738</t>
  </si>
  <si>
    <t>https://twitter.com/#!/gregsacco75/status/1417717681038495750</t>
  </si>
  <si>
    <t>https://twitter.com/#!/platombe/status/1417718607602143234</t>
  </si>
  <si>
    <t>https://twitter.com/#!/mfaouen/status/1417718971571359744</t>
  </si>
  <si>
    <t>https://twitter.com/#!/fred08/status/1417719529405300737</t>
  </si>
  <si>
    <t>https://twitter.com/#!/hautsdefrance/status/1417464606499483649</t>
  </si>
  <si>
    <t>https://twitter.com/#!/fleturque/status/1417719545779867649</t>
  </si>
  <si>
    <t>https://twitter.com/#!/ray_karl/status/1417720172106981376</t>
  </si>
  <si>
    <t>https://twitter.com/#!/mike_bresson/status/1417720998363795457</t>
  </si>
  <si>
    <t>https://twitter.com/#!/dataaugmented/status/1417721014583140356</t>
  </si>
  <si>
    <t>https://twitter.com/#!/lavietoutplein/status/1417721186025361408</t>
  </si>
  <si>
    <t>https://twitter.com/#!/nicocohw/status/1417722493880737796</t>
  </si>
  <si>
    <t>https://twitter.com/#!/jahliyaenawe/status/1417724020976402434</t>
  </si>
  <si>
    <t>https://twitter.com/#!/starryvibes/status/1417724272638836736</t>
  </si>
  <si>
    <t>https://twitter.com/#!/siegfriedgutti1/status/1417724537530195968</t>
  </si>
  <si>
    <t>https://twitter.com/#!/stephzibi/status/1417724882276716544</t>
  </si>
  <si>
    <t>https://twitter.com/#!/stayfreefr/status/1417714591166083075</t>
  </si>
  <si>
    <t>https://twitter.com/#!/stayfreefr/status/1417724907098677250</t>
  </si>
  <si>
    <t>https://twitter.com/#!/en_gramma/status/1417725122295869442</t>
  </si>
  <si>
    <t>https://twitter.com/#!/leoniegesse/status/1417725837210800130</t>
  </si>
  <si>
    <t>https://twitter.com/#!/sprint_code/status/1417726411738173440</t>
  </si>
  <si>
    <t>https://twitter.com/#!/cbultel_ecole/status/1417727181774544903</t>
  </si>
  <si>
    <t>https://twitter.com/#!/bluekango/status/1417727287303327744</t>
  </si>
  <si>
    <t>https://twitter.com/#!/lapubdigitale/status/1417729301793976321</t>
  </si>
  <si>
    <t>https://twitter.com/#!/jeandoobs/status/1417110750468919297</t>
  </si>
  <si>
    <t>https://twitter.com/#!/jeandoobs/status/1417469365356843008</t>
  </si>
  <si>
    <t>https://twitter.com/#!/jeandoobs/status/1417473128612118540</t>
  </si>
  <si>
    <t>https://twitter.com/#!/jeandoobs/status/1417476911052337158</t>
  </si>
  <si>
    <t>https://twitter.com/#!/jeandoobs/status/1417499558729424902</t>
  </si>
  <si>
    <t>https://twitter.com/#!/jeandoobs/status/1417601482317307907</t>
  </si>
  <si>
    <t>https://twitter.com/#!/jeandoobs/status/1417722271012114432</t>
  </si>
  <si>
    <t>https://twitter.com/#!/jeandoobs/status/1417722273696473092</t>
  </si>
  <si>
    <t>https://twitter.com/#!/jeandoobs/status/1417726047798403073</t>
  </si>
  <si>
    <t>https://twitter.com/#!/jeandoobs/status/1417729822407774209</t>
  </si>
  <si>
    <t>https://twitter.com/#!/formationcisco/status/1417729912727752706</t>
  </si>
  <si>
    <t>https://twitter.com/#!/cerisehiver/status/1417730228324118529</t>
  </si>
  <si>
    <t>https://twitter.com/#!/milleniumor/status/1417730264994926592</t>
  </si>
  <si>
    <t>https://twitter.com/#!/bcanaple/status/1417731066887028736</t>
  </si>
  <si>
    <t>https://twitter.com/#!/cd_land/status/1417431770975424535</t>
  </si>
  <si>
    <t>https://twitter.com/#!/cd_land/status/1417731095806849026</t>
  </si>
  <si>
    <t>https://twitter.com/#!/in_machina_sana/status/1417732160807653378</t>
  </si>
  <si>
    <t>https://twitter.com/#!/sachabali/status/1417732466614358016</t>
  </si>
  <si>
    <t>https://twitter.com/#!/yann_herve/status/1417732765764685827</t>
  </si>
  <si>
    <t>https://twitter.com/#!/frronconi/status/1417733965390258177</t>
  </si>
  <si>
    <t>https://twitter.com/#!/carolinehodak/status/1417734767513063425</t>
  </si>
  <si>
    <t>https://twitter.com/#!/perezlagosc/status/1417734839386755073</t>
  </si>
  <si>
    <t>https://twitter.com/#!/christelabatut/status/1417735356850581505</t>
  </si>
  <si>
    <t>https://twitter.com/#!/aureliedrvn/status/1417735649009053707</t>
  </si>
  <si>
    <t>https://twitter.com/#!/actuspays/status/1417736025984667648</t>
  </si>
  <si>
    <t>https://twitter.com/#!/aurouzep/status/1417736232482836481</t>
  </si>
  <si>
    <t>https://twitter.com/#!/jeymer/status/1417736366117511168</t>
  </si>
  <si>
    <t>https://twitter.com/#!/nat_bad/status/1417736447143124993</t>
  </si>
  <si>
    <t>https://twitter.com/#!/curieuxexplorer/status/1417737116579078148</t>
  </si>
  <si>
    <t>https://twitter.com/#!/val_cappelli/status/1417409660815040516</t>
  </si>
  <si>
    <t>https://twitter.com/#!/val_cappelli/status/1417737260720693250</t>
  </si>
  <si>
    <t>https://twitter.com/#!/jomodemo/status/1417737621569146880</t>
  </si>
  <si>
    <t>https://twitter.com/#!/jmflb/status/1417738464947212288</t>
  </si>
  <si>
    <t>https://twitter.com/#!/phaleon2/status/1417738531166900250</t>
  </si>
  <si>
    <t>https://twitter.com/#!/jacktyphus/status/1417739138921603075</t>
  </si>
  <si>
    <t>https://twitter.com/#!/ervisayasan/status/1417739180793335810</t>
  </si>
  <si>
    <t>https://twitter.com/#!/leraychristoph4/status/1417739866717175811</t>
  </si>
  <si>
    <t>https://twitter.com/#!/louiscolart/status/1417740234935132160</t>
  </si>
  <si>
    <t>https://twitter.com/#!/seby2027/status/1417740340581240833</t>
  </si>
  <si>
    <t>https://twitter.com/#!/markcatlin4/status/1417740886683922432</t>
  </si>
  <si>
    <t>https://twitter.com/#!/fgdrfrance/status/1417741394169503748</t>
  </si>
  <si>
    <t>https://twitter.com/#!/indremedef/status/1417741697212162048</t>
  </si>
  <si>
    <t>https://twitter.com/#!/medef31/status/1417742722543366149</t>
  </si>
  <si>
    <t>https://twitter.com/#!/carol_cramalho/status/1417744234019426309</t>
  </si>
  <si>
    <t>https://twitter.com/#!/faure_t/status/1417744308195799041</t>
  </si>
  <si>
    <t>https://twitter.com/#!/labordeolivier/status/1417744317012234242</t>
  </si>
  <si>
    <t>https://twitter.com/#!/wil_bielert/status/1417744440077258756</t>
  </si>
  <si>
    <t>https://twitter.com/#!/rollanddelhorbe/status/1417744524789624833</t>
  </si>
  <si>
    <t>https://twitter.com/#!/patriceklohn/status/1417744867170689026</t>
  </si>
  <si>
    <t>https://twitter.com/#!/acn_secnum/status/1417746654116069377</t>
  </si>
  <si>
    <t>https://twitter.com/#!/texmurphy10/status/1417746778074587136</t>
  </si>
  <si>
    <t>https://twitter.com/#!/soprasteriasecu/status/1417746850703155203</t>
  </si>
  <si>
    <t>https://twitter.com/#!/alturavision/status/1417747267386216448</t>
  </si>
  <si>
    <t>https://twitter.com/#!/chantal_lavest/status/1417747543560278020</t>
  </si>
  <si>
    <t>https://twitter.com/#!/politikedukator/status/1417748464587493376</t>
  </si>
  <si>
    <t>https://twitter.com/#!/psevezsj/status/1417748507058900992</t>
  </si>
  <si>
    <t>https://twitter.com/#!/elidoegeil/status/1417748545273278465</t>
  </si>
  <si>
    <t>https://twitter.com/#!/beaugrandnoemi1/status/1417749783104704515</t>
  </si>
  <si>
    <t>https://twitter.com/#!/kable_cf/status/1417750627950731265</t>
  </si>
  <si>
    <t>https://twitter.com/#!/skyper93/status/1417750645218680833</t>
  </si>
  <si>
    <t>https://twitter.com/#!/gregoirelorrain/status/1417751348565643267</t>
  </si>
  <si>
    <t>https://twitter.com/#!/usinenouvelle/status/1417751616627818503</t>
  </si>
  <si>
    <t>https://twitter.com/#!/le_poool/status/1417751657664946176</t>
  </si>
  <si>
    <t>https://twitter.com/#!/karinesijepdn91/status/1417753045866360833</t>
  </si>
  <si>
    <t>https://twitter.com/#!/valeri_venda/status/1417754218925002753</t>
  </si>
  <si>
    <t>https://twitter.com/#!/s_larriere/status/1417754850700546052</t>
  </si>
  <si>
    <t>https://twitter.com/#!/cavagneb/status/1417756018990370818</t>
  </si>
  <si>
    <t>https://twitter.com/#!/birgitdefrance/status/1417756352827564034</t>
  </si>
  <si>
    <t>https://twitter.com/#!/semafor_conseil/status/1417756462340878336</t>
  </si>
  <si>
    <t>https://twitter.com/#!/zwiki78/status/1417756514920669185</t>
  </si>
  <si>
    <t>https://twitter.com/#!/qforce2014/status/1417756541537685505</t>
  </si>
  <si>
    <t>https://twitter.com/#!/profa054/status/1417756784907915274</t>
  </si>
  <si>
    <t>https://twitter.com/#!/mlpej48/status/1417757882905501700</t>
  </si>
  <si>
    <t>https://twitter.com/#!/krystoferyoung/status/1417758357037912065</t>
  </si>
  <si>
    <t>https://twitter.com/#!/sekurigi/status/1417758417817636865</t>
  </si>
  <si>
    <t>https://twitter.com/#!/politbiro781/status/1417758589851258885</t>
  </si>
  <si>
    <t>https://twitter.com/#!/1975arnaud/status/1417758832785252353</t>
  </si>
  <si>
    <t>https://twitter.com/#!/jusnumerium/status/1417488377583185927</t>
  </si>
  <si>
    <t>https://twitter.com/#!/jusnumerium/status/1417759832719908865</t>
  </si>
  <si>
    <t>https://twitter.com/#!/mcpllm/status/1417759876743319554</t>
  </si>
  <si>
    <t>https://twitter.com/#!/angepieri1/status/1417759901556871168</t>
  </si>
  <si>
    <t>https://twitter.com/#!/dtarrit/status/1417760230683852800</t>
  </si>
  <si>
    <t>https://twitter.com/#!/grooverblog/status/1417760690891276290</t>
  </si>
  <si>
    <t>https://twitter.com/#!/leonidas57535/status/1417762022733778944</t>
  </si>
  <si>
    <t>https://twitter.com/#!/oeilsurlepasnet/status/1417762032418447360</t>
  </si>
  <si>
    <t>https://twitter.com/#!/lookinba_19/status/1417762651925618689</t>
  </si>
  <si>
    <t>https://twitter.com/#!/cargodusoir/status/1417762813385355265</t>
  </si>
  <si>
    <t>https://twitter.com/#!/zak_files/status/1417763495878221825</t>
  </si>
  <si>
    <t>https://twitter.com/#!/kobewill/status/1417763804927123457</t>
  </si>
  <si>
    <t>https://twitter.com/#!/hatornetwork/status/1417764524283899911</t>
  </si>
  <si>
    <t>https://twitter.com/#!/mdrechsler/status/1417523022022447107</t>
  </si>
  <si>
    <t>https://twitter.com/#!/mdrechsler/status/1417764638364774401</t>
  </si>
  <si>
    <t>https://twitter.com/#!/qbareille/status/1417765089768247299</t>
  </si>
  <si>
    <t>https://twitter.com/#!/lincoln_163/status/1417765135460945926</t>
  </si>
  <si>
    <t>https://twitter.com/#!/lordregio13/status/1417765567776366595</t>
  </si>
  <si>
    <t>https://twitter.com/#!/codewithtwitchi/status/1417765738908094466</t>
  </si>
  <si>
    <t>https://twitter.com/#!/chacha78180/status/1417765789571207171</t>
  </si>
  <si>
    <t>https://twitter.com/#!/az_files/status/1417766036087132162</t>
  </si>
  <si>
    <t>https://twitter.com/#!/jules_al/status/1417766118903721984</t>
  </si>
  <si>
    <t>https://twitter.com/#!/jocelyndenis/status/1417766268841697280</t>
  </si>
  <si>
    <t>https://twitter.com/#!/rndokolo/status/1417766309023059970</t>
  </si>
  <si>
    <t>https://twitter.com/#!/achemencyrus/status/1417766611394646016</t>
  </si>
  <si>
    <t>https://twitter.com/#!/celineredon/status/1417504673213337607</t>
  </si>
  <si>
    <t>https://twitter.com/#!/celineredon/status/1417767343095222275</t>
  </si>
  <si>
    <t>https://twitter.com/#!/fpasquier22/status/1417768642754793472</t>
  </si>
  <si>
    <t>https://twitter.com/#!/yvesleduc/status/1417769454574919681</t>
  </si>
  <si>
    <t>https://twitter.com/#!/clovischmartel/status/1417769815973011457</t>
  </si>
  <si>
    <t>https://twitter.com/#!/fntp_info/status/1417755244222689280</t>
  </si>
  <si>
    <t>https://twitter.com/#!/frtplr/status/1417769877872467971</t>
  </si>
  <si>
    <t>https://twitter.com/#!/arteaultjean/status/1417769928145489925</t>
  </si>
  <si>
    <t>https://twitter.com/#!/lisaroncoroni/status/1417771131533201409</t>
  </si>
  <si>
    <t>https://twitter.com/#!/boujemaa_b/status/1417771948478803968</t>
  </si>
  <si>
    <t>https://twitter.com/#!/cynthiaadrp/status/1417772520430780416</t>
  </si>
  <si>
    <t>https://twitter.com/#!/astrologieauric/status/1417773233047232513</t>
  </si>
  <si>
    <t>https://twitter.com/#!/elisalauregigi/status/1417773575365402627</t>
  </si>
  <si>
    <t>https://twitter.com/#!/evelyneyant94/status/1417773829120798721</t>
  </si>
  <si>
    <t>https://twitter.com/#!/outscale_fr/status/1417773865447698434</t>
  </si>
  <si>
    <t>https://twitter.com/#!/cornette_f/status/1417774287335919620</t>
  </si>
  <si>
    <t>https://twitter.com/#!/fpg1976/status/1417775054042107906</t>
  </si>
  <si>
    <t>https://twitter.com/#!/efatt/status/1417468742032842755</t>
  </si>
  <si>
    <t>https://twitter.com/#!/efatt/status/1417509617354039296</t>
  </si>
  <si>
    <t>https://twitter.com/#!/efatt/status/1417775902101053443</t>
  </si>
  <si>
    <t>https://twitter.com/#!/hervesseul/status/1417776704811147266</t>
  </si>
  <si>
    <t>https://twitter.com/#!/anne_savoy/status/1417777076392894464</t>
  </si>
  <si>
    <t>https://twitter.com/#!/ym78200/status/1417777298770567168</t>
  </si>
  <si>
    <t>https://twitter.com/#!/sentinellero/status/1417777446003396610</t>
  </si>
  <si>
    <t>https://twitter.com/#!/thierryrouby/status/1417777480719609859</t>
  </si>
  <si>
    <t>https://twitter.com/#!/alstomfrance/status/1417764897656647682</t>
  </si>
  <si>
    <t>https://twitter.com/#!/cerovest/status/1417777619853053952</t>
  </si>
  <si>
    <t>https://twitter.com/#!/manmeaux/status/1417778093704556545</t>
  </si>
  <si>
    <t>https://twitter.com/#!/cafeyn_fr/status/1417778900378263553</t>
  </si>
  <si>
    <t>https://twitter.com/#!/julhis2/status/1417779015327395840</t>
  </si>
  <si>
    <t>https://twitter.com/#!/cassemblyfr/status/1417763576895377409</t>
  </si>
  <si>
    <t>https://twitter.com/#!/maxoulecassecou/status/1417779187696476162</t>
  </si>
  <si>
    <t>https://twitter.com/#!/tapatapatoudi/status/1417779978322780161</t>
  </si>
  <si>
    <t>https://twitter.com/#!/enmodejeanmichl/status/1417780019733073927</t>
  </si>
  <si>
    <t>https://twitter.com/#!/uce_iledefrance/status/1417781632631808002</t>
  </si>
  <si>
    <t>https://twitter.com/#!/couo75/status/1417782334804434944</t>
  </si>
  <si>
    <t>https://twitter.com/#!/vanhaverbekemi1/status/1417782897357070340</t>
  </si>
  <si>
    <t>https://twitter.com/#!/lacademie_eco/status/1417783532852846592</t>
  </si>
  <si>
    <t>https://twitter.com/#!/brunpro/status/1417784113491283971</t>
  </si>
  <si>
    <t>https://twitter.com/#!/leonmusic507/status/1417784384409772034</t>
  </si>
  <si>
    <t>https://twitter.com/#!/legendumest/status/1417785418813169669</t>
  </si>
  <si>
    <t>https://twitter.com/#!/modjenn/status/1417745961074495488</t>
  </si>
  <si>
    <t>https://twitter.com/#!/modjenn/status/1417785420977479687</t>
  </si>
  <si>
    <t>https://twitter.com/#!/neumayermat/status/1417151696615190528</t>
  </si>
  <si>
    <t>https://twitter.com/#!/neumayermat/status/1417786734629330945</t>
  </si>
  <si>
    <t>https://twitter.com/#!/cm_conseils/status/1417354450738499619</t>
  </si>
  <si>
    <t>https://twitter.com/#!/cm_conseils/status/1417786858461880321</t>
  </si>
  <si>
    <t>https://twitter.com/#!/cmemertens/status/1417345159579193362</t>
  </si>
  <si>
    <t>https://twitter.com/#!/cmemertens/status/1417392173872521222</t>
  </si>
  <si>
    <t>https://twitter.com/#!/cmemertens/status/1417727385735245829</t>
  </si>
  <si>
    <t>https://twitter.com/#!/cmemertens/status/1417728148528041985</t>
  </si>
  <si>
    <t>https://twitter.com/#!/cmemertens/status/1417786873389408257</t>
  </si>
  <si>
    <t>https://twitter.com/#!/srw09855185/status/1417789021670055939</t>
  </si>
  <si>
    <t>https://twitter.com/#!/who0/status/1417789388319191041</t>
  </si>
  <si>
    <t>https://twitter.com/#!/irastorzaelric2/status/1417790521662222337</t>
  </si>
  <si>
    <t>https://twitter.com/#!/acassagne/status/1417791003231232002</t>
  </si>
  <si>
    <t>https://twitter.com/#!/robert_brome/status/1417775847587602434</t>
  </si>
  <si>
    <t>https://twitter.com/#!/robert_brome/status/1417791646696157186</t>
  </si>
  <si>
    <t>https://twitter.com/#!/xorglub32/status/1417791736936534016</t>
  </si>
  <si>
    <t>https://twitter.com/#!/lmeduc/status/1417792428615012353</t>
  </si>
  <si>
    <t>https://twitter.com/#!/joe_bruad/status/1417792630080081921</t>
  </si>
  <si>
    <t>https://twitter.com/#!/gmbaconseil/status/1417793861657796610</t>
  </si>
  <si>
    <t>https://twitter.com/#!/lineblob/status/1417794303032758275</t>
  </si>
  <si>
    <t>https://twitter.com/#!/murielknezek/status/1417794325874884610</t>
  </si>
  <si>
    <t>https://twitter.com/#!/mounir/status/1417795249649463301</t>
  </si>
  <si>
    <t>https://twitter.com/#!/gconnectee/status/1417726031352500225</t>
  </si>
  <si>
    <t>https://twitter.com/#!/sylv1langlois/status/1417796462998695941</t>
  </si>
  <si>
    <t>https://twitter.com/#!/chaptalc/status/1417796990352695303</t>
  </si>
  <si>
    <t>https://twitter.com/#!/medef78/status/1417477738336768001</t>
  </si>
  <si>
    <t>https://twitter.com/#!/medef78/status/1417797117544964096</t>
  </si>
  <si>
    <t>https://twitter.com/#!/philippesage1/status/1417797296138375172</t>
  </si>
  <si>
    <t>https://twitter.com/#!/crcctoulouse/status/1417797934280740869</t>
  </si>
  <si>
    <t>https://twitter.com/#!/jck_md/status/1417797978107092996</t>
  </si>
  <si>
    <t>https://twitter.com/#!/sibsante/status/1417730862196662275</t>
  </si>
  <si>
    <t>https://twitter.com/#!/phcourcier/status/1417798067101831173</t>
  </si>
  <si>
    <t>https://twitter.com/#!/phcourcier/status/1417384075271233549</t>
  </si>
  <si>
    <t>https://twitter.com/#!/phcourcier/status/1417790917411540993</t>
  </si>
  <si>
    <t>https://twitter.com/#!/buildeuseslyon/status/1417798343883988998</t>
  </si>
  <si>
    <t>https://twitter.com/#!/lio14893254/status/1417770051877449732</t>
  </si>
  <si>
    <t>https://twitter.com/#!/lio14893254/status/1417798870604697604</t>
  </si>
  <si>
    <t>https://twitter.com/#!/mldelphine/status/1417799035310706689</t>
  </si>
  <si>
    <t>https://twitter.com/#!/idylledpt/status/1417799173940858882</t>
  </si>
  <si>
    <t>https://twitter.com/#!/mathieuweill/status/1417799287182958596</t>
  </si>
  <si>
    <t>https://twitter.com/#!/mcbess89bouquet/status/1417799384717316105</t>
  </si>
  <si>
    <t>https://twitter.com/#!/mariembz2/status/1417799723176562689</t>
  </si>
  <si>
    <t>https://twitter.com/#!/ebouliou/status/1417799761869123587</t>
  </si>
  <si>
    <t>https://twitter.com/#!/naimabiri/status/1417800176123645953</t>
  </si>
  <si>
    <t>https://twitter.com/#!/ritam35863336/status/1417800401013854208</t>
  </si>
  <si>
    <t>https://twitter.com/#!/manudelbarre/status/1417800799007219715</t>
  </si>
  <si>
    <t>https://twitter.com/#!/lamirhad/status/1417801698001788934</t>
  </si>
  <si>
    <t>https://twitter.com/#!/_hd07_/status/1417102085745692674</t>
  </si>
  <si>
    <t>https://twitter.com/#!/_hd07_/status/1417803311449886723</t>
  </si>
  <si>
    <t>https://twitter.com/#!/oliviermorati/status/1417803744696311812</t>
  </si>
  <si>
    <t>https://twitter.com/#!/poleaten/status/1417806075533963264</t>
  </si>
  <si>
    <t>https://twitter.com/#!/islamhaqq5/status/1417806577080442881</t>
  </si>
  <si>
    <t>https://twitter.com/#!/sitlimourad/status/1417807374996365312</t>
  </si>
  <si>
    <t>https://twitter.com/#!/davidulysse1/status/1417807516029923328</t>
  </si>
  <si>
    <t>https://twitter.com/#!/audreysimonot/status/1417807588528431104</t>
  </si>
  <si>
    <t>https://twitter.com/#!/qseinfos/status/1417807716291162116</t>
  </si>
  <si>
    <t>https://twitter.com/#!/tchemtcem/status/1417807913532469249</t>
  </si>
  <si>
    <t>https://twitter.com/#!/ernestomarx75/status/1417808178113286145</t>
  </si>
  <si>
    <t>https://twitter.com/#!/crcc_mn/status/1417808578535174145</t>
  </si>
  <si>
    <t>https://twitter.com/#!/manifattura40/status/1417809123706556419</t>
  </si>
  <si>
    <t>https://twitter.com/#!/cosempe/status/1417809359522996228</t>
  </si>
  <si>
    <t>https://twitter.com/#!/seco_est/status/1417809580604772359</t>
  </si>
  <si>
    <t>https://twitter.com/#!/jplarger/status/1417809668173410308</t>
  </si>
  <si>
    <t>https://twitter.com/#!/sylviegagne4/status/1417811254320709634</t>
  </si>
  <si>
    <t>https://twitter.com/#!/job1255/status/1417812702127394818</t>
  </si>
  <si>
    <t>https://twitter.com/#!/guiguiterrien/status/1417813973383081990</t>
  </si>
  <si>
    <t>https://twitter.com/#!/anasseanne/status/1417814390682886145</t>
  </si>
  <si>
    <t>https://twitter.com/#!/rashelmedia/status/1417814672473051140</t>
  </si>
  <si>
    <t>https://twitter.com/#!/ajmougin/status/1417815814007369730</t>
  </si>
  <si>
    <t>https://twitter.com/#!/serenicity_fr/status/1417815917204025344</t>
  </si>
  <si>
    <t>https://twitter.com/#!/rougesgorges/status/1417816424035373056</t>
  </si>
  <si>
    <t>https://twitter.com/#!/iluvatar751/status/1417816595058118657</t>
  </si>
  <si>
    <t>https://twitter.com/#!/fabianrodes/status/1417816943495688194</t>
  </si>
  <si>
    <t>https://twitter.com/#!/paththeburudian/status/1417817180784181251</t>
  </si>
  <si>
    <t>https://twitter.com/#!/jlarrive/status/1417818609842376705</t>
  </si>
  <si>
    <t>https://twitter.com/#!/arjpascal/status/1417819742388301830</t>
  </si>
  <si>
    <t>https://twitter.com/#!/unlandais/status/1417819831861194753</t>
  </si>
  <si>
    <t>https://twitter.com/#!/pabisgambiglia/status/1417820070139645953</t>
  </si>
  <si>
    <t>https://twitter.com/#!/doccedef/status/1417506190720999428</t>
  </si>
  <si>
    <t>https://twitter.com/#!/doccedef/status/1417820282056761345</t>
  </si>
  <si>
    <t>https://twitter.com/#!/at2rty/status/1417821118338109443</t>
  </si>
  <si>
    <t>https://twitter.com/#!/leetcodeb/status/1417474604302536711</t>
  </si>
  <si>
    <t>https://twitter.com/#!/leetcodeb/status/1417821888311701504</t>
  </si>
  <si>
    <t>https://twitter.com/#!/abhibisht89/status/1417821953948364800</t>
  </si>
  <si>
    <t>https://twitter.com/#!/olivierdmr/status/1417536755058806785</t>
  </si>
  <si>
    <t>https://twitter.com/#!/majorcorp_/status/1417420306805936138</t>
  </si>
  <si>
    <t>https://twitter.com/#!/majorcorp_/status/1417376633565163521</t>
  </si>
  <si>
    <t>https://twitter.com/#!/majorcorp_/status/1417451301047242752</t>
  </si>
  <si>
    <t>https://twitter.com/#!/majorcorp_/status/1417823796707352578</t>
  </si>
  <si>
    <t>https://twitter.com/#!/blouvel_fr/status/1417774745693609984</t>
  </si>
  <si>
    <t>https://twitter.com/#!/blouvel_fr/status/1417824317207949312</t>
  </si>
  <si>
    <t>https://twitter.com/#!/theyoungmollie/status/1417825068999118849</t>
  </si>
  <si>
    <t>https://twitter.com/#!/theoccitan/status/1417826236911472642</t>
  </si>
  <si>
    <t>https://twitter.com/#!/jmollagnier/status/1417826831173042180</t>
  </si>
  <si>
    <t>https://twitter.com/#!/medef_rse/status/1417827414386913280</t>
  </si>
  <si>
    <t>https://twitter.com/#!/trcha92/status/1417827452295000075</t>
  </si>
  <si>
    <t>https://twitter.com/#!/eddylouisalexan/status/1417827978847924237</t>
  </si>
  <si>
    <t>https://twitter.com/#!/atrisc/status/1417827988666736643</t>
  </si>
  <si>
    <t>https://twitter.com/#!/corix_jc/status/1417828067993690122</t>
  </si>
  <si>
    <t>https://twitter.com/#!/manitoucom/status/1417828372961325058</t>
  </si>
  <si>
    <t>https://twitter.com/#!/arsiamons_/status/1417828433065820163</t>
  </si>
  <si>
    <t>https://twitter.com/#!/educavox/status/1417830387682840576</t>
  </si>
  <si>
    <t>https://twitter.com/#!/ncedson/status/1417830932241915906</t>
  </si>
  <si>
    <t>https://twitter.com/#!/erwan_bonnet/status/1417830881541120001</t>
  </si>
  <si>
    <t>https://twitter.com/#!/erwan_bonnet/status/1417830984905596932</t>
  </si>
  <si>
    <t>https://twitter.com/#!/tutofr/status/1417831226946244610</t>
  </si>
  <si>
    <t>https://twitter.com/#!/mbcmanagedit/status/1417831331678101505</t>
  </si>
  <si>
    <t>https://twitter.com/#!/kabasanoh70/status/1417832208895721473</t>
  </si>
  <si>
    <t>https://twitter.com/#!/alexandrepousse/status/1417832905636827137</t>
  </si>
  <si>
    <t>https://twitter.com/#!/quoeurnatd/status/1417833112734781445</t>
  </si>
  <si>
    <t>https://twitter.com/#!/antigonartemise/status/1417833238295416833</t>
  </si>
  <si>
    <t>https://twitter.com/#!/petrieux1/status/1417833809752506369</t>
  </si>
  <si>
    <t>https://twitter.com/#!/martineraoux/status/1417834289442525189</t>
  </si>
  <si>
    <t>https://twitter.com/#!/vi_liam/status/1417834361358098437</t>
  </si>
  <si>
    <t>https://twitter.com/#!/egleek/status/1417108325343416325</t>
  </si>
  <si>
    <t>https://twitter.com/#!/egleek/status/1417472690605236229</t>
  </si>
  <si>
    <t>https://twitter.com/#!/egleek/status/1417834700131930120</t>
  </si>
  <si>
    <t>https://twitter.com/#!/xtremiops/status/1417834915094269953</t>
  </si>
  <si>
    <t>https://twitter.com/#!/moezbhar/status/1417761899580637184</t>
  </si>
  <si>
    <t>https://twitter.com/#!/mobillhome28/status/1417774587459346432</t>
  </si>
  <si>
    <t>https://twitter.com/#!/mobillhome28/status/1417789658017193985</t>
  </si>
  <si>
    <t>https://twitter.com/#!/mobillhome28/status/1417834942248235008</t>
  </si>
  <si>
    <t>https://twitter.com/#!/sbeynet/status/1417831748495450113</t>
  </si>
  <si>
    <t>https://twitter.com/#!/sbeynet/status/1417835946809118722</t>
  </si>
  <si>
    <t>https://twitter.com/#!/flavienauffret/status/1417111461088878597</t>
  </si>
  <si>
    <t>https://twitter.com/#!/flavienauffret/status/1417477523714228237</t>
  </si>
  <si>
    <t>https://twitter.com/#!/flavienauffret/status/1417838242238455809</t>
  </si>
  <si>
    <t>https://twitter.com/#!/cci_paca/status/1417838365563576326</t>
  </si>
  <si>
    <t>https://twitter.com/#!/basset_pro/status/1417838773166092290</t>
  </si>
  <si>
    <t>https://twitter.com/#!/sourcitecsas/status/1417838666043559936</t>
  </si>
  <si>
    <t>https://twitter.com/#!/hostine10/status/1417838806515003401</t>
  </si>
  <si>
    <t>https://twitter.com/#!/jfrymedivh/status/1417838901142634498</t>
  </si>
  <si>
    <t>https://twitter.com/#!/flesaffaires/status/1417839077043412994</t>
  </si>
  <si>
    <t>https://twitter.com/#!/fabackk/status/1417839132873797635</t>
  </si>
  <si>
    <t>https://twitter.com/#!/revuedudigital/status/1417839238775726082</t>
  </si>
  <si>
    <t>https://twitter.com/#!/alycscageorges/status/1417832328521465863</t>
  </si>
  <si>
    <t>https://twitter.com/#!/alycscageorges/status/1417832436248059908</t>
  </si>
  <si>
    <t>https://twitter.com/#!/alycscageorges/status/1417835207475044354</t>
  </si>
  <si>
    <t>https://twitter.com/#!/alycscageorges/status/1417839294081900546</t>
  </si>
  <si>
    <t>https://twitter.com/#!/alycscageorges/status/1417840250295050240</t>
  </si>
  <si>
    <t>https://twitter.com/#!/wagnermichele3/status/1417840570106531845</t>
  </si>
  <si>
    <t>https://twitter.com/#!/devretweetbot/status/1417358844502683664</t>
  </si>
  <si>
    <t>https://twitter.com/#!/devretweetbot/status/1417366395055222785</t>
  </si>
  <si>
    <t>https://twitter.com/#!/devretweetbot/status/1417474623952785417</t>
  </si>
  <si>
    <t>https://twitter.com/#!/devretweetbot/status/1417477141432872960</t>
  </si>
  <si>
    <t>https://twitter.com/#!/devretweetbot/status/1417722444547305473</t>
  </si>
  <si>
    <t>https://twitter.com/#!/devretweetbot/status/1417724961570054148</t>
  </si>
  <si>
    <t>https://twitter.com/#!/devretweetbot/status/1417840741091528705</t>
  </si>
  <si>
    <t>https://twitter.com/#!/blairvacqlouis/status/1417841198031572992</t>
  </si>
  <si>
    <t>https://twitter.com/#!/filosb/status/1417841816645390344</t>
  </si>
  <si>
    <t>https://twitter.com/#!/geaninavintila/status/1417841874090532865</t>
  </si>
  <si>
    <t>https://twitter.com/#!/92medias/status/1417414613243736065</t>
  </si>
  <si>
    <t>https://twitter.com/#!/92medias/status/1417842053564846080</t>
  </si>
  <si>
    <t>https://twitter.com/#!/serge770/status/1417843226967486466</t>
  </si>
  <si>
    <t>https://twitter.com/#!/pbrunelm/status/1417845221585522690</t>
  </si>
  <si>
    <t>https://twitter.com/#!/haboubianis/status/1417489750299131904</t>
  </si>
  <si>
    <t>https://twitter.com/#!/haboubianis/status/1417840860306227201</t>
  </si>
  <si>
    <t>https://twitter.com/#!/bala_crypto/status/1417845275754893327</t>
  </si>
  <si>
    <t>https://twitter.com/#!/cesin_france/status/1417807091717361669</t>
  </si>
  <si>
    <t>https://twitter.com/#!/nacirasalvan/status/1417543535520256000</t>
  </si>
  <si>
    <t>https://twitter.com/#!/nacirasalvan/status/1417597859893895168</t>
  </si>
  <si>
    <t>https://twitter.com/#!/nacirasalvan/status/1417848224522645508</t>
  </si>
  <si>
    <t>https://twitter.com/#!/tafiodb/status/1417849692075954177</t>
  </si>
  <si>
    <t>https://twitter.com/#!/corixpartners/status/1417850329346027520</t>
  </si>
  <si>
    <t>https://twitter.com/#!/infosecmanblog/status/1417850569520201732</t>
  </si>
  <si>
    <t>https://twitter.com/#!/transform_sec/status/1417827986548604937</t>
  </si>
  <si>
    <t>https://twitter.com/#!/tcybercast/status/1417851506452312065</t>
  </si>
  <si>
    <t>https://twitter.com/#!/nalium_/status/1417852546224427013</t>
  </si>
  <si>
    <t>https://twitter.com/#!/lionelpoinsot/status/1417853068822130689</t>
  </si>
  <si>
    <t>https://twitter.com/#!/don07957642/status/1417853232320335877</t>
  </si>
  <si>
    <t>https://twitter.com/#!/evematringe/status/1417855184491909120</t>
  </si>
  <si>
    <t>https://twitter.com/#!/gcrahay/status/1417856455575810054</t>
  </si>
  <si>
    <t>https://twitter.com/#!/_redfrog/status/1417767087360155648</t>
  </si>
  <si>
    <t>https://twitter.com/#!/_redfrog/status/1417856636283146246</t>
  </si>
  <si>
    <t>https://twitter.com/#!/mc_factory/status/1417856905444270085</t>
  </si>
  <si>
    <t>https://twitter.com/#!/gva_fr/status/1417857882368978946</t>
  </si>
  <si>
    <t>https://twitter.com/#!/camillejenselme/status/1417858065517498370</t>
  </si>
  <si>
    <t>https://twitter.com/#!/clemsndr/status/1417859011723108353</t>
  </si>
  <si>
    <t>https://twitter.com/#!/tonijlb/status/1417859127506788354</t>
  </si>
  <si>
    <t>https://twitter.com/#!/gillestoureng/status/1417860250003193866</t>
  </si>
  <si>
    <t>https://twitter.com/#!/adambekkay/status/1417521127920898048</t>
  </si>
  <si>
    <t>https://twitter.com/#!/adambekkay/status/1417527233514819585</t>
  </si>
  <si>
    <t>https://twitter.com/#!/adambekkay/status/1417530002095153156</t>
  </si>
  <si>
    <t>https://twitter.com/#!/adambekkay/status/1417860484058030089</t>
  </si>
  <si>
    <t>https://twitter.com/#!/ectini06/status/1417860944806522881</t>
  </si>
  <si>
    <t>https://twitter.com/#!/stephanie_bonne/status/1417861414421684224</t>
  </si>
  <si>
    <t>https://twitter.com/#!/chantal_colland/status/1417862539950661641</t>
  </si>
  <si>
    <t>https://twitter.com/#!/sflouzat/status/1417862803466199043</t>
  </si>
  <si>
    <t>https://twitter.com/#!/ericdrula/status/1417863499225735168</t>
  </si>
  <si>
    <t>https://twitter.com/#!/probe_it_/status/1417469126906363904</t>
  </si>
  <si>
    <t>https://twitter.com/#!/probe_it_/status/1417469143176130564</t>
  </si>
  <si>
    <t>https://twitter.com/#!/probe_it_/status/1417469182497726465</t>
  </si>
  <si>
    <t>https://twitter.com/#!/probe_it_/status/1417511382174605314</t>
  </si>
  <si>
    <t>https://twitter.com/#!/probe_it_/status/1417511988142428170</t>
  </si>
  <si>
    <t>https://twitter.com/#!/probe_it_/status/1417653712013643779</t>
  </si>
  <si>
    <t>https://twitter.com/#!/probe_it_/status/1417728072422465541</t>
  </si>
  <si>
    <t>https://twitter.com/#!/probe_it_/status/1417807046230089733</t>
  </si>
  <si>
    <t>https://twitter.com/#!/probe_it_/status/1417864602516393991</t>
  </si>
  <si>
    <t>https://twitter.com/#!/marcozilou/status/1417865364592111618</t>
  </si>
  <si>
    <t>https://twitter.com/#!/pascalseguinmed/status/1417866350752632836</t>
  </si>
  <si>
    <t>https://twitter.com/#!/williamdelhomm2/status/1417801955460755458</t>
  </si>
  <si>
    <t>https://twitter.com/#!/williamdelhomm2/status/1417804814755446785</t>
  </si>
  <si>
    <t>https://twitter.com/#!/marc_claret75/status/1417809621411041281</t>
  </si>
  <si>
    <t>https://twitter.com/#!/marc_claret75/status/1417867252704104458</t>
  </si>
  <si>
    <t>https://twitter.com/#!/gquenet/status/1417867617910546434</t>
  </si>
  <si>
    <t>https://twitter.com/#!/institutfmes/status/1417869523076648966</t>
  </si>
  <si>
    <t>https://twitter.com/#!/numerusone/status/1417870031921242113</t>
  </si>
  <si>
    <t>https://twitter.com/#!/bouletjacqueli1/status/1417870167153991683</t>
  </si>
  <si>
    <t>https://twitter.com/#!/le_vpn_france/status/1417871433494147111</t>
  </si>
  <si>
    <t>https://twitter.com/#!/nmoinet/status/1417873874985836544</t>
  </si>
  <si>
    <t>https://twitter.com/#!/max__lib/status/1417876450716291080</t>
  </si>
  <si>
    <t>https://twitter.com/#!/implid_groupe/status/1417877833473527818</t>
  </si>
  <si>
    <t>https://twitter.com/#!/merlingeek1/status/1417877931926429697</t>
  </si>
  <si>
    <t>https://twitter.com/#!/merlingeek1/status/1417878040311435267</t>
  </si>
  <si>
    <t>https://twitter.com/#!/sophosfrance/status/1417878088780763139</t>
  </si>
  <si>
    <t>https://twitter.com/#!/doms31/status/1417878304640667651</t>
  </si>
  <si>
    <t>https://twitter.com/#!/bouteloupjp/status/1417878456709353474</t>
  </si>
  <si>
    <t>https://twitter.com/#!/y0sh1mitsu/status/1417878848914526215</t>
  </si>
  <si>
    <t>https://twitter.com/#!/ccinnovation49/status/1417879201647038471</t>
  </si>
  <si>
    <t>https://twitter.com/#!/innovalead/status/1417879563464478724</t>
  </si>
  <si>
    <t>https://twitter.com/#!/innovalead/status/1417879637712048128</t>
  </si>
  <si>
    <t>https://twitter.com/#!/alexandrejean37/status/1417534180330717188</t>
  </si>
  <si>
    <t>https://twitter.com/#!/alexandrejean37/status/1417881274472181767</t>
  </si>
  <si>
    <t>https://twitter.com/#!/lo974/status/1417881938736697344</t>
  </si>
  <si>
    <t>https://twitter.com/#!/accenturefrance/status/1417825442749460482</t>
  </si>
  <si>
    <t>https://twitter.com/#!/openminded_c/status/1417826080086441984</t>
  </si>
  <si>
    <t>https://twitter.com/#!/jmboutin/status/1417882075043147783</t>
  </si>
  <si>
    <t>https://twitter.com/#!/uchronik451/status/1417882604897017856</t>
  </si>
  <si>
    <t>https://twitter.com/#!/brudesbol/status/1417882935794053127</t>
  </si>
  <si>
    <t>https://twitter.com/#!/js_and_co/status/1417885404687179776</t>
  </si>
  <si>
    <t>https://twitter.com/#!/aefsecurite/status/1417885557938704389</t>
  </si>
  <si>
    <t>https://twitter.com/#!/benottodavid/status/1417505239222132741</t>
  </si>
  <si>
    <t>https://twitter.com/#!/benottodavid/status/1417885848255836167</t>
  </si>
  <si>
    <t>https://twitter.com/#!/marketinglea/status/1417234305235947528</t>
  </si>
  <si>
    <t>https://twitter.com/#!/marketinglea/status/1417889018994466821</t>
  </si>
  <si>
    <t>https://twitter.com/#!/didier_gaultier/status/1417892293936390146</t>
  </si>
  <si>
    <t>https://twitter.com/#!/hackfest_ca/status/1417893269212704772</t>
  </si>
  <si>
    <t>https://twitter.com/#!/water_steve/status/1417588250038898699</t>
  </si>
  <si>
    <t>https://twitter.com/#!/the_red_ant/status/1417894175941533696</t>
  </si>
  <si>
    <t>https://twitter.com/#!/69_sben/status/1417894675239870476</t>
  </si>
  <si>
    <t>https://twitter.com/#!/florent_i40er/status/1417895238711009284</t>
  </si>
  <si>
    <t>https://twitter.com/#!/audebeziat/status/1417895834448977924</t>
  </si>
  <si>
    <t>https://twitter.com/#!/merceronyves/status/1417897853607976965</t>
  </si>
  <si>
    <t>https://twitter.com/#!/mvazobs/status/1417898182202306564</t>
  </si>
  <si>
    <t>https://twitter.com/#!/digitaleo/status/1417765683056844802</t>
  </si>
  <si>
    <t>https://twitter.com/#!/yrohou/status/1417898591725686788</t>
  </si>
  <si>
    <t>https://twitter.com/#!/ch_versini/status/1417899589118615562</t>
  </si>
  <si>
    <t>https://twitter.com/#!/mbange/status/1417899971467259906</t>
  </si>
  <si>
    <t>https://twitter.com/#!/fabiemathet/status/1417900000986730500</t>
  </si>
  <si>
    <t>https://twitter.com/#!/luciencastex/status/1417841431478259716</t>
  </si>
  <si>
    <t>https://twitter.com/#!/luciencastex/status/1417900057265901575</t>
  </si>
  <si>
    <t>https://twitter.com/#!/aymericdurox/status/1417900250656878593</t>
  </si>
  <si>
    <t>https://twitter.com/#!/wdesaintjust/status/1417900708419018754</t>
  </si>
  <si>
    <t>https://twitter.com/#!/ballardphilippe/status/1417900803902386178</t>
  </si>
  <si>
    <t>https://twitter.com/#!/laurent_morin_/status/1417901609011531780</t>
  </si>
  <si>
    <t>https://twitter.com/#!/francoisquiquet/status/1417901947001126912</t>
  </si>
  <si>
    <t>https://twitter.com/#!/nath_malicet/status/1417394782134013952</t>
  </si>
  <si>
    <t>https://twitter.com/#!/nath_malicet/status/1417860853978832898</t>
  </si>
  <si>
    <t>https://twitter.com/#!/nath_malicet/status/1417903311735427074</t>
  </si>
  <si>
    <t>https://twitter.com/#!/diplomate2021/status/1417903725482479624</t>
  </si>
  <si>
    <t>https://twitter.com/#!/migeonpatrick/status/1417904577672892418</t>
  </si>
  <si>
    <t>https://twitter.com/#!/georgep76500486/status/1417908108240769026</t>
  </si>
  <si>
    <t>https://twitter.com/#!/baronnesamedi_2/status/1417908325027663875</t>
  </si>
  <si>
    <t>https://twitter.com/#!/roro_dej/status/1417908774715723785</t>
  </si>
  <si>
    <t>https://twitter.com/#!/couvfred/status/1417908947080593427</t>
  </si>
  <si>
    <t>https://twitter.com/#!/stevenjamato/status/1417909695684153344</t>
  </si>
  <si>
    <t>https://twitter.com/#!/laparoleaudroit/status/1417910336976478208</t>
  </si>
  <si>
    <t>https://twitter.com/#!/jeunessewakanda/status/1417911761907355650</t>
  </si>
  <si>
    <t>https://twitter.com/#!/sunlifeqc/status/1417912150295781381</t>
  </si>
  <si>
    <t>https://twitter.com/#!/mo_caffier/status/1417913675038531588</t>
  </si>
  <si>
    <t>https://twitter.com/#!/sergerocchi/status/1417913818949242893</t>
  </si>
  <si>
    <t>https://twitter.com/#!/defense_ouest/status/1417085118263476225</t>
  </si>
  <si>
    <t>https://twitter.com/#!/comsic_fr/status/1417085745660104706</t>
  </si>
  <si>
    <t>https://twitter.com/#!/atlanticben/status/1417147080758415366</t>
  </si>
  <si>
    <t>https://twitter.com/#!/atlanticben/status/1417914656027459584</t>
  </si>
  <si>
    <t>https://twitter.com/#!/coderretweet/status/1417374568671498240</t>
  </si>
  <si>
    <t>https://twitter.com/#!/coderretweet/status/1417375730724450319</t>
  </si>
  <si>
    <t>https://twitter.com/#!/coderretweet/status/1417376370263535619</t>
  </si>
  <si>
    <t>https://twitter.com/#!/coderretweet/status/1417488516553007104</t>
  </si>
  <si>
    <t>https://twitter.com/#!/coderretweet/status/1417488651492155406</t>
  </si>
  <si>
    <t>https://twitter.com/#!/coderretweet/status/1417509388517089281</t>
  </si>
  <si>
    <t>https://twitter.com/#!/coderretweet/status/1417509518704001029</t>
  </si>
  <si>
    <t>https://twitter.com/#!/coderretweet/status/1417629707324035080</t>
  </si>
  <si>
    <t>https://twitter.com/#!/coderretweet/status/1417680825395683329</t>
  </si>
  <si>
    <t>https://twitter.com/#!/coderretweet/status/1417698142028550148</t>
  </si>
  <si>
    <t>https://twitter.com/#!/coderretweet/status/1417708559752630274</t>
  </si>
  <si>
    <t>https://twitter.com/#!/coderretweet/status/1417724584074391552</t>
  </si>
  <si>
    <t>https://twitter.com/#!/coderretweet/status/1417799744785731584</t>
  </si>
  <si>
    <t>https://twitter.com/#!/coderretweet/status/1417915496062717952</t>
  </si>
  <si>
    <t>https://twitter.com/#!/julietf0rward/status/1417918715832721408</t>
  </si>
  <si>
    <t>https://twitter.com/#!/pwc_france/status/1417871820854865924</t>
  </si>
  <si>
    <t>https://twitter.com/#!/laznguessan/status/1417919208906805255</t>
  </si>
  <si>
    <t>https://twitter.com/#!/hrflainville/status/1417531810209271813</t>
  </si>
  <si>
    <t>https://twitter.com/#!/hrflainville/status/1417920246263042051</t>
  </si>
  <si>
    <t>https://twitter.com/#!/rnational77/status/1417920519064719370</t>
  </si>
  <si>
    <t>https://twitter.com/#!/faith__nomore/status/1417921226518024192</t>
  </si>
  <si>
    <t>https://twitter.com/#!/thomas_chvlr/status/1417923013366910979</t>
  </si>
  <si>
    <t>https://twitter.com/#!/nadia__jacoby/status/1417924101965062145</t>
  </si>
  <si>
    <t>https://twitter.com/#!/senateurjgm/status/1417537737528381444</t>
  </si>
  <si>
    <t>https://twitter.com/#!/m75sylvie/status/1417587888334778368</t>
  </si>
  <si>
    <t>https://twitter.com/#!/m75sylvie/status/1417925221760311299</t>
  </si>
  <si>
    <t>https://twitter.com/#!/damiencayzac/status/1417925853460193284</t>
  </si>
  <si>
    <t>https://twitter.com/#!/flydeck60/status/1417926075968069637</t>
  </si>
  <si>
    <t>https://twitter.com/#!/iris_samy/status/1417928657281159177</t>
  </si>
  <si>
    <t>https://twitter.com/#!/keosecurite/status/1417928967085076485</t>
  </si>
  <si>
    <t>https://twitter.com/#!/tlimare/status/1417930538195771392</t>
  </si>
  <si>
    <t>https://twitter.com/#!/nr37921716/status/1417934820047478789</t>
  </si>
  <si>
    <t>https://twitter.com/#!/creon81/status/1417935076759937029</t>
  </si>
  <si>
    <t>https://twitter.com/#!/minddata1/status/1417883078157082626</t>
  </si>
  <si>
    <t>https://twitter.com/#!/minddata1/status/1417901071331123204</t>
  </si>
  <si>
    <t>https://twitter.com/#!/evy__2090/status/1417937566381355008</t>
  </si>
  <si>
    <t>https://twitter.com/#!/phenjolras/status/1417940244087836672</t>
  </si>
  <si>
    <t>https://twitter.com/#!/altai_armande/status/1417941210665259010</t>
  </si>
  <si>
    <t>https://twitter.com/#!/lecubetwit/status/1417941850544119812</t>
  </si>
  <si>
    <t>https://twitter.com/#!/martine7lnwb/status/1417942134783631367</t>
  </si>
  <si>
    <t>https://twitter.com/#!/mdtg69/status/1417943334518153231</t>
  </si>
  <si>
    <t>https://twitter.com/#!/remiangec/status/1417943790539657216</t>
  </si>
  <si>
    <t>https://twitter.com/#!/cathcervoni/status/1417740474606047234</t>
  </si>
  <si>
    <t>https://twitter.com/#!/cathcervoni/status/1417945124231958539</t>
  </si>
  <si>
    <t>https://twitter.com/#!/icp3_zero/status/1417945436745314306</t>
  </si>
  <si>
    <t>https://twitter.com/#!/icp3_zero/status/1417523217716203521</t>
  </si>
  <si>
    <t>https://twitter.com/#!/clouchicloucha/status/1417874618338189313</t>
  </si>
  <si>
    <t>https://twitter.com/#!/clouchicloucha/status/1417946525892849664</t>
  </si>
  <si>
    <t>https://twitter.com/#!/snowglobe_io/status/1417947313415376898</t>
  </si>
  <si>
    <t>https://twitter.com/#!/jeromenotin/status/1417505386626748423</t>
  </si>
  <si>
    <t>https://twitter.com/#!/jeromenotin/status/1417548333959233538</t>
  </si>
  <si>
    <t>https://twitter.com/#!/poleai/status/1417947940421873664</t>
  </si>
  <si>
    <t>https://twitter.com/#!/benounceline/status/1417950129894592512</t>
  </si>
  <si>
    <t>https://twitter.com/#!/antonio_duarte/status/1417780784400830471</t>
  </si>
  <si>
    <t>https://twitter.com/#!/antonio_duarte/status/1417951200759226374</t>
  </si>
  <si>
    <t>https://twitter.com/#!/adamhayer/status/1417956585289170949</t>
  </si>
  <si>
    <t>https://twitter.com/#!/jeromeoxileo/status/1417416272762048512</t>
  </si>
  <si>
    <t>https://twitter.com/#!/jeromeoxileo/status/1417962918407245825</t>
  </si>
  <si>
    <t>https://twitter.com/#!/botcybersec/status/1417104123451822081</t>
  </si>
  <si>
    <t>https://twitter.com/#!/botcybersec/status/1417106578944274439</t>
  </si>
  <si>
    <t>https://twitter.com/#!/botcybersec/status/1417964305576828937</t>
  </si>
  <si>
    <t>https://twitter.com/#!/azizsenni/status/1417964669701169155</t>
  </si>
  <si>
    <t>https://twitter.com/#!/rec0nus/status/1417360502854881281</t>
  </si>
  <si>
    <t>https://twitter.com/#!/rec0nus/status/1417362663886098432</t>
  </si>
  <si>
    <t>https://twitter.com/#!/rec0nus/status/1417964710276648960</t>
  </si>
  <si>
    <t>https://twitter.com/#!/cybersecurityn8/status/1417080973313798147</t>
  </si>
  <si>
    <t>https://twitter.com/#!/cybersecurityn8/status/1417152177445822466</t>
  </si>
  <si>
    <t>https://twitter.com/#!/cybersecurityn8/status/1417175061283295242</t>
  </si>
  <si>
    <t>https://twitter.com/#!/cybersecurityn8/status/1417366969389518855</t>
  </si>
  <si>
    <t>https://twitter.com/#!/cybersecurityn8/status/1417419979041828875</t>
  </si>
  <si>
    <t>https://twitter.com/#!/cybersecurityn8/status/1417460421024313345</t>
  </si>
  <si>
    <t>https://twitter.com/#!/cybersecurityn8/status/1417489913793155074</t>
  </si>
  <si>
    <t>https://twitter.com/#!/cybersecurityn8/status/1417584058003902465</t>
  </si>
  <si>
    <t>https://twitter.com/#!/cybersecurityn8/status/1417641853109764098</t>
  </si>
  <si>
    <t>https://twitter.com/#!/cybersecurityn8/status/1417740590356131845</t>
  </si>
  <si>
    <t>https://twitter.com/#!/cybersecurityn8/status/1417796130071474177</t>
  </si>
  <si>
    <t>https://twitter.com/#!/cybersecurityn8/status/1417915017274355713</t>
  </si>
  <si>
    <t>https://twitter.com/#!/cybersecurityn8/status/1417965327783137280</t>
  </si>
  <si>
    <t>https://twitter.com/#!/sectest9/status/1417419982355386369</t>
  </si>
  <si>
    <t>https://twitter.com/#!/mathildemuratt/status/1417419889682403338</t>
  </si>
  <si>
    <t>https://twitter.com/#!/it_numeric/status/1417393299028074498</t>
  </si>
  <si>
    <t>https://twitter.com/#!/it_numeric/status/1417418490991071234</t>
  </si>
  <si>
    <t>https://twitter.com/#!/it_numeric/status/1417551763511693312</t>
  </si>
  <si>
    <t>https://twitter.com/#!/it_numeric/status/1417738519762583557</t>
  </si>
  <si>
    <t>https://twitter.com/#!/sectest9/status/1417740665019006978</t>
  </si>
  <si>
    <t>https://twitter.com/#!/sectest9/status/1417920061801590792</t>
  </si>
  <si>
    <t>https://twitter.com/#!/sectest9/status/1417080982616690691</t>
  </si>
  <si>
    <t>https://twitter.com/#!/sectest9/status/1417152197335285761</t>
  </si>
  <si>
    <t>https://twitter.com/#!/sectest9/status/1417175096981016593</t>
  </si>
  <si>
    <t>https://twitter.com/#!/sectest9/status/1417366973667704834</t>
  </si>
  <si>
    <t>https://twitter.com/#!/sectest9/status/1417460423394140161</t>
  </si>
  <si>
    <t>https://twitter.com/#!/sectest9/status/1417520926015442944</t>
  </si>
  <si>
    <t>https://twitter.com/#!/sectest9/status/1417584056502423553</t>
  </si>
  <si>
    <t>https://twitter.com/#!/sectest9/status/1417642068923469825</t>
  </si>
  <si>
    <t>https://twitter.com/#!/sectest9/status/1417796144155881474</t>
  </si>
  <si>
    <t>https://twitter.com/#!/sectest9/status/1417965334863044608</t>
  </si>
  <si>
    <t>https://twitter.com/#!/enty8080/status/1417964291483971585</t>
  </si>
  <si>
    <t>https://twitter.com/#!/christianlukef1/status/1417965923353481219</t>
  </si>
  <si>
    <t>https://twitter.com/#!/adel_avb/status/1417965977489313792</t>
  </si>
  <si>
    <t>https://twitter.com/#!/dl_89_05/status/1417966995425824771</t>
  </si>
  <si>
    <t>https://twitter.com/#!/aikmanniki/status/1417967576760700934</t>
  </si>
  <si>
    <t>https://twitter.com/#!/ghhd48/status/1417968333346025482</t>
  </si>
  <si>
    <t>https://twitter.com/#!/fabienaili/status/1417968646547181569</t>
  </si>
  <si>
    <t>https://twitter.com/#!/rovigar59/status/1417969723019567106</t>
  </si>
  <si>
    <t>https://twitter.com/#!/junehatim_ma/status/1417969786097647616</t>
  </si>
  <si>
    <t>https://twitter.com/#!/wf_elg/status/1417971479589924871</t>
  </si>
  <si>
    <t>https://twitter.com/#!/tarik34000/status/1417973889964126214</t>
  </si>
  <si>
    <t>https://twitter.com/#!/gzohor/status/1417974223012868098</t>
  </si>
  <si>
    <t>https://twitter.com/#!/fredgouth/status/1417070919370035203</t>
  </si>
  <si>
    <t>https://twitter.com/#!/fredgouth/status/1417765939014144001</t>
  </si>
  <si>
    <t>https://twitter.com/#!/richard_s81/status/1417769149292494849</t>
  </si>
  <si>
    <t>https://twitter.com/#!/richard_s81/status/1417112528602140673</t>
  </si>
  <si>
    <t>https://twitter.com/#!/richard_s81/status/1417528411795378180</t>
  </si>
  <si>
    <t>https://twitter.com/#!/richard_s81/status/1417594959276896256</t>
  </si>
  <si>
    <t>https://twitter.com/#!/richard_s81/status/1417817780473274373</t>
  </si>
  <si>
    <t>https://twitter.com/#!/richard_s81/status/1417831615808606208</t>
  </si>
  <si>
    <t>https://twitter.com/#!/richard_s81/status/1417976362137276419</t>
  </si>
  <si>
    <t>https://twitter.com/#!/ardadeuxiem/status/1417978113225527303</t>
  </si>
  <si>
    <t>https://twitter.com/#!/yaskor10/status/1417980346856050694</t>
  </si>
  <si>
    <t>https://twitter.com/#!/tehtris_elena/status/1417064324992995329</t>
  </si>
  <si>
    <t>https://twitter.com/#!/tehtris_elena/status/1417597505567531009</t>
  </si>
  <si>
    <t>https://twitter.com/#!/tehtris_elena/status/1417597756504371206</t>
  </si>
  <si>
    <t>https://twitter.com/#!/tehtris_elena/status/1417985108234096641</t>
  </si>
  <si>
    <t>https://twitter.com/#!/tjmanadyflhj/status/1417984835189190665</t>
  </si>
  <si>
    <t>https://twitter.com/#!/tjmanadyflhj/status/1417984888003833857</t>
  </si>
  <si>
    <t>https://twitter.com/#!/tjmanadyflhj/status/1417985241994694660</t>
  </si>
  <si>
    <t>https://twitter.com/#!/botkoshur/status/1417986214490255361</t>
  </si>
  <si>
    <t>https://twitter.com/#!/viclaroche/status/1417986648181202945</t>
  </si>
  <si>
    <t>https://twitter.com/#!/arbiiyaaa/status/1417988212803448839</t>
  </si>
  <si>
    <t>https://twitter.com/#!/inesvenki/status/1417995743487483904</t>
  </si>
  <si>
    <t>https://twitter.com/#!/cont_learn/status/1417997838475173888</t>
  </si>
  <si>
    <t>https://twitter.com/#!/fabienbrodie/status/1418002817105768449</t>
  </si>
  <si>
    <t>https://twitter.com/#!/_reactdev/status/1418002833589342211</t>
  </si>
  <si>
    <t>https://twitter.com/#!/compliances_/status/1417824682821263360</t>
  </si>
  <si>
    <t>https://twitter.com/#!/tisseringendarm/status/1417531567539425284</t>
  </si>
  <si>
    <t>https://twitter.com/#!/compliances_/status/1417526213233586190</t>
  </si>
  <si>
    <t>https://twitter.com/#!/compliances_/status/1417876522753478657</t>
  </si>
  <si>
    <t>https://twitter.com/#!/tisseringendarm/status/1417091355613057026</t>
  </si>
  <si>
    <t>https://twitter.com/#!/tisseringendarm/status/1417149633537658883</t>
  </si>
  <si>
    <t>https://twitter.com/#!/tisseringendarm/status/1417444543092465667</t>
  </si>
  <si>
    <t>https://twitter.com/#!/tisseringendarm/status/1417589283439878145</t>
  </si>
  <si>
    <t>https://twitter.com/#!/tisseringendarm/status/1417847561961058304</t>
  </si>
  <si>
    <t>https://twitter.com/#!/tisseringendarm/status/1418009585546366983</t>
  </si>
  <si>
    <t>https://twitter.com/#!/tisseringendarm/status/1418009787288244227</t>
  </si>
  <si>
    <t>https://twitter.com/#!/fluxcapdoodah/status/1417795960168665090</t>
  </si>
  <si>
    <t>https://twitter.com/#!/fluxcapdoodah/status/1418012730892685312</t>
  </si>
  <si>
    <t>https://twitter.com/#!/cochise561/status/1418018509351686144</t>
  </si>
  <si>
    <t>https://twitter.com/#!/philipperosay/status/1418020671372791811</t>
  </si>
  <si>
    <t>https://twitter.com/#!/lvmk17_/status/1418023820644990983</t>
  </si>
  <si>
    <t>https://twitter.com/#!/ahmedmezzi94/status/1418027568570241026</t>
  </si>
  <si>
    <t>https://twitter.com/#!/dsinfocom/status/1417297329036697603</t>
  </si>
  <si>
    <t>https://twitter.com/#!/dsinfocom/status/1417427561420886016</t>
  </si>
  <si>
    <t>https://twitter.com/#!/iotcybersec24/status/1417297695572729859</t>
  </si>
  <si>
    <t>https://twitter.com/#!/iotcybersec24/status/1418029295134457859</t>
  </si>
  <si>
    <t>https://twitter.com/#!/inessss944/status/1418038468719038467</t>
  </si>
  <si>
    <t>https://twitter.com/#!/cloud_cio_/status/1417422047454679060</t>
  </si>
  <si>
    <t>https://twitter.com/#!/simonwargniez/status/1417520850337681410</t>
  </si>
  <si>
    <t>https://twitter.com/#!/simonwargniez/status/1417582982680961025</t>
  </si>
  <si>
    <t>https://twitter.com/#!/cloud_cio_/status/1417898691885686791</t>
  </si>
  <si>
    <t>https://twitter.com/#!/cloud_cio_/status/1417456998757638183</t>
  </si>
  <si>
    <t>https://twitter.com/#!/cloud_cio_/status/1417513733228744705</t>
  </si>
  <si>
    <t>https://twitter.com/#!/cloud_cio_/status/1417737854365708289</t>
  </si>
  <si>
    <t>https://twitter.com/#!/cloud_cio_/status/1417986658977390593</t>
  </si>
  <si>
    <t>https://twitter.com/#!/cloud_cio_/status/1418032773563097089</t>
  </si>
  <si>
    <t>https://twitter.com/#!/cloud_cio_/status/1418050368081178624</t>
  </si>
  <si>
    <t>https://twitter.com/#!/cloud_cio_/status/1418051130282684428</t>
  </si>
  <si>
    <t>https://twitter.com/#!/fabriciosx/status/1417362487608020992</t>
  </si>
  <si>
    <t>https://twitter.com/#!/fabriciosx/status/1417362487687659520</t>
  </si>
  <si>
    <t>https://twitter.com/#!/fabriciosx/status/1417362487696109585</t>
  </si>
  <si>
    <t>https://twitter.com/#!/fabriciosx/status/1417543686729211906</t>
  </si>
  <si>
    <t>https://twitter.com/#!/fabriciosx/status/1418051892479873025</t>
  </si>
  <si>
    <t>https://twitter.com/#!/morolswediu/status/1417477145694179334</t>
  </si>
  <si>
    <t>https://twitter.com/#!/morolswediu/status/1417477145757159428</t>
  </si>
  <si>
    <t>https://twitter.com/#!/morolswediu/status/1417660679666999296</t>
  </si>
  <si>
    <t>https://twitter.com/#!/morolswediu/status/1417708792800763904</t>
  </si>
  <si>
    <t>https://twitter.com/#!/morolswediu/status/1417840287024652291</t>
  </si>
  <si>
    <t>https://twitter.com/#!/morolswediu/status/1418052298836615173</t>
  </si>
  <si>
    <t>https://twitter.com/#!/smugnier/status/1418060219792465920</t>
  </si>
  <si>
    <t>https://twitter.com/#!/_mz_cons/status/1418062716707741699</t>
  </si>
  <si>
    <t>https://twitter.com/#!/isguidat/status/1418069353610817538</t>
  </si>
  <si>
    <t>https://twitter.com/#!/lha03laurent/status/1418072138255421441</t>
  </si>
  <si>
    <t>https://twitter.com/#!/dsutrecci79/status/1418072774703259651</t>
  </si>
  <si>
    <t>https://twitter.com/#!/cbeduniortais/status/1418075032782348288</t>
  </si>
  <si>
    <t>https://twitter.com/#!/fredlamprecht/status/1418075302501273627</t>
  </si>
  <si>
    <t>https://twitter.com/#!/fayejeff/status/1417816378434723843</t>
  </si>
  <si>
    <t>https://twitter.com/#!/grazytgrazynatt/status/1418077728704770049</t>
  </si>
  <si>
    <t>https://twitter.com/#!/langloisso/status/1418081727080275968</t>
  </si>
  <si>
    <t>https://twitter.com/#!/javerfinance/status/1418082249258459138</t>
  </si>
  <si>
    <t>https://twitter.com/#!/isollner/status/1418082546378813440</t>
  </si>
  <si>
    <t>https://twitter.com/#!/_magali_noe/status/1417381433744764946</t>
  </si>
  <si>
    <t>https://twitter.com/#!/_magali_noe/status/1418081536751161348</t>
  </si>
  <si>
    <t>https://twitter.com/#!/_magali_noe/status/1418082896431169540</t>
  </si>
  <si>
    <t>https://twitter.com/#!/augouard/status/1418084421933142016</t>
  </si>
  <si>
    <t>https://twitter.com/#!/portail_ebtp/status/1418085272340865024</t>
  </si>
  <si>
    <t>https://twitter.com/#!/lindapunt/status/1418085371376803842</t>
  </si>
  <si>
    <t>https://twitter.com/#!/xaelbot/status/1417807082624061440</t>
  </si>
  <si>
    <t>https://twitter.com/#!/xaelbot/status/1417864610330382345</t>
  </si>
  <si>
    <t>https://twitter.com/#!/xaelbot/status/1418086293423202305</t>
  </si>
  <si>
    <t>https://twitter.com/#!/bills_bot/status/1417807128992043008</t>
  </si>
  <si>
    <t>https://twitter.com/#!/bills_bot/status/1417864662784299013</t>
  </si>
  <si>
    <t>https://twitter.com/#!/bills_bot/status/1418086297948889088</t>
  </si>
  <si>
    <t>https://twitter.com/#!/nocodepediaa/status/1417105759955992577</t>
  </si>
  <si>
    <t>https://twitter.com/#!/nocodepediaa/status/1417105777416941572</t>
  </si>
  <si>
    <t>https://twitter.com/#!/nocodepediaa/status/1417362353419661316</t>
  </si>
  <si>
    <t>https://twitter.com/#!/nocodepediaa/status/1417362396469997572</t>
  </si>
  <si>
    <t>https://twitter.com/#!/nocodepediaa/status/1417362462740033538</t>
  </si>
  <si>
    <t>https://twitter.com/#!/nocodepediaa/status/1417724797304377349</t>
  </si>
  <si>
    <t>https://twitter.com/#!/nocodepediaa/status/1418087186633789441</t>
  </si>
  <si>
    <t>https://twitter.com/#!/datacenter_mag/status/1417728559590920194</t>
  </si>
  <si>
    <t>https://twitter.com/#!/chidambara09/status/1417770524688621569</t>
  </si>
  <si>
    <t>https://twitter.com/#!/chidambara09/status/1417358195329093632</t>
  </si>
  <si>
    <t>https://twitter.com/#!/chidambara09/status/1417364427083444225</t>
  </si>
  <si>
    <t>https://twitter.com/#!/chidambara09/status/1417364534189117440</t>
  </si>
  <si>
    <t>https://twitter.com/#!/chidambara09/status/1417364816860114946</t>
  </si>
  <si>
    <t>https://twitter.com/#!/chidambara09/status/1417722026245058560</t>
  </si>
  <si>
    <t>https://twitter.com/#!/chidambara09/status/1417722246991212544</t>
  </si>
  <si>
    <t>https://twitter.com/#!/chidambara09/status/1417732764829249537</t>
  </si>
  <si>
    <t>https://twitter.com/#!/chidambara09/status/1418087142585110528</t>
  </si>
  <si>
    <t>https://twitter.com/#!/chidambara09/status/1418087228861870084</t>
  </si>
  <si>
    <t>https://twitter.com/#!/trendmicrofr/status/1418088420296073217</t>
  </si>
  <si>
    <t>https://twitter.com/#!/tim35852060/status/1417549174506237952</t>
  </si>
  <si>
    <t>https://twitter.com/#!/tim35852060/status/1417552375582167041</t>
  </si>
  <si>
    <t>https://twitter.com/#!/tim35852060/status/1418087332314587141</t>
  </si>
  <si>
    <t>https://twitter.com/#!/tim35852060/status/1418088657324494851</t>
  </si>
  <si>
    <t>https://twitter.com/#!/djangobot_/status/1417860895502389248</t>
  </si>
  <si>
    <t>https://twitter.com/#!/djangobot_/status/1417860897331195913</t>
  </si>
  <si>
    <t>https://twitter.com/#!/djangobot_/status/1417997598854631424</t>
  </si>
  <si>
    <t>https://twitter.com/#!/djangobot_/status/1417139707444699146</t>
  </si>
  <si>
    <t>https://twitter.com/#!/djangobot_/status/1417362375079047185</t>
  </si>
  <si>
    <t>https://twitter.com/#!/djangobot_/status/1417362418271985665</t>
  </si>
  <si>
    <t>https://twitter.com/#!/djangobot_/status/1417362484600741888</t>
  </si>
  <si>
    <t>https://twitter.com/#!/djangobot_/status/1417680847524794369</t>
  </si>
  <si>
    <t>https://twitter.com/#!/djangobot_/status/1418087164601061376</t>
  </si>
  <si>
    <t>https://twitter.com/#!/djangobot_/status/1418087250840244225</t>
  </si>
  <si>
    <t>https://twitter.com/#!/djangobot_/status/1418087354296934401</t>
  </si>
  <si>
    <t>https://twitter.com/#!/djangobot_/status/1418088681034993665</t>
  </si>
  <si>
    <t>https://twitter.com/#!/appthisway/status/1417111126207238151</t>
  </si>
  <si>
    <t>https://twitter.com/#!/appthisway/status/1417360279080480786</t>
  </si>
  <si>
    <t>https://twitter.com/#!/appthisway/status/1417484830565183504</t>
  </si>
  <si>
    <t>https://twitter.com/#!/appthisway/status/1418088753277591554</t>
  </si>
  <si>
    <t>https://twitter.com/#!/appthisway/status/1418088847116836864</t>
  </si>
  <si>
    <t>https://twitter.com/#!/calcaware/status/1418088853911572482</t>
  </si>
  <si>
    <t>https://twitter.com/#!/100daysof2020/status/1417361128343101443</t>
  </si>
  <si>
    <t>https://twitter.com/#!/100daysof2020/status/1417477020431290369</t>
  </si>
  <si>
    <t>https://twitter.com/#!/100daysof2020/status/1417489379405225991</t>
  </si>
  <si>
    <t>https://twitter.com/#!/100daysof2020/status/1417493889112580106</t>
  </si>
  <si>
    <t>https://twitter.com/#!/100daysof2020/status/1418051703946022927</t>
  </si>
  <si>
    <t>https://twitter.com/#!/100daysof2020/status/1418087372546260993</t>
  </si>
  <si>
    <t>https://twitter.com/#!/100daysof2020/status/1418089212092485633</t>
  </si>
  <si>
    <t>https://twitter.com/#!/mwaka_damia/status/1418090193870012419</t>
  </si>
  <si>
    <t>https://twitter.com/#!/oracle_france/status/1417071400465141761</t>
  </si>
  <si>
    <t>https://twitter.com/#!/laveilletechno/status/1417071960501145603</t>
  </si>
  <si>
    <t>https://twitter.com/#!/laveilletechno/status/1417100146119172100</t>
  </si>
  <si>
    <t>https://twitter.com/#!/laveilletechno/status/1417520918822326280</t>
  </si>
  <si>
    <t>https://twitter.com/#!/laveilletechno/status/1418090672893173764</t>
  </si>
  <si>
    <t>https://twitter.com/#!/xxii_group/status/1417477498993102852</t>
  </si>
  <si>
    <t>https://twitter.com/#!/hardyzhardy/status/1418090703746437123</t>
  </si>
  <si>
    <t>https://twitter.com/#!/maxence_demerle/status/1417464547586285573</t>
  </si>
  <si>
    <t>https://twitter.com/#!/hardyzhardy/status/1418090546720088065</t>
  </si>
  <si>
    <t>https://twitter.com/#!/tokenheiser/status/1418091577445081088</t>
  </si>
  <si>
    <t>https://twitter.com/#!/pole_scs/status/1418092149921521669</t>
  </si>
  <si>
    <t>https://twitter.com/#!/veillecyber3/status/1417519211602194435</t>
  </si>
  <si>
    <t>https://twitter.com/#!/veillecyber3/status/1417727295037583361</t>
  </si>
  <si>
    <t>https://twitter.com/#!/elizabot9/status/1417714922155388931</t>
  </si>
  <si>
    <t>https://twitter.com/#!/elizabot9/status/1417840684892033025</t>
  </si>
  <si>
    <t>https://twitter.com/#!/elizabot9/status/1417428560634068993</t>
  </si>
  <si>
    <t>https://twitter.com/#!/elizabot9/status/1417804743964073984</t>
  </si>
  <si>
    <t>https://twitter.com/#!/elizabot9/status/1418086218303148036</t>
  </si>
  <si>
    <t>https://twitter.com/#!/elizabot9/status/1418092567045058562</t>
  </si>
  <si>
    <t>https://twitter.com/#!/andre0ani/status/1418093925701758977</t>
  </si>
  <si>
    <t>https://twitter.com/#!/espaceit/status/1417520877659381772</t>
  </si>
  <si>
    <t>https://twitter.com/#!/espaceit/status/1417827951744143360</t>
  </si>
  <si>
    <t>https://twitter.com/#!/devmy_fr/status/1417521015400370179</t>
  </si>
  <si>
    <t>https://twitter.com/#!/jndegalzain/status/1417997906817212426</t>
  </si>
  <si>
    <t>https://twitter.com/#!/devmy_fr/status/1418003300532826115</t>
  </si>
  <si>
    <t>https://twitter.com/#!/innovsi/status/1418084896950599681</t>
  </si>
  <si>
    <t>https://twitter.com/#!/devmy_fr/status/1418094753132974080</t>
  </si>
  <si>
    <t>https://twitter.com/#!/devmy_fr/status/1417097332332638209</t>
  </si>
  <si>
    <t>https://twitter.com/#!/frhalper/status/1418074622109622272</t>
  </si>
  <si>
    <t>https://twitter.com/#!/sandrabocciolin/status/1418090569872691201</t>
  </si>
  <si>
    <t>https://twitter.com/#!/libertafrida/status/1418095311617200130</t>
  </si>
  <si>
    <t>https://twitter.com/#!/l_guillet/status/1417497745913417737</t>
  </si>
  <si>
    <t>https://twitter.com/#!/l_guillet/status/1418095744863686656</t>
  </si>
  <si>
    <t>https://twitter.com/#!/scallog/status/1418095966352195584</t>
  </si>
  <si>
    <t>https://twitter.com/#!/juaye/status/1417164159196749825</t>
  </si>
  <si>
    <t>https://twitter.com/#!/juaye/status/1417726242892173312</t>
  </si>
  <si>
    <t>https://twitter.com/#!/juaye/status/1418096709763272707</t>
  </si>
  <si>
    <t>https://twitter.com/#!/gbillois/status/1417084909810765827</t>
  </si>
  <si>
    <t>https://twitter.com/#!/kibounitsuite01/status/1418097264048832512</t>
  </si>
  <si>
    <t>https://twitter.com/#!/ahugla/status/1417502285219966984</t>
  </si>
  <si>
    <t>https://twitter.com/#!/ahugla/status/1418097643675398144</t>
  </si>
  <si>
    <t>https://twitter.com/#!/magnifintech/status/1417366255997173760</t>
  </si>
  <si>
    <t>https://twitter.com/#!/magnifintech/status/1418098392719310849</t>
  </si>
  <si>
    <t>https://twitter.com/#!/patriciacapelle/status/1418098759548952576</t>
  </si>
  <si>
    <t>https://twitter.com/#!/mel_economie/status/1418099333031944193</t>
  </si>
  <si>
    <t>https://twitter.com/#!/laurentmartin/status/1418100953807458304</t>
  </si>
  <si>
    <t>https://twitter.com/#!/groussetp/status/1418101093532327938</t>
  </si>
  <si>
    <t>https://twitter.com/#!/mickel65/status/1418101534014021637</t>
  </si>
  <si>
    <t>https://twitter.com/#!/labaudit/status/1418101737332920323</t>
  </si>
  <si>
    <t>https://twitter.com/#!/ajoramania1906/status/1418101783482732549</t>
  </si>
  <si>
    <t>https://twitter.com/#!/elluina/status/1418102911079534596</t>
  </si>
  <si>
    <t>https://twitter.com/#!/fgandoul/status/1418103422885277699</t>
  </si>
  <si>
    <t>https://twitter.com/#!/guillaume_cbc/status/1417413719093649408</t>
  </si>
  <si>
    <t>https://twitter.com/#!/guillaume_cbc/status/1417527317124026371</t>
  </si>
  <si>
    <t>https://twitter.com/#!/guillaume_cbc/status/1418103474286473216</t>
  </si>
  <si>
    <t>https://twitter.com/#!/rokautomationfr/status/1418103560454107140</t>
  </si>
  <si>
    <t>https://twitter.com/#!/sdellea/status/1417382551749079076</t>
  </si>
  <si>
    <t>https://twitter.com/#!/sdellea/status/1418103575847313414</t>
  </si>
  <si>
    <t>https://twitter.com/#!/photpres/status/1418104020674170880</t>
  </si>
  <si>
    <t>https://twitter.com/#!/alertefr/status/1418103958011269127</t>
  </si>
  <si>
    <t>https://twitter.com/#!/blood_of_devil/status/1418104512779272193</t>
  </si>
  <si>
    <t>https://twitter.com/#!/arthur_fresnel/status/1418104875859300352</t>
  </si>
  <si>
    <t>https://twitter.com/#!/gamingt09920146/status/1418066775875493892</t>
  </si>
  <si>
    <t>https://twitter.com/#!/gamingt09920146/status/1418105655324463107</t>
  </si>
  <si>
    <t>https://twitter.com/#!/hhamz1/status/1418105690523045891</t>
  </si>
  <si>
    <t>https://twitter.com/#!/mediavenirsc/status/1418105929694949379</t>
  </si>
  <si>
    <t>https://twitter.com/#!/3k1p_/status/1418106121886306306</t>
  </si>
  <si>
    <t>https://twitter.com/#!/france_in_world/status/1418106163653140480</t>
  </si>
  <si>
    <t>https://twitter.com/#!/laurentgasnier6/status/1418106232297099264</t>
  </si>
  <si>
    <t>https://twitter.com/#!/92reda_/status/1418106522815639552</t>
  </si>
  <si>
    <t>https://twitter.com/#!/rncolombes/status/1418106625051840513</t>
  </si>
  <si>
    <t>https://twitter.com/#!/alucard93_/status/1418106729649348609</t>
  </si>
  <si>
    <t>https://twitter.com/#!/marknyes/status/1418107046038179844</t>
  </si>
  <si>
    <t>https://twitter.com/#!/roulalaf/status/1418107958710476800</t>
  </si>
  <si>
    <t>https://twitter.com/#!/avischarf/status/1418108038863597572</t>
  </si>
  <si>
    <t>https://twitter.com/#!/ouest_elle/status/1418108152567013376</t>
  </si>
  <si>
    <t>https://twitter.com/#!/anasalaoui/status/1418108296368689154</t>
  </si>
  <si>
    <t>https://twitter.com/#!/denis_maguet/status/1418108508139147265</t>
  </si>
  <si>
    <t>https://twitter.com/#!/bilgerphilippe/status/1418108665698168833</t>
  </si>
  <si>
    <t>https://twitter.com/#!/erictixador/status/1417576786775453699</t>
  </si>
  <si>
    <t>https://twitter.com/#!/erictixador/status/1418108783159545857</t>
  </si>
  <si>
    <t>https://twitter.com/#!/dihanimed/status/1418109024378236931</t>
  </si>
  <si>
    <t>https://twitter.com/#!/max29448830/status/1418109111602929664</t>
  </si>
  <si>
    <t>https://twitter.com/#!/mcseanstephen/status/1418109454902513666</t>
  </si>
  <si>
    <t>https://twitter.com/#!/lelio____/status/1418109543238803457</t>
  </si>
  <si>
    <t>https://twitter.com/#!/b_obermayer/status/1418109855559192576</t>
  </si>
  <si>
    <t>https://twitter.com/#!/billetdefrance/status/1418110286913998850</t>
  </si>
  <si>
    <t>https://twitter.com/#!/menzelma/status/1418110287111237633</t>
  </si>
  <si>
    <t>https://twitter.com/#!/estelle_cheval/status/1417212825798336515</t>
  </si>
  <si>
    <t>https://twitter.com/#!/bf_techservices/status/1418107040296169478</t>
  </si>
  <si>
    <t>https://twitter.com/#!/estelle_cheval/status/1418110487791812610</t>
  </si>
  <si>
    <t>https://twitter.com/#!/bluemegateam/status/1417069227887022082</t>
  </si>
  <si>
    <t>https://twitter.com/#!/bluemegateam/status/1417138022693416965</t>
  </si>
  <si>
    <t>https://twitter.com/#!/bluemegateam/status/1417461820730843138</t>
  </si>
  <si>
    <t>https://twitter.com/#!/bluemegateam/status/1417745049190899713</t>
  </si>
  <si>
    <t>https://twitter.com/#!/bluemegateam/status/1417824697841029126</t>
  </si>
  <si>
    <t>https://twitter.com/#!/bluemegateam/status/1417825445962260480</t>
  </si>
  <si>
    <t>https://twitter.com/#!/bluemegateam/status/1418110881347612673</t>
  </si>
  <si>
    <t>https://twitter.com/#!/kornerio/status/1418111070640738304</t>
  </si>
  <si>
    <t>https://twitter.com/#!/flopuyb/status/1418111157290864644</t>
  </si>
  <si>
    <t>https://twitter.com/#!/ameelrcm/status/1418111837334392833</t>
  </si>
  <si>
    <t>https://twitter.com/#!/knocknockfr/status/1418099742169608193</t>
  </si>
  <si>
    <t>https://twitter.com/#!/helkhoury/status/1418112610843701248</t>
  </si>
  <si>
    <t>https://twitter.com/#!/helkhoury/status/1417128694263554054</t>
  </si>
  <si>
    <t>https://twitter.com/#!/helkhoury/status/1417508655449137162</t>
  </si>
  <si>
    <t>https://twitter.com/#!/deboutcitoyens/status/1418112920144252930</t>
  </si>
  <si>
    <t>https://twitter.com/#!/africacybermag/status/1418098510495428609</t>
  </si>
  <si>
    <t>https://twitter.com/#!/ciso_thoughts/status/1418114742485454851</t>
  </si>
  <si>
    <t>https://twitter.com/#!/pascal_baratoux/status/1417415430294196229</t>
  </si>
  <si>
    <t>https://twitter.com/#!/pascal_baratoux/status/1417570300452089861</t>
  </si>
  <si>
    <t>https://twitter.com/#!/pascal_baratoux/status/1417879268328198148</t>
  </si>
  <si>
    <t>https://twitter.com/#!/pascal_baratoux/status/1418115006663696384</t>
  </si>
  <si>
    <t>https://twitter.com/#!/anna15111958/status/1418115185907224577</t>
  </si>
  <si>
    <t>https://twitter.com/#!/securitevflit/status/1417385090926141474</t>
  </si>
  <si>
    <t>https://twitter.com/#!/securitevflit/status/1417737723511808002</t>
  </si>
  <si>
    <t>https://twitter.com/#!/securitevflit/status/1418115596680585218</t>
  </si>
  <si>
    <t>https://twitter.com/#!/costeslioneler/status/1417794549288771586</t>
  </si>
  <si>
    <t>https://twitter.com/#!/costeslioneler/status/1418115902692896774</t>
  </si>
  <si>
    <t>https://twitter.com/#!/jfopineau/status/1418116580265889800</t>
  </si>
  <si>
    <t>https://twitter.com/#!/solantiscabinet/status/1418116605456879617</t>
  </si>
  <si>
    <t>https://twitter.com/#!/azizzabd/status/1418116651497689090</t>
  </si>
  <si>
    <t>https://twitter.com/#!/mediafrancev/status/1418117147096670211</t>
  </si>
  <si>
    <t>https://twitter.com/#!/emicfdnicolas/status/1418117198422421506</t>
  </si>
  <si>
    <t>https://twitter.com/#!/vladcostras/status/1418117216109744128</t>
  </si>
  <si>
    <t>https://twitter.com/#!/pupinanie/status/1418117222975909889</t>
  </si>
  <si>
    <t>https://twitter.com/#!/njakatianaaa/status/1418117367666728960</t>
  </si>
  <si>
    <t>https://twitter.com/#!/fredericdufaux/status/1418117858064797702</t>
  </si>
  <si>
    <t>https://twitter.com/#!/yannz7/status/1418117902130102280</t>
  </si>
  <si>
    <t>https://twitter.com/#!/geoffroyrdb/status/1417933811640410116</t>
  </si>
  <si>
    <t>https://twitter.com/#!/tehtris/status/1417934718180503557</t>
  </si>
  <si>
    <t>https://twitter.com/#!/sim_leo/status/1417992047831785474</t>
  </si>
  <si>
    <t>https://twitter.com/#!/mathieu_mrr/status/1418117972904845314</t>
  </si>
  <si>
    <t>https://twitter.com/#!/patjdp/status/1418120043414577155</t>
  </si>
  <si>
    <t>https://twitter.com/#!/elibaba563142/status/1417484415253499916</t>
  </si>
  <si>
    <t>https://twitter.com/#!/elibaba563142/status/1418120146858778630</t>
  </si>
  <si>
    <t>https://twitter.com/#!/coll_sitec/status/1418122357592440832</t>
  </si>
  <si>
    <t>https://twitter.com/#!/cloudnews2013/status/1418122865908584450</t>
  </si>
  <si>
    <t>https://twitter.com/#!/bernarchevalier/status/1417561779195060232</t>
  </si>
  <si>
    <t>https://twitter.com/#!/bernarchevalier/status/1417578507132145667</t>
  </si>
  <si>
    <t>https://twitter.com/#!/bernarchevalier/status/1418122873206677510</t>
  </si>
  <si>
    <t>https://twitter.com/#!/annonce31/status/1418124050975633412</t>
  </si>
  <si>
    <t>https://twitter.com/#!/opensource_orgs/status/1417531671629414407</t>
  </si>
  <si>
    <t>https://twitter.com/#!/opensource_orgs/status/1418124072622436353</t>
  </si>
  <si>
    <t>https://twitter.com/#!/khchzen/status/1418125378682511362</t>
  </si>
  <si>
    <t>https://twitter.com/#!/eecs_versailles/status/1418125546521772041</t>
  </si>
  <si>
    <t>https://twitter.com/#!/sebbourguignon/status/1417720480845414407</t>
  </si>
  <si>
    <t>https://twitter.com/#!/rldi_lamy/status/1417763933079969798</t>
  </si>
  <si>
    <t>https://twitter.com/#!/rldi_lamy/status/1417509742549868544</t>
  </si>
  <si>
    <t>https://twitter.com/#!/rldi_lamy/status/1417569234545152004</t>
  </si>
  <si>
    <t>https://twitter.com/#!/rldi_lamy/status/1417797562971697152</t>
  </si>
  <si>
    <t>https://twitter.com/#!/rldi_lamy/status/1418127768114634755</t>
  </si>
  <si>
    <t>https://twitter.com/#!/rnational_idf/status/1417888813372821507</t>
  </si>
  <si>
    <t>https://twitter.com/#!/gerenathalie/status/1418127778403209217</t>
  </si>
  <si>
    <t>https://twitter.com/#!/92enmarche/status/1418128519687806980</t>
  </si>
  <si>
    <t>https://twitter.com/#!/taiko_______/status/1418128958479118337</t>
  </si>
  <si>
    <t>https://twitter.com/#!/openlaw_fr/status/1417064414499557377</t>
  </si>
  <si>
    <t>https://twitter.com/#!/openlaw_fr/status/1418129077752500225</t>
  </si>
  <si>
    <t>https://twitter.com/#!/aidaalami/status/1418129181062402049</t>
  </si>
  <si>
    <t>https://twitter.com/#!/a_tenhaeff/status/1417476552745488389</t>
  </si>
  <si>
    <t>https://twitter.com/#!/a_tenhaeff/status/1418129436348715008</t>
  </si>
  <si>
    <t>https://twitter.com/#!/menuet_morgan/status/1417497226088226816</t>
  </si>
  <si>
    <t>https://twitter.com/#!/menuet_morgan/status/1418130144779292673</t>
  </si>
  <si>
    <t>https://twitter.com/#!/y_elhb/status/1418130262358208515</t>
  </si>
  <si>
    <t>https://twitter.com/#!/afd44ym/status/1418131153362505732</t>
  </si>
  <si>
    <t>https://twitter.com/#!/inconni63939535/status/1418131282081497088</t>
  </si>
  <si>
    <t>https://twitter.com/#!/agaetisit/status/1418131607429566466</t>
  </si>
  <si>
    <t>https://twitter.com/#!/gamasec/status/1418131762006433794</t>
  </si>
  <si>
    <t>https://twitter.com/#!/harfanglab/status/1418131904281329665</t>
  </si>
  <si>
    <t>https://twitter.com/#!/bliblim60/status/1418132476376006657</t>
  </si>
  <si>
    <t>https://twitter.com/#!/docapost/status/1417853901202759685</t>
  </si>
  <si>
    <t>https://twitter.com/#!/ar24_fr/status/1417854095508004870</t>
  </si>
  <si>
    <t>https://twitter.com/#!/ingras01/status/1418132783365513217</t>
  </si>
  <si>
    <t>https://twitter.com/#!/jeymalandrino/status/1418133144109191171</t>
  </si>
  <si>
    <t>https://twitter.com/#!/eradiquersexism/status/1418133812492619782</t>
  </si>
  <si>
    <t>https://twitter.com/#!/accelc2ime/status/1418136274448404480</t>
  </si>
  <si>
    <t>https://twitter.com/#!/hyelimjukim/status/1417107168516579328</t>
  </si>
  <si>
    <t>https://twitter.com/#!/cybersec_feeds/status/1417133951890636805</t>
  </si>
  <si>
    <t>https://twitter.com/#!/soteria_lab/status/1418130852714848256</t>
  </si>
  <si>
    <t>https://twitter.com/#!/cybersec_feeds/status/1417259165903433728</t>
  </si>
  <si>
    <t>https://twitter.com/#!/risk_insight/status/1417463893983694849</t>
  </si>
  <si>
    <t>https://twitter.com/#!/argevise/status/1417386545292664835</t>
  </si>
  <si>
    <t>https://twitter.com/#!/cybersec_feeds/status/1417395627831484439</t>
  </si>
  <si>
    <t>https://twitter.com/#!/cybersec_feeds/status/1417614617883332609</t>
  </si>
  <si>
    <t>https://twitter.com/#!/djamesonprime/status/1417719069667643392</t>
  </si>
  <si>
    <t>https://twitter.com/#!/cybersec_feeds/status/1417747996389806086</t>
  </si>
  <si>
    <t>https://twitter.com/#!/france02100/status/1417380304084480006</t>
  </si>
  <si>
    <t>https://twitter.com/#!/cybersec_feeds/status/1417420138543030274</t>
  </si>
  <si>
    <t>https://twitter.com/#!/cybersec_feeds/status/1417640427382050817</t>
  </si>
  <si>
    <t>https://twitter.com/#!/cybersec_feeds/status/1417786632015683584</t>
  </si>
  <si>
    <t>https://twitter.com/#!/modisfrance/status/1417363138463223810</t>
  </si>
  <si>
    <t>https://twitter.com/#!/cybersec_feeds/status/1417411440089223179</t>
  </si>
  <si>
    <t>https://twitter.com/#!/cybersec_feeds/status/1417629707118448640</t>
  </si>
  <si>
    <t>https://twitter.com/#!/cybersec_feeds/status/1417809049546944518</t>
  </si>
  <si>
    <t>https://twitter.com/#!/vonbrucken/status/1417532212455542784</t>
  </si>
  <si>
    <t>https://twitter.com/#!/vonbrucken/status/1418097140434448402</t>
  </si>
  <si>
    <t>https://twitter.com/#!/cybersec_feeds/status/1418136576773836803</t>
  </si>
  <si>
    <t>https://twitter.com/#!/cybersec_feeds/status/1417120081436454918</t>
  </si>
  <si>
    <t>https://twitter.com/#!/cybersec_feeds/status/1417139684275281925</t>
  </si>
  <si>
    <t>https://twitter.com/#!/cybersec_feeds/status/1417144275251388419</t>
  </si>
  <si>
    <t>https://twitter.com/#!/cybersec_feeds/status/1417144529669472259</t>
  </si>
  <si>
    <t>https://twitter.com/#!/cybersec_feeds/status/1417152120063594496</t>
  </si>
  <si>
    <t>https://twitter.com/#!/cybersec_feeds/status/1417181071263797252</t>
  </si>
  <si>
    <t>https://twitter.com/#!/cybersec_feeds/status/1417245484406747136</t>
  </si>
  <si>
    <t>https://twitter.com/#!/cybersec_feeds/status/1417428820584550401</t>
  </si>
  <si>
    <t>https://twitter.com/#!/cybersec_feeds/status/1417510907467403281</t>
  </si>
  <si>
    <t>https://twitter.com/#!/cybersec_feeds/status/1417649747226152965</t>
  </si>
  <si>
    <t>https://twitter.com/#!/cybersec_feeds/status/1417660613011156993</t>
  </si>
  <si>
    <t>https://twitter.com/#!/cybersec_feeds/status/1417666505119080457</t>
  </si>
  <si>
    <t>https://twitter.com/#!/cybersec_feeds/status/1417876046414852098</t>
  </si>
  <si>
    <t>https://twitter.com/#!/cybersec_feeds/status/1417982141275770882</t>
  </si>
  <si>
    <t>https://twitter.com/#!/cybersec_feeds/status/1417985575114747906</t>
  </si>
  <si>
    <t>https://twitter.com/#!/cybersec_feeds/status/1417986084508782595</t>
  </si>
  <si>
    <t>https://twitter.com/#!/cybersec_feeds/status/1418007275428630536</t>
  </si>
  <si>
    <t>https://twitter.com/#!/esantepdl/status/1418136705782190080</t>
  </si>
  <si>
    <t>https://twitter.com/#!/cescogerme/status/1417530405960486915</t>
  </si>
  <si>
    <t>https://twitter.com/#!/cescogerme/status/1418138460406362113</t>
  </si>
  <si>
    <t>https://twitter.com/#!/cybergend/status/1417407090604269612</t>
  </si>
  <si>
    <t>https://twitter.com/#!/cybergend/status/1417418129181974528</t>
  </si>
  <si>
    <t>https://twitter.com/#!/cubertafong/status/1418140647094116354</t>
  </si>
  <si>
    <t>https://twitter.com/#!/julienhommet/status/1418140876216446976</t>
  </si>
  <si>
    <t>https://twitter.com/#!/davidsimplot/status/1418090430915305475</t>
  </si>
  <si>
    <t>https://twitter.com/#!/cluster_ia/status/1418140992004313091</t>
  </si>
  <si>
    <t>https://twitter.com/#!/dojoshield/status/1417416238737805313</t>
  </si>
  <si>
    <t>https://twitter.com/#!/dojoshield/status/1418141014678720513</t>
  </si>
  <si>
    <t>https://twitter.com/#!/sunustartup/status/1418141254114856962</t>
  </si>
  <si>
    <t>https://twitter.com/#!/numeriquena/status/1418141268069191681</t>
  </si>
  <si>
    <t>https://twitter.com/#!/jb_hilterman/status/1418142020930048008</t>
  </si>
  <si>
    <t>https://twitter.com/#!/fabien_fichaux/status/1417964984865263622</t>
  </si>
  <si>
    <t>https://twitter.com/#!/fabien_fichaux/status/1418142597781012481</t>
  </si>
  <si>
    <t>https://twitter.com/#!/tnjlex/status/1418142780807843844</t>
  </si>
  <si>
    <t>https://twitter.com/#!/oliviergirard/status/1417826246856257537</t>
  </si>
  <si>
    <t>https://twitter.com/#!/linkbynet/status/1418143136371679232</t>
  </si>
  <si>
    <t>https://twitter.com/#!/michaeltalk2me/status/1418143548734644225</t>
  </si>
  <si>
    <t>https://twitter.com/#!/risk_insight/status/1417160099995471873</t>
  </si>
  <si>
    <t>https://twitter.com/#!/risk_insight/status/1418095463908012033</t>
  </si>
  <si>
    <t>https://twitter.com/#!/gbillois/status/1418097173284245507</t>
  </si>
  <si>
    <t>https://twitter.com/#!/mc_daunis/status/1418143943598952448</t>
  </si>
  <si>
    <t>https://twitter.com/#!/monreseaudeau/status/1418144003858567170</t>
  </si>
  <si>
    <t>https://twitter.com/#!/lespacedunmatin/status/1418147248756637701</t>
  </si>
  <si>
    <t>https://twitter.com/#!/amstrongdean/status/1418148416870305792</t>
  </si>
  <si>
    <t>https://twitter.com/#!/cyberterritoir1/status/1417061660477607942</t>
  </si>
  <si>
    <t>https://twitter.com/#!/cyberterritoir1/status/1417371192646725633</t>
  </si>
  <si>
    <t>https://twitter.com/#!/thalessecurity/status/1417779633085325312</t>
  </si>
  <si>
    <t>https://twitter.com/#!/thalessecurity/status/1417869496753303556</t>
  </si>
  <si>
    <t>https://twitter.com/#!/ars_pdl/status/1418130005842964483</t>
  </si>
  <si>
    <t>https://twitter.com/#!/urmedlib_pdl/status/1418150991283818498</t>
  </si>
  <si>
    <t>https://twitter.com/#!/wns_antares/status/1418151005875757059</t>
  </si>
  <si>
    <t>https://twitter.com/#!/atn371/status/1418151026532790275</t>
  </si>
  <si>
    <t>https://twitter.com/#!/fadouce/status/1417712440280682496</t>
  </si>
  <si>
    <t>https://twitter.com/#!/sim_leo/status/1417745448354435073</t>
  </si>
  <si>
    <t>https://twitter.com/#!/hebersenegal/status/1417788872243679232</t>
  </si>
  <si>
    <t>https://twitter.com/#!/institutdiderot/status/1417734042557030400</t>
  </si>
  <si>
    <t>https://twitter.com/#!/hebersenegal/status/1417788927734321154</t>
  </si>
  <si>
    <t>https://twitter.com/#!/hebersenegal/status/1417109396673470467</t>
  </si>
  <si>
    <t>https://twitter.com/#!/hebersenegal/status/1417124494771204096</t>
  </si>
  <si>
    <t>https://twitter.com/#!/hebersenegal/status/1417139593820917760</t>
  </si>
  <si>
    <t>https://twitter.com/#!/hebersenegal/status/1417426484226977794</t>
  </si>
  <si>
    <t>https://twitter.com/#!/hebersenegal/status/1417426510038945795</t>
  </si>
  <si>
    <t>https://twitter.com/#!/hebersenegal/status/1417517080845430787</t>
  </si>
  <si>
    <t>https://twitter.com/#!/hebersenegal/status/1417849270019952640</t>
  </si>
  <si>
    <t>https://twitter.com/#!/hebersenegal/status/1418151281567301638</t>
  </si>
  <si>
    <t>https://twitter.com/#!/hebersenegal/status/1418151290568331266</t>
  </si>
  <si>
    <t>https://twitter.com/#!/hebersenegal/status/1418151354544054273</t>
  </si>
  <si>
    <t>https://twitter.com/#!/telinduscsirt/status/1418151553828065288</t>
  </si>
  <si>
    <t>https://twitter.com/#!/qhubaut/status/1418152829055901697</t>
  </si>
  <si>
    <t>https://twitter.com/#!/ilariaaronica3/status/1418153514992287745</t>
  </si>
  <si>
    <t>https://twitter.com/#!/ocomar/status/1418155213710630912</t>
  </si>
  <si>
    <t>https://twitter.com/#!/atawihab/status/1418134488312389632</t>
  </si>
  <si>
    <t>https://twitter.com/#!/atawihab/status/1418155747079249921</t>
  </si>
  <si>
    <t>https://twitter.com/#!/amazing_jokee/status/1418156116572352514</t>
  </si>
  <si>
    <t>https://twitter.com/#!/franceinter/status/1418101443521912838</t>
  </si>
  <si>
    <t>https://twitter.com/#!/alexftweets/status/1418158811785928710</t>
  </si>
  <si>
    <t>https://twitter.com/#!/mhc006/status/1418158833449512964</t>
  </si>
  <si>
    <t>https://twitter.com/#!/matagathajane/status/1418159899410931712</t>
  </si>
  <si>
    <t>https://twitter.com/#!/interieur_gouv/status/1417417858351616010</t>
  </si>
  <si>
    <t>https://twitter.com/#!/gouvernementfr/status/1417431383996354568</t>
  </si>
  <si>
    <t>https://twitter.com/#!/jeancayeux/status/1417418625141649410</t>
  </si>
  <si>
    <t>https://twitter.com/#!/jeancayeux/status/1417498729725239305</t>
  </si>
  <si>
    <t>https://twitter.com/#!/jeancayeux/status/1417498788273459214</t>
  </si>
  <si>
    <t>https://twitter.com/#!/jeancayeux/status/1417508645923864577</t>
  </si>
  <si>
    <t>https://twitter.com/#!/jeancayeux/status/1417724507603800064</t>
  </si>
  <si>
    <t>https://twitter.com/#!/jeancayeux/status/1417778005670301698</t>
  </si>
  <si>
    <t>https://twitter.com/#!/jeancayeux/status/1417822843820183554</t>
  </si>
  <si>
    <t>https://twitter.com/#!/jeancayeux/status/1418027326202339328</t>
  </si>
  <si>
    <t>https://twitter.com/#!/jeancayeux/status/1418162966676000770</t>
  </si>
  <si>
    <t>https://twitter.com/#!/telecomsudparis/status/1417100105996554243</t>
  </si>
  <si>
    <t>https://twitter.com/#!/telecomsudparis/status/1418164118452854789</t>
  </si>
  <si>
    <t>https://twitter.com/#!/ranizaidi/status/1418164403665522694</t>
  </si>
  <si>
    <t>https://twitter.com/#!/hhissiger/status/1418165307311595523</t>
  </si>
  <si>
    <t>https://twitter.com/#!/hgc2ime/status/1418133077726015498</t>
  </si>
  <si>
    <t>https://twitter.com/#!/erik_cm/status/1418167093082660865</t>
  </si>
  <si>
    <t>https://twitter.com/#!/campuscyberfr/status/1417765526730858498</t>
  </si>
  <si>
    <t>https://twitter.com/#!/thibault_am/status/1418166671399915527</t>
  </si>
  <si>
    <t>https://twitter.com/#!/cedric_o/status/1417497192265359364</t>
  </si>
  <si>
    <t>https://twitter.com/#!/cybervictimes/status/1417502218786312204</t>
  </si>
  <si>
    <t>https://twitter.com/#!/anssi_fr/status/1417506641189167106</t>
  </si>
  <si>
    <t>https://twitter.com/#!/stormshield/status/1417763524017901569</t>
  </si>
  <si>
    <t>https://twitter.com/#!/thibault_am/status/1418166814689927169</t>
  </si>
  <si>
    <t>https://twitter.com/#!/thibault_am/status/1418166611702390784</t>
  </si>
  <si>
    <t>https://twitter.com/#!/thibault_am/status/1418166756208697344</t>
  </si>
  <si>
    <t>https://twitter.com/#!/thibault_am/status/1418166893869993984</t>
  </si>
  <si>
    <t>https://twitter.com/#!/thibault_am/status/1418166976405463045</t>
  </si>
  <si>
    <t>https://twitter.com/#!/thibault_am/status/1418167103266373636</t>
  </si>
  <si>
    <t>https://twitter.com/#!/sebcreno/status/1418167401498222594</t>
  </si>
  <si>
    <t>https://twitter.com/#!/avistotelecom/status/1417060404094767105</t>
  </si>
  <si>
    <t>https://twitter.com/#!/cybersecurite_m/status/1417067090503258113</t>
  </si>
  <si>
    <t>https://twitter.com/#!/antoniofonsecaf/status/1417061724482584582</t>
  </si>
  <si>
    <t>https://twitter.com/#!/cybersecurite_m/status/1417067107783692293</t>
  </si>
  <si>
    <t>https://twitter.com/#!/thalessecurity/status/1417062155761770507</t>
  </si>
  <si>
    <t>https://twitter.com/#!/cybersecurite_m/status/1417067125089488901</t>
  </si>
  <si>
    <t>https://twitter.com/#!/rptaszynski/status/1417062782713933824</t>
  </si>
  <si>
    <t>https://twitter.com/#!/rptaszynski/status/1417838569272582147</t>
  </si>
  <si>
    <t>https://twitter.com/#!/cybersecurite_m/status/1417067155036811270</t>
  </si>
  <si>
    <t>https://twitter.com/#!/synetis/status/1417066557180715008</t>
  </si>
  <si>
    <t>https://twitter.com/#!/synetis/status/1418129339837714433</t>
  </si>
  <si>
    <t>https://twitter.com/#!/cybersecurite_m/status/1417067206442209281</t>
  </si>
  <si>
    <t>https://twitter.com/#!/changerdere/status/1417072040562016260</t>
  </si>
  <si>
    <t>https://twitter.com/#!/cybersecurite_m/status/1417082189905281029</t>
  </si>
  <si>
    <t>https://twitter.com/#!/wenetwork_/status/1417073427912003584</t>
  </si>
  <si>
    <t>https://twitter.com/#!/cybersecurite_m/status/1417082228241276930</t>
  </si>
  <si>
    <t>https://twitter.com/#!/dzonline/status/1417073943056355328</t>
  </si>
  <si>
    <t>https://twitter.com/#!/cybersecurite_m/status/1417082237124759553</t>
  </si>
  <si>
    <t>https://twitter.com/#!/irenard_avocat/status/1417076753957367810</t>
  </si>
  <si>
    <t>https://twitter.com/#!/irenard_avocat/status/1417867713385541635</t>
  </si>
  <si>
    <t>https://twitter.com/#!/cybersecurite_m/status/1417082246008291328</t>
  </si>
  <si>
    <t>https://twitter.com/#!/chengfrederic/status/1417077165502390280</t>
  </si>
  <si>
    <t>https://twitter.com/#!/cybersecurite_m/status/1417082271652368385</t>
  </si>
  <si>
    <t>https://twitter.com/#!/nolimitsecu/status/1417077451419705347</t>
  </si>
  <si>
    <t>https://twitter.com/#!/gentilkiwi/status/1417214798639534085</t>
  </si>
  <si>
    <t>https://twitter.com/#!/cybersecurite_m/status/1417082309921148931</t>
  </si>
  <si>
    <t>https://twitter.com/#!/stpugin/status/1417088842386055179</t>
  </si>
  <si>
    <t>https://twitter.com/#!/cybersecurite_m/status/1417097328926789643</t>
  </si>
  <si>
    <t>https://twitter.com/#!/crdeparlemonde/status/1417090827315204097</t>
  </si>
  <si>
    <t>https://twitter.com/#!/cybersecurite_m/status/1417097346408669188</t>
  </si>
  <si>
    <t>https://twitter.com/#!/blanchon_thierr/status/1417090855106760712</t>
  </si>
  <si>
    <t>https://twitter.com/#!/cybersecurite_m/status/1417097380575465472</t>
  </si>
  <si>
    <t>https://twitter.com/#!/cabinetbataille/status/1417110729065308161</t>
  </si>
  <si>
    <t>https://twitter.com/#!/cybersecurite_m/status/1417112441713041417</t>
  </si>
  <si>
    <t>https://twitter.com/#!/issafricafr/status/1417110762850603008</t>
  </si>
  <si>
    <t>https://twitter.com/#!/issafricafr/status/1417654316014481408</t>
  </si>
  <si>
    <t>https://twitter.com/#!/cybersecurite_m/status/1417112467440902145</t>
  </si>
  <si>
    <t>https://twitter.com/#!/francenumfr/status/1417122207994613762</t>
  </si>
  <si>
    <t>https://twitter.com/#!/francenumfr/status/1417777889806782466</t>
  </si>
  <si>
    <t>https://twitter.com/#!/cybersecurite_m/status/1417127523780108291</t>
  </si>
  <si>
    <t>https://twitter.com/#!/chafibac/status/1417122985757052930</t>
  </si>
  <si>
    <t>https://twitter.com/#!/cybersecurite_m/status/1417127575219023874</t>
  </si>
  <si>
    <t>https://twitter.com/#!/droidtrackr_fr/status/1417126585342246915</t>
  </si>
  <si>
    <t>https://twitter.com/#!/droidtrackr_fr/status/1417356357104193539</t>
  </si>
  <si>
    <t>https://twitter.com/#!/droidtrackr_fr/status/1417696348799918080</t>
  </si>
  <si>
    <t>https://twitter.com/#!/cybersecurite_m/status/1417127635004665858</t>
  </si>
  <si>
    <t>https://twitter.com/#!/neurones/status/1417129857348214789</t>
  </si>
  <si>
    <t>https://twitter.com/#!/cybersecurite_m/status/1417142588046516229</t>
  </si>
  <si>
    <t>https://twitter.com/#!/orsys/status/1417137546593722371</t>
  </si>
  <si>
    <t>https://twitter.com/#!/cybersecurite_m/status/1417142665464909826</t>
  </si>
  <si>
    <t>https://twitter.com/#!/protivitif/status/1417142031034601475</t>
  </si>
  <si>
    <t>https://twitter.com/#!/cybersecurite_m/status/1417142703754727432</t>
  </si>
  <si>
    <t>https://twitter.com/#!/jpierre76/status/1417105006034100225</t>
  </si>
  <si>
    <t>https://twitter.com/#!/jpierre76/status/1417142444127395843</t>
  </si>
  <si>
    <t>https://twitter.com/#!/cybersecurite_m/status/1417142716853522432</t>
  </si>
  <si>
    <t>https://twitter.com/#!/torii_security/status/1417393856396550155</t>
  </si>
  <si>
    <t>https://twitter.com/#!/cybersecurite_m/status/1417399279514181645</t>
  </si>
  <si>
    <t>https://twitter.com/#!/cybersecurite_m/status/1417399322501603356</t>
  </si>
  <si>
    <t>https://twitter.com/#!/eurekavox/status/1417394338880008192</t>
  </si>
  <si>
    <t>https://twitter.com/#!/mickakiveille/status/1417394473202507784</t>
  </si>
  <si>
    <t>https://twitter.com/#!/cybersecurite_m/status/1417399356601294868</t>
  </si>
  <si>
    <t>https://twitter.com/#!/manumulr/status/1417394598834495510</t>
  </si>
  <si>
    <t>https://twitter.com/#!/cybersecurite_m/status/1417399369670737921</t>
  </si>
  <si>
    <t>https://twitter.com/#!/cbctoulouse/status/1417397720432664584</t>
  </si>
  <si>
    <t>https://twitter.com/#!/cybersecurite_m/status/1417399386959667200</t>
  </si>
  <si>
    <t>https://twitter.com/#!/groupemicropole/status/1417401821228851224</t>
  </si>
  <si>
    <t>https://twitter.com/#!/cybersecurite_m/status/1417414378937278467</t>
  </si>
  <si>
    <t>https://twitter.com/#!/mc_factory/status/1417406435340689415</t>
  </si>
  <si>
    <t>https://twitter.com/#!/cybersecurite_m/status/1417414392094904336</t>
  </si>
  <si>
    <t>https://twitter.com/#!/cybervictimes/status/1417407003861868548</t>
  </si>
  <si>
    <t>https://twitter.com/#!/cybersecurite_m/status/1417414421975126025</t>
  </si>
  <si>
    <t>https://twitter.com/#!/la_melee/status/1417408962308235280</t>
  </si>
  <si>
    <t>https://twitter.com/#!/cybersecurite_m/status/1417414457752539149</t>
  </si>
  <si>
    <t>https://twitter.com/#!/psebag/status/1417413629654278144</t>
  </si>
  <si>
    <t>https://twitter.com/#!/cybersecurite_m/status/1417414496012931073</t>
  </si>
  <si>
    <t>https://twitter.com/#!/advansgroup/status/1417424163086782514</t>
  </si>
  <si>
    <t>https://twitter.com/#!/cybersecurite_m/status/1417429478326915090</t>
  </si>
  <si>
    <t>https://twitter.com/#!/factorial_fr/status/1417424902039261201</t>
  </si>
  <si>
    <t>https://twitter.com/#!/cybersecurite_m/status/1417429525600915495</t>
  </si>
  <si>
    <t>https://twitter.com/#!/firsteu1/status/1417428587754541097</t>
  </si>
  <si>
    <t>https://twitter.com/#!/it_partners/status/1417421693954543630</t>
  </si>
  <si>
    <t>https://twitter.com/#!/it_partners/status/1417429841943711774</t>
  </si>
  <si>
    <t>https://twitter.com/#!/cybersecurite_m/status/1417429551848869909</t>
  </si>
  <si>
    <t>https://twitter.com/#!/issafricafr/status/1417429082585829376</t>
  </si>
  <si>
    <t>https://twitter.com/#!/cybersecurite_m/status/1417429573361455110</t>
  </si>
  <si>
    <t>https://twitter.com/#!/avantdecliquer/status/1417439139688030216</t>
  </si>
  <si>
    <t>https://twitter.com/#!/cybersecurite_m/status/1417444639045521409</t>
  </si>
  <si>
    <t>https://twitter.com/#!/sandrabocciolin/status/1417439142703771648</t>
  </si>
  <si>
    <t>https://twitter.com/#!/sandrabocciolin/status/1417506327212011528</t>
  </si>
  <si>
    <t>https://twitter.com/#!/cybersecurite_m/status/1417444668850249747</t>
  </si>
  <si>
    <t>https://twitter.com/#!/ecoreseau/status/1417440901027139591</t>
  </si>
  <si>
    <t>https://twitter.com/#!/cybersecurite_m/status/1417444686080450563</t>
  </si>
  <si>
    <t>https://twitter.com/#!/banquierscdn/status/1417454542539603969</t>
  </si>
  <si>
    <t>https://twitter.com/#!/cybersecurite_m/status/1417459695535726599</t>
  </si>
  <si>
    <t>https://twitter.com/#!/esbd_fr/status/1417127908339032067</t>
  </si>
  <si>
    <t>https://twitter.com/#!/esbd_fr/status/1417424186427981824</t>
  </si>
  <si>
    <t>https://twitter.com/#!/esbd_fr/status/1417455105901797378</t>
  </si>
  <si>
    <t>https://twitter.com/#!/esbd_fr/status/1417778953113280514</t>
  </si>
  <si>
    <t>https://twitter.com/#!/cybersecurite_m/status/1417429491480158208</t>
  </si>
  <si>
    <t>https://twitter.com/#!/cybersecurite_m/status/1417459738565091328</t>
  </si>
  <si>
    <t>https://twitter.com/#!/nereaustephane/status/1417455754492190736</t>
  </si>
  <si>
    <t>https://twitter.com/#!/cybersecurite_m/status/1417459755895955466</t>
  </si>
  <si>
    <t>https://twitter.com/#!/sim_leo/status/1417064252754497536</t>
  </si>
  <si>
    <t>https://twitter.com/#!/sim_leo/status/1417457366149308437</t>
  </si>
  <si>
    <t>https://twitter.com/#!/sim_leo/status/1417514172816965641</t>
  </si>
  <si>
    <t>https://twitter.com/#!/cybersecurite_m/status/1417459789953703941</t>
  </si>
  <si>
    <t>https://twitter.com/#!/maxence_demerle/status/1417473101038764033</t>
  </si>
  <si>
    <t>https://twitter.com/#!/cybersecurite_m/status/1417474845990952966</t>
  </si>
  <si>
    <t>https://twitter.com/#!/cefcys_officiel/status/1417474613391544323</t>
  </si>
  <si>
    <t>https://twitter.com/#!/veillecyber3/status/1417474367987101703</t>
  </si>
  <si>
    <t>https://twitter.com/#!/veillecyber3/status/1417719746359930880</t>
  </si>
  <si>
    <t>https://twitter.com/#!/cybersecurite_m/status/1417474910088310785</t>
  </si>
  <si>
    <t>https://twitter.com/#!/serene_risc/status/1417479273498259456</t>
  </si>
  <si>
    <t>https://twitter.com/#!/cybersecurite_m/status/1417489885976567814</t>
  </si>
  <si>
    <t>https://twitter.com/#!/almond_consult/status/1417484448740921359</t>
  </si>
  <si>
    <t>https://twitter.com/#!/cybersecurite_m/status/1417489894969122823</t>
  </si>
  <si>
    <t>https://twitter.com/#!/jss_journal/status/1417486465773211658</t>
  </si>
  <si>
    <t>https://twitter.com/#!/cybersecurite_m/status/1417489929932783620</t>
  </si>
  <si>
    <t>https://twitter.com/#!/cybersecurite_m/status/1417489968289783811</t>
  </si>
  <si>
    <t>https://twitter.com/#!/ege_fr/status/1417486746615418883</t>
  </si>
  <si>
    <t>https://twitter.com/#!/ouestvalo/status/1417503173795848192</t>
  </si>
  <si>
    <t>https://twitter.com/#!/cybersecurite_m/status/1417505080056717313</t>
  </si>
  <si>
    <t>https://twitter.com/#!/externatic/status/1417756492128825349</t>
  </si>
  <si>
    <t>https://twitter.com/#!/cybersecurite_m/status/1417761670894702592</t>
  </si>
  <si>
    <t>https://twitter.com/#!/gadrassocies/status/1417758663696125952</t>
  </si>
  <si>
    <t>https://twitter.com/#!/cybersecurite_m/status/1417761697067147264</t>
  </si>
  <si>
    <t>https://twitter.com/#!/cyberjobsfr/status/1417758951354028041</t>
  </si>
  <si>
    <t>https://twitter.com/#!/cybersecurite_m/status/1417761735298232320</t>
  </si>
  <si>
    <t>https://twitter.com/#!/cyberjobsfr/status/1417751192491413507</t>
  </si>
  <si>
    <t>https://twitter.com/#!/m_strausskahn/status/1417759870833598464</t>
  </si>
  <si>
    <t>https://twitter.com/#!/epelboin/status/1417928002487336967</t>
  </si>
  <si>
    <t>https://twitter.com/#!/cybersecurite_m/status/1417761765702750209</t>
  </si>
  <si>
    <t>https://twitter.com/#!/finnfrance/status/1417111419041075202</t>
  </si>
  <si>
    <t>https://twitter.com/#!/finnfrance/status/1417511367553257478</t>
  </si>
  <si>
    <t>https://twitter.com/#!/finnfrance/status/1417767128506191878</t>
  </si>
  <si>
    <t>https://twitter.com/#!/cybersecurite_m/status/1417112489054048259</t>
  </si>
  <si>
    <t>https://twitter.com/#!/cybersecurite_m/status/1417776767620861953</t>
  </si>
  <si>
    <t>https://twitter.com/#!/doloresfraguela/status/1417768245239717888</t>
  </si>
  <si>
    <t>https://twitter.com/#!/cybersecurite_m/status/1417776789091463168</t>
  </si>
  <si>
    <t>https://twitter.com/#!/ilv_formations/status/1417768968849350658</t>
  </si>
  <si>
    <t>https://twitter.com/#!/cybersecurite_m/status/1417776802106335234</t>
  </si>
  <si>
    <t>https://twitter.com/#!/philippemetayer/status/1417770221205692418</t>
  </si>
  <si>
    <t>https://twitter.com/#!/cybersecurite_m/status/1417776857626382336</t>
  </si>
  <si>
    <t>https://twitter.com/#!/delltechfrance/status/1417775797524262917</t>
  </si>
  <si>
    <t>https://twitter.com/#!/cybersecurite_m/status/1417776883505274882</t>
  </si>
  <si>
    <t>https://twitter.com/#!/cybersecura/status/1417420275864555530</t>
  </si>
  <si>
    <t>https://twitter.com/#!/cybersecura/status/1417782666640953346</t>
  </si>
  <si>
    <t>https://twitter.com/#!/cybersecura/status/1418145060567326724</t>
  </si>
  <si>
    <t>https://twitter.com/#!/cybersecurite_m/status/1417791866972553220</t>
  </si>
  <si>
    <t>https://twitter.com/#!/inforsudtech/status/1417785200357040130</t>
  </si>
  <si>
    <t>https://twitter.com/#!/cybersecurite_m/status/1417791888401256449</t>
  </si>
  <si>
    <t>https://twitter.com/#!/sitec_corse/status/1417785296238874624</t>
  </si>
  <si>
    <t>https://twitter.com/#!/cybersecurite_m/status/1417791922425507840</t>
  </si>
  <si>
    <t>https://twitter.com/#!/cyberterritoir1/status/1417786429468549120</t>
  </si>
  <si>
    <t>https://twitter.com/#!/cybersecurite_m/status/1417791960782458881</t>
  </si>
  <si>
    <t>https://twitter.com/#!/comarch_it/status/1417786461903069187</t>
  </si>
  <si>
    <t>https://twitter.com/#!/cybersecurite_m/status/1417791990603845633</t>
  </si>
  <si>
    <t>https://twitter.com/#!/medef79/status/1417788477203226625</t>
  </si>
  <si>
    <t>https://twitter.com/#!/cybersecurite_m/status/1417792024674246658</t>
  </si>
  <si>
    <t>https://twitter.com/#!/cyberguerre/status/1417794316144103425</t>
  </si>
  <si>
    <t>https://twitter.com/#!/cybersecurite_m/status/1417806986977193992</t>
  </si>
  <si>
    <t>https://twitter.com/#!/highnewsfrance/status/1417416573762129922</t>
  </si>
  <si>
    <t>https://twitter.com/#!/highnewsfrance/status/1417435920257765408</t>
  </si>
  <si>
    <t>https://twitter.com/#!/highnewsfrance/status/1417797767204835329</t>
  </si>
  <si>
    <t>https://twitter.com/#!/cybersecurite_m/status/1417444608578101278</t>
  </si>
  <si>
    <t>https://twitter.com/#!/cybersecurite_m/status/1417806995919409160</t>
  </si>
  <si>
    <t>https://twitter.com/#!/gabrielfoffano/status/1417419010245857281</t>
  </si>
  <si>
    <t>https://twitter.com/#!/gabrielfoffano/status/1417435827169382429</t>
  </si>
  <si>
    <t>https://twitter.com/#!/gabrielfoffano/status/1417800273687367680</t>
  </si>
  <si>
    <t>https://twitter.com/#!/cybersecurite_m/status/1417444578756603905</t>
  </si>
  <si>
    <t>https://twitter.com/#!/cybersecurite_m/status/1417807034217648128</t>
  </si>
  <si>
    <t>https://twitter.com/#!/emoyon/status/1417800752471367680</t>
  </si>
  <si>
    <t>https://twitter.com/#!/cybersecurite_m/status/1417807055742816259</t>
  </si>
  <si>
    <t>https://twitter.com/#!/comidoc/status/1417801815693869056</t>
  </si>
  <si>
    <t>https://twitter.com/#!/cybersecurite_m/status/1417807064764665856</t>
  </si>
  <si>
    <t>https://twitter.com/#!/leaderoccitanie/status/1417816636367810574</t>
  </si>
  <si>
    <t>https://twitter.com/#!/almond_consult/status/1417816632030752769</t>
  </si>
  <si>
    <t>https://twitter.com/#!/cybersecurite_m/status/1417822065088946178</t>
  </si>
  <si>
    <t>https://twitter.com/#!/cybersecurite_m/status/1417822090795888646</t>
  </si>
  <si>
    <t>https://twitter.com/#!/eset_france/status/1417816698908991490</t>
  </si>
  <si>
    <t>https://twitter.com/#!/eset_france/status/1418124604338581504</t>
  </si>
  <si>
    <t>https://twitter.com/#!/cybersecurite_m/status/1417822112241405954</t>
  </si>
  <si>
    <t>https://twitter.com/#!/georgesmunoz/status/1417817734788825090</t>
  </si>
  <si>
    <t>https://twitter.com/#!/cybersecurite_m/status/1417822121259110401</t>
  </si>
  <si>
    <t>https://twitter.com/#!/veillecyber3/status/1417102705953234953</t>
  </si>
  <si>
    <t>https://twitter.com/#!/veillecyber3/status/1417104056259162114</t>
  </si>
  <si>
    <t>https://twitter.com/#!/veillecyber3/status/1417106574045233156</t>
  </si>
  <si>
    <t>https://twitter.com/#!/veillecyber3/status/1417108507711705092</t>
  </si>
  <si>
    <t>https://twitter.com/#!/veillecyber3/status/1417110658315923460</t>
  </si>
  <si>
    <t>https://twitter.com/#!/veillecyber3/status/1417356109912887299</t>
  </si>
  <si>
    <t>https://twitter.com/#!/veillecyber3/status/1417358616777142280</t>
  </si>
  <si>
    <t>https://twitter.com/#!/veillecyber3/status/1417361133078519808</t>
  </si>
  <si>
    <t>https://twitter.com/#!/veillecyber3/status/1417363707378688001</t>
  </si>
  <si>
    <t>https://twitter.com/#!/veillecyber3/status/1417472712147152898</t>
  </si>
  <si>
    <t>https://twitter.com/#!/veillecyber3/status/1417476996800581633</t>
  </si>
  <si>
    <t>https://twitter.com/#!/veillecyber3/status/1417721005385080837</t>
  </si>
  <si>
    <t>https://twitter.com/#!/veillecyber3/status/1417723520801456129</t>
  </si>
  <si>
    <t>https://twitter.com/#!/veillecyber3/status/1417778897878491136</t>
  </si>
  <si>
    <t>https://twitter.com/#!/veillecyber3/status/1417809013287395328</t>
  </si>
  <si>
    <t>https://twitter.com/#!/veillecyber3/status/1417821712335478787</t>
  </si>
  <si>
    <t>https://twitter.com/#!/veillecyber3/status/1418082134473023493</t>
  </si>
  <si>
    <t>https://twitter.com/#!/veillecyber3/status/1418084649860018179</t>
  </si>
  <si>
    <t>https://twitter.com/#!/cybersecurite_m/status/1417112407105843205</t>
  </si>
  <si>
    <t>https://twitter.com/#!/cybersecurite_m/status/1417112416014503942</t>
  </si>
  <si>
    <t>https://twitter.com/#!/cybersecurite_m/status/1417474828664193029</t>
  </si>
  <si>
    <t>https://twitter.com/#!/cybersecurite_m/status/1417489876962918403</t>
  </si>
  <si>
    <t>https://twitter.com/#!/cybersecurite_m/status/1417822142696198148</t>
  </si>
  <si>
    <t>https://twitter.com/#!/numrdv/status/1417124345680252936</t>
  </si>
  <si>
    <t>https://twitter.com/#!/numrdv/status/1417133896941010944</t>
  </si>
  <si>
    <t>https://twitter.com/#!/numrdv/status/1417147748755722242</t>
  </si>
  <si>
    <t>https://twitter.com/#!/numrdv/status/1417165118647848960</t>
  </si>
  <si>
    <t>https://twitter.com/#!/numrdv/status/1417357252021739526</t>
  </si>
  <si>
    <t>https://twitter.com/#!/numrdv/status/1417376238025383937</t>
  </si>
  <si>
    <t>https://twitter.com/#!/numrdv/status/1417437015885316096</t>
  </si>
  <si>
    <t>https://twitter.com/#!/numrdv/status/1417474136964689923</t>
  </si>
  <si>
    <t>https://twitter.com/#!/numrdv/status/1417484724575035393</t>
  </si>
  <si>
    <t>https://twitter.com/#!/numrdv/status/1417504105413545985</t>
  </si>
  <si>
    <t>https://twitter.com/#!/numrdv/status/1417511657769639936</t>
  </si>
  <si>
    <t>https://twitter.com/#!/numrdv/status/1417535052808818697</t>
  </si>
  <si>
    <t>https://twitter.com/#!/numrdv/status/1417740894904623105</t>
  </si>
  <si>
    <t>https://twitter.com/#!/numrdv/status/1417769200794234881</t>
  </si>
  <si>
    <t>https://twitter.com/#!/numrdv/status/1417821940933296134</t>
  </si>
  <si>
    <t>https://twitter.com/#!/numrdv/status/1417901469823504388</t>
  </si>
  <si>
    <t>https://twitter.com/#!/numrdv/status/1418089314584461312</t>
  </si>
  <si>
    <t>https://twitter.com/#!/cybersecurite_m/status/1417127613508816898</t>
  </si>
  <si>
    <t>https://twitter.com/#!/cybersecurite_m/status/1417142601162100739</t>
  </si>
  <si>
    <t>https://twitter.com/#!/cybersecurite_m/status/1417444621685301256</t>
  </si>
  <si>
    <t>https://twitter.com/#!/cybersecurite_m/status/1417474884322594816</t>
  </si>
  <si>
    <t>https://twitter.com/#!/cybersecurite_m/status/1417489908118302722</t>
  </si>
  <si>
    <t>https://twitter.com/#!/cybersecurite_m/status/1417505093201575937</t>
  </si>
  <si>
    <t>https://twitter.com/#!/cybersecurite_m/status/1417776823598030848</t>
  </si>
  <si>
    <t>https://twitter.com/#!/cybersecurite_m/status/1417822155832766470</t>
  </si>
  <si>
    <t>https://twitter.com/#!/stormshield/status/1417122588267065344</t>
  </si>
  <si>
    <t>https://twitter.com/#!/stormshield/status/1417393877133189137</t>
  </si>
  <si>
    <t>https://twitter.com/#!/stormshield/status/1417470115638034450</t>
  </si>
  <si>
    <t>https://twitter.com/#!/stormshield/status/1417756298179923970</t>
  </si>
  <si>
    <t>https://twitter.com/#!/stormshield/status/1417831768057696265</t>
  </si>
  <si>
    <t>https://twitter.com/#!/cybersecurite_m/status/1417127541056409601</t>
  </si>
  <si>
    <t>https://twitter.com/#!/cybersecurite_m/status/1417399292617187330</t>
  </si>
  <si>
    <t>https://twitter.com/#!/cybersecurite_m/status/1417474777137156099</t>
  </si>
  <si>
    <t>https://twitter.com/#!/cybersecurite_m/status/1417837165095030791</t>
  </si>
  <si>
    <t>https://twitter.com/#!/ccistore/status/1417831782137962502</t>
  </si>
  <si>
    <t>https://twitter.com/#!/cybersecurite_m/status/1417837194975272961</t>
  </si>
  <si>
    <t>https://twitter.com/#!/ccistore/status/1417407588392656910</t>
  </si>
  <si>
    <t>https://twitter.com/#!/cybersecurite_m/status/1417414448902557698</t>
  </si>
  <si>
    <t>https://twitter.com/#!/wedemain/status/1417833739543998468</t>
  </si>
  <si>
    <t>https://twitter.com/#!/cybersecurite_m/status/1417837228991164419</t>
  </si>
  <si>
    <t>https://twitter.com/#!/malizensecurity/status/1417107706201010177</t>
  </si>
  <si>
    <t>https://twitter.com/#!/malizensecurity/status/1417470597517365248</t>
  </si>
  <si>
    <t>https://twitter.com/#!/malizensecurity/status/1417833739636203523</t>
  </si>
  <si>
    <t>https://twitter.com/#!/cybersecurite_m/status/1417112389816836101</t>
  </si>
  <si>
    <t>https://twitter.com/#!/cybersecurite_m/status/1417474802923810818</t>
  </si>
  <si>
    <t>https://twitter.com/#!/cybersecurite_m/status/1417837258883964941</t>
  </si>
  <si>
    <t>https://twitter.com/#!/coffeecoachingf/status/1417823320276410375</t>
  </si>
  <si>
    <t>https://twitter.com/#!/coffeecoachingf/status/1417835154920378374</t>
  </si>
  <si>
    <t>https://twitter.com/#!/cybersecurite_m/status/1417837292954263552</t>
  </si>
  <si>
    <t>https://twitter.com/#!/digitalxc/status/1417835434889998343</t>
  </si>
  <si>
    <t>https://twitter.com/#!/cybersecurite_m/status/1417837306044686337</t>
  </si>
  <si>
    <t>https://twitter.com/#!/cesin_france/status/1417845721508851713</t>
  </si>
  <si>
    <t>https://twitter.com/#!/cybersecurite_m/status/1417852264140705799</t>
  </si>
  <si>
    <t>https://twitter.com/#!/cesin_france/status/1417777618598907905</t>
  </si>
  <si>
    <t>https://twitter.com/#!/almond_consult/status/1417091857264234500</t>
  </si>
  <si>
    <t>https://twitter.com/#!/almond_consult/status/1417106957270495235</t>
  </si>
  <si>
    <t>https://twitter.com/#!/almond_consult/status/1417122053451247616</t>
  </si>
  <si>
    <t>https://twitter.com/#!/almond_consult/status/1417454245712842752</t>
  </si>
  <si>
    <t>https://twitter.com/#!/almond_consult/status/1417469349024067589</t>
  </si>
  <si>
    <t>https://twitter.com/#!/almond_consult/status/1417499542304567296</t>
  </si>
  <si>
    <t>https://twitter.com/#!/almond_consult/status/1417831735975464961</t>
  </si>
  <si>
    <t>https://twitter.com/#!/almond_consult/status/1417846832189739010</t>
  </si>
  <si>
    <t>https://twitter.com/#!/almond_consult/status/1417861927078752263</t>
  </si>
  <si>
    <t>https://twitter.com/#!/cybersecurite_m/status/1417097389433831429</t>
  </si>
  <si>
    <t>https://twitter.com/#!/cybersecurite_m/status/1417127489470664706</t>
  </si>
  <si>
    <t>https://twitter.com/#!/cybersecurite_m/status/1417459678276161536</t>
  </si>
  <si>
    <t>https://twitter.com/#!/cybersecurite_m/status/1417505005892943875</t>
  </si>
  <si>
    <t>https://twitter.com/#!/cybersecurite_m/status/1417852298244640768</t>
  </si>
  <si>
    <t>https://twitter.com/#!/vloquet/status/1417846938125357059</t>
  </si>
  <si>
    <t>https://twitter.com/#!/cybersecurite_m/status/1417852315571212298</t>
  </si>
  <si>
    <t>https://twitter.com/#!/managementmag/status/1417847380024741891</t>
  </si>
  <si>
    <t>https://twitter.com/#!/cybersecurite_m/status/1417852349624819719</t>
  </si>
  <si>
    <t>https://twitter.com/#!/marti_francois/status/1417849070169829379</t>
  </si>
  <si>
    <t>https://twitter.com/#!/cybersecurite_m/status/1417852375314862082</t>
  </si>
  <si>
    <t>https://twitter.com/#!/health20paris/status/1417850811779108868</t>
  </si>
  <si>
    <t>https://twitter.com/#!/cybersecurite_m/status/1417852396848439299</t>
  </si>
  <si>
    <t>https://twitter.com/#!/cnccformation/status/1417382470220197896</t>
  </si>
  <si>
    <t>https://twitter.com/#!/cnccformation/status/1417862416113799172</t>
  </si>
  <si>
    <t>https://twitter.com/#!/cybersecurite_m/status/1417867373508497409</t>
  </si>
  <si>
    <t>https://twitter.com/#!/echo_des_arenes/status/1417864986764922889</t>
  </si>
  <si>
    <t>https://twitter.com/#!/echo_des_arenes/status/1418117562353737728</t>
  </si>
  <si>
    <t>https://twitter.com/#!/cybersecurite_m/status/1417867400716996608</t>
  </si>
  <si>
    <t>https://twitter.com/#!/cncc_audit/status/1417761252772876291</t>
  </si>
  <si>
    <t>https://twitter.com/#!/cncc_audit/status/1417864992192438274</t>
  </si>
  <si>
    <t>https://twitter.com/#!/cybersecurite_m/status/1417761804097314816</t>
  </si>
  <si>
    <t>https://twitter.com/#!/cybersecurite_m/status/1417867434783092738</t>
  </si>
  <si>
    <t>https://twitter.com/#!/techforgoodcan/status/1417866580743053321</t>
  </si>
  <si>
    <t>https://twitter.com/#!/cybersecurite_m/status/1417867460699729926</t>
  </si>
  <si>
    <t>https://twitter.com/#!/phoenixcontactf/status/1418118652734414851</t>
  </si>
  <si>
    <t>https://twitter.com/#!/cybersecurite_m/status/1418124055392174080</t>
  </si>
  <si>
    <t>https://twitter.com/#!/euractiv_fr/status/1418118666286243840</t>
  </si>
  <si>
    <t>https://twitter.com/#!/cybersecurite_m/status/1418124093665300480</t>
  </si>
  <si>
    <t>https://twitter.com/#!/hugoquentin44/status/1418118272726224898</t>
  </si>
  <si>
    <t>https://twitter.com/#!/hugoquentin44/status/1418119108332228608</t>
  </si>
  <si>
    <t>https://twitter.com/#!/cybersecurite_m/status/1418124102615937025</t>
  </si>
  <si>
    <t>https://twitter.com/#!/anssi_fr/status/1417096008870338563</t>
  </si>
  <si>
    <t>https://twitter.com/#!/anssi_fr/status/1417417093813882895</t>
  </si>
  <si>
    <t>https://twitter.com/#!/anssi_fr/status/1417816274583920643</t>
  </si>
  <si>
    <t>https://twitter.com/#!/nabalibelhadj/status/1418121374770638851</t>
  </si>
  <si>
    <t>https://twitter.com/#!/cybersecurite_m/status/1417097427736203268</t>
  </si>
  <si>
    <t>https://twitter.com/#!/cybersecurite_m/status/1418124124153602051</t>
  </si>
  <si>
    <t>https://twitter.com/#!/cci_finistere/status/1418122147193630720</t>
  </si>
  <si>
    <t>https://twitter.com/#!/cybersecurite_m/status/1418124154017095685</t>
  </si>
  <si>
    <t>https://twitter.com/#!/babonechi/status/1417779386934308868</t>
  </si>
  <si>
    <t>https://twitter.com/#!/babonechi/status/1418122405000761345</t>
  </si>
  <si>
    <t>https://twitter.com/#!/cybersecurite_m/status/1418124167086592001</t>
  </si>
  <si>
    <t>https://twitter.com/#!/enovacom_fr/status/1418133851658915840</t>
  </si>
  <si>
    <t>https://twitter.com/#!/cybersecurite_m/status/1418139156757323777</t>
  </si>
  <si>
    <t>https://twitter.com/#!/_afigec/status/1418133859464589318</t>
  </si>
  <si>
    <t>https://twitter.com/#!/cybersecurite_m/status/1418139178257223682</t>
  </si>
  <si>
    <t>https://twitter.com/#!/argevise/status/1418135643511828482</t>
  </si>
  <si>
    <t>https://twitter.com/#!/cybersecurite_m/status/1418139217205596160</t>
  </si>
  <si>
    <t>https://twitter.com/#!/archimagredac/status/1417454234904244225</t>
  </si>
  <si>
    <t>https://twitter.com/#!/archimagredac/status/1418136458259537920</t>
  </si>
  <si>
    <t>https://twitter.com/#!/cybersecurite_m/status/1418139257026269185</t>
  </si>
  <si>
    <t>https://twitter.com/#!/groupetenor/status/1418138288100159489</t>
  </si>
  <si>
    <t>https://twitter.com/#!/cybersecurite_m/status/1418139288508768257</t>
  </si>
  <si>
    <t>https://twitter.com/#!/valloghe/status/1418148806747623426</t>
  </si>
  <si>
    <t>https://twitter.com/#!/cybersecurite_m/status/1418154254250876930</t>
  </si>
  <si>
    <t>https://twitter.com/#!/cyberterritoir1/status/1417137161183301637</t>
  </si>
  <si>
    <t>https://twitter.com/#!/cyberterritoir1/status/1417424042689142784</t>
  </si>
  <si>
    <t>https://twitter.com/#!/cyberterritoir1/status/1417499539703992329</t>
  </si>
  <si>
    <t>https://twitter.com/#!/cyberterritoir1/status/1417733579929489411</t>
  </si>
  <si>
    <t>https://twitter.com/#!/cyberterritoir1/status/1417861931449294849</t>
  </si>
  <si>
    <t>https://twitter.com/#!/cyberterritoir1/status/1418095967409098752</t>
  </si>
  <si>
    <t>https://twitter.com/#!/cyberterritoir1/status/1418148816809721862</t>
  </si>
  <si>
    <t>https://twitter.com/#!/cybersecurite_m/status/1417142631285596161</t>
  </si>
  <si>
    <t>https://twitter.com/#!/cybersecurite_m/status/1417504975933034497</t>
  </si>
  <si>
    <t>https://twitter.com/#!/cybersecurite_m/status/1417867364654362625</t>
  </si>
  <si>
    <t>https://twitter.com/#!/cybersecurite_m/status/1418154271615369218</t>
  </si>
  <si>
    <t>https://twitter.com/#!/digit_office/status/1418148868945031169</t>
  </si>
  <si>
    <t>https://twitter.com/#!/cybersecurite_m/status/1418154297326514178</t>
  </si>
  <si>
    <t>https://twitter.com/#!/thalessecurity/status/1417454742721208344</t>
  </si>
  <si>
    <t>https://twitter.com/#!/thalessecurity/status/1418149319258132480</t>
  </si>
  <si>
    <t>https://twitter.com/#!/cybersecurite_m/status/1417459712866590726</t>
  </si>
  <si>
    <t>https://twitter.com/#!/cybersecurite_m/status/1418154306214273029</t>
  </si>
  <si>
    <t>https://twitter.com/#!/estimnumerique/status/1418151285220651008</t>
  </si>
  <si>
    <t>https://twitter.com/#!/cybersecurite_m/status/1418154319317176321</t>
  </si>
  <si>
    <t>https://twitter.com/#!/prefet59/status/1418152561006292995</t>
  </si>
  <si>
    <t>https://twitter.com/#!/cybersecurite_m/status/1418154328251064320</t>
  </si>
  <si>
    <t>https://twitter.com/#!/radwarefr/status/1417794025403342848</t>
  </si>
  <si>
    <t>https://twitter.com/#!/radwarefr/status/1418156461331472388</t>
  </si>
  <si>
    <t>https://twitter.com/#!/cybersecurite_m/status/1417806965472993282</t>
  </si>
  <si>
    <t>https://twitter.com/#!/cybersecurite_m/status/1418169353267302401</t>
  </si>
  <si>
    <t>https://twitter.com/#!/thegreenbow/status/1418161340758249477</t>
  </si>
  <si>
    <t>https://twitter.com/#!/cybersecurite_m/status/1418169366315782145</t>
  </si>
  <si>
    <t>https://twitter.com/#!/enjoydigitall/status/1418161410664763398</t>
  </si>
  <si>
    <t>https://twitter.com/#!/cybersecurite_m/status/1418169379397701635</t>
  </si>
  <si>
    <t>https://twitter.com/#!/infos_defense/status/1417086274985410560</t>
  </si>
  <si>
    <t>https://twitter.com/#!/infos_defense/status/1417197656959488009</t>
  </si>
  <si>
    <t>https://twitter.com/#!/infos_defense/status/1417215422152290315</t>
  </si>
  <si>
    <t>https://twitter.com/#!/infos_defense/status/1417941118294052865</t>
  </si>
  <si>
    <t>https://twitter.com/#!/infos_defense/status/1418162130709254144</t>
  </si>
  <si>
    <t>https://twitter.com/#!/cybersecurite_m/status/1417097290624405510</t>
  </si>
  <si>
    <t>https://twitter.com/#!/cybersecurite_m/status/1418169400872558596</t>
  </si>
  <si>
    <t>https://twitter.com/#!/vigilance_fr/status/1417426319097442305</t>
  </si>
  <si>
    <t>https://twitter.com/#!/vigilance_fr/status/1417501816288419850</t>
  </si>
  <si>
    <t>https://twitter.com/#!/vigilance_fr/status/1417592412302569472</t>
  </si>
  <si>
    <t>https://twitter.com/#!/vigilance_fr/status/1417758507697332230</t>
  </si>
  <si>
    <t>https://twitter.com/#!/vigilance_fr/status/1417864203570921476</t>
  </si>
  <si>
    <t>https://twitter.com/#!/vigilance_fr/status/1417909501546618880</t>
  </si>
  <si>
    <t>https://twitter.com/#!/vigilance_fr/status/1418135996391202817</t>
  </si>
  <si>
    <t>https://twitter.com/#!/vigilance_fr/status/1418166194759208963</t>
  </si>
  <si>
    <t>https://twitter.com/#!/cybersecurite_m/status/1417429538712211456</t>
  </si>
  <si>
    <t>https://twitter.com/#!/cybersecurite_m/status/1417505070795706377</t>
  </si>
  <si>
    <t>https://twitter.com/#!/cybersecurite_m/status/1417761683976638464</t>
  </si>
  <si>
    <t>https://twitter.com/#!/cybersecurite_m/status/1417867386611453953</t>
  </si>
  <si>
    <t>https://twitter.com/#!/cybersecurite_m/status/1418139234469388293</t>
  </si>
  <si>
    <t>https://twitter.com/#!/cybersecurite_m/status/1418169430828359682</t>
  </si>
  <si>
    <t>https://twitter.com/#!/cybersecurite_m/status/1417067176540901378</t>
  </si>
  <si>
    <t>https://twitter.com/#!/cybersecurite_m/status/1417505032547749892</t>
  </si>
  <si>
    <t>https://twitter.com/#!/edouardio/status/1418169457776734208</t>
  </si>
  <si>
    <t>https://twitter.com/#!/conflitsfrance/status/1417964908327710727</t>
  </si>
  <si>
    <t>https://twitter.com/#!/conflitsfrance/status/1418105427846381570</t>
  </si>
  <si>
    <t>https://twitter.com/#!/panidlo/status/1418169599489716226</t>
  </si>
  <si>
    <t>https://twitter.com/#!/opexnews/status/1417500162163888129</t>
  </si>
  <si>
    <t>https://twitter.com/#!/tehtris/status/1417063885983584260</t>
  </si>
  <si>
    <t>https://twitter.com/#!/tehtris/status/1417512021520703489</t>
  </si>
  <si>
    <t>https://twitter.com/#!/gon0s/status/1418169915580854274</t>
  </si>
  <si>
    <t>https://twitter.com/#!/_saxx_/status/1417744603990614016</t>
  </si>
  <si>
    <t>https://twitter.com/#!/_saxx_/status/1418169394174234624</t>
  </si>
  <si>
    <t>https://twitter.com/#!/granchacrafree/status/1418170561985921028</t>
  </si>
  <si>
    <t>1417060949811474433</t>
  </si>
  <si>
    <t>1417062989195268097</t>
  </si>
  <si>
    <t>1417064133711781892</t>
  </si>
  <si>
    <t>1417067718499610624</t>
  </si>
  <si>
    <t>1417068510048620548</t>
  </si>
  <si>
    <t>1417068756392718336</t>
  </si>
  <si>
    <t>1417070179654283265</t>
  </si>
  <si>
    <t>1417071171342897152</t>
  </si>
  <si>
    <t>1417071717764190212</t>
  </si>
  <si>
    <t>1417076088686223362</t>
  </si>
  <si>
    <t>1417077504871907329</t>
  </si>
  <si>
    <t>1417077693401767941</t>
  </si>
  <si>
    <t>1417078132868358144</t>
  </si>
  <si>
    <t>1417079962872565766</t>
  </si>
  <si>
    <t>1417081572663177218</t>
  </si>
  <si>
    <t>1417081812375965709</t>
  </si>
  <si>
    <t>1417084173911744515</t>
  </si>
  <si>
    <t>1417084979268526082</t>
  </si>
  <si>
    <t>1417087366754447361</t>
  </si>
  <si>
    <t>1417087463730860038</t>
  </si>
  <si>
    <t>1417088825017389065</t>
  </si>
  <si>
    <t>1417089372109873154</t>
  </si>
  <si>
    <t>1417090541653790723</t>
  </si>
  <si>
    <t>1417092079533056003</t>
  </si>
  <si>
    <t>1417093368144875525</t>
  </si>
  <si>
    <t>1417095395436605442</t>
  </si>
  <si>
    <t>1417095712190382083</t>
  </si>
  <si>
    <t>1417096503945011202</t>
  </si>
  <si>
    <t>1417096672845389828</t>
  </si>
  <si>
    <t>1417097370895097858</t>
  </si>
  <si>
    <t>1417097635840905221</t>
  </si>
  <si>
    <t>1417098076314034177</t>
  </si>
  <si>
    <t>1417099141956743173</t>
  </si>
  <si>
    <t>1417099591514791942</t>
  </si>
  <si>
    <t>1417099813783547913</t>
  </si>
  <si>
    <t>1417101419648278531</t>
  </si>
  <si>
    <t>1417102430886637570</t>
  </si>
  <si>
    <t>1417102965303877635</t>
  </si>
  <si>
    <t>1417102679696941059</t>
  </si>
  <si>
    <t>1417103695163150339</t>
  </si>
  <si>
    <t>1417105361228681219</t>
  </si>
  <si>
    <t>1417105848170655746</t>
  </si>
  <si>
    <t>1417105915669585920</t>
  </si>
  <si>
    <t>1417110479344918528</t>
  </si>
  <si>
    <t>1417111046704312324</t>
  </si>
  <si>
    <t>1417113360512995332</t>
  </si>
  <si>
    <t>1417119329045426179</t>
  </si>
  <si>
    <t>1417121247872360454</t>
  </si>
  <si>
    <t>1417122379181006854</t>
  </si>
  <si>
    <t>1417122445660721154</t>
  </si>
  <si>
    <t>1417122845310832640</t>
  </si>
  <si>
    <t>1417122774951288837</t>
  </si>
  <si>
    <t>1417122991352295425</t>
  </si>
  <si>
    <t>1417124646005231628</t>
  </si>
  <si>
    <t>1417126369268486147</t>
  </si>
  <si>
    <t>1417126380538576907</t>
  </si>
  <si>
    <t>1417127581338460164</t>
  </si>
  <si>
    <t>1417127709537357832</t>
  </si>
  <si>
    <t>1417128760839712769</t>
  </si>
  <si>
    <t>1417128892968710149</t>
  </si>
  <si>
    <t>1417131902239133698</t>
  </si>
  <si>
    <t>1417142586582646787</t>
  </si>
  <si>
    <t>1417143435518218253</t>
  </si>
  <si>
    <t>1417144322185695238</t>
  </si>
  <si>
    <t>1417144344130228239</t>
  </si>
  <si>
    <t>1417144740965933059</t>
  </si>
  <si>
    <t>1417147635761401859</t>
  </si>
  <si>
    <t>1417149561592745985</t>
  </si>
  <si>
    <t>1417151116639449091</t>
  </si>
  <si>
    <t>1417158304971771910</t>
  </si>
  <si>
    <t>1417158607922212867</t>
  </si>
  <si>
    <t>1417158969383137281</t>
  </si>
  <si>
    <t>1417159798689132545</t>
  </si>
  <si>
    <t>1417161788580315137</t>
  </si>
  <si>
    <t>1417163925532127237</t>
  </si>
  <si>
    <t>1417165204937392132</t>
  </si>
  <si>
    <t>1417166586289561609</t>
  </si>
  <si>
    <t>1417167627634581504</t>
  </si>
  <si>
    <t>1417168875293184007</t>
  </si>
  <si>
    <t>1417169503297880077</t>
  </si>
  <si>
    <t>1417171664207589377</t>
  </si>
  <si>
    <t>1417174199739863046</t>
  </si>
  <si>
    <t>1417183488365801474</t>
  </si>
  <si>
    <t>1417183570146304002</t>
  </si>
  <si>
    <t>1417183974661701632</t>
  </si>
  <si>
    <t>1417184254786777090</t>
  </si>
  <si>
    <t>1417184480612261888</t>
  </si>
  <si>
    <t>1417185438662529027</t>
  </si>
  <si>
    <t>1417186181368926217</t>
  </si>
  <si>
    <t>1417190056930988036</t>
  </si>
  <si>
    <t>1417192774844108801</t>
  </si>
  <si>
    <t>1417193105242017803</t>
  </si>
  <si>
    <t>1417194487940620289</t>
  </si>
  <si>
    <t>1417195688782438404</t>
  </si>
  <si>
    <t>1417197463568519169</t>
  </si>
  <si>
    <t>1417200397391958026</t>
  </si>
  <si>
    <t>1417203686888165379</t>
  </si>
  <si>
    <t>1417204639938891778</t>
  </si>
  <si>
    <t>1417206505636614158</t>
  </si>
  <si>
    <t>1417207829778374656</t>
  </si>
  <si>
    <t>1417215047022125065</t>
  </si>
  <si>
    <t>1417216999143378948</t>
  </si>
  <si>
    <t>1417223570757849093</t>
  </si>
  <si>
    <t>1417228845883830276</t>
  </si>
  <si>
    <t>1417232499269378052</t>
  </si>
  <si>
    <t>1417235356139802625</t>
  </si>
  <si>
    <t>1417241054202507273</t>
  </si>
  <si>
    <t>1417268626646880258</t>
  </si>
  <si>
    <t>1417291140282392578</t>
  </si>
  <si>
    <t>1417294892271800321</t>
  </si>
  <si>
    <t>1417339077049864196</t>
  </si>
  <si>
    <t>1417352936565395458</t>
  </si>
  <si>
    <t>1417354946660421638</t>
  </si>
  <si>
    <t>1417173986962706440</t>
  </si>
  <si>
    <t>1417360457644584966</t>
  </si>
  <si>
    <t>1417361107933700096</t>
  </si>
  <si>
    <t>1417361601540337675</t>
  </si>
  <si>
    <t>1417362447380385792</t>
  </si>
  <si>
    <t>1417363787401793536</t>
  </si>
  <si>
    <t>1417364849873596435</t>
  </si>
  <si>
    <t>1417366411299729430</t>
  </si>
  <si>
    <t>1417366519001067557</t>
  </si>
  <si>
    <t>1417356188107296801</t>
  </si>
  <si>
    <t>1417366692708093952</t>
  </si>
  <si>
    <t>1417368928825847831</t>
  </si>
  <si>
    <t>1417371285634625542</t>
  </si>
  <si>
    <t>1417371862615666726</t>
  </si>
  <si>
    <t>1417116782444306434</t>
  </si>
  <si>
    <t>1417375737015906304</t>
  </si>
  <si>
    <t>1417375790887546886</t>
  </si>
  <si>
    <t>1417376238205739010</t>
  </si>
  <si>
    <t>1417360093906153481</t>
  </si>
  <si>
    <t>1417377222512553998</t>
  </si>
  <si>
    <t>1417174581899628547</t>
  </si>
  <si>
    <t>1417351753566146585</t>
  </si>
  <si>
    <t>1417378174195937282</t>
  </si>
  <si>
    <t>1417378919758450691</t>
  </si>
  <si>
    <t>1417379026231046165</t>
  </si>
  <si>
    <t>1417380530857914369</t>
  </si>
  <si>
    <t>1417380953434042371</t>
  </si>
  <si>
    <t>1417381106630995973</t>
  </si>
  <si>
    <t>1417381213527027763</t>
  </si>
  <si>
    <t>1417381656722354177</t>
  </si>
  <si>
    <t>1417383038745522192</t>
  </si>
  <si>
    <t>1417387390923071501</t>
  </si>
  <si>
    <t>1417387687187734530</t>
  </si>
  <si>
    <t>1417389679813578758</t>
  </si>
  <si>
    <t>1417392117270388736</t>
  </si>
  <si>
    <t>1417393010996826112</t>
  </si>
  <si>
    <t>1417393854609870857</t>
  </si>
  <si>
    <t>1417394115113857024</t>
  </si>
  <si>
    <t>1417356155848904723</t>
  </si>
  <si>
    <t>1417394470761422852</t>
  </si>
  <si>
    <t>1417395511556988940</t>
  </si>
  <si>
    <t>1417395906748506116</t>
  </si>
  <si>
    <t>1417397152221913115</t>
  </si>
  <si>
    <t>1417397875986817033</t>
  </si>
  <si>
    <t>1417399789612851218</t>
  </si>
  <si>
    <t>1417401502738571265</t>
  </si>
  <si>
    <t>1417401759308341263</t>
  </si>
  <si>
    <t>1417095851411922948</t>
  </si>
  <si>
    <t>1417401803830923264</t>
  </si>
  <si>
    <t>1417403368025251873</t>
  </si>
  <si>
    <t>1417406926829281280</t>
  </si>
  <si>
    <t>1417407186385395720</t>
  </si>
  <si>
    <t>1417407264890183709</t>
  </si>
  <si>
    <t>1417407341729832976</t>
  </si>
  <si>
    <t>1417407442107916305</t>
  </si>
  <si>
    <t>1417407552338419725</t>
  </si>
  <si>
    <t>1417152522817622016</t>
  </si>
  <si>
    <t>1417407580448645121</t>
  </si>
  <si>
    <t>1417408001015701524</t>
  </si>
  <si>
    <t>1417408053578719258</t>
  </si>
  <si>
    <t>1417408267123318813</t>
  </si>
  <si>
    <t>1417408292800847898</t>
  </si>
  <si>
    <t>1417408352901029896</t>
  </si>
  <si>
    <t>1417408615992942643</t>
  </si>
  <si>
    <t>1417409000627396613</t>
  </si>
  <si>
    <t>1417409125785428000</t>
  </si>
  <si>
    <t>1417409294849433630</t>
  </si>
  <si>
    <t>1417409462743228445</t>
  </si>
  <si>
    <t>1417409666942918674</t>
  </si>
  <si>
    <t>1417410575580254249</t>
  </si>
  <si>
    <t>1417410644375228416</t>
  </si>
  <si>
    <t>1417384336173719564</t>
  </si>
  <si>
    <t>1417410994775773222</t>
  </si>
  <si>
    <t>1417081472931057665</t>
  </si>
  <si>
    <t>1417098651655196672</t>
  </si>
  <si>
    <t>1417413103948607489</t>
  </si>
  <si>
    <t>1417413293304602625</t>
  </si>
  <si>
    <t>1417413321511378945</t>
  </si>
  <si>
    <t>1417378746189950984</t>
  </si>
  <si>
    <t>1417414347438051328</t>
  </si>
  <si>
    <t>1417414844131594249</t>
  </si>
  <si>
    <t>1417415464251232257</t>
  </si>
  <si>
    <t>1417415787267215363</t>
  </si>
  <si>
    <t>1417415988933505026</t>
  </si>
  <si>
    <t>1417416163877965840</t>
  </si>
  <si>
    <t>1417417986554712070</t>
  </si>
  <si>
    <t>1417418004594298880</t>
  </si>
  <si>
    <t>1417418007421362176</t>
  </si>
  <si>
    <t>1417418040443129858</t>
  </si>
  <si>
    <t>1417418061271949314</t>
  </si>
  <si>
    <t>1417418316499623937</t>
  </si>
  <si>
    <t>1417418514386784256</t>
  </si>
  <si>
    <t>1417418624353148929</t>
  </si>
  <si>
    <t>1417418693856972820</t>
  </si>
  <si>
    <t>1417418722889936897</t>
  </si>
  <si>
    <t>1417418878720880645</t>
  </si>
  <si>
    <t>1417418880406917120</t>
  </si>
  <si>
    <t>1417418995649687552</t>
  </si>
  <si>
    <t>1417419046635687938</t>
  </si>
  <si>
    <t>1417419156706807829</t>
  </si>
  <si>
    <t>1417419195499925522</t>
  </si>
  <si>
    <t>1417419307009691651</t>
  </si>
  <si>
    <t>1417419373497798666</t>
  </si>
  <si>
    <t>1417419532608606208</t>
  </si>
  <si>
    <t>1417419949598035972</t>
  </si>
  <si>
    <t>1417407968572760069</t>
  </si>
  <si>
    <t>1417419951271448576</t>
  </si>
  <si>
    <t>1417420239525105674</t>
  </si>
  <si>
    <t>1417420618870542351</t>
  </si>
  <si>
    <t>1417420963633942534</t>
  </si>
  <si>
    <t>1417421157767303185</t>
  </si>
  <si>
    <t>1417421663193518096</t>
  </si>
  <si>
    <t>1417421855846289420</t>
  </si>
  <si>
    <t>1417421995587874816</t>
  </si>
  <si>
    <t>1417422698347745293</t>
  </si>
  <si>
    <t>1417425689532420124</t>
  </si>
  <si>
    <t>1417425769798815760</t>
  </si>
  <si>
    <t>1417425818565988512</t>
  </si>
  <si>
    <t>1417415722519646210</t>
  </si>
  <si>
    <t>1417425973277085725</t>
  </si>
  <si>
    <t>1417425990385500161</t>
  </si>
  <si>
    <t>1417426567547047936</t>
  </si>
  <si>
    <t>1417427090136309760</t>
  </si>
  <si>
    <t>1417427834600149017</t>
  </si>
  <si>
    <t>1417429211674038279</t>
  </si>
  <si>
    <t>1417429569016061952</t>
  </si>
  <si>
    <t>1417431482205982759</t>
  </si>
  <si>
    <t>1417432656317501452</t>
  </si>
  <si>
    <t>1417433177858232385</t>
  </si>
  <si>
    <t>1417433780185452547</t>
  </si>
  <si>
    <t>1417433891665858564</t>
  </si>
  <si>
    <t>1417434048461525019</t>
  </si>
  <si>
    <t>1417434655716904966</t>
  </si>
  <si>
    <t>1417434916145467392</t>
  </si>
  <si>
    <t>1417435081254359064</t>
  </si>
  <si>
    <t>1417363777088073734</t>
  </si>
  <si>
    <t>1417435914591260705</t>
  </si>
  <si>
    <t>1417437981711949827</t>
  </si>
  <si>
    <t>1417438371991937025</t>
  </si>
  <si>
    <t>1417441005045964800</t>
  </si>
  <si>
    <t>1417442543915216897</t>
  </si>
  <si>
    <t>1417444036277903366</t>
  </si>
  <si>
    <t>1417444191966318592</t>
  </si>
  <si>
    <t>1417448086062895107</t>
  </si>
  <si>
    <t>1417448264023040002</t>
  </si>
  <si>
    <t>1417449167484592128</t>
  </si>
  <si>
    <t>1417452464698236929</t>
  </si>
  <si>
    <t>1417453275230744577</t>
  </si>
  <si>
    <t>1417453738386726921</t>
  </si>
  <si>
    <t>1417454921012682777</t>
  </si>
  <si>
    <t>1417459706617077761</t>
  </si>
  <si>
    <t>1417460671722176524</t>
  </si>
  <si>
    <t>1417461537275629571</t>
  </si>
  <si>
    <t>1417462390065713152</t>
  </si>
  <si>
    <t>1417462406431879171</t>
  </si>
  <si>
    <t>1417462715413458945</t>
  </si>
  <si>
    <t>1417465382194008064</t>
  </si>
  <si>
    <t>1417466223776894989</t>
  </si>
  <si>
    <t>1417466648127279107</t>
  </si>
  <si>
    <t>1417467166924881941</t>
  </si>
  <si>
    <t>1417467215301984278</t>
  </si>
  <si>
    <t>1417467314660810759</t>
  </si>
  <si>
    <t>1417468409646825492</t>
  </si>
  <si>
    <t>1417469023890116609</t>
  </si>
  <si>
    <t>1417469334612500482</t>
  </si>
  <si>
    <t>1417469423284277252</t>
  </si>
  <si>
    <t>1417472902434283524</t>
  </si>
  <si>
    <t>1417473028078845952</t>
  </si>
  <si>
    <t>1417473299156774913</t>
  </si>
  <si>
    <t>1417473325731926020</t>
  </si>
  <si>
    <t>1417473614195068929</t>
  </si>
  <si>
    <t>1417476128474865676</t>
  </si>
  <si>
    <t>1417476888881246216</t>
  </si>
  <si>
    <t>1417477654211661837</t>
  </si>
  <si>
    <t>1417478135558426631</t>
  </si>
  <si>
    <t>1417478967003684864</t>
  </si>
  <si>
    <t>1417482513065316359</t>
  </si>
  <si>
    <t>1417485969922707465</t>
  </si>
  <si>
    <t>1417489951281778699</t>
  </si>
  <si>
    <t>1417489980465860611</t>
  </si>
  <si>
    <t>1417490924788199426</t>
  </si>
  <si>
    <t>1417492625540665347</t>
  </si>
  <si>
    <t>1417250108912062468</t>
  </si>
  <si>
    <t>1417493145890267151</t>
  </si>
  <si>
    <t>1417116790828814338</t>
  </si>
  <si>
    <t>1417127605057245185</t>
  </si>
  <si>
    <t>1417477185552650242</t>
  </si>
  <si>
    <t>1417493689241374726</t>
  </si>
  <si>
    <t>1417493762884911116</t>
  </si>
  <si>
    <t>1417493778173202446</t>
  </si>
  <si>
    <t>1417495314001448965</t>
  </si>
  <si>
    <t>1417496645995044864</t>
  </si>
  <si>
    <t>1417431656257015850</t>
  </si>
  <si>
    <t>1417497339246350358</t>
  </si>
  <si>
    <t>1417498312341610504</t>
  </si>
  <si>
    <t>1417498337549377544</t>
  </si>
  <si>
    <t>1417499172907925516</t>
  </si>
  <si>
    <t>1417499572125974540</t>
  </si>
  <si>
    <t>1417469388236627970</t>
  </si>
  <si>
    <t>1417499572658745350</t>
  </si>
  <si>
    <t>1417499582439870473</t>
  </si>
  <si>
    <t>1417499958786334723</t>
  </si>
  <si>
    <t>1417500438514094085</t>
  </si>
  <si>
    <t>1417500689186664455</t>
  </si>
  <si>
    <t>1417501245514952712</t>
  </si>
  <si>
    <t>1417499738258255882</t>
  </si>
  <si>
    <t>1417501829232005124</t>
  </si>
  <si>
    <t>1417502705745113092</t>
  </si>
  <si>
    <t>1417502784086282241</t>
  </si>
  <si>
    <t>1417503389580201984</t>
  </si>
  <si>
    <t>1417503582061010946</t>
  </si>
  <si>
    <t>1417503686079680514</t>
  </si>
  <si>
    <t>1417213038843858945</t>
  </si>
  <si>
    <t>1417504002288328705</t>
  </si>
  <si>
    <t>1417504037407281154</t>
  </si>
  <si>
    <t>1417504463921852417</t>
  </si>
  <si>
    <t>1417504513964060674</t>
  </si>
  <si>
    <t>1417504841463644166</t>
  </si>
  <si>
    <t>1417505296658927620</t>
  </si>
  <si>
    <t>1417505826764382211</t>
  </si>
  <si>
    <t>1417415762885570561</t>
  </si>
  <si>
    <t>1417506378197848065</t>
  </si>
  <si>
    <t>1417129440417665024</t>
  </si>
  <si>
    <t>1417506723049398273</t>
  </si>
  <si>
    <t>1417506884576321537</t>
  </si>
  <si>
    <t>1417507356334825473</t>
  </si>
  <si>
    <t>1417507633213452292</t>
  </si>
  <si>
    <t>1417508347226558471</t>
  </si>
  <si>
    <t>1417508382852923393</t>
  </si>
  <si>
    <t>1417508403497291776</t>
  </si>
  <si>
    <t>1417508573307973632</t>
  </si>
  <si>
    <t>1417128556388405252</t>
  </si>
  <si>
    <t>1417418040774479874</t>
  </si>
  <si>
    <t>1417508833145069570</t>
  </si>
  <si>
    <t>1417509414261637121</t>
  </si>
  <si>
    <t>1417509647200792579</t>
  </si>
  <si>
    <t>1417083870638448640</t>
  </si>
  <si>
    <t>1417510439848759303</t>
  </si>
  <si>
    <t>1417510479136690177</t>
  </si>
  <si>
    <t>1417510171803365377</t>
  </si>
  <si>
    <t>1417512851837706247</t>
  </si>
  <si>
    <t>1417512931990847491</t>
  </si>
  <si>
    <t>1417513336305078279</t>
  </si>
  <si>
    <t>1417513785938497539</t>
  </si>
  <si>
    <t>1417514647046049801</t>
  </si>
  <si>
    <t>1417515292339621901</t>
  </si>
  <si>
    <t>1417517087023632385</t>
  </si>
  <si>
    <t>1417517125913260035</t>
  </si>
  <si>
    <t>1417517154434433025</t>
  </si>
  <si>
    <t>1417517280108425218</t>
  </si>
  <si>
    <t>1417518485358268416</t>
  </si>
  <si>
    <t>1417518726379888650</t>
  </si>
  <si>
    <t>1417518827852685321</t>
  </si>
  <si>
    <t>1417518900036657154</t>
  </si>
  <si>
    <t>1417522377492140035</t>
  </si>
  <si>
    <t>1417523661297405956</t>
  </si>
  <si>
    <t>1417524378082947072</t>
  </si>
  <si>
    <t>1417524600523608069</t>
  </si>
  <si>
    <t>1417524969639137289</t>
  </si>
  <si>
    <t>1417525050345984003</t>
  </si>
  <si>
    <t>1417525115466756096</t>
  </si>
  <si>
    <t>1417525247507582977</t>
  </si>
  <si>
    <t>1417525427879522308</t>
  </si>
  <si>
    <t>1417526016688414720</t>
  </si>
  <si>
    <t>1417526301594984450</t>
  </si>
  <si>
    <t>1417527239403520000</t>
  </si>
  <si>
    <t>1417422064517005313</t>
  </si>
  <si>
    <t>1417527743806324743</t>
  </si>
  <si>
    <t>1417527761007165443</t>
  </si>
  <si>
    <t>1417527946236026884</t>
  </si>
  <si>
    <t>1417528043304886276</t>
  </si>
  <si>
    <t>1417528542615805954</t>
  </si>
  <si>
    <t>1417528567660007426</t>
  </si>
  <si>
    <t>1417529453735993348</t>
  </si>
  <si>
    <t>1417529465157177354</t>
  </si>
  <si>
    <t>1417529720292483074</t>
  </si>
  <si>
    <t>1417529727699595269</t>
  </si>
  <si>
    <t>1417529741578575873</t>
  </si>
  <si>
    <t>1417530339329658892</t>
  </si>
  <si>
    <t>1417530444313251842</t>
  </si>
  <si>
    <t>1417530653864771593</t>
  </si>
  <si>
    <t>1417530826217205763</t>
  </si>
  <si>
    <t>1417530958035697666</t>
  </si>
  <si>
    <t>1417531062452895746</t>
  </si>
  <si>
    <t>1417531649475108865</t>
  </si>
  <si>
    <t>1417532049691402245</t>
  </si>
  <si>
    <t>1417532333608087555</t>
  </si>
  <si>
    <t>1417532349756096523</t>
  </si>
  <si>
    <t>1417533117187854336</t>
  </si>
  <si>
    <t>1417533262445039622</t>
  </si>
  <si>
    <t>1417533468322541572</t>
  </si>
  <si>
    <t>1417356353245433904</t>
  </si>
  <si>
    <t>1417533522093514754</t>
  </si>
  <si>
    <t>1417533579928686594</t>
  </si>
  <si>
    <t>1417533603848785920</t>
  </si>
  <si>
    <t>1417534905131622409</t>
  </si>
  <si>
    <t>1417536144422707204</t>
  </si>
  <si>
    <t>1417537229694582795</t>
  </si>
  <si>
    <t>1417537575041044491</t>
  </si>
  <si>
    <t>1417537791068626948</t>
  </si>
  <si>
    <t>1417538621935169542</t>
  </si>
  <si>
    <t>1417538745184698368</t>
  </si>
  <si>
    <t>1417538986319433740</t>
  </si>
  <si>
    <t>1417542955796213768</t>
  </si>
  <si>
    <t>1417543433867169801</t>
  </si>
  <si>
    <t>1417543740181422081</t>
  </si>
  <si>
    <t>1417544810353807365</t>
  </si>
  <si>
    <t>1417545001014333444</t>
  </si>
  <si>
    <t>1417545646119194626</t>
  </si>
  <si>
    <t>1417546413739855879</t>
  </si>
  <si>
    <t>1417547775382798347</t>
  </si>
  <si>
    <t>1417547861835792389</t>
  </si>
  <si>
    <t>1417548345489362944</t>
  </si>
  <si>
    <t>1417548824265035777</t>
  </si>
  <si>
    <t>1417551306194137094</t>
  </si>
  <si>
    <t>1417551312800165894</t>
  </si>
  <si>
    <t>1417552616670760968</t>
  </si>
  <si>
    <t>1417552702809194499</t>
  </si>
  <si>
    <t>1417552927951106048</t>
  </si>
  <si>
    <t>1417554669015117828</t>
  </si>
  <si>
    <t>1417554764812926978</t>
  </si>
  <si>
    <t>1417399636680138808</t>
  </si>
  <si>
    <t>1417555200525602821</t>
  </si>
  <si>
    <t>1417555358256611336</t>
  </si>
  <si>
    <t>1417555981140205575</t>
  </si>
  <si>
    <t>1417557476829016075</t>
  </si>
  <si>
    <t>1417558034243522571</t>
  </si>
  <si>
    <t>1417560124047204354</t>
  </si>
  <si>
    <t>1417560474334502914</t>
  </si>
  <si>
    <t>1417561026397155330</t>
  </si>
  <si>
    <t>1417561043128229892</t>
  </si>
  <si>
    <t>1417561724228710411</t>
  </si>
  <si>
    <t>1417562669234761735</t>
  </si>
  <si>
    <t>1417563980080553988</t>
  </si>
  <si>
    <t>1417564000234184710</t>
  </si>
  <si>
    <t>1417564062842597389</t>
  </si>
  <si>
    <t>1417564180815745032</t>
  </si>
  <si>
    <t>1417564888852058115</t>
  </si>
  <si>
    <t>1417564995857092616</t>
  </si>
  <si>
    <t>1417565091864657923</t>
  </si>
  <si>
    <t>1417565099422896132</t>
  </si>
  <si>
    <t>1417565127201677315</t>
  </si>
  <si>
    <t>1417565237696421890</t>
  </si>
  <si>
    <t>1417565297737977859</t>
  </si>
  <si>
    <t>1417565348094791680</t>
  </si>
  <si>
    <t>1417565479552618498</t>
  </si>
  <si>
    <t>1417565587660845062</t>
  </si>
  <si>
    <t>1417566085512040456</t>
  </si>
  <si>
    <t>1417566224112828418</t>
  </si>
  <si>
    <t>1417566310788128768</t>
  </si>
  <si>
    <t>1417566486709907458</t>
  </si>
  <si>
    <t>1417566911626366986</t>
  </si>
  <si>
    <t>1417566989372084228</t>
  </si>
  <si>
    <t>1417567123552022534</t>
  </si>
  <si>
    <t>1417567966602928128</t>
  </si>
  <si>
    <t>1417568165949853708</t>
  </si>
  <si>
    <t>1417568257381441538</t>
  </si>
  <si>
    <t>1417569174914748423</t>
  </si>
  <si>
    <t>1417569265293606922</t>
  </si>
  <si>
    <t>1417569510241021956</t>
  </si>
  <si>
    <t>1417569521653665793</t>
  </si>
  <si>
    <t>1417569653627490309</t>
  </si>
  <si>
    <t>1417570533726621700</t>
  </si>
  <si>
    <t>1417520914460299267</t>
  </si>
  <si>
    <t>1417571074603167749</t>
  </si>
  <si>
    <t>1417437736441729024</t>
  </si>
  <si>
    <t>1417571178533826560</t>
  </si>
  <si>
    <t>1417571279754997760</t>
  </si>
  <si>
    <t>1417571886578405385</t>
  </si>
  <si>
    <t>1417572476452839427</t>
  </si>
  <si>
    <t>1417573042516111364</t>
  </si>
  <si>
    <t>1417569672388567041</t>
  </si>
  <si>
    <t>1417573086258413577</t>
  </si>
  <si>
    <t>1417573251971272711</t>
  </si>
  <si>
    <t>1417573866663292929</t>
  </si>
  <si>
    <t>1417577151222755338</t>
  </si>
  <si>
    <t>1417580053928501250</t>
  </si>
  <si>
    <t>1417580551075160066</t>
  </si>
  <si>
    <t>1417581245635207180</t>
  </si>
  <si>
    <t>1417581555124477954</t>
  </si>
  <si>
    <t>1417582220123021315</t>
  </si>
  <si>
    <t>1417582255799771138</t>
  </si>
  <si>
    <t>1417582905359015938</t>
  </si>
  <si>
    <t>1417582970513334272</t>
  </si>
  <si>
    <t>1417584171858501642</t>
  </si>
  <si>
    <t>1417584230943666183</t>
  </si>
  <si>
    <t>1417584660637536265</t>
  </si>
  <si>
    <t>1417584778325512199</t>
  </si>
  <si>
    <t>1417584931375665156</t>
  </si>
  <si>
    <t>1417585244685979652</t>
  </si>
  <si>
    <t>1417585431630290956</t>
  </si>
  <si>
    <t>1417585839861809155</t>
  </si>
  <si>
    <t>1417585902801629192</t>
  </si>
  <si>
    <t>1417586053419081729</t>
  </si>
  <si>
    <t>1417453298400043012</t>
  </si>
  <si>
    <t>1417540884011393038</t>
  </si>
  <si>
    <t>1417453802123370510</t>
  </si>
  <si>
    <t>1417466080428269570</t>
  </si>
  <si>
    <t>1417586399491104768</t>
  </si>
  <si>
    <t>1417586441262075912</t>
  </si>
  <si>
    <t>1417586589795078144</t>
  </si>
  <si>
    <t>1417586945425768449</t>
  </si>
  <si>
    <t>1417587057778647042</t>
  </si>
  <si>
    <t>1417587345063305224</t>
  </si>
  <si>
    <t>1417587355465224194</t>
  </si>
  <si>
    <t>1417587624752058378</t>
  </si>
  <si>
    <t>1417587651054608391</t>
  </si>
  <si>
    <t>1417587684541861900</t>
  </si>
  <si>
    <t>1417588245404299265</t>
  </si>
  <si>
    <t>1417588676922593280</t>
  </si>
  <si>
    <t>1417589655801761793</t>
  </si>
  <si>
    <t>1417591170411024385</t>
  </si>
  <si>
    <t>1417591663459897344</t>
  </si>
  <si>
    <t>1417592706801422337</t>
  </si>
  <si>
    <t>1417593520311861248</t>
  </si>
  <si>
    <t>1417593583268335616</t>
  </si>
  <si>
    <t>1417593593145921539</t>
  </si>
  <si>
    <t>1417594114586005507</t>
  </si>
  <si>
    <t>1417594847838412800</t>
  </si>
  <si>
    <t>1417595322101022723</t>
  </si>
  <si>
    <t>1417596329157566467</t>
  </si>
  <si>
    <t>1417596420945637376</t>
  </si>
  <si>
    <t>1417596841831534595</t>
  </si>
  <si>
    <t>1417598157874098177</t>
  </si>
  <si>
    <t>1417599580175323139</t>
  </si>
  <si>
    <t>1417417161216348173</t>
  </si>
  <si>
    <t>1417599749650255877</t>
  </si>
  <si>
    <t>1417601239530024967</t>
  </si>
  <si>
    <t>1417601730838155267</t>
  </si>
  <si>
    <t>1417601890641195008</t>
  </si>
  <si>
    <t>1417603313932111879</t>
  </si>
  <si>
    <t>1417603921036591106</t>
  </si>
  <si>
    <t>1417604338743234562</t>
  </si>
  <si>
    <t>1417605662134112259</t>
  </si>
  <si>
    <t>1417606803081289728</t>
  </si>
  <si>
    <t>1417596563124146179</t>
  </si>
  <si>
    <t>1417608063201300485</t>
  </si>
  <si>
    <t>1417609910351712267</t>
  </si>
  <si>
    <t>1417614161153036293</t>
  </si>
  <si>
    <t>1417616386071961602</t>
  </si>
  <si>
    <t>1417616805053534210</t>
  </si>
  <si>
    <t>1417620173478060035</t>
  </si>
  <si>
    <t>1417621106857492484</t>
  </si>
  <si>
    <t>1417621175069548545</t>
  </si>
  <si>
    <t>1417621404120461312</t>
  </si>
  <si>
    <t>1417622600713314304</t>
  </si>
  <si>
    <t>1417623105300836357</t>
  </si>
  <si>
    <t>1417623164369227777</t>
  </si>
  <si>
    <t>1417624447398334464</t>
  </si>
  <si>
    <t>1417625100455714829</t>
  </si>
  <si>
    <t>1417625923227197441</t>
  </si>
  <si>
    <t>1417628752222248961</t>
  </si>
  <si>
    <t>1417629326267277316</t>
  </si>
  <si>
    <t>1417631241436864512</t>
  </si>
  <si>
    <t>1417633164588199937</t>
  </si>
  <si>
    <t>1417635861580197890</t>
  </si>
  <si>
    <t>1417640633276276736</t>
  </si>
  <si>
    <t>1417568587972284420</t>
  </si>
  <si>
    <t>1417664790449770500</t>
  </si>
  <si>
    <t>1417666353964765185</t>
  </si>
  <si>
    <t>1417666627483602944</t>
  </si>
  <si>
    <t>1417360824570687504</t>
  </si>
  <si>
    <t>1417360824574873600</t>
  </si>
  <si>
    <t>1417428780017242112</t>
  </si>
  <si>
    <t>1417666741866479618</t>
  </si>
  <si>
    <t>1417666741874962440</t>
  </si>
  <si>
    <t>1417552387070386178</t>
  </si>
  <si>
    <t>1417605117029847050</t>
  </si>
  <si>
    <t>1417669443568742409</t>
  </si>
  <si>
    <t>1417670258899439616</t>
  </si>
  <si>
    <t>1417671389054607361</t>
  </si>
  <si>
    <t>1417386292065755150</t>
  </si>
  <si>
    <t>1417674173313388546</t>
  </si>
  <si>
    <t>1417681969840857095</t>
  </si>
  <si>
    <t>1417687331717451778</t>
  </si>
  <si>
    <t>1417692810954817536</t>
  </si>
  <si>
    <t>1417695458458325001</t>
  </si>
  <si>
    <t>1417701073150742528</t>
  </si>
  <si>
    <t>1417701717320237056</t>
  </si>
  <si>
    <t>1417705474628235268</t>
  </si>
  <si>
    <t>1417708519600672771</t>
  </si>
  <si>
    <t>1417708525854339073</t>
  </si>
  <si>
    <t>1417708586562633728</t>
  </si>
  <si>
    <t>1417710545663311875</t>
  </si>
  <si>
    <t>1417710908013416450</t>
  </si>
  <si>
    <t>1417711054147174400</t>
  </si>
  <si>
    <t>1417362471053139968</t>
  </si>
  <si>
    <t>1417711233315360768</t>
  </si>
  <si>
    <t>1417712181706117125</t>
  </si>
  <si>
    <t>1417712202526728192</t>
  </si>
  <si>
    <t>1417713229732716547</t>
  </si>
  <si>
    <t>1417713387711176712</t>
  </si>
  <si>
    <t>1417713554044690435</t>
  </si>
  <si>
    <t>1417713808290758656</t>
  </si>
  <si>
    <t>1417713960736931845</t>
  </si>
  <si>
    <t>1417715041802063872</t>
  </si>
  <si>
    <t>1417715237902553089</t>
  </si>
  <si>
    <t>1417716499498913792</t>
  </si>
  <si>
    <t>1417716652788142080</t>
  </si>
  <si>
    <t>1417393699626049538</t>
  </si>
  <si>
    <t>1417717414100340738</t>
  </si>
  <si>
    <t>1417717681038495750</t>
  </si>
  <si>
    <t>1417718607602143234</t>
  </si>
  <si>
    <t>1417718971571359744</t>
  </si>
  <si>
    <t>1417719529405300737</t>
  </si>
  <si>
    <t>1417464606499483649</t>
  </si>
  <si>
    <t>1417719545779867649</t>
  </si>
  <si>
    <t>1417720172106981376</t>
  </si>
  <si>
    <t>1417720998363795457</t>
  </si>
  <si>
    <t>1417721014583140356</t>
  </si>
  <si>
    <t>1417721186025361408</t>
  </si>
  <si>
    <t>1417722493880737796</t>
  </si>
  <si>
    <t>1417724020976402434</t>
  </si>
  <si>
    <t>1417724272638836736</t>
  </si>
  <si>
    <t>1417724537530195968</t>
  </si>
  <si>
    <t>1417724882276716544</t>
  </si>
  <si>
    <t>1417714591166083075</t>
  </si>
  <si>
    <t>1417724907098677250</t>
  </si>
  <si>
    <t>1417725122295869442</t>
  </si>
  <si>
    <t>1417725837210800130</t>
  </si>
  <si>
    <t>1417726411738173440</t>
  </si>
  <si>
    <t>1417727181774544903</t>
  </si>
  <si>
    <t>1417727287303327744</t>
  </si>
  <si>
    <t>1417729301793976321</t>
  </si>
  <si>
    <t>1417110750468919297</t>
  </si>
  <si>
    <t>1417469365356843008</t>
  </si>
  <si>
    <t>1417473128612118540</t>
  </si>
  <si>
    <t>1417476911052337158</t>
  </si>
  <si>
    <t>1417499558729424902</t>
  </si>
  <si>
    <t>1417601482317307907</t>
  </si>
  <si>
    <t>1417722271012114432</t>
  </si>
  <si>
    <t>1417722273696473092</t>
  </si>
  <si>
    <t>1417726047798403073</t>
  </si>
  <si>
    <t>1417729822407774209</t>
  </si>
  <si>
    <t>1417729912727752706</t>
  </si>
  <si>
    <t>1417730228324118529</t>
  </si>
  <si>
    <t>1417730264994926592</t>
  </si>
  <si>
    <t>1417731066887028736</t>
  </si>
  <si>
    <t>1417431770975424535</t>
  </si>
  <si>
    <t>1417731095806849026</t>
  </si>
  <si>
    <t>1417732160807653378</t>
  </si>
  <si>
    <t>1417732466614358016</t>
  </si>
  <si>
    <t>1417732765764685827</t>
  </si>
  <si>
    <t>1417733965390258177</t>
  </si>
  <si>
    <t>1417734767513063425</t>
  </si>
  <si>
    <t>1417734839386755073</t>
  </si>
  <si>
    <t>1417735356850581505</t>
  </si>
  <si>
    <t>1417735649009053707</t>
  </si>
  <si>
    <t>1417736025984667648</t>
  </si>
  <si>
    <t>1417736232482836481</t>
  </si>
  <si>
    <t>1417736366117511168</t>
  </si>
  <si>
    <t>1417736447143124993</t>
  </si>
  <si>
    <t>1417737116579078148</t>
  </si>
  <si>
    <t>1417409660815040516</t>
  </si>
  <si>
    <t>1417737260720693250</t>
  </si>
  <si>
    <t>1417737621569146880</t>
  </si>
  <si>
    <t>1417738464947212288</t>
  </si>
  <si>
    <t>1417738531166900250</t>
  </si>
  <si>
    <t>1417739138921603075</t>
  </si>
  <si>
    <t>1417739180793335810</t>
  </si>
  <si>
    <t>1417739866717175811</t>
  </si>
  <si>
    <t>1417740234935132160</t>
  </si>
  <si>
    <t>1417740340581240833</t>
  </si>
  <si>
    <t>1417740886683922432</t>
  </si>
  <si>
    <t>1417741394169503748</t>
  </si>
  <si>
    <t>1417741697212162048</t>
  </si>
  <si>
    <t>1417742722543366149</t>
  </si>
  <si>
    <t>1417744234019426309</t>
  </si>
  <si>
    <t>1417744308195799041</t>
  </si>
  <si>
    <t>1417744317012234242</t>
  </si>
  <si>
    <t>1417744440077258756</t>
  </si>
  <si>
    <t>1417744524789624833</t>
  </si>
  <si>
    <t>1417744867170689026</t>
  </si>
  <si>
    <t>1417746654116069377</t>
  </si>
  <si>
    <t>1417746778074587136</t>
  </si>
  <si>
    <t>1417746850703155203</t>
  </si>
  <si>
    <t>1417747267386216448</t>
  </si>
  <si>
    <t>1417747543560278020</t>
  </si>
  <si>
    <t>1417748464587493376</t>
  </si>
  <si>
    <t>1417748507058900992</t>
  </si>
  <si>
    <t>1417748545273278465</t>
  </si>
  <si>
    <t>1417749783104704515</t>
  </si>
  <si>
    <t>1417750627950731265</t>
  </si>
  <si>
    <t>1417750645218680833</t>
  </si>
  <si>
    <t>1417751348565643267</t>
  </si>
  <si>
    <t>1417751616627818503</t>
  </si>
  <si>
    <t>1417751657664946176</t>
  </si>
  <si>
    <t>1417753045866360833</t>
  </si>
  <si>
    <t>1417754218925002753</t>
  </si>
  <si>
    <t>1417754850700546052</t>
  </si>
  <si>
    <t>1417756018990370818</t>
  </si>
  <si>
    <t>1417756352827564034</t>
  </si>
  <si>
    <t>1417756462340878336</t>
  </si>
  <si>
    <t>1417756514920669185</t>
  </si>
  <si>
    <t>1417756541537685505</t>
  </si>
  <si>
    <t>1417756784907915274</t>
  </si>
  <si>
    <t>1417757882905501700</t>
  </si>
  <si>
    <t>1417758357037912065</t>
  </si>
  <si>
    <t>1417758417817636865</t>
  </si>
  <si>
    <t>1417758589851258885</t>
  </si>
  <si>
    <t>1417758832785252353</t>
  </si>
  <si>
    <t>1417488377583185927</t>
  </si>
  <si>
    <t>1417759832719908865</t>
  </si>
  <si>
    <t>1417759876743319554</t>
  </si>
  <si>
    <t>1417759901556871168</t>
  </si>
  <si>
    <t>1417760230683852800</t>
  </si>
  <si>
    <t>1417760690891276290</t>
  </si>
  <si>
    <t>1417762022733778944</t>
  </si>
  <si>
    <t>1417762032418447360</t>
  </si>
  <si>
    <t>1417762651925618689</t>
  </si>
  <si>
    <t>1417762813385355265</t>
  </si>
  <si>
    <t>1417763495878221825</t>
  </si>
  <si>
    <t>1417763804927123457</t>
  </si>
  <si>
    <t>1417764524283899911</t>
  </si>
  <si>
    <t>1417523022022447107</t>
  </si>
  <si>
    <t>1417764638364774401</t>
  </si>
  <si>
    <t>1417765089768247299</t>
  </si>
  <si>
    <t>1417765135460945926</t>
  </si>
  <si>
    <t>1417765567776366595</t>
  </si>
  <si>
    <t>1417765738908094466</t>
  </si>
  <si>
    <t>1417765789571207171</t>
  </si>
  <si>
    <t>1417766036087132162</t>
  </si>
  <si>
    <t>1417766118903721984</t>
  </si>
  <si>
    <t>1417766268841697280</t>
  </si>
  <si>
    <t>1417766309023059970</t>
  </si>
  <si>
    <t>1417766611394646016</t>
  </si>
  <si>
    <t>1417504673213337607</t>
  </si>
  <si>
    <t>1417767343095222275</t>
  </si>
  <si>
    <t>1417768642754793472</t>
  </si>
  <si>
    <t>1417769454574919681</t>
  </si>
  <si>
    <t>1417769815973011457</t>
  </si>
  <si>
    <t>1417755244222689280</t>
  </si>
  <si>
    <t>1417769877872467971</t>
  </si>
  <si>
    <t>1417769928145489925</t>
  </si>
  <si>
    <t>1417771131533201409</t>
  </si>
  <si>
    <t>1417771948478803968</t>
  </si>
  <si>
    <t>1417772520430780416</t>
  </si>
  <si>
    <t>1417773233047232513</t>
  </si>
  <si>
    <t>1417773575365402627</t>
  </si>
  <si>
    <t>1417773829120798721</t>
  </si>
  <si>
    <t>1417773865447698434</t>
  </si>
  <si>
    <t>1417774287335919620</t>
  </si>
  <si>
    <t>1417775054042107906</t>
  </si>
  <si>
    <t>1417468742032842755</t>
  </si>
  <si>
    <t>1417509617354039296</t>
  </si>
  <si>
    <t>1417775902101053443</t>
  </si>
  <si>
    <t>1417776704811147266</t>
  </si>
  <si>
    <t>1417777076392894464</t>
  </si>
  <si>
    <t>1417777298770567168</t>
  </si>
  <si>
    <t>1417777446003396610</t>
  </si>
  <si>
    <t>1417777480719609859</t>
  </si>
  <si>
    <t>1417764897656647682</t>
  </si>
  <si>
    <t>1417777619853053952</t>
  </si>
  <si>
    <t>1417778093704556545</t>
  </si>
  <si>
    <t>1417778900378263553</t>
  </si>
  <si>
    <t>1417779015327395840</t>
  </si>
  <si>
    <t>1417763576895377409</t>
  </si>
  <si>
    <t>1417779187696476162</t>
  </si>
  <si>
    <t>1417779978322780161</t>
  </si>
  <si>
    <t>1417780019733073927</t>
  </si>
  <si>
    <t>1417781632631808002</t>
  </si>
  <si>
    <t>1417782334804434944</t>
  </si>
  <si>
    <t>1417782897357070340</t>
  </si>
  <si>
    <t>1417783532852846592</t>
  </si>
  <si>
    <t>1417784113491283971</t>
  </si>
  <si>
    <t>1417784384409772034</t>
  </si>
  <si>
    <t>1417785418813169669</t>
  </si>
  <si>
    <t>1417745961074495488</t>
  </si>
  <si>
    <t>1417785420977479687</t>
  </si>
  <si>
    <t>1417151696615190528</t>
  </si>
  <si>
    <t>1417786734629330945</t>
  </si>
  <si>
    <t>1417354450738499619</t>
  </si>
  <si>
    <t>1417786858461880321</t>
  </si>
  <si>
    <t>1417345159579193362</t>
  </si>
  <si>
    <t>1417392173872521222</t>
  </si>
  <si>
    <t>1417727385735245829</t>
  </si>
  <si>
    <t>1417728148528041985</t>
  </si>
  <si>
    <t>1417786873389408257</t>
  </si>
  <si>
    <t>1417789021670055939</t>
  </si>
  <si>
    <t>1417789388319191041</t>
  </si>
  <si>
    <t>1417790521662222337</t>
  </si>
  <si>
    <t>1417791003231232002</t>
  </si>
  <si>
    <t>1417775847587602434</t>
  </si>
  <si>
    <t>1417791646696157186</t>
  </si>
  <si>
    <t>1417791736936534016</t>
  </si>
  <si>
    <t>1417792428615012353</t>
  </si>
  <si>
    <t>1417792630080081921</t>
  </si>
  <si>
    <t>1417793861657796610</t>
  </si>
  <si>
    <t>1417794303032758275</t>
  </si>
  <si>
    <t>1417794325874884610</t>
  </si>
  <si>
    <t>1417795249649463301</t>
  </si>
  <si>
    <t>1417726031352500225</t>
  </si>
  <si>
    <t>1417796462998695941</t>
  </si>
  <si>
    <t>1417796990352695303</t>
  </si>
  <si>
    <t>1417477738336768001</t>
  </si>
  <si>
    <t>1417797117544964096</t>
  </si>
  <si>
    <t>1417797296138375172</t>
  </si>
  <si>
    <t>1417797934280740869</t>
  </si>
  <si>
    <t>1417797978107092996</t>
  </si>
  <si>
    <t>1417730862196662275</t>
  </si>
  <si>
    <t>1417798067101831173</t>
  </si>
  <si>
    <t>1417384075271233549</t>
  </si>
  <si>
    <t>1417790917411540993</t>
  </si>
  <si>
    <t>1417798343883988998</t>
  </si>
  <si>
    <t>1417770051877449732</t>
  </si>
  <si>
    <t>1417798870604697604</t>
  </si>
  <si>
    <t>1417799035310706689</t>
  </si>
  <si>
    <t>1417799173940858882</t>
  </si>
  <si>
    <t>1417799287182958596</t>
  </si>
  <si>
    <t>1417799384717316105</t>
  </si>
  <si>
    <t>1417799723176562689</t>
  </si>
  <si>
    <t>1417799761869123587</t>
  </si>
  <si>
    <t>1417800176123645953</t>
  </si>
  <si>
    <t>1417800401013854208</t>
  </si>
  <si>
    <t>1417800799007219715</t>
  </si>
  <si>
    <t>1417801698001788934</t>
  </si>
  <si>
    <t>1417102085745692674</t>
  </si>
  <si>
    <t>1417803311449886723</t>
  </si>
  <si>
    <t>1417803744696311812</t>
  </si>
  <si>
    <t>1417806075533963264</t>
  </si>
  <si>
    <t>1417806577080442881</t>
  </si>
  <si>
    <t>1417807374996365312</t>
  </si>
  <si>
    <t>1417807516029923328</t>
  </si>
  <si>
    <t>1417807588528431104</t>
  </si>
  <si>
    <t>1417807716291162116</t>
  </si>
  <si>
    <t>1417807913532469249</t>
  </si>
  <si>
    <t>1417808178113286145</t>
  </si>
  <si>
    <t>1417808578535174145</t>
  </si>
  <si>
    <t>1417809123706556419</t>
  </si>
  <si>
    <t>1417809359522996228</t>
  </si>
  <si>
    <t>1417809580604772359</t>
  </si>
  <si>
    <t>1417809668173410308</t>
  </si>
  <si>
    <t>1417811254320709634</t>
  </si>
  <si>
    <t>1417812702127394818</t>
  </si>
  <si>
    <t>1417813973383081990</t>
  </si>
  <si>
    <t>1417814390682886145</t>
  </si>
  <si>
    <t>1417814672473051140</t>
  </si>
  <si>
    <t>1417815814007369730</t>
  </si>
  <si>
    <t>1417815917204025344</t>
  </si>
  <si>
    <t>1417816424035373056</t>
  </si>
  <si>
    <t>1417816595058118657</t>
  </si>
  <si>
    <t>1417816943495688194</t>
  </si>
  <si>
    <t>1417817180784181251</t>
  </si>
  <si>
    <t>1417818609842376705</t>
  </si>
  <si>
    <t>1417819742388301830</t>
  </si>
  <si>
    <t>1417819831861194753</t>
  </si>
  <si>
    <t>1417820070139645953</t>
  </si>
  <si>
    <t>1417506190720999428</t>
  </si>
  <si>
    <t>1417820282056761345</t>
  </si>
  <si>
    <t>1417821118338109443</t>
  </si>
  <si>
    <t>1417474604302536711</t>
  </si>
  <si>
    <t>1417821888311701504</t>
  </si>
  <si>
    <t>1417821953948364800</t>
  </si>
  <si>
    <t>1417536755058806785</t>
  </si>
  <si>
    <t>1417420306805936138</t>
  </si>
  <si>
    <t>1417376633565163521</t>
  </si>
  <si>
    <t>1417451301047242752</t>
  </si>
  <si>
    <t>1417823796707352578</t>
  </si>
  <si>
    <t>1417774745693609984</t>
  </si>
  <si>
    <t>1417824317207949312</t>
  </si>
  <si>
    <t>1417825068999118849</t>
  </si>
  <si>
    <t>1417826236911472642</t>
  </si>
  <si>
    <t>1417826831173042180</t>
  </si>
  <si>
    <t>1417827414386913280</t>
  </si>
  <si>
    <t>1417827452295000075</t>
  </si>
  <si>
    <t>1417827978847924237</t>
  </si>
  <si>
    <t>1417827988666736643</t>
  </si>
  <si>
    <t>1417828067993690122</t>
  </si>
  <si>
    <t>1417828372961325058</t>
  </si>
  <si>
    <t>1417828433065820163</t>
  </si>
  <si>
    <t>1417830387682840576</t>
  </si>
  <si>
    <t>1417830932241915906</t>
  </si>
  <si>
    <t>1417830881541120001</t>
  </si>
  <si>
    <t>1417830984905596932</t>
  </si>
  <si>
    <t>1417831226946244610</t>
  </si>
  <si>
    <t>1417831331678101505</t>
  </si>
  <si>
    <t>1417832208895721473</t>
  </si>
  <si>
    <t>1417832905636827137</t>
  </si>
  <si>
    <t>1417833112734781445</t>
  </si>
  <si>
    <t>1417833238295416833</t>
  </si>
  <si>
    <t>1417833809752506369</t>
  </si>
  <si>
    <t>1417834289442525189</t>
  </si>
  <si>
    <t>1417834361358098437</t>
  </si>
  <si>
    <t>1417108325343416325</t>
  </si>
  <si>
    <t>1417472690605236229</t>
  </si>
  <si>
    <t>1417834700131930120</t>
  </si>
  <si>
    <t>1417834915094269953</t>
  </si>
  <si>
    <t>1417761899580637184</t>
  </si>
  <si>
    <t>1417774587459346432</t>
  </si>
  <si>
    <t>1417789658017193985</t>
  </si>
  <si>
    <t>1417834942248235008</t>
  </si>
  <si>
    <t>1417831748495450113</t>
  </si>
  <si>
    <t>1417835946809118722</t>
  </si>
  <si>
    <t>1417111461088878597</t>
  </si>
  <si>
    <t>1417477523714228237</t>
  </si>
  <si>
    <t>1417838242238455809</t>
  </si>
  <si>
    <t>1417838365563576326</t>
  </si>
  <si>
    <t>1417838773166092290</t>
  </si>
  <si>
    <t>1417838666043559936</t>
  </si>
  <si>
    <t>1417838806515003401</t>
  </si>
  <si>
    <t>1417838901142634498</t>
  </si>
  <si>
    <t>1417839077043412994</t>
  </si>
  <si>
    <t>1417839132873797635</t>
  </si>
  <si>
    <t>1417839238775726082</t>
  </si>
  <si>
    <t>1417832328521465863</t>
  </si>
  <si>
    <t>1417832436248059908</t>
  </si>
  <si>
    <t>1417835207475044354</t>
  </si>
  <si>
    <t>1417839294081900546</t>
  </si>
  <si>
    <t>1417840250295050240</t>
  </si>
  <si>
    <t>1417840570106531845</t>
  </si>
  <si>
    <t>1417358844502683664</t>
  </si>
  <si>
    <t>1417366395055222785</t>
  </si>
  <si>
    <t>1417474623952785417</t>
  </si>
  <si>
    <t>1417477141432872960</t>
  </si>
  <si>
    <t>1417722444547305473</t>
  </si>
  <si>
    <t>1417724961570054148</t>
  </si>
  <si>
    <t>1417840741091528705</t>
  </si>
  <si>
    <t>1417841198031572992</t>
  </si>
  <si>
    <t>1417841816645390344</t>
  </si>
  <si>
    <t>1417841874090532865</t>
  </si>
  <si>
    <t>1417414613243736065</t>
  </si>
  <si>
    <t>1417842053564846080</t>
  </si>
  <si>
    <t>1417843226967486466</t>
  </si>
  <si>
    <t>1417845221585522690</t>
  </si>
  <si>
    <t>1417489750299131904</t>
  </si>
  <si>
    <t>1417840860306227201</t>
  </si>
  <si>
    <t>1417845275754893327</t>
  </si>
  <si>
    <t>1417807091717361669</t>
  </si>
  <si>
    <t>1417543535520256000</t>
  </si>
  <si>
    <t>1417597859893895168</t>
  </si>
  <si>
    <t>1417848224522645508</t>
  </si>
  <si>
    <t>1417849692075954177</t>
  </si>
  <si>
    <t>1417850329346027520</t>
  </si>
  <si>
    <t>1417850569520201732</t>
  </si>
  <si>
    <t>1417827986548604937</t>
  </si>
  <si>
    <t>1417851506452312065</t>
  </si>
  <si>
    <t>1417852546224427013</t>
  </si>
  <si>
    <t>1417853068822130689</t>
  </si>
  <si>
    <t>1417853232320335877</t>
  </si>
  <si>
    <t>1417855184491909120</t>
  </si>
  <si>
    <t>1417856455575810054</t>
  </si>
  <si>
    <t>1417767087360155648</t>
  </si>
  <si>
    <t>1417856636283146246</t>
  </si>
  <si>
    <t>1417856905444270085</t>
  </si>
  <si>
    <t>1417857882368978946</t>
  </si>
  <si>
    <t>1417858065517498370</t>
  </si>
  <si>
    <t>1417859011723108353</t>
  </si>
  <si>
    <t>1417859127506788354</t>
  </si>
  <si>
    <t>1417860250003193866</t>
  </si>
  <si>
    <t>1417521127920898048</t>
  </si>
  <si>
    <t>1417527233514819585</t>
  </si>
  <si>
    <t>1417530002095153156</t>
  </si>
  <si>
    <t>1417860484058030089</t>
  </si>
  <si>
    <t>1417860944806522881</t>
  </si>
  <si>
    <t>1417861414421684224</t>
  </si>
  <si>
    <t>1417862539950661641</t>
  </si>
  <si>
    <t>1417862803466199043</t>
  </si>
  <si>
    <t>1417863499225735168</t>
  </si>
  <si>
    <t>1417469126906363904</t>
  </si>
  <si>
    <t>1417469143176130564</t>
  </si>
  <si>
    <t>1417469182497726465</t>
  </si>
  <si>
    <t>1417511382174605314</t>
  </si>
  <si>
    <t>1417511988142428170</t>
  </si>
  <si>
    <t>1417653712013643779</t>
  </si>
  <si>
    <t>1417728072422465541</t>
  </si>
  <si>
    <t>1417807046230089733</t>
  </si>
  <si>
    <t>1417864602516393991</t>
  </si>
  <si>
    <t>1417865364592111618</t>
  </si>
  <si>
    <t>1417866350752632836</t>
  </si>
  <si>
    <t>1417801955460755458</t>
  </si>
  <si>
    <t>1417804814755446785</t>
  </si>
  <si>
    <t>1417809621411041281</t>
  </si>
  <si>
    <t>1417867252704104458</t>
  </si>
  <si>
    <t>1417867617910546434</t>
  </si>
  <si>
    <t>1417869523076648966</t>
  </si>
  <si>
    <t>1417870031921242113</t>
  </si>
  <si>
    <t>1417870167153991683</t>
  </si>
  <si>
    <t>1417871433494147111</t>
  </si>
  <si>
    <t>1417873874985836544</t>
  </si>
  <si>
    <t>1417876450716291080</t>
  </si>
  <si>
    <t>1417877833473527818</t>
  </si>
  <si>
    <t>1417877931926429697</t>
  </si>
  <si>
    <t>1417878040311435267</t>
  </si>
  <si>
    <t>1417878088780763139</t>
  </si>
  <si>
    <t>1417878304640667651</t>
  </si>
  <si>
    <t>1417878456709353474</t>
  </si>
  <si>
    <t>1417878848914526215</t>
  </si>
  <si>
    <t>1417879201647038471</t>
  </si>
  <si>
    <t>1417879563464478724</t>
  </si>
  <si>
    <t>1417879637712048128</t>
  </si>
  <si>
    <t>1417534180330717188</t>
  </si>
  <si>
    <t>1417881274472181767</t>
  </si>
  <si>
    <t>1417881938736697344</t>
  </si>
  <si>
    <t>1417825442749460482</t>
  </si>
  <si>
    <t>1417826080086441984</t>
  </si>
  <si>
    <t>1417882075043147783</t>
  </si>
  <si>
    <t>1417882604897017856</t>
  </si>
  <si>
    <t>1417882935794053127</t>
  </si>
  <si>
    <t>1417885404687179776</t>
  </si>
  <si>
    <t>1417885557938704389</t>
  </si>
  <si>
    <t>1417505239222132741</t>
  </si>
  <si>
    <t>1417885848255836167</t>
  </si>
  <si>
    <t>1417234305235947528</t>
  </si>
  <si>
    <t>1417889018994466821</t>
  </si>
  <si>
    <t>1417892293936390146</t>
  </si>
  <si>
    <t>1417893269212704772</t>
  </si>
  <si>
    <t>1417588250038898699</t>
  </si>
  <si>
    <t>1417894175941533696</t>
  </si>
  <si>
    <t>1417894675239870476</t>
  </si>
  <si>
    <t>1417895238711009284</t>
  </si>
  <si>
    <t>1417895834448977924</t>
  </si>
  <si>
    <t>1417897853607976965</t>
  </si>
  <si>
    <t>1417898182202306564</t>
  </si>
  <si>
    <t>1417765683056844802</t>
  </si>
  <si>
    <t>1417898591725686788</t>
  </si>
  <si>
    <t>1417899589118615562</t>
  </si>
  <si>
    <t>1417899971467259906</t>
  </si>
  <si>
    <t>1417900000986730500</t>
  </si>
  <si>
    <t>1417841431478259716</t>
  </si>
  <si>
    <t>1417900057265901575</t>
  </si>
  <si>
    <t>1417900250656878593</t>
  </si>
  <si>
    <t>1417900708419018754</t>
  </si>
  <si>
    <t>1417900803902386178</t>
  </si>
  <si>
    <t>1417901609011531780</t>
  </si>
  <si>
    <t>1417901947001126912</t>
  </si>
  <si>
    <t>1417394782134013952</t>
  </si>
  <si>
    <t>1417860853978832898</t>
  </si>
  <si>
    <t>1417903311735427074</t>
  </si>
  <si>
    <t>1417903725482479624</t>
  </si>
  <si>
    <t>1417904577672892418</t>
  </si>
  <si>
    <t>1417908108240769026</t>
  </si>
  <si>
    <t>1417908325027663875</t>
  </si>
  <si>
    <t>1417908774715723785</t>
  </si>
  <si>
    <t>1417908947080593427</t>
  </si>
  <si>
    <t>1417909695684153344</t>
  </si>
  <si>
    <t>1417910336976478208</t>
  </si>
  <si>
    <t>1417911761907355650</t>
  </si>
  <si>
    <t>1417912150295781381</t>
  </si>
  <si>
    <t>1417913675038531588</t>
  </si>
  <si>
    <t>1417913818949242893</t>
  </si>
  <si>
    <t>1417085118263476225</t>
  </si>
  <si>
    <t>1417085745660104706</t>
  </si>
  <si>
    <t>1417147080758415366</t>
  </si>
  <si>
    <t>1417914656027459584</t>
  </si>
  <si>
    <t>1417374568671498240</t>
  </si>
  <si>
    <t>1417375730724450319</t>
  </si>
  <si>
    <t>1417376370263535619</t>
  </si>
  <si>
    <t>1417488516553007104</t>
  </si>
  <si>
    <t>1417488651492155406</t>
  </si>
  <si>
    <t>1417509388517089281</t>
  </si>
  <si>
    <t>1417509518704001029</t>
  </si>
  <si>
    <t>1417629707324035080</t>
  </si>
  <si>
    <t>1417680825395683329</t>
  </si>
  <si>
    <t>1417698142028550148</t>
  </si>
  <si>
    <t>1417708559752630274</t>
  </si>
  <si>
    <t>1417724584074391552</t>
  </si>
  <si>
    <t>1417799744785731584</t>
  </si>
  <si>
    <t>1417915496062717952</t>
  </si>
  <si>
    <t>1417918715832721408</t>
  </si>
  <si>
    <t>1417871820854865924</t>
  </si>
  <si>
    <t>1417919208906805255</t>
  </si>
  <si>
    <t>1417531810209271813</t>
  </si>
  <si>
    <t>1417920246263042051</t>
  </si>
  <si>
    <t>1417920519064719370</t>
  </si>
  <si>
    <t>1417921226518024192</t>
  </si>
  <si>
    <t>1417923013366910979</t>
  </si>
  <si>
    <t>1417924101965062145</t>
  </si>
  <si>
    <t>1417537737528381444</t>
  </si>
  <si>
    <t>1417587888334778368</t>
  </si>
  <si>
    <t>1417925221760311299</t>
  </si>
  <si>
    <t>1417925853460193284</t>
  </si>
  <si>
    <t>1417926075968069637</t>
  </si>
  <si>
    <t>1417928657281159177</t>
  </si>
  <si>
    <t>1417928967085076485</t>
  </si>
  <si>
    <t>1417930538195771392</t>
  </si>
  <si>
    <t>1417934820047478789</t>
  </si>
  <si>
    <t>1417935076759937029</t>
  </si>
  <si>
    <t>1417883078157082626</t>
  </si>
  <si>
    <t>1417901071331123204</t>
  </si>
  <si>
    <t>1417937566381355008</t>
  </si>
  <si>
    <t>1417940244087836672</t>
  </si>
  <si>
    <t>1417941210665259010</t>
  </si>
  <si>
    <t>1417941850544119812</t>
  </si>
  <si>
    <t>1417942134783631367</t>
  </si>
  <si>
    <t>1417943334518153231</t>
  </si>
  <si>
    <t>1417943790539657216</t>
  </si>
  <si>
    <t>1417740474606047234</t>
  </si>
  <si>
    <t>1417945124231958539</t>
  </si>
  <si>
    <t>1417945436745314306</t>
  </si>
  <si>
    <t>1417523217716203521</t>
  </si>
  <si>
    <t>1417874618338189313</t>
  </si>
  <si>
    <t>1417946525892849664</t>
  </si>
  <si>
    <t>1417947313415376898</t>
  </si>
  <si>
    <t>1417505386626748423</t>
  </si>
  <si>
    <t>1417548333959233538</t>
  </si>
  <si>
    <t>1417947940421873664</t>
  </si>
  <si>
    <t>1417950129894592512</t>
  </si>
  <si>
    <t>1417780784400830471</t>
  </si>
  <si>
    <t>1417951200759226374</t>
  </si>
  <si>
    <t>1417956585289170949</t>
  </si>
  <si>
    <t>1417416272762048512</t>
  </si>
  <si>
    <t>1417962918407245825</t>
  </si>
  <si>
    <t>1417104123451822081</t>
  </si>
  <si>
    <t>1417106578944274439</t>
  </si>
  <si>
    <t>1417964305576828937</t>
  </si>
  <si>
    <t>1417964669701169155</t>
  </si>
  <si>
    <t>1417360502854881281</t>
  </si>
  <si>
    <t>1417362663886098432</t>
  </si>
  <si>
    <t>1417964710276648960</t>
  </si>
  <si>
    <t>1417080973313798147</t>
  </si>
  <si>
    <t>1417152177445822466</t>
  </si>
  <si>
    <t>1417175061283295242</t>
  </si>
  <si>
    <t>1417366969389518855</t>
  </si>
  <si>
    <t>1417419979041828875</t>
  </si>
  <si>
    <t>1417460421024313345</t>
  </si>
  <si>
    <t>1417489913793155074</t>
  </si>
  <si>
    <t>1417584058003902465</t>
  </si>
  <si>
    <t>1417641853109764098</t>
  </si>
  <si>
    <t>1417740590356131845</t>
  </si>
  <si>
    <t>1417796130071474177</t>
  </si>
  <si>
    <t>1417915017274355713</t>
  </si>
  <si>
    <t>1417965327783137280</t>
  </si>
  <si>
    <t>1417419982355386369</t>
  </si>
  <si>
    <t>1417419889682403338</t>
  </si>
  <si>
    <t>1417393299028074498</t>
  </si>
  <si>
    <t>1417418490991071234</t>
  </si>
  <si>
    <t>1417551763511693312</t>
  </si>
  <si>
    <t>1417738519762583557</t>
  </si>
  <si>
    <t>1417740665019006978</t>
  </si>
  <si>
    <t>1417920061801590792</t>
  </si>
  <si>
    <t>1417080982616690691</t>
  </si>
  <si>
    <t>1417152197335285761</t>
  </si>
  <si>
    <t>1417175096981016593</t>
  </si>
  <si>
    <t>1417366973667704834</t>
  </si>
  <si>
    <t>1417460423394140161</t>
  </si>
  <si>
    <t>1417520926015442944</t>
  </si>
  <si>
    <t>1417584056502423553</t>
  </si>
  <si>
    <t>1417642068923469825</t>
  </si>
  <si>
    <t>1417796144155881474</t>
  </si>
  <si>
    <t>1417965334863044608</t>
  </si>
  <si>
    <t>1417964291483971585</t>
  </si>
  <si>
    <t>1417965923353481219</t>
  </si>
  <si>
    <t>1417965977489313792</t>
  </si>
  <si>
    <t>1417966995425824771</t>
  </si>
  <si>
    <t>1417967576760700934</t>
  </si>
  <si>
    <t>1417968333346025482</t>
  </si>
  <si>
    <t>1417968646547181569</t>
  </si>
  <si>
    <t>1417969723019567106</t>
  </si>
  <si>
    <t>1417969786097647616</t>
  </si>
  <si>
    <t>1417971479589924871</t>
  </si>
  <si>
    <t>1417973889964126214</t>
  </si>
  <si>
    <t>1417974223012868098</t>
  </si>
  <si>
    <t>1417070919370035203</t>
  </si>
  <si>
    <t>1417765939014144001</t>
  </si>
  <si>
    <t>1417769149292494849</t>
  </si>
  <si>
    <t>1417112528602140673</t>
  </si>
  <si>
    <t>1417528411795378180</t>
  </si>
  <si>
    <t>1417594959276896256</t>
  </si>
  <si>
    <t>1417817780473274373</t>
  </si>
  <si>
    <t>1417831615808606208</t>
  </si>
  <si>
    <t>1417976362137276419</t>
  </si>
  <si>
    <t>1417978113225527303</t>
  </si>
  <si>
    <t>1417980346856050694</t>
  </si>
  <si>
    <t>1417064324992995329</t>
  </si>
  <si>
    <t>1417597505567531009</t>
  </si>
  <si>
    <t>1417597756504371206</t>
  </si>
  <si>
    <t>1417985108234096641</t>
  </si>
  <si>
    <t>1417984835189190665</t>
  </si>
  <si>
    <t>1417984888003833857</t>
  </si>
  <si>
    <t>1417985241994694660</t>
  </si>
  <si>
    <t>1417986214490255361</t>
  </si>
  <si>
    <t>1417986648181202945</t>
  </si>
  <si>
    <t>1417988212803448839</t>
  </si>
  <si>
    <t>1417995743487483904</t>
  </si>
  <si>
    <t>1417997838475173888</t>
  </si>
  <si>
    <t>1418002817105768449</t>
  </si>
  <si>
    <t>1418002833589342211</t>
  </si>
  <si>
    <t>1417824682821263360</t>
  </si>
  <si>
    <t>1417531567539425284</t>
  </si>
  <si>
    <t>1417526213233586190</t>
  </si>
  <si>
    <t>1417876522753478657</t>
  </si>
  <si>
    <t>1417091355613057026</t>
  </si>
  <si>
    <t>1417149633537658883</t>
  </si>
  <si>
    <t>1417444543092465667</t>
  </si>
  <si>
    <t>1417589283439878145</t>
  </si>
  <si>
    <t>1417847561961058304</t>
  </si>
  <si>
    <t>1418009585546366983</t>
  </si>
  <si>
    <t>1418009787288244227</t>
  </si>
  <si>
    <t>1417795960168665090</t>
  </si>
  <si>
    <t>1418012730892685312</t>
  </si>
  <si>
    <t>1418018509351686144</t>
  </si>
  <si>
    <t>1418020671372791811</t>
  </si>
  <si>
    <t>1418023820644990983</t>
  </si>
  <si>
    <t>1418027568570241026</t>
  </si>
  <si>
    <t>1417297329036697603</t>
  </si>
  <si>
    <t>1417427561420886016</t>
  </si>
  <si>
    <t>1417297695572729859</t>
  </si>
  <si>
    <t>1418029295134457859</t>
  </si>
  <si>
    <t>1418038468719038467</t>
  </si>
  <si>
    <t>1417422047454679060</t>
  </si>
  <si>
    <t>1417520850337681410</t>
  </si>
  <si>
    <t>1417582982680961025</t>
  </si>
  <si>
    <t>1417898691885686791</t>
  </si>
  <si>
    <t>1417456998757638183</t>
  </si>
  <si>
    <t>1417513733228744705</t>
  </si>
  <si>
    <t>1417737854365708289</t>
  </si>
  <si>
    <t>1417986658977390593</t>
  </si>
  <si>
    <t>1418032773563097089</t>
  </si>
  <si>
    <t>1418050368081178624</t>
  </si>
  <si>
    <t>1418051130282684428</t>
  </si>
  <si>
    <t>1417362487608020992</t>
  </si>
  <si>
    <t>1417362487687659520</t>
  </si>
  <si>
    <t>1417362487696109585</t>
  </si>
  <si>
    <t>1417543686729211906</t>
  </si>
  <si>
    <t>1418051892479873025</t>
  </si>
  <si>
    <t>1417477145694179334</t>
  </si>
  <si>
    <t>1417477145757159428</t>
  </si>
  <si>
    <t>1417660679666999296</t>
  </si>
  <si>
    <t>1417708792800763904</t>
  </si>
  <si>
    <t>1417840287024652291</t>
  </si>
  <si>
    <t>1418052298836615173</t>
  </si>
  <si>
    <t>1418060219792465920</t>
  </si>
  <si>
    <t>1418062716707741699</t>
  </si>
  <si>
    <t>1418069353610817538</t>
  </si>
  <si>
    <t>1418072138255421441</t>
  </si>
  <si>
    <t>1418072774703259651</t>
  </si>
  <si>
    <t>1418075032782348288</t>
  </si>
  <si>
    <t>1418075302501273627</t>
  </si>
  <si>
    <t>1417816378434723843</t>
  </si>
  <si>
    <t>1418077728704770049</t>
  </si>
  <si>
    <t>1418081727080275968</t>
  </si>
  <si>
    <t>1418082249258459138</t>
  </si>
  <si>
    <t>1418082546378813440</t>
  </si>
  <si>
    <t>1417381433744764946</t>
  </si>
  <si>
    <t>1418081536751161348</t>
  </si>
  <si>
    <t>1418082896431169540</t>
  </si>
  <si>
    <t>1418084421933142016</t>
  </si>
  <si>
    <t>1418085272340865024</t>
  </si>
  <si>
    <t>1418085371376803842</t>
  </si>
  <si>
    <t>1417807082624061440</t>
  </si>
  <si>
    <t>1417864610330382345</t>
  </si>
  <si>
    <t>1418086293423202305</t>
  </si>
  <si>
    <t>1417807128992043008</t>
  </si>
  <si>
    <t>1417864662784299013</t>
  </si>
  <si>
    <t>1418086297948889088</t>
  </si>
  <si>
    <t>1417105759955992577</t>
  </si>
  <si>
    <t>1417105777416941572</t>
  </si>
  <si>
    <t>1417362353419661316</t>
  </si>
  <si>
    <t>1417362396469997572</t>
  </si>
  <si>
    <t>1417362462740033538</t>
  </si>
  <si>
    <t>1417724797304377349</t>
  </si>
  <si>
    <t>1418087186633789441</t>
  </si>
  <si>
    <t>1417728559590920194</t>
  </si>
  <si>
    <t>1417770524688621569</t>
  </si>
  <si>
    <t>1417358195329093632</t>
  </si>
  <si>
    <t>1417364427083444225</t>
  </si>
  <si>
    <t>1417364534189117440</t>
  </si>
  <si>
    <t>1417364816860114946</t>
  </si>
  <si>
    <t>1417722026245058560</t>
  </si>
  <si>
    <t>1417722246991212544</t>
  </si>
  <si>
    <t>1417732764829249537</t>
  </si>
  <si>
    <t>1418087142585110528</t>
  </si>
  <si>
    <t>1418087228861870084</t>
  </si>
  <si>
    <t>1418088420296073217</t>
  </si>
  <si>
    <t>1417549174506237952</t>
  </si>
  <si>
    <t>1417552375582167041</t>
  </si>
  <si>
    <t>1418087332314587141</t>
  </si>
  <si>
    <t>1418088657324494851</t>
  </si>
  <si>
    <t>1417860895502389248</t>
  </si>
  <si>
    <t>1417860897331195913</t>
  </si>
  <si>
    <t>1417997598854631424</t>
  </si>
  <si>
    <t>1417139707444699146</t>
  </si>
  <si>
    <t>1417362375079047185</t>
  </si>
  <si>
    <t>1417362418271985665</t>
  </si>
  <si>
    <t>1417362484600741888</t>
  </si>
  <si>
    <t>1417680847524794369</t>
  </si>
  <si>
    <t>1418087164601061376</t>
  </si>
  <si>
    <t>1418087250840244225</t>
  </si>
  <si>
    <t>1418087354296934401</t>
  </si>
  <si>
    <t>1418088681034993665</t>
  </si>
  <si>
    <t>1417111126207238151</t>
  </si>
  <si>
    <t>1417360279080480786</t>
  </si>
  <si>
    <t>1417484830565183504</t>
  </si>
  <si>
    <t>1418088753277591554</t>
  </si>
  <si>
    <t>1418088847116836864</t>
  </si>
  <si>
    <t>1418088853911572482</t>
  </si>
  <si>
    <t>1417361128343101443</t>
  </si>
  <si>
    <t>1417477020431290369</t>
  </si>
  <si>
    <t>1417489379405225991</t>
  </si>
  <si>
    <t>1417493889112580106</t>
  </si>
  <si>
    <t>1418051703946022927</t>
  </si>
  <si>
    <t>1418087372546260993</t>
  </si>
  <si>
    <t>1418089212092485633</t>
  </si>
  <si>
    <t>1418090193870012419</t>
  </si>
  <si>
    <t>1417071400465141761</t>
  </si>
  <si>
    <t>1417071960501145603</t>
  </si>
  <si>
    <t>1417100146119172100</t>
  </si>
  <si>
    <t>1417520918822326280</t>
  </si>
  <si>
    <t>1418090672893173764</t>
  </si>
  <si>
    <t>1417477498993102852</t>
  </si>
  <si>
    <t>1418090703746437123</t>
  </si>
  <si>
    <t>1417464547586285573</t>
  </si>
  <si>
    <t>1418090546720088065</t>
  </si>
  <si>
    <t>1418091577445081088</t>
  </si>
  <si>
    <t>1418092149921521669</t>
  </si>
  <si>
    <t>1417519211602194435</t>
  </si>
  <si>
    <t>1417727295037583361</t>
  </si>
  <si>
    <t>1417714922155388931</t>
  </si>
  <si>
    <t>1417840684892033025</t>
  </si>
  <si>
    <t>1417428560634068993</t>
  </si>
  <si>
    <t>1417804743964073984</t>
  </si>
  <si>
    <t>1418086218303148036</t>
  </si>
  <si>
    <t>1418092567045058562</t>
  </si>
  <si>
    <t>1418093925701758977</t>
  </si>
  <si>
    <t>1417520877659381772</t>
  </si>
  <si>
    <t>1417827951744143360</t>
  </si>
  <si>
    <t>1417521015400370179</t>
  </si>
  <si>
    <t>1417997906817212426</t>
  </si>
  <si>
    <t>1418003300532826115</t>
  </si>
  <si>
    <t>1418084896950599681</t>
  </si>
  <si>
    <t>1418094753132974080</t>
  </si>
  <si>
    <t>1417097332332638209</t>
  </si>
  <si>
    <t>1418074622109622272</t>
  </si>
  <si>
    <t>1418090569872691201</t>
  </si>
  <si>
    <t>1418095311617200130</t>
  </si>
  <si>
    <t>1417497745913417737</t>
  </si>
  <si>
    <t>1418095744863686656</t>
  </si>
  <si>
    <t>1418095966352195584</t>
  </si>
  <si>
    <t>1417164159196749825</t>
  </si>
  <si>
    <t>1417726242892173312</t>
  </si>
  <si>
    <t>1418096709763272707</t>
  </si>
  <si>
    <t>1417084909810765827</t>
  </si>
  <si>
    <t>1418097264048832512</t>
  </si>
  <si>
    <t>1417502285219966984</t>
  </si>
  <si>
    <t>1418097643675398144</t>
  </si>
  <si>
    <t>1417366255997173760</t>
  </si>
  <si>
    <t>1418098392719310849</t>
  </si>
  <si>
    <t>1418098759548952576</t>
  </si>
  <si>
    <t>1418099333031944193</t>
  </si>
  <si>
    <t>1418100953807458304</t>
  </si>
  <si>
    <t>1418101093532327938</t>
  </si>
  <si>
    <t>1418101534014021637</t>
  </si>
  <si>
    <t>1418101737332920323</t>
  </si>
  <si>
    <t>1418101783482732549</t>
  </si>
  <si>
    <t>1418102911079534596</t>
  </si>
  <si>
    <t>1418103422885277699</t>
  </si>
  <si>
    <t>1417413719093649408</t>
  </si>
  <si>
    <t>1417527317124026371</t>
  </si>
  <si>
    <t>1418103474286473216</t>
  </si>
  <si>
    <t>1418103560454107140</t>
  </si>
  <si>
    <t>1417382551749079076</t>
  </si>
  <si>
    <t>1418103575847313414</t>
  </si>
  <si>
    <t>1418104020674170880</t>
  </si>
  <si>
    <t>1418103958011269127</t>
  </si>
  <si>
    <t>1418104512779272193</t>
  </si>
  <si>
    <t>1418104875859300352</t>
  </si>
  <si>
    <t>1418066775875493892</t>
  </si>
  <si>
    <t>1418105655324463107</t>
  </si>
  <si>
    <t>1418105690523045891</t>
  </si>
  <si>
    <t>1418105929694949379</t>
  </si>
  <si>
    <t>1418106121886306306</t>
  </si>
  <si>
    <t>1418106163653140480</t>
  </si>
  <si>
    <t>1418106232297099264</t>
  </si>
  <si>
    <t>1418106522815639552</t>
  </si>
  <si>
    <t>1418106625051840513</t>
  </si>
  <si>
    <t>1418106729649348609</t>
  </si>
  <si>
    <t>1418107046038179844</t>
  </si>
  <si>
    <t>1418107958710476800</t>
  </si>
  <si>
    <t>1418108038863597572</t>
  </si>
  <si>
    <t>1418108152567013376</t>
  </si>
  <si>
    <t>1418108296368689154</t>
  </si>
  <si>
    <t>1418108508139147265</t>
  </si>
  <si>
    <t>1418108665698168833</t>
  </si>
  <si>
    <t>1417576786775453699</t>
  </si>
  <si>
    <t>1418108783159545857</t>
  </si>
  <si>
    <t>1418109024378236931</t>
  </si>
  <si>
    <t>1418109111602929664</t>
  </si>
  <si>
    <t>1418109454902513666</t>
  </si>
  <si>
    <t>1418109543238803457</t>
  </si>
  <si>
    <t>1418109855559192576</t>
  </si>
  <si>
    <t>1418110286913998850</t>
  </si>
  <si>
    <t>1418110287111237633</t>
  </si>
  <si>
    <t>1417212825798336515</t>
  </si>
  <si>
    <t>1418107040296169478</t>
  </si>
  <si>
    <t>1418110487791812610</t>
  </si>
  <si>
    <t>1417069227887022082</t>
  </si>
  <si>
    <t>1417138022693416965</t>
  </si>
  <si>
    <t>1417461820730843138</t>
  </si>
  <si>
    <t>1417745049190899713</t>
  </si>
  <si>
    <t>1417824697841029126</t>
  </si>
  <si>
    <t>1417825445962260480</t>
  </si>
  <si>
    <t>1418110881347612673</t>
  </si>
  <si>
    <t>1418111070640738304</t>
  </si>
  <si>
    <t>1418111157290864644</t>
  </si>
  <si>
    <t>1418111837334392833</t>
  </si>
  <si>
    <t>1418099742169608193</t>
  </si>
  <si>
    <t>1418112610843701248</t>
  </si>
  <si>
    <t>1417128694263554054</t>
  </si>
  <si>
    <t>1417508655449137162</t>
  </si>
  <si>
    <t>1418112920144252930</t>
  </si>
  <si>
    <t>1418098510495428609</t>
  </si>
  <si>
    <t>1418114742485454851</t>
  </si>
  <si>
    <t>1417415430294196229</t>
  </si>
  <si>
    <t>1417570300452089861</t>
  </si>
  <si>
    <t>1417879268328198148</t>
  </si>
  <si>
    <t>1418115006663696384</t>
  </si>
  <si>
    <t>1418115185907224577</t>
  </si>
  <si>
    <t>1417385090926141474</t>
  </si>
  <si>
    <t>1417737723511808002</t>
  </si>
  <si>
    <t>1418115596680585218</t>
  </si>
  <si>
    <t>1417794549288771586</t>
  </si>
  <si>
    <t>1418115902692896774</t>
  </si>
  <si>
    <t>1418116580265889800</t>
  </si>
  <si>
    <t>1418116605456879617</t>
  </si>
  <si>
    <t>1418116651497689090</t>
  </si>
  <si>
    <t>1418117147096670211</t>
  </si>
  <si>
    <t>1418117198422421506</t>
  </si>
  <si>
    <t>1418117216109744128</t>
  </si>
  <si>
    <t>1418117222975909889</t>
  </si>
  <si>
    <t>1418117367666728960</t>
  </si>
  <si>
    <t>1418117858064797702</t>
  </si>
  <si>
    <t>1418117902130102280</t>
  </si>
  <si>
    <t>1417933811640410116</t>
  </si>
  <si>
    <t>1417934718180503557</t>
  </si>
  <si>
    <t>1417992047831785474</t>
  </si>
  <si>
    <t>1418117972904845314</t>
  </si>
  <si>
    <t>1418120043414577155</t>
  </si>
  <si>
    <t>1417484415253499916</t>
  </si>
  <si>
    <t>1418120146858778630</t>
  </si>
  <si>
    <t>1418122357592440832</t>
  </si>
  <si>
    <t>1418122865908584450</t>
  </si>
  <si>
    <t>1417561779195060232</t>
  </si>
  <si>
    <t>1417578507132145667</t>
  </si>
  <si>
    <t>1418122873206677510</t>
  </si>
  <si>
    <t>1418124050975633412</t>
  </si>
  <si>
    <t>1417531671629414407</t>
  </si>
  <si>
    <t>1418124072622436353</t>
  </si>
  <si>
    <t>1418125378682511362</t>
  </si>
  <si>
    <t>1418125546521772041</t>
  </si>
  <si>
    <t>1417720480845414407</t>
  </si>
  <si>
    <t>1417763933079969798</t>
  </si>
  <si>
    <t>1417509742549868544</t>
  </si>
  <si>
    <t>1417569234545152004</t>
  </si>
  <si>
    <t>1417797562971697152</t>
  </si>
  <si>
    <t>1418127768114634755</t>
  </si>
  <si>
    <t>1417888813372821507</t>
  </si>
  <si>
    <t>1418127778403209217</t>
  </si>
  <si>
    <t>1418128519687806980</t>
  </si>
  <si>
    <t>1418128958479118337</t>
  </si>
  <si>
    <t>1417064414499557377</t>
  </si>
  <si>
    <t>1418129077752500225</t>
  </si>
  <si>
    <t>1418129181062402049</t>
  </si>
  <si>
    <t>1417476552745488389</t>
  </si>
  <si>
    <t>1418129436348715008</t>
  </si>
  <si>
    <t>1417497226088226816</t>
  </si>
  <si>
    <t>1418130144779292673</t>
  </si>
  <si>
    <t>1418130262358208515</t>
  </si>
  <si>
    <t>1418131153362505732</t>
  </si>
  <si>
    <t>1418131282081497088</t>
  </si>
  <si>
    <t>1418131607429566466</t>
  </si>
  <si>
    <t>1418131762006433794</t>
  </si>
  <si>
    <t>1418131904281329665</t>
  </si>
  <si>
    <t>1418132476376006657</t>
  </si>
  <si>
    <t>1417853901202759685</t>
  </si>
  <si>
    <t>1417854095508004870</t>
  </si>
  <si>
    <t>1418132783365513217</t>
  </si>
  <si>
    <t>1418133144109191171</t>
  </si>
  <si>
    <t>1418133812492619782</t>
  </si>
  <si>
    <t>1418136274448404480</t>
  </si>
  <si>
    <t>1417107168516579328</t>
  </si>
  <si>
    <t>1417133951890636805</t>
  </si>
  <si>
    <t>1418130852714848256</t>
  </si>
  <si>
    <t>1417259165903433728</t>
  </si>
  <si>
    <t>1417463893983694849</t>
  </si>
  <si>
    <t>1417386545292664835</t>
  </si>
  <si>
    <t>1417395627831484439</t>
  </si>
  <si>
    <t>1417614617883332609</t>
  </si>
  <si>
    <t>1417719069667643392</t>
  </si>
  <si>
    <t>1417747996389806086</t>
  </si>
  <si>
    <t>1417380304084480006</t>
  </si>
  <si>
    <t>1417420138543030274</t>
  </si>
  <si>
    <t>1417640427382050817</t>
  </si>
  <si>
    <t>1417786632015683584</t>
  </si>
  <si>
    <t>1417363138463223810</t>
  </si>
  <si>
    <t>1417411440089223179</t>
  </si>
  <si>
    <t>1417629707118448640</t>
  </si>
  <si>
    <t>1417809049546944518</t>
  </si>
  <si>
    <t>1417532212455542784</t>
  </si>
  <si>
    <t>1418097140434448402</t>
  </si>
  <si>
    <t>1418136576773836803</t>
  </si>
  <si>
    <t>1417120081436454918</t>
  </si>
  <si>
    <t>1417139684275281925</t>
  </si>
  <si>
    <t>1417144275251388419</t>
  </si>
  <si>
    <t>1417144529669472259</t>
  </si>
  <si>
    <t>1417152120063594496</t>
  </si>
  <si>
    <t>1417181071263797252</t>
  </si>
  <si>
    <t>1417245484406747136</t>
  </si>
  <si>
    <t>1417428820584550401</t>
  </si>
  <si>
    <t>1417510907467403281</t>
  </si>
  <si>
    <t>1417649747226152965</t>
  </si>
  <si>
    <t>1417660613011156993</t>
  </si>
  <si>
    <t>1417666505119080457</t>
  </si>
  <si>
    <t>1417876046414852098</t>
  </si>
  <si>
    <t>1417982141275770882</t>
  </si>
  <si>
    <t>1417985575114747906</t>
  </si>
  <si>
    <t>1417986084508782595</t>
  </si>
  <si>
    <t>1418007275428630536</t>
  </si>
  <si>
    <t>1418136705782190080</t>
  </si>
  <si>
    <t>1417530405960486915</t>
  </si>
  <si>
    <t>1418138460406362113</t>
  </si>
  <si>
    <t>1417407090604269612</t>
  </si>
  <si>
    <t>1417418129181974528</t>
  </si>
  <si>
    <t>1418140647094116354</t>
  </si>
  <si>
    <t>1418140876216446976</t>
  </si>
  <si>
    <t>1418090430915305475</t>
  </si>
  <si>
    <t>1418140992004313091</t>
  </si>
  <si>
    <t>1417416238737805313</t>
  </si>
  <si>
    <t>1418141014678720513</t>
  </si>
  <si>
    <t>1418141254114856962</t>
  </si>
  <si>
    <t>1418141268069191681</t>
  </si>
  <si>
    <t>1418142020930048008</t>
  </si>
  <si>
    <t>1417964984865263622</t>
  </si>
  <si>
    <t>1418142597781012481</t>
  </si>
  <si>
    <t>1418142780807843844</t>
  </si>
  <si>
    <t>1417826246856257537</t>
  </si>
  <si>
    <t>1418143136371679232</t>
  </si>
  <si>
    <t>1418143548734644225</t>
  </si>
  <si>
    <t>1417160099995471873</t>
  </si>
  <si>
    <t>1418095463908012033</t>
  </si>
  <si>
    <t>1418097173284245507</t>
  </si>
  <si>
    <t>1418143943598952448</t>
  </si>
  <si>
    <t>1418144003858567170</t>
  </si>
  <si>
    <t>1418147248756637701</t>
  </si>
  <si>
    <t>1418148416870305792</t>
  </si>
  <si>
    <t>1417061660477607942</t>
  </si>
  <si>
    <t>1417371192646725633</t>
  </si>
  <si>
    <t>1417779633085325312</t>
  </si>
  <si>
    <t>1417869496753303556</t>
  </si>
  <si>
    <t>1418130005842964483</t>
  </si>
  <si>
    <t>1418150991283818498</t>
  </si>
  <si>
    <t>1418151005875757059</t>
  </si>
  <si>
    <t>1418151026532790275</t>
  </si>
  <si>
    <t>1417712440280682496</t>
  </si>
  <si>
    <t>1417745448354435073</t>
  </si>
  <si>
    <t>1417788872243679232</t>
  </si>
  <si>
    <t>1417734042557030400</t>
  </si>
  <si>
    <t>1417788927734321154</t>
  </si>
  <si>
    <t>1417109396673470467</t>
  </si>
  <si>
    <t>1417124494771204096</t>
  </si>
  <si>
    <t>1417139593820917760</t>
  </si>
  <si>
    <t>1417426484226977794</t>
  </si>
  <si>
    <t>1417426510038945795</t>
  </si>
  <si>
    <t>1417517080845430787</t>
  </si>
  <si>
    <t>1417849270019952640</t>
  </si>
  <si>
    <t>1418151281567301638</t>
  </si>
  <si>
    <t>1418151290568331266</t>
  </si>
  <si>
    <t>1418151354544054273</t>
  </si>
  <si>
    <t>1418151553828065288</t>
  </si>
  <si>
    <t>1418152829055901697</t>
  </si>
  <si>
    <t>1418153514992287745</t>
  </si>
  <si>
    <t>1418155213710630912</t>
  </si>
  <si>
    <t>1418134488312389632</t>
  </si>
  <si>
    <t>1418155747079249921</t>
  </si>
  <si>
    <t>1418156116572352514</t>
  </si>
  <si>
    <t>1418101443521912838</t>
  </si>
  <si>
    <t>1418158811785928710</t>
  </si>
  <si>
    <t>1418158833449512964</t>
  </si>
  <si>
    <t>1418159899410931712</t>
  </si>
  <si>
    <t>1417417858351616010</t>
  </si>
  <si>
    <t>1417431383996354568</t>
  </si>
  <si>
    <t>1417418625141649410</t>
  </si>
  <si>
    <t>1417498729725239305</t>
  </si>
  <si>
    <t>1417498788273459214</t>
  </si>
  <si>
    <t>1417508645923864577</t>
  </si>
  <si>
    <t>1417724507603800064</t>
  </si>
  <si>
    <t>1417778005670301698</t>
  </si>
  <si>
    <t>1417822843820183554</t>
  </si>
  <si>
    <t>1418027326202339328</t>
  </si>
  <si>
    <t>1418162966676000770</t>
  </si>
  <si>
    <t>1417100105996554243</t>
  </si>
  <si>
    <t>1418164118452854789</t>
  </si>
  <si>
    <t>1418164403665522694</t>
  </si>
  <si>
    <t>1418165307311595523</t>
  </si>
  <si>
    <t>1418133077726015498</t>
  </si>
  <si>
    <t>1418167093082660865</t>
  </si>
  <si>
    <t>1417765526730858498</t>
  </si>
  <si>
    <t>1418166671399915527</t>
  </si>
  <si>
    <t>1417497192265359364</t>
  </si>
  <si>
    <t>1417502218786312204</t>
  </si>
  <si>
    <t>1417506641189167106</t>
  </si>
  <si>
    <t>1417763524017901569</t>
  </si>
  <si>
    <t>1418166814689927169</t>
  </si>
  <si>
    <t>1418166611702390784</t>
  </si>
  <si>
    <t>1418166756208697344</t>
  </si>
  <si>
    <t>1418166893869993984</t>
  </si>
  <si>
    <t>1418166976405463045</t>
  </si>
  <si>
    <t>1418167103266373636</t>
  </si>
  <si>
    <t>1418167401498222594</t>
  </si>
  <si>
    <t>1417060404094767105</t>
  </si>
  <si>
    <t>1417067090503258113</t>
  </si>
  <si>
    <t>1417061724482584582</t>
  </si>
  <si>
    <t>1417067107783692293</t>
  </si>
  <si>
    <t>1417062155761770507</t>
  </si>
  <si>
    <t>1417067125089488901</t>
  </si>
  <si>
    <t>1417062782713933824</t>
  </si>
  <si>
    <t>1417838569272582147</t>
  </si>
  <si>
    <t>1417067155036811270</t>
  </si>
  <si>
    <t>1417066557180715008</t>
  </si>
  <si>
    <t>1418129339837714433</t>
  </si>
  <si>
    <t>1417067206442209281</t>
  </si>
  <si>
    <t>1417072040562016260</t>
  </si>
  <si>
    <t>1417082189905281029</t>
  </si>
  <si>
    <t>1417073427912003584</t>
  </si>
  <si>
    <t>1417082228241276930</t>
  </si>
  <si>
    <t>1417073943056355328</t>
  </si>
  <si>
    <t>1417082237124759553</t>
  </si>
  <si>
    <t>1417076753957367810</t>
  </si>
  <si>
    <t>1417867713385541635</t>
  </si>
  <si>
    <t>1417082246008291328</t>
  </si>
  <si>
    <t>1417077165502390280</t>
  </si>
  <si>
    <t>1417082271652368385</t>
  </si>
  <si>
    <t>1417077451419705347</t>
  </si>
  <si>
    <t>1417214798639534085</t>
  </si>
  <si>
    <t>1417082309921148931</t>
  </si>
  <si>
    <t>1417088842386055179</t>
  </si>
  <si>
    <t>1417097328926789643</t>
  </si>
  <si>
    <t>1417090827315204097</t>
  </si>
  <si>
    <t>1417097346408669188</t>
  </si>
  <si>
    <t>1417090855106760712</t>
  </si>
  <si>
    <t>1417097380575465472</t>
  </si>
  <si>
    <t>1417110729065308161</t>
  </si>
  <si>
    <t>1417112441713041417</t>
  </si>
  <si>
    <t>1417110762850603008</t>
  </si>
  <si>
    <t>1417654316014481408</t>
  </si>
  <si>
    <t>1417112467440902145</t>
  </si>
  <si>
    <t>1417122207994613762</t>
  </si>
  <si>
    <t>1417777889806782466</t>
  </si>
  <si>
    <t>1417127523780108291</t>
  </si>
  <si>
    <t>1417122985757052930</t>
  </si>
  <si>
    <t>1417127575219023874</t>
  </si>
  <si>
    <t>1417126585342246915</t>
  </si>
  <si>
    <t>1417356357104193539</t>
  </si>
  <si>
    <t>1417696348799918080</t>
  </si>
  <si>
    <t>1417127635004665858</t>
  </si>
  <si>
    <t>1417129857348214789</t>
  </si>
  <si>
    <t>1417142588046516229</t>
  </si>
  <si>
    <t>1417137546593722371</t>
  </si>
  <si>
    <t>1417142665464909826</t>
  </si>
  <si>
    <t>1417142031034601475</t>
  </si>
  <si>
    <t>1417142703754727432</t>
  </si>
  <si>
    <t>1417105006034100225</t>
  </si>
  <si>
    <t>1417142444127395843</t>
  </si>
  <si>
    <t>1417142716853522432</t>
  </si>
  <si>
    <t>1417393856396550155</t>
  </si>
  <si>
    <t>1417399279514181645</t>
  </si>
  <si>
    <t>1417399322501603356</t>
  </si>
  <si>
    <t>1417394338880008192</t>
  </si>
  <si>
    <t>1417394473202507784</t>
  </si>
  <si>
    <t>1417399356601294868</t>
  </si>
  <si>
    <t>1417394598834495510</t>
  </si>
  <si>
    <t>1417399369670737921</t>
  </si>
  <si>
    <t>1417397720432664584</t>
  </si>
  <si>
    <t>1417399386959667200</t>
  </si>
  <si>
    <t>1417401821228851224</t>
  </si>
  <si>
    <t>1417414378937278467</t>
  </si>
  <si>
    <t>1417406435340689415</t>
  </si>
  <si>
    <t>1417414392094904336</t>
  </si>
  <si>
    <t>1417407003861868548</t>
  </si>
  <si>
    <t>1417414421975126025</t>
  </si>
  <si>
    <t>1417408962308235280</t>
  </si>
  <si>
    <t>1417414457752539149</t>
  </si>
  <si>
    <t>1417413629654278144</t>
  </si>
  <si>
    <t>1417414496012931073</t>
  </si>
  <si>
    <t>1417424163086782514</t>
  </si>
  <si>
    <t>1417429478326915090</t>
  </si>
  <si>
    <t>1417424902039261201</t>
  </si>
  <si>
    <t>1417429525600915495</t>
  </si>
  <si>
    <t>1417428587754541097</t>
  </si>
  <si>
    <t>1417421693954543630</t>
  </si>
  <si>
    <t>1417429841943711774</t>
  </si>
  <si>
    <t>1417429551848869909</t>
  </si>
  <si>
    <t>1417429082585829376</t>
  </si>
  <si>
    <t>1417429573361455110</t>
  </si>
  <si>
    <t>1417439139688030216</t>
  </si>
  <si>
    <t>1417444639045521409</t>
  </si>
  <si>
    <t>1417439142703771648</t>
  </si>
  <si>
    <t>1417506327212011528</t>
  </si>
  <si>
    <t>1417444668850249747</t>
  </si>
  <si>
    <t>1417440901027139591</t>
  </si>
  <si>
    <t>1417444686080450563</t>
  </si>
  <si>
    <t>1417454542539603969</t>
  </si>
  <si>
    <t>1417459695535726599</t>
  </si>
  <si>
    <t>1417127908339032067</t>
  </si>
  <si>
    <t>1417424186427981824</t>
  </si>
  <si>
    <t>1417455105901797378</t>
  </si>
  <si>
    <t>1417778953113280514</t>
  </si>
  <si>
    <t>1417429491480158208</t>
  </si>
  <si>
    <t>1417459738565091328</t>
  </si>
  <si>
    <t>1417455754492190736</t>
  </si>
  <si>
    <t>1417459755895955466</t>
  </si>
  <si>
    <t>1417064252754497536</t>
  </si>
  <si>
    <t>1417457366149308437</t>
  </si>
  <si>
    <t>1417514172816965641</t>
  </si>
  <si>
    <t>1417459789953703941</t>
  </si>
  <si>
    <t>1417473101038764033</t>
  </si>
  <si>
    <t>1417474845990952966</t>
  </si>
  <si>
    <t>1417474613391544323</t>
  </si>
  <si>
    <t>1417474367987101703</t>
  </si>
  <si>
    <t>1417719746359930880</t>
  </si>
  <si>
    <t>1417474910088310785</t>
  </si>
  <si>
    <t>1417479273498259456</t>
  </si>
  <si>
    <t>1417489885976567814</t>
  </si>
  <si>
    <t>1417484448740921359</t>
  </si>
  <si>
    <t>1417489894969122823</t>
  </si>
  <si>
    <t>1417486465773211658</t>
  </si>
  <si>
    <t>1417489929932783620</t>
  </si>
  <si>
    <t>1417489968289783811</t>
  </si>
  <si>
    <t>1417486746615418883</t>
  </si>
  <si>
    <t>1417503173795848192</t>
  </si>
  <si>
    <t>1417505080056717313</t>
  </si>
  <si>
    <t>1417756492128825349</t>
  </si>
  <si>
    <t>1417761670894702592</t>
  </si>
  <si>
    <t>1417758663696125952</t>
  </si>
  <si>
    <t>1417761697067147264</t>
  </si>
  <si>
    <t>1417758951354028041</t>
  </si>
  <si>
    <t>1417761735298232320</t>
  </si>
  <si>
    <t>1417751192491413507</t>
  </si>
  <si>
    <t>1417759870833598464</t>
  </si>
  <si>
    <t>1417928002487336967</t>
  </si>
  <si>
    <t>1417761765702750209</t>
  </si>
  <si>
    <t>1417111419041075202</t>
  </si>
  <si>
    <t>1417511367553257478</t>
  </si>
  <si>
    <t>1417767128506191878</t>
  </si>
  <si>
    <t>1417112489054048259</t>
  </si>
  <si>
    <t>1417776767620861953</t>
  </si>
  <si>
    <t>1417768245239717888</t>
  </si>
  <si>
    <t>1417776789091463168</t>
  </si>
  <si>
    <t>1417768968849350658</t>
  </si>
  <si>
    <t>1417776802106335234</t>
  </si>
  <si>
    <t>1417770221205692418</t>
  </si>
  <si>
    <t>1417776857626382336</t>
  </si>
  <si>
    <t>1417775797524262917</t>
  </si>
  <si>
    <t>1417776883505274882</t>
  </si>
  <si>
    <t>1417420275864555530</t>
  </si>
  <si>
    <t>1417782666640953346</t>
  </si>
  <si>
    <t>1418145060567326724</t>
  </si>
  <si>
    <t>1417791866972553220</t>
  </si>
  <si>
    <t>1417785200357040130</t>
  </si>
  <si>
    <t>1417791888401256449</t>
  </si>
  <si>
    <t>1417785296238874624</t>
  </si>
  <si>
    <t>1417791922425507840</t>
  </si>
  <si>
    <t>1417786429468549120</t>
  </si>
  <si>
    <t>1417791960782458881</t>
  </si>
  <si>
    <t>1417786461903069187</t>
  </si>
  <si>
    <t>1417791990603845633</t>
  </si>
  <si>
    <t>1417788477203226625</t>
  </si>
  <si>
    <t>1417792024674246658</t>
  </si>
  <si>
    <t>1417794316144103425</t>
  </si>
  <si>
    <t>1417806986977193992</t>
  </si>
  <si>
    <t>1417416573762129922</t>
  </si>
  <si>
    <t>1417435920257765408</t>
  </si>
  <si>
    <t>1417797767204835329</t>
  </si>
  <si>
    <t>1417444608578101278</t>
  </si>
  <si>
    <t>1417806995919409160</t>
  </si>
  <si>
    <t>1417419010245857281</t>
  </si>
  <si>
    <t>1417435827169382429</t>
  </si>
  <si>
    <t>1417800273687367680</t>
  </si>
  <si>
    <t>1417444578756603905</t>
  </si>
  <si>
    <t>1417807034217648128</t>
  </si>
  <si>
    <t>1417800752471367680</t>
  </si>
  <si>
    <t>1417807055742816259</t>
  </si>
  <si>
    <t>1417801815693869056</t>
  </si>
  <si>
    <t>1417807064764665856</t>
  </si>
  <si>
    <t>1417816636367810574</t>
  </si>
  <si>
    <t>1417816632030752769</t>
  </si>
  <si>
    <t>1417822065088946178</t>
  </si>
  <si>
    <t>1417822090795888646</t>
  </si>
  <si>
    <t>1417816698908991490</t>
  </si>
  <si>
    <t>1418124604338581504</t>
  </si>
  <si>
    <t>1417822112241405954</t>
  </si>
  <si>
    <t>1417817734788825090</t>
  </si>
  <si>
    <t>1417822121259110401</t>
  </si>
  <si>
    <t>1417102705953234953</t>
  </si>
  <si>
    <t>1417104056259162114</t>
  </si>
  <si>
    <t>1417106574045233156</t>
  </si>
  <si>
    <t>1417108507711705092</t>
  </si>
  <si>
    <t>1417110658315923460</t>
  </si>
  <si>
    <t>1417356109912887299</t>
  </si>
  <si>
    <t>1417358616777142280</t>
  </si>
  <si>
    <t>1417361133078519808</t>
  </si>
  <si>
    <t>1417363707378688001</t>
  </si>
  <si>
    <t>1417472712147152898</t>
  </si>
  <si>
    <t>1417476996800581633</t>
  </si>
  <si>
    <t>1417721005385080837</t>
  </si>
  <si>
    <t>1417723520801456129</t>
  </si>
  <si>
    <t>1417778897878491136</t>
  </si>
  <si>
    <t>1417809013287395328</t>
  </si>
  <si>
    <t>1417821712335478787</t>
  </si>
  <si>
    <t>1418082134473023493</t>
  </si>
  <si>
    <t>1418084649860018179</t>
  </si>
  <si>
    <t>1417112407105843205</t>
  </si>
  <si>
    <t>1417112416014503942</t>
  </si>
  <si>
    <t>1417474828664193029</t>
  </si>
  <si>
    <t>1417489876962918403</t>
  </si>
  <si>
    <t>1417822142696198148</t>
  </si>
  <si>
    <t>1417124345680252936</t>
  </si>
  <si>
    <t>1417133896941010944</t>
  </si>
  <si>
    <t>1417147748755722242</t>
  </si>
  <si>
    <t>1417165118647848960</t>
  </si>
  <si>
    <t>1417357252021739526</t>
  </si>
  <si>
    <t>1417376238025383937</t>
  </si>
  <si>
    <t>1417437015885316096</t>
  </si>
  <si>
    <t>1417474136964689923</t>
  </si>
  <si>
    <t>1417484724575035393</t>
  </si>
  <si>
    <t>1417504105413545985</t>
  </si>
  <si>
    <t>1417511657769639936</t>
  </si>
  <si>
    <t>1417535052808818697</t>
  </si>
  <si>
    <t>1417740894904623105</t>
  </si>
  <si>
    <t>1417769200794234881</t>
  </si>
  <si>
    <t>1417821940933296134</t>
  </si>
  <si>
    <t>1417901469823504388</t>
  </si>
  <si>
    <t>1418089314584461312</t>
  </si>
  <si>
    <t>1417127613508816898</t>
  </si>
  <si>
    <t>1417142601162100739</t>
  </si>
  <si>
    <t>1417444621685301256</t>
  </si>
  <si>
    <t>1417474884322594816</t>
  </si>
  <si>
    <t>1417489908118302722</t>
  </si>
  <si>
    <t>1417505093201575937</t>
  </si>
  <si>
    <t>1417776823598030848</t>
  </si>
  <si>
    <t>1417822155832766470</t>
  </si>
  <si>
    <t>1417122588267065344</t>
  </si>
  <si>
    <t>1417393877133189137</t>
  </si>
  <si>
    <t>1417470115638034450</t>
  </si>
  <si>
    <t>1417756298179923970</t>
  </si>
  <si>
    <t>1417831768057696265</t>
  </si>
  <si>
    <t>1417127541056409601</t>
  </si>
  <si>
    <t>1417399292617187330</t>
  </si>
  <si>
    <t>1417474777137156099</t>
  </si>
  <si>
    <t>1417837165095030791</t>
  </si>
  <si>
    <t>1417831782137962502</t>
  </si>
  <si>
    <t>1417837194975272961</t>
  </si>
  <si>
    <t>1417407588392656910</t>
  </si>
  <si>
    <t>1417414448902557698</t>
  </si>
  <si>
    <t>1417833739543998468</t>
  </si>
  <si>
    <t>1417837228991164419</t>
  </si>
  <si>
    <t>1417107706201010177</t>
  </si>
  <si>
    <t>1417470597517365248</t>
  </si>
  <si>
    <t>1417833739636203523</t>
  </si>
  <si>
    <t>1417112389816836101</t>
  </si>
  <si>
    <t>1417474802923810818</t>
  </si>
  <si>
    <t>1417837258883964941</t>
  </si>
  <si>
    <t>1417823320276410375</t>
  </si>
  <si>
    <t>1417835154920378374</t>
  </si>
  <si>
    <t>1417837292954263552</t>
  </si>
  <si>
    <t>1417835434889998343</t>
  </si>
  <si>
    <t>1417837306044686337</t>
  </si>
  <si>
    <t>1417845721508851713</t>
  </si>
  <si>
    <t>1417852264140705799</t>
  </si>
  <si>
    <t>1417777618598907905</t>
  </si>
  <si>
    <t>1417091857264234500</t>
  </si>
  <si>
    <t>1417106957270495235</t>
  </si>
  <si>
    <t>1417122053451247616</t>
  </si>
  <si>
    <t>1417454245712842752</t>
  </si>
  <si>
    <t>1417469349024067589</t>
  </si>
  <si>
    <t>1417499542304567296</t>
  </si>
  <si>
    <t>1417831735975464961</t>
  </si>
  <si>
    <t>1417846832189739010</t>
  </si>
  <si>
    <t>1417861927078752263</t>
  </si>
  <si>
    <t>1417097389433831429</t>
  </si>
  <si>
    <t>1417127489470664706</t>
  </si>
  <si>
    <t>1417459678276161536</t>
  </si>
  <si>
    <t>1417505005892943875</t>
  </si>
  <si>
    <t>1417852298244640768</t>
  </si>
  <si>
    <t>1417846938125357059</t>
  </si>
  <si>
    <t>1417852315571212298</t>
  </si>
  <si>
    <t>1417847380024741891</t>
  </si>
  <si>
    <t>1417852349624819719</t>
  </si>
  <si>
    <t>1417849070169829379</t>
  </si>
  <si>
    <t>1417852375314862082</t>
  </si>
  <si>
    <t>1417850811779108868</t>
  </si>
  <si>
    <t>1417852396848439299</t>
  </si>
  <si>
    <t>1417382470220197896</t>
  </si>
  <si>
    <t>1417862416113799172</t>
  </si>
  <si>
    <t>1417867373508497409</t>
  </si>
  <si>
    <t>1417864986764922889</t>
  </si>
  <si>
    <t>1418117562353737728</t>
  </si>
  <si>
    <t>1417867400716996608</t>
  </si>
  <si>
    <t>1417761252772876291</t>
  </si>
  <si>
    <t>1417864992192438274</t>
  </si>
  <si>
    <t>1417761804097314816</t>
  </si>
  <si>
    <t>1417867434783092738</t>
  </si>
  <si>
    <t>1417866580743053321</t>
  </si>
  <si>
    <t>1417867460699729926</t>
  </si>
  <si>
    <t>1418118652734414851</t>
  </si>
  <si>
    <t>1418124055392174080</t>
  </si>
  <si>
    <t>1418118666286243840</t>
  </si>
  <si>
    <t>1418124093665300480</t>
  </si>
  <si>
    <t>1418118272726224898</t>
  </si>
  <si>
    <t>1418119108332228608</t>
  </si>
  <si>
    <t>1418124102615937025</t>
  </si>
  <si>
    <t>1417096008870338563</t>
  </si>
  <si>
    <t>1417417093813882895</t>
  </si>
  <si>
    <t>1417816274583920643</t>
  </si>
  <si>
    <t>1418121374770638851</t>
  </si>
  <si>
    <t>1417097427736203268</t>
  </si>
  <si>
    <t>1418124124153602051</t>
  </si>
  <si>
    <t>1418122147193630720</t>
  </si>
  <si>
    <t>1418124154017095685</t>
  </si>
  <si>
    <t>1417779386934308868</t>
  </si>
  <si>
    <t>1418122405000761345</t>
  </si>
  <si>
    <t>1418124167086592001</t>
  </si>
  <si>
    <t>1418133851658915840</t>
  </si>
  <si>
    <t>1418139156757323777</t>
  </si>
  <si>
    <t>1418133859464589318</t>
  </si>
  <si>
    <t>1418139178257223682</t>
  </si>
  <si>
    <t>1418135643511828482</t>
  </si>
  <si>
    <t>1418139217205596160</t>
  </si>
  <si>
    <t>1417454234904244225</t>
  </si>
  <si>
    <t>1418136458259537920</t>
  </si>
  <si>
    <t>1418139257026269185</t>
  </si>
  <si>
    <t>1418138288100159489</t>
  </si>
  <si>
    <t>1418139288508768257</t>
  </si>
  <si>
    <t>1418148806747623426</t>
  </si>
  <si>
    <t>1418154254250876930</t>
  </si>
  <si>
    <t>1417137161183301637</t>
  </si>
  <si>
    <t>1417424042689142784</t>
  </si>
  <si>
    <t>1417499539703992329</t>
  </si>
  <si>
    <t>1417733579929489411</t>
  </si>
  <si>
    <t>1417861931449294849</t>
  </si>
  <si>
    <t>1418095967409098752</t>
  </si>
  <si>
    <t>1418148816809721862</t>
  </si>
  <si>
    <t>1417142631285596161</t>
  </si>
  <si>
    <t>1417504975933034497</t>
  </si>
  <si>
    <t>1417867364654362625</t>
  </si>
  <si>
    <t>1418154271615369218</t>
  </si>
  <si>
    <t>1418148868945031169</t>
  </si>
  <si>
    <t>1418154297326514178</t>
  </si>
  <si>
    <t>1417454742721208344</t>
  </si>
  <si>
    <t>1418149319258132480</t>
  </si>
  <si>
    <t>1417459712866590726</t>
  </si>
  <si>
    <t>1418154306214273029</t>
  </si>
  <si>
    <t>1418151285220651008</t>
  </si>
  <si>
    <t>1418154319317176321</t>
  </si>
  <si>
    <t>1418152561006292995</t>
  </si>
  <si>
    <t>1418154328251064320</t>
  </si>
  <si>
    <t>1417794025403342848</t>
  </si>
  <si>
    <t>1418156461331472388</t>
  </si>
  <si>
    <t>1417806965472993282</t>
  </si>
  <si>
    <t>1418169353267302401</t>
  </si>
  <si>
    <t>1418161340758249477</t>
  </si>
  <si>
    <t>1418169366315782145</t>
  </si>
  <si>
    <t>1418161410664763398</t>
  </si>
  <si>
    <t>1418169379397701635</t>
  </si>
  <si>
    <t>1417086274985410560</t>
  </si>
  <si>
    <t>1417197656959488009</t>
  </si>
  <si>
    <t>1417215422152290315</t>
  </si>
  <si>
    <t>1417941118294052865</t>
  </si>
  <si>
    <t>1418162130709254144</t>
  </si>
  <si>
    <t>1417097290624405510</t>
  </si>
  <si>
    <t>1418169400872558596</t>
  </si>
  <si>
    <t>1417426319097442305</t>
  </si>
  <si>
    <t>1417501816288419850</t>
  </si>
  <si>
    <t>1417592412302569472</t>
  </si>
  <si>
    <t>1417758507697332230</t>
  </si>
  <si>
    <t>1417864203570921476</t>
  </si>
  <si>
    <t>1417909501546618880</t>
  </si>
  <si>
    <t>1418135996391202817</t>
  </si>
  <si>
    <t>1418166194759208963</t>
  </si>
  <si>
    <t>1417429538712211456</t>
  </si>
  <si>
    <t>1417505070795706377</t>
  </si>
  <si>
    <t>1417761683976638464</t>
  </si>
  <si>
    <t>1417867386611453953</t>
  </si>
  <si>
    <t>1418139234469388293</t>
  </si>
  <si>
    <t>1418169430828359682</t>
  </si>
  <si>
    <t>1417067176540901378</t>
  </si>
  <si>
    <t>1417505032547749892</t>
  </si>
  <si>
    <t>1418169457776734208</t>
  </si>
  <si>
    <t>1417964908327710727</t>
  </si>
  <si>
    <t>1418105427846381570</t>
  </si>
  <si>
    <t>1418169599489716226</t>
  </si>
  <si>
    <t>1417500162163888129</t>
  </si>
  <si>
    <t>1417063885983584260</t>
  </si>
  <si>
    <t>1417512021520703489</t>
  </si>
  <si>
    <t>1418169915580854274</t>
  </si>
  <si>
    <t>1417744603990614016</t>
  </si>
  <si>
    <t>1418169394174234624</t>
  </si>
  <si>
    <t>1418170561985921028</t>
  </si>
  <si>
    <t>1417401500083576844</t>
  </si>
  <si>
    <t>1417375832516014100</t>
  </si>
  <si>
    <t>1417751615214338054</t>
  </si>
  <si>
    <t>1417773477965205506</t>
  </si>
  <si>
    <t>1417800679217778689</t>
  </si>
  <si>
    <t>1417803108009263104</t>
  </si>
  <si>
    <t>1417721001635368967</t>
  </si>
  <si>
    <t>1418116556802953223</t>
  </si>
  <si>
    <t>1417497183583096835</t>
  </si>
  <si>
    <t>1417743913532674049</t>
  </si>
  <si>
    <t>Followed</t>
  </si>
  <si>
    <t>Followers</t>
  </si>
  <si>
    <t>Tweets</t>
  </si>
  <si>
    <t>Favorites</t>
  </si>
  <si>
    <t>Time Zone UTC Offset (Seconds)</t>
  </si>
  <si>
    <t>Description</t>
  </si>
  <si>
    <t>Location</t>
  </si>
  <si>
    <t>Web</t>
  </si>
  <si>
    <t>Time Zone</t>
  </si>
  <si>
    <t>Joined Twitter Date (UTC)</t>
  </si>
  <si>
    <t>Custom Menu Item Text</t>
  </si>
  <si>
    <t>Custom Menu Item Action</t>
  </si>
  <si>
    <t>Tweeted Search Term?</t>
  </si>
  <si>
    <t>Fan de Dortmund, Belgian red devils 🇧🇪 , RFC Seraing .Retired player pro Call of duty .Reus ❤ Hazard❤ .Amour @Butterf36412728❤️ Vacciné 💉</t>
  </si>
  <si>
    <t>Notre actualité sur ce compte ING Belgique. Nous répondons à vos questions les jours ouvrables de 8 à 20h. Règles d’utilisation: https://t.co/m0O2KV8pPL</t>
  </si>
  <si>
    <t>Crédit Agricole Consumer Finance est un des leaders 🇪🇺 du #CréditConso💡🎯🧭</t>
  </si>
  <si>
    <t>Place au changement. 
Rejoignez-nous @AccentureJobsFR 🇫🇷</t>
  </si>
  <si>
    <t>les opinions exprimées n engage que ma personne.
Les retweets n engagent que leur auteur</t>
  </si>
  <si>
    <t>🇫🇷🇪🇺 #Cybersecurity company offering the TEHTRIS XDR Platform : Omnichannel, Automated, Real Time #cyberdefense solution. Threats Detection &amp; Response - #IA</t>
  </si>
  <si>
    <t>Consultant cyberdéfense</t>
  </si>
  <si>
    <t>#TechforGood #Ecolab #TransitionEcologique #data  #GreenTech ex @LIBERTE_LL @DGTresor #CollTerr Elu à #Taverny #ValParisis #écologie #EELV #i4Emploi TweetsMyOwn</t>
  </si>
  <si>
    <t>iOS developper</t>
  </si>
  <si>
    <t>hmmmmm</t>
  </si>
  <si>
    <t>Curieuse de tout. La connaissance permet d'accéder à la Liberté et nul ne devrait être autorisé ni à la museler ni à la travestir à son avantage. #DPRK #OSINT</t>
  </si>
  <si>
    <t>Expert detection platform for securing #Office365 its users &amp; #cloud applications #userengagement #ciso #infosec #cybersecurity #futureofwork #digitalworkplace</t>
  </si>
  <si>
    <t>Le magazine et le site qui aident les entreprises dans leur transformation numérique</t>
  </si>
  <si>
    <t>Biometrics Expert, Digital ID Enthusiastic and Payments Guru
My tweets are my own</t>
  </si>
  <si>
    <t>We are the global leader in Augmented Identity for an increasingly digital world. Come and see what the world looks like with #AugmentedIdentity.</t>
  </si>
  <si>
    <t>Bosch is a leading supplier of #technology &amp; services. We tweet about topics like #IoT, #AI &amp; #mobility. Imprint/Data Protection Policy: https://t.co/BWdk5hHF8y</t>
  </si>
  <si>
    <t>Business France 🇫🇷 vous accompagne dans la réussite de vos projets à l’international : information, prospection, communication. #FrenchTech #GoGlobal 🚀</t>
  </si>
  <si>
    <t>La passion du Service public et le plus grand respect pour ceux qui le servent. Désormais « libre de tout engagement pro». #Gersforever. Compte perso!!!</t>
  </si>
  <si>
    <t>Gestionnaire du réseau de transport d’électricité en France, nous offrons un accès économique, sûr et propre à l’énergie électrique. Rejoignez notre réseau !</t>
  </si>
  <si>
    <t>Champion de France des Internets - https://t.co/kx8Cyq0ZUK - https://t.co/RFYa4yh1ov - 0xEA48E2C7FBAE8272 https://t.co/FHCt6E5thX</t>
  </si>
  <si>
    <t>a kiwi coding mimikatz, kekeo, wanakiwi, etc.
github: https://t.co/CkhFCKCWZ8</t>
  </si>
  <si>
    <t>Podcast francophone dédié à la cybersécurité</t>
  </si>
  <si>
    <t>Some guy in the IT security field</t>
  </si>
  <si>
    <t>A la recherche de savoir, pour étancher ma soif. Désoler pour les fautes, je suis dyslexique.</t>
  </si>
  <si>
    <t>Strategy &amp; Foresight. Award-winning writer 🖊 @ZDNetfr Recovering 🧬scientist. #Crisis #Risk #OSINT #Infosec #EUpolicy #Maker #Polylingual I contain multitudes.</t>
  </si>
  <si>
    <t>veilleur &amp; gazouilleur | #transfonum #mednum #innovation #collterr #opendata #dataviz #codesign #openlab #opengov #civictech #opencity #geocarto #urbancommons🤺</t>
  </si>
  <si>
    <t>L'Association des techniciens et des structures de mutualisation numérique pour les collectivités locales. #numerique #mutualisation #opsn #collterr</t>
  </si>
  <si>
    <t>Le service du Cdg59 dédié à l'accompagnement au numérique des #collterr du @departement59 en @hautsdefrance, membre de @declic_asso</t>
  </si>
  <si>
    <t>Chargé de mission numérique @creatic59 | @Grenoble_EM #EMSI Alumni</t>
  </si>
  <si>
    <t>Associate professor @insadelyon/@citi_lab, #infosec, Plombier des internets. @RESSI_fr, @UpsilonLab, @CampusDuLibre. @flesueur@mastodon.social</t>
  </si>
  <si>
    <t>Former Journalist. Communication Manager @ESET_France &amp; Afrique Francophone / Born and raised in Venezuela🇻🇪living in France🇫🇷Musica y cuatro Venezolano🇻🇪</t>
  </si>
  <si>
    <t>ESET 1re éditeur européen en solutions de cybersécurité à destination des particuliers et des entreprises. #ESET
Blog : https://t.co/GCDUQMXDmA</t>
  </si>
  <si>
    <t>Blogueur high tech BD musique food jeux pop culture - Retrouvez mes derniers articles dans le tweet épinglé.
Venez me DM pour discuter d'articles sponsorisés.</t>
  </si>
  <si>
    <t>💥Introvertie &amp; engagée
👩🏻‍🎓 Etudiante en #MarketingDigital et #Innovation, 👩🏻‍💻 #Digital Marketing Specialist chez @Oracle_france 
My views 🎥🌎🎭</t>
  </si>
  <si>
    <t>Compte officiel de l'institut de sondages Odoxa. Un #sondage ne vaut rien s'il n'est pas expliqué et contextualisé.</t>
  </si>
  <si>
    <t>Toute l'actu, les innovations et initiatives d'Oracle en France 🇫🇷
🚀 #Cloud #Application #Autonomous #IaaS #PaaS #SaaS #Tech #TransfoNum #StartUp #GovTech</t>
  </si>
  <si>
    <t>Just for FUN ! ;-)</t>
  </si>
  <si>
    <t>Si vous êtes un particulier ou une TPE, je vous aide à améliorer votre sécurité sur Internet. #cybersecurite #virus #spam #antivirus #hacker #firewall</t>
  </si>
  <si>
    <t>La Cybersécurité au service de votre entreprise.</t>
  </si>
  <si>
    <t>NewsBot Veille Info 🇧🇪
Auto-Alimenté par les sections politique, économie et région des médias en Belgique - #ResetBelgium 
|
Opinions ~@rMdes_</t>
  </si>
  <si>
    <t>Cyber Security Analyst | | ₿itcoin &amp; Blockchain Consultant | Ethical Hacker  |  #bitcoin #liquid #defi</t>
  </si>
  <si>
    <t>Directrice du service relations collectivités et de la comm' à @Adico60 #collter #numerique  #RGPD #elus locaux mais aime aussi #vinblanc et chocolat!</t>
  </si>
  <si>
    <t>CEO @HS2formation👨🏻‍🎓https://t.co/Ea93nOSD47 https://t.co/CECL7D11yu 86:#LogicielLibre 87:#Cybersécurité 1989:#HSC👨‍💻@OSSIRFrance @Club27k @clusif 🎧@nolimitsecu</t>
  </si>
  <si>
    <t>Direction @Economie_gouv #économie #finances / politique économique / régulation financière / négociations internationales / soutien #entreprises #export</t>
  </si>
  <si>
    <t>Cyber Security Expertise for the Maritime Sector 
#Federation #Cybersecurity #Solutions #CERT #Ports #Vessels #Europe</t>
  </si>
  <si>
    <t>La cybersécurité au service du monde maritime</t>
  </si>
  <si>
    <t>Lettre d'investissement / Conseils boursiers depuis 1952 #bourse #placements #économie / Abonnements Papier/PDF</t>
  </si>
  <si>
    <t>Syndicaliste @CFECGC 
Militant @lesRepublicains
Comité de @LRepublicains75 et @Republicains11e à #Paris11</t>
  </si>
  <si>
    <t>Tous connectés, tous impliqués, tous responsables
- Agence nationale de la sécurité des systèmes d'information - 
Contact : communication@ssi.gouv.fr</t>
  </si>
  <si>
    <t>As a non-profit industry Cluster, In-Sec-M aims to increase the cohesion and competitiveness of the Canadian cybersecurity industry.</t>
  </si>
  <si>
    <t>Ex Secrétaire National de la #CFDTF3C Pour une expression libre mais transparente j’aime la controverse honnête intellectuellement!</t>
  </si>
  <si>
    <t>Compte officiel du Blog https://t.co/EtpoCo6nYj 
Veille informatique
Lets share our knowledge.</t>
  </si>
  <si>
    <t>#Amiens# Orange Bank # Groupama Banque#Benfica#Ronaldo#Running</t>
  </si>
  <si>
    <t>#restezchezvous #I4emploi</t>
  </si>
  <si>
    <t>Branding goods and services for a #knowledge economy.
#tech #innovation #fitness #data</t>
  </si>
  <si>
    <t>https://t.co/gdCozYXIZC @Probe_IT_ CISSP #cybersecurity #hacking #AI #digital #ethicalhacking #crypto #intelligenceartificielle #machinelearning #tech #drones #bitcoin</t>
  </si>
  <si>
    <t>Créée en 1996, #GlobalSign a été la première Autorité de Certification établie en Europe #SSL #PKI #authentification #email #chiffrement #Sécurité #CodeSigning</t>
  </si>
  <si>
    <t>Consultant Intelligence économique: Veille Stratégique + Sécurité de l'Information #ISO27001 #ISO27005</t>
  </si>
  <si>
    <t>#Collaboration #Communication #OpenSource pour #SouverainetéNumérique avec #Nextcloud #LibreOffice #Collabora #OnlyOffice #JitsiMeet #BigBlueButton #RocketChat</t>
  </si>
  <si>
    <t>Suivez l'actualité, les innovations et les enjeux des nouvelles technologies de communication pour les entreprises. https://t.co/RPgNPs4M7p</t>
  </si>
  <si>
    <t>IT security (0_°)</t>
  </si>
  <si>
    <t>SYNETIS est un cabinet de #Conseil et d'Expertise Technologique spécialisé dans la Sécurité des Systèmes d'Information.</t>
  </si>
  <si>
    <t>Compte de secours de  @dark_skull18 qui est tombé, anti islam, anti macron, anti mondialiste, Patriote, souverainiste, fan de Metal #Metalheads 🤘🎭🇫🇷 🏴‍☠️🆓</t>
  </si>
  <si>
    <t>#DigitalMarketing @Oracle_France #WomenInTech #Socialmedia #Mobility #Analytic #Cloud #BigData #StartUp #LifeAtOracle Views are my own</t>
  </si>
  <si>
    <t>🇫🇷🇰🇷🇪🇺🇨🇭:🏴‍☠️85 忍び97 🎭10 TedX17 RTs≠E UltraWideScout: #VIZ #CybSec #Osint #Ai C_Evangelist:@ImpactIA_org Mng:@aisear_ch Rp:#AIIA, Prof #CybSecAwarness</t>
  </si>
  <si>
    <t>IIot specification expert embedded electronic engineer at @WeNetwork_ #iot #iiot #smartsensors #bigdata #digital</t>
  </si>
  <si>
    <t>De la conception des objets connectés pour la #TECH à l’Industrial IoT pour la #FAB, We Network accompagne les entreprises dans leur transformation digitale.</t>
  </si>
  <si>
    <t>CISO &amp; DPO • #Healthcare #Biopharma 💊 #CyberSecurity #Privacy #Ponyangel • 🇫🇷 Lyon ⛩Japan</t>
  </si>
  <si>
    <t>Initiative nationale pour la transformation numérique des #TPE #PME 🚀 #FranceNum #ActivateurFranceNum #TransfoNum 👍 Par la DGE 📲 fnum.dge@finances.gouv.fr</t>
  </si>
  <si>
    <t>#AfroFeminist Africaniste #Blogger #Activist @Africtivistes Advocate for Child&amp;Woman rights Founder of @MoussoWassalen #PublicFacing #Campaigns #Communications</t>
  </si>
  <si>
    <t>#SocialMedia #ContentMarketing ▶️Chief Content Officer @francenumfr💡Rédacteur podcasteur @frenchweb📱Enseignant @celsa_officiel 📩jeanlucraymond@gmail.com</t>
  </si>
  <si>
    <t>Le futur est déjà là,le futur a changé d'ère.Une nouvelle ère émerge qu’il faut comprendre avant de la nommer.Comprendre le présent est déjà de la prospective !</t>
  </si>
  <si>
    <t>Formateur spécialiste @Apple |  #AppleTeacher | https://t.co/S8zg58MWZy @TwitchFR |  #AppleTeacherSwiftPlaygrounds</t>
  </si>
  <si>
    <t>on aime vous raconter comment vous pouvez vous sentir plus en sécurité sur internet.
https://t.co/Qf9g7wpdib</t>
  </si>
  <si>
    <t>Le programme radio des gens du numérique, pour vous inspirer et vous donner envie de créer. Tous les jeudis à 11h @radiofmr</t>
  </si>
  <si>
    <t>A basic AI driven bot, which retweet tweets that have 'Artificial Intelligence' in their content. 
-created by @harshamullapud1 using Py</t>
  </si>
  <si>
    <t>I'm Ing.System, CCNA, My passion is F1 car racing.
#BlockCHain Enthusiast,#AI #3D #5G
I work on being the best version of me 🔥
#BTC #TRX #LTC #BNB #KLV</t>
  </si>
  <si>
    <t>Compte officiel de l'armée de Terre 🇫🇷 @armeedeterre Chef d'état-major de l'armée de Terre, général d'armée Pierre Schill @CEMAT_FR</t>
  </si>
  <si>
    <t>Compte officiel du commandement des systèmes d'information et de communication, expert de l'environnement numérique tactique de @armeedeterre</t>
  </si>
  <si>
    <t>Compte officiel de la zone de défense et de sécurité de la région Ouest #Armées 🇫🇷</t>
  </si>
  <si>
    <t>Adjoint au Maire de Chevreuse (78). Développement et Règlementation Numérique, E-administration. Directeur technique secteur du numérique.</t>
  </si>
  <si>
    <t>Accélérateur numérique du territoire : #accompagnement, #communication, #eadministration &amp; #equipement informatique.</t>
  </si>
  <si>
    <t>mourir</t>
  </si>
  <si>
    <t>Centre de ressources régional du #numérique #techloirevalley #frenchtech</t>
  </si>
  <si>
    <t>maman, humaniste, juriste, amoureuse et heureuse Féministe ♀- pour #dignité #respect #droitsHumains #liberté #ADMD #ResisTeamFR #RecensementConnaissancescovid</t>
  </si>
  <si>
    <t>Passionate about how IT solutions can bring positive value to our business and personal lives. Proud #autisticparent</t>
  </si>
  <si>
    <t>Notre groupe est constitué de 9 banques régionales</t>
  </si>
  <si>
    <t>Enseignante associée @UParisNanterre ~ Spécialités #communication #numérique #ESS #mednum ~ Formée par la recherche #doctorat ~ Aime naviguer à contre courant</t>
  </si>
  <si>
    <t>Cybersecurity engineer
Sysmon, Active Directory, Azure, O365...
@TheDFIRReport contributor</t>
  </si>
  <si>
    <t>IT #security expert, interested in #IoT, #cryptography, #QuantumComputing, #blockchain (since 2010!) and #hacking - tweets in EN&amp;FR - opinions are my own</t>
  </si>
  <si>
    <t>Enseignant et formateur. 
#EducMediasInfos 
#Exégèse #Littérature</t>
  </si>
  <si>
    <t>La destination des professionnels et des passionnés du numérique</t>
  </si>
  <si>
    <t>Retrouvez l'actu #JeuxVideo #HighTech #Geek #eSport et #Cinema sur https://t.co/QNLqaa5jhL !
contact@actualitesjeuxvideo.fr</t>
  </si>
  <si>
    <t>Worshipful Steward, Guild of Tweetfeeders , 
Tweetfaircraft© Fellowship</t>
  </si>
  <si>
    <t>Head Warden, Worshipful Company of Tweetfeeders , 
Tweetfaircraft© Fellowship</t>
  </si>
  <si>
    <t>Resp. Informatique au Conseil Départemental du JURA</t>
  </si>
  <si>
    <t>Tecnología #IA #BigData #Python programación #Arduino #IoT — Windows / Linux*</t>
  </si>
  <si>
    <t>Security Incident responder @swisscom_csirt, Opinions are my own and do not necessarily reflect the views of my employer</t>
  </si>
  <si>
    <t>eldercare, assisted living, home health, nursing, RCM, CCM, physician practice, biostimulant, sustainability, risk, no-till farm, regenerative ag, CEO, CFO,</t>
  </si>
  <si>
    <t>Actualité Politique &amp; Parodies d'Affiches de film, le tout soupoudré d'humour et de quelques tweets d'animaux choupinoux.
Lobbies et Fascistes: fuyez!</t>
  </si>
  <si>
    <t>#ArtificialIntelligence #CognitiveRevolution | #Systemics #StrategicForesight | @CynthiaFleury @Hospiphilo #EthiqueEnAction #Compassion #Care | @SocieteGenerale</t>
  </si>
  <si>
    <t>Au bout de l'homme est peut-être l'enfer - Norman Mailer -     do_56@mastodon.social</t>
  </si>
  <si>
    <t>#RegionsFrance #Occitanie #Normandie #Paysdelaloire #NouvelleAquitaine #Guadeloupe #lareunion #CentreValdeLoire #Bretagne  #hautsdefrance #bfc_region #GrandEst</t>
  </si>
  <si>
    <t>#cybersecurity #vpn @thegreenbow 👩🏻‍💻@Jeunes_IHEDN #crypto #blockchain Présidente ➡️ Club Français de la Cryptomonnaie</t>
  </si>
  <si>
    <t>Incident Response &amp; Forensic                          #infosec #DFIR #malware #pentest #legal #MISP #Cuckoo #TheHive opinions are my own</t>
  </si>
  <si>
    <t>When exposing a crime is treated as committing a crime, you are ruled by criminals</t>
  </si>
  <si>
    <t>Viewer et Retweeteur</t>
  </si>
  <si>
    <t>Chef d'entreprise - Axians Cybersecurity Paris</t>
  </si>
  <si>
    <t>Accélérateur de la transformation numérique et de la transition énergétique I Accelerator of digital transformation and energy transition #VINCIEnergies</t>
  </si>
  <si>
    <t>#Axians accompagne ses clients dans l’évolution de leurs infrastructures et de leurs solutions digitales.
Marque de @VINCIEnergies</t>
  </si>
  <si>
    <t>I was sitting alone, lost, in a park. @CircleNinja  saw me one day, hired me and that's how I am here full time working at your service. 🤖</t>
  </si>
  <si>
    <t>EntySec is a group of security professionals and software engineers involved in the development of security tools and services.</t>
  </si>
  <si>
    <t>Digital Forensics Investigator &amp; Incident Responder - ex Sysadmin</t>
  </si>
  <si>
    <t>⟦Utilisateur:Galdrad⟧ sur @vikidiafr, @Wikipedia_fr, @Wikisource_fr, etc.
Président de l'Association Vikidia 🟪 depuis 2020.
Mes Tweets n'engagent que moi.</t>
  </si>
  <si>
    <t>Internet</t>
  </si>
  <si>
    <t>.</t>
  </si>
  <si>
    <t>#dzhray #entrepeneur #Law #CivilLitigator #Legal #entertainment #military #publicsafety/alerts #nature #space, no political position taken, views are my own.</t>
  </si>
  <si>
    <t>Chaotic Good Archmage 🧙</t>
  </si>
  <si>
    <t>Avant la Culbute.  
Suivi par Rataud &amp; le recteur de l'Île de Sein</t>
  </si>
  <si>
    <t>Réseau des enquêteurs numériques et des acteurs de la prévention et de la protection numériques de la @Gendarmerie nationale</t>
  </si>
  <si>
    <t>Cyberspsychologue et spécialiste en #threatintelligence.
Membre de @cybsectia
#infosec #cybersecurity</t>
  </si>
  <si>
    <t>La MIPSS Auvergne est une vraie #mutuelle de proximité, ouverte à tous, qui propose un contrat individuel de complémentaire #santé réellement solidaire.</t>
  </si>
  <si>
    <t>Numericatous, formez-vous au numérique avec des outils libres et éthiques. Gagnez en compétences simplement, de chez vous.
https://t.co/tFyokGcW01</t>
  </si>
  <si>
    <t>Centre Interministériel des Services Informatiques relatifs aux Ressources Humaines de @Economie_Gouv</t>
  </si>
  <si>
    <t>#CyberEspace #CyberSécurité #CyberTranquillité #Oppens #SociétéGénérale 
❇️ @oppens_cyber ❇️ @SG_etvous</t>
  </si>
  <si>
    <t>Rédactrice en chef @LaTribune - Bureau en Provence Alpes Côte d’Azur</t>
  </si>
  <si>
    <t>Diseño, Desarrollo y Programación . Modelado 3d. Unity. Renders V-ray y Lumion.</t>
  </si>
  <si>
    <t>Photos. Art. Life.</t>
  </si>
  <si>
    <t>Responsable de la Cellule Projet AMOA GHT Coeur Grand-Est</t>
  </si>
  <si>
    <t>Ε🇬🇷Θ☦️Ο👨‍👩‍👧‍👦🗣️🇺🇸🇫🇷🇩🇪🇪🇸🔜🇷🇺Griechenland über alles🛡️Nuestra patria nunca se retira y nunca se rinde🙅‍♂️Against block⛔dialogue is democracy😉</t>
  </si>
  <si>
    <t>L'actualité internationale décryptée par la rédaction de @TV5MONDE | #actualité #information #francophone #TV5MONDE</t>
  </si>
  <si>
    <t>Unified Communications for regulated industries. Legendary reliability for critical communications #ProntoCloud #UCaaS #PrivateCloud #DefenseTech #ProntoReunion</t>
  </si>
  <si>
    <t>Try hard or reboot</t>
  </si>
  <si>
    <t>#AI #VR #AR #blockchain #tech #chabots #wearables #Robotics #BigData #IoT #Industry40 #cybersecurity #infosec
#iotsecurity</t>
  </si>
  <si>
    <t>Modis, acteur mondial du conseil en ingénierie et services numériques.
#Innovation #Tech #HighTech #IA #Cloud #TransfoNum #Data #FormulaE</t>
  </si>
  <si>
    <t>#transformationdigitale #LegalTech #TransfoNum #Marketing #MarTech</t>
  </si>
  <si>
    <t>Lean Manager 
#Onsite #zcx #zcq #adecco #dijon #bourgogne #economie #hightech #vins #fintech #lean #ameliorationcontinue 
#greenbelt</t>
  </si>
  <si>
    <t>Ingénieur, HEC, MBA à l'EGE en Cybersécurité et Management des risques, Data Protection Officer, Formatrice bonnes pratiques cyber + hygiène informatique</t>
  </si>
  <si>
    <t>#Éditeur de #Logiciels, 
Partenaire de #confiance pour la gestion des #donnéessensibles .
Leader européen des solutions Cloud 100% sécurisées</t>
  </si>
  <si>
    <t>Adecco Onsite Solutions</t>
  </si>
  <si>
    <t>Luke identifies himself as a: #ACLS #Masterstudent @zhaw ¦ #Biotechnologist ¦ former #Chemical #Labtechnician 👨‍🔬 ¦ #Human</t>
  </si>
  <si>
    <t>Formatrice en stratégie social media 
| Secrétaire @AssoADMIN 
| Animatrice du #WilsonClub @WilsonandCoNice 
| Bureau @FCE_Nice 
| Co-organisatrice @SMBCamp</t>
  </si>
  <si>
    <t>Building together, with our clients, a better &amp; sustainable future through responsible &amp; innovative financial solutions. #TheFutureIsYou 🇫🇷 ➡️ @SG_etVous</t>
  </si>
  <si>
    <t>Filiale #cybersécurité de Société Générale, 1er coach cybersécurité des entreprises avec conseils et solutions adaptées pour tous.</t>
  </si>
  <si>
    <t>SCS brings together almost 300 members in Microelectronics, Digital Security, IoT and AI/Big Data.</t>
  </si>
  <si>
    <t>Avocat à la Cour #SécuritéPrivée Défense des victimes d'abus de #Défiscalisation #immobilier #SecretdesAffaires #RGPD #IntelligenceEconomique</t>
  </si>
  <si>
    <t>Maître de conférences à l'Université Clermont Auvergne.</t>
  </si>
  <si>
    <t>I enjoy programming as a hobby😀This account is a Bot that just do retweets, followback, and like😀It's not a company😀It does't respond to DM or replies😀</t>
  </si>
  <si>
    <t>Direction de l'Offre Adecco Training 
Conseil aux organisations : analyse du travail, mobilité professionnelle et développement des compétences</t>
  </si>
  <si>
    <t>Directeur Spring France (94/91/77) #recrutement #interim #emploi</t>
  </si>
  <si>
    <t>Passionné par : #industry40 #innovation #tech #robotics #IIoT #aerospace #AvGeek #aviation. #SIAE2019 #ParisAirShow</t>
  </si>
  <si>
    <t>#DevOps</t>
  </si>
  <si>
    <t>🇫🇷 Passionnée par la #Blockchain #Cybersecurity #IoT  #AI #ArtificialIntelligence #MachineLearning #Tech #ITSecurity</t>
  </si>
  <si>
    <t>Nameshield, online brand security</t>
  </si>
  <si>
    <t>Manager du bureau Spring de Dijon, j'accompagne les entreprises dans leur recherche de profils de techniciens, cadres et cadres managers sur la BFC</t>
  </si>
  <si>
    <t>#CEO #notaire #management #AI #softskills #mindfulness #mecenatdecompetences #i4Emploi #rawfood #immointeractif #IntFem #RelationHumaineAugmentee #QueteDeSens</t>
  </si>
  <si>
    <t>#Innovation #Transformation #Digital #Sociétal #CVC #Assurance #Management 
#Education #Santé #Climat
#CDO #CMO #CXO
&amp; mes clins d'œil</t>
  </si>
  <si>
    <t>AW Innovate* l Since 1999 dedicated to building better Digital Experiences. #Innovation #AI #digitaltransformation #UX #UI #data l Contact : https://t.co/a8U6yGXX5s</t>
  </si>
  <si>
    <t>Conseil et expertise en sécurité des technologies de l'information</t>
  </si>
  <si>
    <t>Incident Responder &amp; Digital Forensics in the nuclear field sector</t>
  </si>
  <si>
    <t>Grande école #ingénieurs #sciences #technologies #information #ingénierie #numérique #recherche #innovation @IMTFrance @IMTechfr membre fondateur @IP__Paris</t>
  </si>
  <si>
    <t>#TV5MONDE, la chaîne de télévision internationale Francophone. #francophonie</t>
  </si>
  <si>
    <t>Το πρόβλημα ξεκινάει απο την στιγμή που πιστεύετε οτι σας πέφτει λόγος στην ζωη τον άλλων -</t>
  </si>
  <si>
    <t>L'actu #carrière, #emploi, #formation et #alternance dans les métiers de l'#ingénierie &amp; du #numérique de @ModisFrance</t>
  </si>
  <si>
    <t>Compte officiel d'IBM France.</t>
  </si>
  <si>
    <t>Papa qui voit double.
Corp. #Com Director @Oracle_France #RP #Tech #Digital #Cloud Enfant du #Rock #Ciné-feel &amp; #PSG fan depuis 93. My tweets &amp; twins are my own</t>
  </si>
  <si>
    <t>CEO pour UpSignOn, votre compagnon de connexion qui ne fait aucun compromis entre simplicité, sécurité et vie privée ✊</t>
  </si>
  <si>
    <t>#DépêcheEvents @ladepechedumidi #b2b #b2c - Compte personnel</t>
  </si>
  <si>
    <t>#CBC - #Cybersecurity #Business #Convention, RDV le 23 novembre 2021 à Pierre Baudis #Toulouse pour le #salon de la #sécurité #numérique</t>
  </si>
  <si>
    <t>Le logiciel #RGPD N°1 français : Pilotez votre mise en conformité ou celle de vos clients, que vous soyez ou non #DPO. Plus de 1000 clients nous font confiance</t>
  </si>
  <si>
    <t>Orientation collège lycée post-bac bordeaux</t>
  </si>
  <si>
    <t>Nous accompagnons les organisations dans leurs transformations les plus critiques. #conseil
Analyses de nos experts, actualité de nos bureaux en France.</t>
  </si>
  <si>
    <t>Ecole d'ingénieur en Informatique, Electronique, Télécommunications, Mathématique et Mécanique de Bordeaux</t>
  </si>
  <si>
    <t>La vie a un début et une fin le reste c que l on en fait et c ce que je fais!</t>
  </si>
  <si>
    <t>Expert en rien, je donne mon avis sur tout. J'ai pas toujours raison, mais jamais complètement tort !</t>
  </si>
  <si>
    <t>Je me prépare pour le concours de sous-officier de gendarmerie depuis mars 2021.
Ici vous suivrez ma progression dans ma préparation. 🏃🏻‍♂️📚
➡️ 28/09/21 📝</t>
  </si>
  <si>
    <t>Compte officiel du dispositif national d'#assistance aux #victimes de #cybermalveillance et de #sensibilisation aux risques #numériques - GIP #ACYMA 🇫🇷</t>
  </si>
  <si>
    <t>Les anti Forces de l'Ordre vous me gonflez</t>
  </si>
  <si>
    <t>Compte du Mouvement Démocrate à @VilleDeVerneuil.
@MoDemYvelines @MoDem @Bayrou #Centriste #FranceUnie</t>
  </si>
  <si>
    <t>Si tu n'arrives pas à penser, marche 👣 ; si tu penses trop, marche 👣 ; si tu penses mal, marche 👣 encore.
Jean Giono</t>
  </si>
  <si>
    <t>Libre d'esprit autoradicalisé : Open-source (certifié Zabbix), anti gafam, actu et Tourangeau.
Je travaille pour @cyresgroupe mais mes propos n'engagent que moi</t>
  </si>
  <si>
    <t>Conseil #DueDiligence #conformité et #RGPD #compliance #AntiFraude #Cyber #KYC #Regtech #riskmanagement
presta @cybervictimes @INSOLEurope
Certif #ISO27001</t>
  </si>
  <si>
    <t>Ingénieur en informatique et électronique, doctorant en traitement de signaux rPPG
ID Clef PGP : DA9A A2AC CC61 2E7E</t>
  </si>
  <si>
    <t>Seeking challenging projects ♟ I fell into it when I was 👨‍👦‍👦, so I can define my start in IT. Since then, new tech have been developed.. 💥 #onEstLaTech</t>
  </si>
  <si>
    <t>Gaulliste. pour une droite de combat.  Conseiller municipal  Delmar RPR 1995 à 2001- 2008 à 2014 opposition</t>
  </si>
  <si>
    <t>Anticor/transparence/éthique/athée+/pessimiste combative-désespérément optimiste/individualiste je joue collectif/racistes et antisémites passez votre chemin</t>
  </si>
  <si>
    <t>@CyberGEND @Gendarmerie #forensics #investigations #cybercrime #cyberthreats #cybermenaces | Compte personnel / Tweets are my own</t>
  </si>
  <si>
    <t>#PSG</t>
  </si>
  <si>
    <t>#GExit ou #ElsassXit, comme on veut.
Retour à la #Région #Alsace. Exit le/du Grand Est. 
Mes RT ne veulent pas dire adhésion.</t>
  </si>
  <si>
    <t>2002-2021 Senior Consultante #Stratégie #Digitale
#EBusiness360 Conseillère #Numérique #WomenInTech #Ecoconceptionweb
#SEM #SEO #SEA
#GenerationEquality</t>
  </si>
  <si>
    <t>Référent Départemental @enmarche77 • Adjoint au Maire @VilleMelun • Conseiller Communautaire @aggloMVS • Suppléant d'@AudeLuquet77 Députée #Circo7701🇨🇵🇪🇺</t>
  </si>
  <si>
    <t>27 ans d'ind. pharma, 25 d'assoc (fin de vie, sos inceste)
psy pour toujours, #scléroderm  à l'occasion
je suis née, je vis....et je mourrai...what else?</t>
  </si>
  <si>
    <t>OSINT | SOCMINT | INFOSEC
@CtrlSec | #OpIsis | @L_ThinkTank</t>
  </si>
  <si>
    <t>Queen of Ewoks | #SoldatDeLaLoi dans la matrice | Gameuse 💻🎮 | Maman du 🐱 de la @Gendarmerie_026 | Défenderesse de la galaxie 🍀</t>
  </si>
  <si>
    <t>Pure player de la #cybersecurite, indépendant, accompagnant PME, ETI, Grands comptes et Collectivités</t>
  </si>
  <si>
    <t>#HR Development Manager @Allistic_fr @CareersAllistic
#WeAreHiring #Cybersecurity</t>
  </si>
  <si>
    <t>ex Observatoire zonal Sécurité des Systèmes d'Information Sud-Est (Auvergne-Rhône-Alpes)
#cybersécurité</t>
  </si>
  <si>
    <t>#Forensics #Cybergend | 
tweets are my own</t>
  </si>
  <si>
    <t>L'expert de la securité web au service de la sécurité positive ( techno, legal et humain) #cybersecurity #cybermenaces #Web #SecuritéWeb #legal</t>
  </si>
  <si>
    <t>Journaliste. Oiseau de nuit à L'Agefi/Dow Jones. Tech, Bourse, IPO, GAFA, #fintech... ex-Challenges, Stratégies &amp; altri. Auteure "#Netflix &amp; Cie"(Armand Colin)</t>
  </si>
  <si>
    <t>Parisien vivant dans le sud-ouest|Je tweete par intermittence et mon humour n'engage que moi et ceux qui en rigolent .... Voir tweet épinglé pour en savoir plus</t>
  </si>
  <si>
    <t>Sécurité et autres activités informatiques. 
Spécialiste en défense contre les forces du mal.</t>
  </si>
  <si>
    <t>#JeuneEntrepriseInnovante🚀
Experte en conseil SI, Transformation Digitale, Systèmes Industriels et Embarqués reconnue par la #FrenchTech</t>
  </si>
  <si>
    <t>🚀 Spécialiste de la formation professionnelle
👩‍🏫 Formateurs expérimentés 
💻Programmes en format présentiel et à distance 
📜Certification Datadock</t>
  </si>
  <si>
    <t>🦋🦄Matou greffeuse⚖️Catwoman de TJ en TJ à @TrifouilisleBav🐥👀Schtroumpfette,Mangeuse de Kinder🦄🦋🦄</t>
  </si>
  <si>
    <t>Colistier liste #CroireEnClichy 2008 - colistier et dir. de Campagne liste #Oxygène 2014 &amp; 2015 -Clichy 92110- Collaborateur de cabinet de 2015 à 2017...</t>
  </si>
  <si>
    <t>Tweeter,retweeter,aimer,répondre aux tweets ou pas,donner mon avis,follow, ce sont mes choix qui ne regarde que MOI ! #SACHEZLE ! #JeSuisCharlie❤ #TeamOM💙⚪♉😷</t>
  </si>
  <si>
    <t>Le compte officiel du ministère de l'Intérieur</t>
  </si>
  <si>
    <t>Numérique éducatif acad. Rennes | Historien des mathématiques, membre associé AHP-PReST &amp; HSM @IMJPRG, projet @enccre | 🐘 https://t.co/BTzLHCsbQD</t>
  </si>
  <si>
    <t>Autrice et correctrice multimedia, Cercle historique de Boissy, généalogiste, ex-maire-adjointe aux affaires scolaires et élue du Grand Paris Sud-Est Avenir</t>
  </si>
  <si>
    <t>Cadre - Fonctionnaire d’Etat -Ministère de l’Intérieur - Adm. Préfectorale 🏫🇫🇷LIBERTE-EGALITE-FRATERNITE🇫🇷| COMPTE PERSO🔴 RT/💙 =/= approbation</t>
  </si>
  <si>
    <t>I am a good person</t>
  </si>
  <si>
    <t>☁️ Cloud Advisory Boutique - Passionate about solving large and complex problems with simple automation. #AWS #Automation #InfoSec #CloudNative</t>
  </si>
  <si>
    <t>cinq fois par semaine, ITnumeric relaie le plus important de l'information des marchés numériques.</t>
  </si>
  <si>
    <t>Curiosity is my oxygen, learning my addiction -Music is my coffee, sharing my root - Less is more</t>
  </si>
  <si>
    <t>Actualités</t>
  </si>
  <si>
    <t>Organisme de formation en #douane pour les #entreprises
#customsaddictfamily #import #export. #codedesdouanes #UE #intenational #fiscalite</t>
  </si>
  <si>
    <t>Citoyenne du monde, professeure, militante, voyageuse et plongeuse -pas assez-/ World citizen, teacher, social activist, traveller and diver -not often enough-</t>
  </si>
  <si>
    <t>L'admin système qui ouvre sa gueule.
Vous n'êtes pas prêts.</t>
  </si>
  <si>
    <t>Bienvenue sur le compte officiel de la Police nationale de l'Essonne.  En cas d'urgence, contactez le 17 ou le 112.</t>
  </si>
  <si>
    <t>Je ne suis pas humain. 
Créé par @PaulMauguillet pour vous informer sur le #digital en général : #GrowthHacking #SEO #Marketing #chatbots #UX</t>
  </si>
  <si>
    <t>Contribuer au dvlp de l’éco. numérique régionale en animant le secteur 👉🏼 @Le_Starter @LaCantine_Tlse @LaMeleeLive @La_Melee_Mtp @NovaMelee @RhinOcc ✨</t>
  </si>
  <si>
    <t>Conseiller économique #IA/#Numérique - #PrefRégion #GrandEst/#DREETS/#SeEr + médiateur des entreprises délégué</t>
  </si>
  <si>
    <t>🇺🇳🇪🇺🇫🇷🏴‍☠️
Être humain amateur, Orc IRL, Don Quixotien pratiquant.
Odieux de suivre autant que de guider.
#zerocovid now ou apocalypse plus tard ?</t>
  </si>
  <si>
    <t>《 La chance ne sourit pas à ceux qui lui font la gueule 》Lecture parfois musique tout le temps 🎶</t>
  </si>
  <si>
    <t>Dépannage et assistance informatique T. 07 86 14 82 22 - #auray #bretagne</t>
  </si>
  <si>
    <t>Département Informatique de l'IUT de Paris</t>
  </si>
  <si>
    <t>SST, EPI, 5 ans Sapeur-Pompier Volontaire 🚒. @SDIS35officiel @PoliceNat35 @SecCivileFrance #EmojiBZH #Bretagne #TeamBeurreSalé #TeamPainAuChocolat #TeamTatoué</t>
  </si>
  <si>
    <t>Vice President @MTI_Technology a @RicohEurope company</t>
  </si>
  <si>
    <t>MTI est un expert réputé dans le domaine des solutions d'infrastructures informatiques. La société possède plus de 1800 clients dans la zone EMEA.</t>
  </si>
  <si>
    <t>Compte officiel de la préfecture de la région Normandie, préfecture de la Seine-Maritime</t>
  </si>
  <si>
    <t>Compte officiel des services de l’État en Haute-Vienne</t>
  </si>
  <si>
    <t>Skillsoft est le leader du learning en entreprise en proposant une technologie de pointe et un contenu attrayant. https://t.co/DT0jOkEyw8 #elearning</t>
  </si>
  <si>
    <t>Photography, nature and music lover. Software tester. IT Hotliner at @ALTICAP . 
My tweets are my own.
Vacciné contre la #Covid.</t>
  </si>
  <si>
    <t>🗞️ Journaliste @LeRep91 Sud-Essonne
📩 : a.corvisy@le-republicain.fr
👩‍🎓Formée au @CFPJMedias et à @lachance_media
🐥 Retweete les annonces journalisme</t>
  </si>
  <si>
    <t>Service retranscription audio. Ne supporte pas le mensonge et l'hypocrisie. La fibromyalgie : maladie du système nerveux central invisible mais handicapante.</t>
  </si>
  <si>
    <t>Agent de prévention des risques d'incendie et de panique CCS / CDSI .
De nature calme et posé. 
Aucune politique
#Bourget93
#LeBourget #Pierrefitte #Villepinte</t>
  </si>
  <si>
    <t>La CLCV du Val de Marne est partie intégrante de la confédération #CLCV (@clcvorg) qui intervient aux niveaux national et local sur la défense des consommateurs</t>
  </si>
  <si>
    <t>compte perso</t>
  </si>
  <si>
    <t>I'm a BOT 🤖 created by #1000daysofcoding @snrelghtwt to love &amp; support our amazing Global Developer Community on Twitter 💙</t>
  </si>
  <si>
    <t>Mécénat et accompagnement des projets de #recherche #formation et #diffusion du savoir du site universitaire bordelais.
#ESR #don #fundraising</t>
  </si>
  <si>
    <t>J'ai survécu aux différents événements des jeux Resident Evil 🎮 Technicienne informatique Moldue à Bordeaux 🍷</t>
  </si>
  <si>
    <t>Chat, humour (sarcasme) et l'humanité sont mes mamelles à moi. Antifa à plein temps ! Fôtes d'attention récurantes mais pas sur mes sols hélas 😈</t>
  </si>
  <si>
    <t>La Mutuelle Bancaire Corporation®, et votre quotidien devient moins long !</t>
  </si>
  <si>
    <t>Chargée de marketing pour CyberSecura, entreprise de conseils, services et accompagnement des entreprises en cybersécurité et conformité RGPD.</t>
  </si>
  <si>
    <t>Cybersecurity consulting, services and software.
Innovating for the security of all.</t>
  </si>
  <si>
    <t>ile de la Réunion  mon paradis , gaming pc , ryzen amd , pêche , art photo amateur</t>
  </si>
  <si>
    <t>Femme</t>
  </si>
  <si>
    <t>Habitant des Alpes-Maritimes parmis d'autres. 
Une vie sympa :)
J'utilise les transports en commun 6jrs/7 et je dors 8h/jour! 
J'aime l'actu et la bonne bouffe.</t>
  </si>
  <si>
    <t>Ex-Chargée de relations partenariales DG Pôle emploi #QPV#EMPLOI#polVille#AvecPoleEmploi#Parcoursnumerique#Inclusionnumerique#InsertionProfessionnelle</t>
  </si>
  <si>
    <t>🙈🙉🙊
      TRADUCTRICE  FRANÇAIS , ANGLAIS ,ESPAGNOL, PORTUGAIS,
TRADUCTRICE</t>
  </si>
  <si>
    <t>Tweets officiels de la CCI Grand Lille | Connecter les entreprises • Développer le business • Former • Contribuer à l'attractivité du territoire</t>
  </si>
  <si>
    <t>Une plate-forme de + de 800 solutions numériques à destination des #entrepreneurs, portée par le réseau des Chambres de commerce et d'industrie |</t>
  </si>
  <si>
    <t>Cyber Expert and Founder of Get Legal Advisor, 
We create headlines 😊</t>
  </si>
  <si>
    <t>Official account of Maharashtra Cyber, nodal agency for cyber security and cybercrime investigation for Maharashtra. Report cybercrimes at https://t.co/XLolROWxKE</t>
  </si>
  <si>
    <t>Official Twitter Handle of DCP, CYBER CRIME. Do not report crime here. Dial 112 in emergency. Call on 155260 to report online financial fraud.</t>
  </si>
  <si>
    <t>https://t.co/CS0TpWjXGS                          Cyber-safety and Cybersecurity awareness handle maintained by Ministry of Home Affairs, Government of India</t>
  </si>
  <si>
    <t>#event #logistics #freelance #sport #running #Paris2024 #ClubParis2024</t>
  </si>
  <si>
    <t>Journaliste indépendant-  https://t.co/pajtmRLsTE https://t.co/4n1nhKsvKs https://t.co/et1G22zjzE</t>
  </si>
  <si>
    <t>Nous accompagnons les entreprises dans la mise en œuvre du SI du 21ème siècle en nous appuyant sur les atouts de l’ #ibmi #as400 #serveurpower #poweribm</t>
  </si>
  <si>
    <t>Chez  NOTOS - iD INFO : Développement de l'Agence Centre et Ouest
#IBMiAutrement #IBMi #AS400 #Sécurité #Sauvegarde #Projets #TMA #CDS</t>
  </si>
  <si>
    <t>Association culturelle et sportive. Centre de loisirs. #sport #culture #enfance #quartier</t>
  </si>
  <si>
    <t>Passioné et acteur 📢 #SécuritéCivile #PlanCommunalDeSauvegarde, ℹ️🔥🌳⛈️🌡️#Prévention #RisquesMajeurs, 📟📲 ⚠️ #Astreinte #Urgences et #GestionDeCrise.</t>
  </si>
  <si>
    <t>A.K.A MoskitoHero. French Full Stack engineer and ruby on rails enthusiast
#Emacs #Rails #Ruby #k8s</t>
  </si>
  <si>
    <t>Fondatrice Dig-IT, Organisme de Formations, Conseils et Prestations de Services Avancés dans l'IT #Datadock, #Qualiopi
Autre compte géré @FormationCisco</t>
  </si>
  <si>
    <t>Mes tweets n'engagent que moi.
Hack the system, please. #infosec #ossint #pentester #ethicalHacker #greyHack</t>
  </si>
  <si>
    <t>Le premier #Bouclier numérique pour les #PME.
#cyber #SHIELD #hacking #cyberDojo</t>
  </si>
  <si>
    <t>Bienvenue sur le compte officiel de la @PoliceNationale des Côtes d'Armor. En cas d'urgence, veuillez contacter le 17 ou le 112.</t>
  </si>
  <si>
    <t>No hypocrit. Never standard.
L'homme est un roseau. Le plus faible de la nature mais c'est un roseau pensant. PASCAL</t>
  </si>
  <si>
    <t>La CCI Deux-Sèvres partenaire des entreprises et du développement économique #DeuxSevres #entreprendre #commerce #industrie #formation</t>
  </si>
  <si>
    <t>Compte officiel de la Porte-parole de la Gendarmerie Nationale, la lieutenante colonelle Maddy Scheurer.</t>
  </si>
  <si>
    <t>Le compte officiel du préfet et des services de l'État en Vendée</t>
  </si>
  <si>
    <t>Consulting &amp; Audit #Cybersecurity #Risk #Pentest</t>
  </si>
  <si>
    <t>Sous pseudonymat, parce que l'anonymat c'est bien trop compliqué à mettre en place.
Bosse (pas fonctionaire) pour une gde administration du précédent millénaire</t>
  </si>
  <si>
    <t>Du lundi au samedi, les #CM vous répondent en public de 9h à 18h et le Service Client depuis l'appli de 8h à 21h. Nos forfaits n'engagent personne.</t>
  </si>
  <si>
    <t>J'accompagne votre transformation numérique et votre croissance digitale
/ex @Inria_Lille #TransfoNum #FrenchTech #SocialMedia #innovation #influenceur</t>
  </si>
  <si>
    <t>Bazinga!</t>
  </si>
  <si>
    <t>Batch programmer
Python programmer 
Hacking student
Author in hackernoon</t>
  </si>
  <si>
    <t>ESBD is specialized in Data Security ! We provide software &amp; services that fit to your business activity. #cybersecurity #Encryption #mft #Dataprotection #audit</t>
  </si>
  <si>
    <t>#Réseau de transport d'#électricité en @HautsDeFrance⚡️. Suivez @eCO2mixRTE sur vos 📲. #ServicePublic #TransitionEnergétique #Energie #EnR #EMR</t>
  </si>
  <si>
    <t>Comédien Opérateur prises de vues vidéo Technicien informatique</t>
  </si>
  <si>
    <t>❤AVION🛩MOTO🏍VOILE⛵ANIMAU🦅🐱🐴🐄🚜rendo bénévol brico❤AMITIÉ👍réel sur 85/DM-watthsap🩹SST-SSIAP1🔥APS-sécurit-sureté/GENDARME👮‍♀️POLICE🚔POMPIERS🚒s-civil🚁</t>
  </si>
  <si>
    <t>Comité de soutien @NicolasSarkozy #MerciNS ❤️ @VeroniqueWache</t>
  </si>
  <si>
    <t>Fière Gauloise réfractaire, dirigeante PME,aime les chevaux, fidèle à N-Sarkozy-élue locale - 🇫🇷</t>
  </si>
  <si>
    <t>🙂Happy #RH @GroupeADSN #Innovation #Competences #i4Emploi #ChangeTheWork #Sourcing #ExperienceCollaborateur #diversite #TransfoNum . #Life</t>
  </si>
  <si>
    <t>CDO Land &amp; Air Systems @ThalesGroup #DataGovernance #DataManagement #AI #BigData #DataLiteracy</t>
  </si>
  <si>
    <t>Protecting states, cities, critical infrastructure and cyberspace for a safer &amp; smarter world #Security #SafeCity #CyberSecurity #AirportSecurity #CriticalComms</t>
  </si>
  <si>
    <t>Cyber Security News in one place! Retweets original Cyber Sec tweets.</t>
  </si>
  <si>
    <t>Twitter officiel de la Région Hauts-de-France #HDF #hautsdefrance #prochorientation</t>
  </si>
  <si>
    <t>Unapologetically multidisciplinarian. Musings on tech, business, geopolitics and culture.</t>
  </si>
  <si>
    <t>#katibaDesNarvalos #Osint @KatNarvtv @CtrlSec @CtrlSec_FR #Cyberdéfense</t>
  </si>
  <si>
    <t>le plus juste possible !</t>
  </si>
  <si>
    <t>#Humaine #nepasdevenirlabête #Deiste GSOM</t>
  </si>
  <si>
    <t>La communauté des entreprises de l’industrie numérique en Auvergne-Rhône-Alpes. #startup #sme #itcluster #deeptech #software #IoT #services</t>
  </si>
  <si>
    <t>1 journée pour booster votre entreprise sur les axes stratégiques de votre activité avec un fil rouge sur la relation client. 29 août 2019 - #DSummR</t>
  </si>
  <si>
    <t>46 ans, 2 enfants passion l'écriture la lecture</t>
  </si>
  <si>
    <t>Compte officiel des services de l’État en Haute-Corse</t>
  </si>
  <si>
    <t>De @ClermontFd, aime la ville de @Nantesfr, fan de #HarryPotter , @JK_Rowling @DUALIPA @CyrilHanouna @TPMP, @PBLVofficiel. Supporte @FCNantes &amp; @ClermontFoot .</t>
  </si>
  <si>
    <t>Risk Officer, GRTgaz</t>
  </si>
  <si>
    <t>Cercle des #Femmes de la #CyberSécurité #Cefcys Sensibilisation #Education Valorisation des talents #Leadership #WomenInTech</t>
  </si>
  <si>
    <t>Conseiller Technique /Mission Transition Numérique @hautsdefrance</t>
  </si>
  <si>
    <t>“Le savoir acquis dans un pays étranger peut être une patrie et l’ignorance peut être un exil dans son propre pays” (Averroès)</t>
  </si>
  <si>
    <t>Digital solutions creator since 1995, #eCommerce specialist, #author &amp; #speaker. Currently senior digital consultant at @CleverAge. See also @Magentips.</t>
  </si>
  <si>
    <t>Opérateur Télécom de proximité zones blanches/grises #WiFi #fibreoptique #FTTO #FTTH collectivités/entreprises/particuliers @ixpsudix @ixpfranceix @EIXParis</t>
  </si>
  <si>
    <t>économiste keynésienne- énergie et environnement - services publics</t>
  </si>
  <si>
    <t>You'll receive a newsletter once a month with exciting content on ML, Data Science, Software Engineering, and Tech Leadership. Subscribe here 👉 https://t.co/X0opwdlleW</t>
  </si>
  <si>
    <t>It    It's
- Parody Account of #AiBot
Not affiliated with https://t.co/LLsBqHNa4P
OH! SORRY, https://t.co/LLsBqHNa4P 's &amp; our goal is not "Followers&amp;Likes" over honesty! and BTW #I_LoveJokes</t>
  </si>
  <si>
    <t>Strategic Outsourcing Executive - Big Deals (100 million € above)</t>
  </si>
  <si>
    <t>Trusted partner for your Digital Journey</t>
  </si>
  <si>
    <t>Aon France, filiale d'Aon plc, leader mondial du management des #risques et des #RessourcesHumaines</t>
  </si>
  <si>
    <t>🇫🇷🇪🇺Pour le Président Macron, RCLens, les Bleus , les bleues, 
je marche, renaissance,Macron2022
Soutien aux Forces De l'Ordre, militaires, pompiers...</t>
  </si>
  <si>
    <t>Twitter du #Gouvernement français.</t>
  </si>
  <si>
    <t>Secrétaire d’Etat chargé de la Transition numérique et des Communications électroniques / Minister of State for Digital and telecommunications</t>
  </si>
  <si>
    <t>Bien sçay se j’eusse estudié Ou temps de ma jeunesse folle, Et à bonnes meurs dedié, J’eusse maison et couche molle ! Mais quoy ? je fuyoye l’escolle...</t>
  </si>
  <si>
    <t>Conseillère municipale Ville de Limoges 
Fan de #cinéma et de #poprock 
Pensées à ceux partis trop tôt... 
Mes tweets n'engagent que moi
Compte privé</t>
  </si>
  <si>
    <t>Rédactrice en chef adjointe Revue hospitalière de France @laFHF  #patients #hôpital #Ehpad #geriatrie # healthcare #Innovations #numerique #IA #esante #culture</t>
  </si>
  <si>
    <t>La Confédération des Petites et Moyennes Entreprises est l’organisation 100% PME #CPME</t>
  </si>
  <si>
    <t>You’ve found the missing piece, now we just have to find the right fit. Your Solutions Consultant for Finance, IT, Strategy, &amp; Operations.</t>
  </si>
  <si>
    <t>#LR - #Douaisis - Autorité ET justice sociale - Gaulliste
Ancien candidat à l'élection présidentielle
Ancien élu régional</t>
  </si>
  <si>
    <t>Forward Ever Backward Never</t>
  </si>
  <si>
    <t>🛰 Fil dédié aux questions de #défense, #OPEX et #renseignement. Et aussi #Géopolitique #Cyber #Militaire #Terrorisme #Sahel #Barkhane #BITD 👁</t>
  </si>
  <si>
    <t>#SSII#chercheur dans le domaine du numérique et le droit des TIC🇨🇬 | 🇸🇳</t>
  </si>
  <si>
    <t>#Patriote  «Le signal est donné .. Ma vie est mon seul bien, je l’offre à la patrie : Liberté, je cours te l’offrir »Delavigne RT n'est pas valider</t>
  </si>
  <si>
    <t>Club de la #sécurité de l'information français / #cybersécurité #infosec #SSI #RSSI #cyberdéfense #RGPD #IoT #5G #SCADA #PCA #Cloud #Panocrim #MIPS</t>
  </si>
  <si>
    <t>Devops (si tu ne sais pas demande je t'expliquerai) intéressé par le Droit.</t>
  </si>
  <si>
    <t>L’économie de la connaissance 🏝</t>
  </si>
  <si>
    <t>🇫🇷 🇪🇺 Я изучаю русский язык 🇷🇺</t>
  </si>
  <si>
    <t>Transformer la puissance de notre recherche publique en #innovations #DeepTech pour nos entreprises 🚀</t>
  </si>
  <si>
    <t>#SATT Ouest Valorisation : interface entre #recherche publique et secteur de l'#industrie en #Bretagne et #PaysdelaLoire - #techtransfer #DeepTech #Innovation</t>
  </si>
  <si>
    <t>Compte officiel de la Région Bretagne
➡️ Rendez-vous aussi sur Facebook : https://t.co/IxKxt5G3Cz…</t>
  </si>
  <si>
    <t>\kɔnfɪdɛnt\. Indic, celui qui transmet confidentiellement des secrets.</t>
  </si>
  <si>
    <t>Actionnaire chez «Corned-Beef Dolo &amp; Co» - Grand admirateur de la gastronomie française</t>
  </si>
  <si>
    <t>(My) world is crumbling around me</t>
  </si>
  <si>
    <t>la détermination est une aliénation
"On doit choisir entre s'écouter parler et se faire entendre." (Frédéric Dard)</t>
  </si>
  <si>
    <t>Phil'Auvergne, auvergnat de Paris .compte officiel de philauvergne.fr / Supporter de l'ASM</t>
  </si>
  <si>
    <t>Passionné par le monde du Dev, web depuis des années. Future diplômé en DWWM.</t>
  </si>
  <si>
    <t>🎯 Rendre accessible &amp; lisible la SécuritéNumérique #Cybersécurité #protectionnumérique 🚸 #LesAsDuWeb #DPOCertifiée Présidente Crossing Skills &amp; @ISSA_France</t>
  </si>
  <si>
    <t>Interpreter. Translator. Word-juggler really. Mom of 1. Auntie of 10. Friend to truly amazing people. Believer in the power of hugs.</t>
  </si>
  <si>
    <t>Rédac' chef @LeMagIT - où je parle (beaucoup) #cybersécurité #SSI #infosec - DM ouverts - https://t.co/RGmpiKXybx</t>
  </si>
  <si>
    <t>Journaliste spécialisé dans les questions sécuritaires.
Mes tweets m'engagent.</t>
  </si>
  <si>
    <t>Ancienne conseillère aux rapatriés et aux anciens combattants @Defense_gouv Consultante pour grands groupes, et créations d'entreprises.</t>
  </si>
  <si>
    <t>Tweet strictement à titre personnel.
#SonOfRecce... #RBCA #AMX10RC #EEI #UltraLégère</t>
  </si>
  <si>
    <t>Journalist #North Africa Studies Researcher at Ankara ORSAM think tank Center https://t.co/b9pMi5GvAh #Kuzey Afrika Çalışmaları Uzmanı. Views are mine.</t>
  </si>
  <si>
    <t>🇫🇷Chapter @ISSAINTL | 🎯Atteindre&amp;Convaincre Protection&amp;SécuritéNumérique | #LesAsduWeb📚 |🐤@drambaldini 🐦@helkhoury 🎙@cymbiozrp 🍹#SecurityTuesday</t>
  </si>
  <si>
    <t>sans se prendre la tete</t>
  </si>
  <si>
    <t>DG Systematic Paris-Region, pôle européen des Deep Tech 900 membres académiques et industriels dont 600 startups/PME Deep Tech, Collectivités et Investisseurs</t>
  </si>
  <si>
    <t>#ITPartners, l'événement du Channel #IT, #Télécoms &amp; #Audiovisuel les 29 et 30 septembre 2021 à Disneyland Paris</t>
  </si>
  <si>
    <t>Build a safer Europe &amp; seize digital opportunities
@Citalid | @Olvid_io | @OxiboxFR | @nameshield | @CourtageResco | @Seela_France | @thegreenbow | @vatesfr</t>
  </si>
  <si>
    <t>Journaliste &amp; réalisateur. Il/He
Multimedia journalist ¦¦ Freelance Filmmaker. 
Prevously w/ #TF1 #CAPA #M6 #BFMTV.</t>
  </si>
  <si>
    <t>Assistance, dépannage, conseil...
Informatique, téléphonie, Internet...
Travaux numériques.
Photographe.
...
🙏🌞</t>
  </si>
  <si>
    <t>le roi de la jungle</t>
  </si>
  <si>
    <t>Votre partenaire en solution edge et IoT</t>
  </si>
  <si>
    <t>RISK&amp;Me services interactifs et ludiques pour mobiliser autour d’un sujet complexe avec une approche combinant coaching et gaming ! #Cybersécurité #ETI #PME</t>
  </si>
  <si>
    <t>Secrétaire national du Parti Républicain Solidariste en charge des questions de Défense. Représentant 92 et IDF.</t>
  </si>
  <si>
    <t>Secret/Service Officier dans l'armée, la vraie. Donne ton avis avant qu’on te donne le leur. Partager#cautionner.Mes avis sont personnels et n'engagent que moi.</t>
  </si>
  <si>
    <t>🇲🇺🇫🇷.                                      Je Comprend rien à Twitter</t>
  </si>
  <si>
    <t>Avocate immobilier. Investissement et Copropriété. Family office.
#familyoffice #immobilier</t>
  </si>
  <si>
    <t>Responsable éditorial pour @economie_gouv. Ex journaliste #eco #immobilier et #innovation</t>
  </si>
  <si>
    <t>Innovation &amp; Propriété Intellectuelle &amp; Economie &amp; Veille &amp; Société &amp; Préjugés vaincus..._x000D_
JLM twitte lui-même. (Du fait maison sans scribe).</t>
  </si>
  <si>
    <t>L'informatique d'entreprise en toute sérénité</t>
  </si>
  <si>
    <t>Analyste en intelligence économique #défense #géopolitique #stratégie #prospective #agriculture #énergie #IE #LatAm</t>
  </si>
  <si>
    <t>@FRANCE24 Veilleur-Analyste &amp; Journaliste
 النّـــــــــاسُ صِنْفانِ: مَوتَـــى في حَياتِـهِمُ / وآخَرونَ بِـــبَـطْـن الأرضِ أحْــيـــأُ</t>
  </si>
  <si>
    <t>#TeamChocolatine
魔法师</t>
  </si>
  <si>
    <t>Je suis en 2100, j'ai trouvé un trou de verre qui me permet de communiquer avec le passé
حٓوٍل</t>
  </si>
  <si>
    <t>Ex-journaliste au Soleil, à Québec. Curieux de la science, la politique, le numérique. I pontificate, I tweet, dans les deux langues.</t>
  </si>
  <si>
    <t>impartialité, justice et liberté</t>
  </si>
  <si>
    <t>Veille, défense et illustration #souverainetétechnologique</t>
  </si>
  <si>
    <t>(ex)AGENT/ETAT : J'ai repris ma "LIBERTE" Chérie
Vécu, Principes &amp; Valeurs sont ma CULTURE
CURIOSITES &amp; DIFFERENCES m'enrichissent
Plus d'encartage. GAME OVER !</t>
  </si>
  <si>
    <t>13 years of disruptive inventions in #CyberInnovation #Cybersecurity #ComputerSecurity #CyberResilience #CyberDefense #DataProtection #PrivateSecurity</t>
  </si>
  <si>
    <t>#French &amp; #European / Public affairs specialist @Scaleway  / following #newtech trends &amp; #EU matters / RT  &amp; views expressed are my own</t>
  </si>
  <si>
    <t>Senior Director of New Revenue @TrustArc - #privacy #GDPR #CCPA #CDPA derekw@trustarc.com</t>
  </si>
  <si>
    <t>L'actualité de référence par la rédaction du Monde | Piloté par @bricelaemle @charlotteherzog @PommiersElea</t>
  </si>
  <si>
    <t>Le média pro dédié aux enjeux #tech et business de l’ #anticorruption, de l’ #éthique des affaires et de la protection des #données_x000D_https://t.co/D44cKbwVYp</t>
  </si>
  <si>
    <t>#VeilleStratégique #OpinionDigitale #IntelligenceEconomique</t>
  </si>
  <si>
    <t>Journaliste @RFI  @TERRIENNESTV5 ESJ-Lille 86. #AmLat #droitdesfemmes  #géopololitique Coordinación editorial @EnPrimeraPlana  y @EscalaEnParis</t>
  </si>
  <si>
    <t>Etablissement d'enseignement supérieur
#formationcontinue #formationdesadultes #laformationpourtousetpartout #FormPro #Alternance</t>
  </si>
  <si>
    <t>Compte officiel du Comité 49-4 des Amis de la Gendarmerie 🇨🇵</t>
  </si>
  <si>
    <t>🇫🇷 • Studere • 柔道家 / Judoïste 🥋</t>
  </si>
  <si>
    <t>Bienvenue sur le compte officiel de la @Gendarmerie des Yvelines. En cas d'urgence: ☎️17 ou 112</t>
  </si>
  <si>
    <t>#CultureAngers🎶🎨💃📽🎭
#Patrimoine🏰 @AngersCD
#Présidente🇨🇵 @AmisGendarmeri1
L'indifférence est le plus grand des mépris -
A.G. Oxenstierna</t>
  </si>
  <si>
    <t>Arrow ECS est spécialisé dans la distribution de solutions d’infrastructure et de services pour les professionnels de l’informatique. #Cloud #BigData #Security</t>
  </si>
  <si>
    <t>#CybersecurityEvolved 💪🦾 
Human-engineered, AI-powered cybersecurity protection and guidance. #TeamSophos
Need product help? ➡️ @SophosSupport</t>
  </si>
  <si>
    <t>Structure publique de mutualisation informatique, COGITIS accompagne les collectivités vers l'administration numérique #collterr #numérique #SMI #OPSN</t>
  </si>
  <si>
    <t>Bibliothécaire INSPE</t>
  </si>
  <si>
    <t>Je poste des memes et je touche le RSA.</t>
  </si>
  <si>
    <t>Enseignement Supérieur &amp; Recherche ° Enseignant-Chercheur ° Sciences ° Politique &amp; Culture(s) ° Souverainisme ° Anti-communautarisme ° Démocratie Directe</t>
  </si>
  <si>
    <t>C'est très pénible de peigner la girafe. Surtout sans échelle.
Chaval
https://t.co/Q3ncCaXPdD</t>
  </si>
  <si>
    <t>Here comes the pain</t>
  </si>
  <si>
    <t>MEETING WITH THE EUROPEAN OPEN SOURCE COMMUNITY 
#OSXP2021: Nov. 9-10,2021 #Paris. 
Held jointly @Sido_Paris.</t>
  </si>
  <si>
    <t>RTs not endorsements.</t>
  </si>
  <si>
    <t>Ka chow</t>
  </si>
  <si>
    <t>Serial Entrepreneur FrancoKhmer 🇨🇵🇰🇭 
📍 Royaume du Cambodge
🖖 Founder CEO @ConfluencesAsie
🤝 Président CCI France Cambodge
👊 VP Cambodian MMA Federation</t>
  </si>
  <si>
    <t>Reconverti par l'explosivité des évangiles</t>
  </si>
  <si>
    <t>Agrégateur de News iOS / iPhone / iPad / iPod Touch / Apple TV  Réalisé par @CloneVince et @Fry_Tr4kr</t>
  </si>
  <si>
    <t>#countercrime #counterterrorism ##counternarcotics #AML/CTF #AHTcyb #CH 
Nothingness: always datasets of victims someone doesn't wish to see. Don't endorse it</t>
  </si>
  <si>
    <t>OEMIIOYAGAA dans l'océan indien</t>
  </si>
  <si>
    <t>Law and economics. Founder @heraldique_fr Admin @Libdeau Member @sfhs1937 Often in #LieuvinPaysdAuge Personal account #RejoinEU</t>
  </si>
  <si>
    <t>Création et transmission d’entreprise, formation, mise en réseau, développement… Nous vous aidons à développer votre entreprise. Contactez-nous !</t>
  </si>
  <si>
    <t>Politique, Actu et Culture.</t>
  </si>
  <si>
    <t>I am Parisian. Interested in geopolitics, nature protection and ecological engineering - i love arts, Jazz and travels</t>
  </si>
  <si>
    <t>Un prof qui n'a souvent que des pourquoi et une grande colère face aux événements.</t>
  </si>
  <si>
    <t>https://t.co/O49Oh7J0kq
https://t.co/o4q7aKpwHL</t>
  </si>
  <si>
    <t>#LivreBlancDLA #SWIITpledge #laTechpourtoutes #FFWomenInTech #WOGITech #DLAforchange #DLA2Y #VivaTechDLA #VivaDLA #PariteEco @FemmesNumerique</t>
  </si>
  <si>
    <t>Global Digital Marketing Director @groupecarrefour, intervenant @iscom @iscparisschool @licencecpmn</t>
  </si>
  <si>
    <t>Digital Marketing &amp; Comms @tehtris #FrenchTech #TechForGood #SocialMédia #MarketingDigital #Influence #TransfoNum #Retail | ex head of social @carrefourfrance</t>
  </si>
  <si>
    <t>Je suis Ghislaine Mathieu, orientaliste, écrivain, ex-produc. à France-Culture, etc...N.B. née le 08 05 1945!</t>
  </si>
  <si>
    <t>ધ પીવટ | Create, Cultivate &amp; Forge🧙🏿‍♂️|| Likes/RTs ≠ endorsements
𝔖𝔱𝔞𝔶 𝔱𝔯𝔢𝔫𝔡𝔶 𝔴𝔦𝔱𝔥{
   📡: @trab_bot
   📡: @VistaCrypt0
   📡: @DefconParrot
}</t>
  </si>
  <si>
    <t>#Team🦅 Twitter Only</t>
  </si>
  <si>
    <t>#EmmanuelMacron2022 #LREM #MODEM #AGIR #TerritoiresdeProgrès #RenewEurope ENSEMBLE #NousRéussirons</t>
  </si>
  <si>
    <t>#HelpDesk #Network #CyberSecurity #InfoSec #Rootkit 
C/C++/PHP/JS dev
Opinions are my own and not the views of my employer</t>
  </si>
  <si>
    <t>Music Artisan, Digger 
S🌞UL // F⚽️⚽️T  
Gospel/Punk //Créole
JAZZ/JAVA &amp; script
// Socio-Eco
Bien pluch' qu'un TeddyBear à la recherche de l'Accord Parfait</t>
  </si>
  <si>
    <t>Etudiant champenois à l'EDS #Paris1 passé par les CPGE et l'Assemblée Nationale. Responsable ISD SONU 🇨🇵</t>
  </si>
  <si>
    <t>TV Reporter/author. 
The world is my playground. Tunis and Paris my home.
@Sciencespo @ArteInfo @28minutes</t>
  </si>
  <si>
    <t>#28min est le rendez-vous quotidien d'actualité sur @ARTEfr, du lundi au samedi dès 20h05. Retrouvez-nous aussi sur Facebook et sur Youtube 👀 !</t>
  </si>
  <si>
    <t>Bibliothécaire @bibparis Membre de la commission @legotheque @abf_info ex #DCB30 ➡️ je rejoins mon nouveau port d’attache⛵️ @BiblioVillon le 1er juillet</t>
  </si>
  <si>
    <t>Web Éducation - Pour un enseignement meilleur ✍️#Éducation #numérique #pédagogie</t>
  </si>
  <si>
    <t>Unie dans la diversité / Units en la diversitat
ma commune, ta région, notre Europe.
@voltfrance.org #AvenirEurope https://t.co/h6U47sJE73</t>
  </si>
  <si>
    <t>Fablab associatif de @BordeauxINP @ENSEIRBMATMECA 🛠️ Impression 3D, découpe laser, fraisage numérique. Adhésions ouvertes aux étudiants, grand public, et pros.</t>
  </si>
  <si>
    <t>Ser única</t>
  </si>
  <si>
    <t>Compte officiel de Jean-Yves Le Drian, ministre de l'Europe et des Affaires étrangères</t>
  </si>
  <si>
    <t>Sénatrice des Français de l’étranger. Vice-Présidente de l’Assemblée parlementaire OTAN. Présidente de l’Association du Rayonnement🇫🇷 Colonel de réserve (RC)</t>
  </si>
  <si>
    <t>Working for @EU_Commission: #Project #Management &amp; #training. Interests: #digital #communications, #music, #travelling, #blogging &amp; #photography. My own views.</t>
  </si>
  <si>
    <t>Soluciones de TI &amp; Seguridad #Cybersecurity #CyberSec #CybersecurityAct #ITSecurity #ITServices #MalwareProtection #RansomwareProtection</t>
  </si>
  <si>
    <t>autiste asperger + handicap psy lourd (80%), je bloque qui me méprise, moque, humilie, insulte! toujours confinée (à risque), sur les nerfs et aucune patience!</t>
  </si>
  <si>
    <t>#ExclusiveNetworks is the global trusted digital infrastructure specialist driving the transition to a totally trusted digital world for all. #WeAreExclusive</t>
  </si>
  <si>
    <t>Responsable #recrutement #recruteuse #sourceuse I Développement #rh I #sourcing #emploi #marqueEmployeur #digital #diversité #inclusion I #i4Emploi</t>
  </si>
  <si>
    <t>Chaque mois, l'information économique et positive ! #economie #management #entreprendre #entrepreneuriat #innovation
https://t.co/N6LVPxPMLj</t>
  </si>
  <si>
    <t>Première sur l'info. Retrouvez-nous sur Snapchat/Instagram ➡ bfmtv</t>
  </si>
  <si>
    <t>Working on #cybersecurity since 2001 I enjoy sharing ideas in this ever changing world! Working at @wavestonefr #Wavestone, writing @Risk_insight &amp; @SecuInsider</t>
  </si>
  <si>
    <t>Deputy of Cyber-Security Director. Passionate by digital technologies and their usages. (my own tweets do not represent my company)</t>
  </si>
  <si>
    <t>Pdt #MICROPOLE (Digital Exp., Data Gouv.&amp;Architecture, Data Intelligence &amp;Perf.) Pdt Comm Mutation techno &amp; impacts sociétaux #MEDEF Ancien Pdt CroissancePlus</t>
  </si>
  <si>
    <t>Premier réseau d'#entrepreneurs de France. Plus de 95% des entreprises adhérentes au MEDEF sont des #PME</t>
  </si>
  <si>
    <t>Directrice du numérique du MEDEF
Je tweet numérique, innovation, affaires publiques, vie des entreprises</t>
  </si>
  <si>
    <t>Renégat multicarte</t>
  </si>
  <si>
    <t>Je suis disponible pour des rencontres sincere basée sur la franchise</t>
  </si>
  <si>
    <t>Ingénieur @CY__Tech #EISTI | Parent de 2 élèves | Syndiqué @CFECGC @FIECI | Engagé @GenFrexit Aquitaine | #ReprenonsLeContrôle #Démocratie #RéférendumUE</t>
  </si>
  <si>
    <t>Journaliste chez @RTenfrancais. 
#Défense #Histoire #Littérature
Commodore de @Vivrelhistoire</t>
  </si>
  <si>
    <t>"La liberté d'opinion est une farce si l'information sur les faits n'est pas garantie et si ce ne sont pas les faits eux-mêmes qui font l'objet du débat."
H. A.</t>
  </si>
  <si>
    <t>la nuit finira</t>
  </si>
  <si>
    <t>Interviews et perspectives alternatives dans un monde aux informations formatées.
https://t.co/TICbKHyqyp</t>
  </si>
  <si>
    <t>Never crack under pressure - Avocat</t>
  </si>
  <si>
    <t>𝗦𝗽𝗲𝗲𝗰𝗵</t>
  </si>
  <si>
    <t>INSTA @papa_jim81 🎬Immobilier, Graffiti, Lyon, OL , geekerie un peu, and more...</t>
  </si>
  <si>
    <t>⎐ ⟟⎐ ⏃⋔⎍⌇ ⟟⋔⌿⟒⍀⎅⟟⟒ ⏁⟒⋏⟟⋔⎍⏁⍀⟟⌇⎍⌇⏁⟟⋏☊ ⟟⎅⎍⋏⏁⟒⏁⎐ ⍜⌰⎍⏁ ⌿⏃ ⏁ ⎅⎍ ⟟⟒⎎⎎ ⟟☊⟟⏁⎍⍀⎅⎍ ⟟⌇⟒⎎⎎⟟☊⟟⏁⎍⍀⟒⋏⟟⋔⍾ ⎍⟟⌇⍾⎍⏃⋔☊ ⍜⋏⎅⟟ ⋔⟒ ⋏ ⏁⎍ ⋔⏃⎐⟒ ⋏⟒⋏⏃⏁⟟⌇⌇ ⏃⌿⟟⟒ ⋏⎐ ⌰ ⎍⏁ ⏁⟒⋔⏃ ☊⟒⋏⏃⌇⟟⋏⏁ ☌⟒⍀⏃⋉⟒⍀⏁</t>
  </si>
  <si>
    <t>Pour le plaisir du tweet</t>
  </si>
  <si>
    <t>Partage, justice, paix, décroissance. Viscéralement antifasciste</t>
  </si>
  <si>
    <t>Film Maker &amp; Photographer based in #lille, #politics, #beachlife , #velorution, #skateanywhere</t>
  </si>
  <si>
    <t>Sale islamogauchiste</t>
  </si>
  <si>
    <t>Pensée globale, agir localement
Compte De Secours
@MorisMyriam2</t>
  </si>
  <si>
    <t>#humaniste #Ecologie #RIC #ANTILIBÉRALE. RN= LREM = same bullshit. Bloquée par E.Ciotti, N. Morano, A. Berger &amp; consorts</t>
  </si>
  <si>
    <t>Journaliste indépendant • Pige pour @MagLincorrect et @fild_media • Pour mes idées souvent, pour la France toujours</t>
  </si>
  <si>
    <t>FRNCHWOOD !</t>
  </si>
  <si>
    <t>Philosophie politique, Droit des affaires, Immobilier commercial</t>
  </si>
  <si>
    <t>Aime son pays 🇫🇷🇫🇷. Adore l'armée Française.</t>
  </si>
  <si>
    <t>Développeur Java, web, et tout plein d'autre choses...</t>
  </si>
  <si>
    <t>Focused mainly on #Syria, #Turkey &amp; #Kurdistan</t>
  </si>
  <si>
    <t>French engineer curious about aerospace &amp; defense topics. 
#Rafale fanboy :)</t>
  </si>
  <si>
    <t>Démocratie, justice &amp; équité. 30 ans d'aéronefs pour travail et plaisir. Approche bio-psychosociale. Information, aviation, cultures &amp; Cyber sécurité.☘️⚜️☮️✈️</t>
  </si>
  <si>
    <t>https://t.co/aBXbl7Q6F8</t>
  </si>
  <si>
    <t>Écriveuse par amour et passion 💕 25ans de télétravail, alors tenir des confinements... Redactrice depuis 2009 #RedactriceWeb #freelance - Fan du Marley Coffee</t>
  </si>
  <si>
    <t>sous les pavés la plage ex déléguée du personnel enfin retraitée et revoltée par ce monde qui place l'argent avant l'humain provisoirement procureur bénévole</t>
  </si>
  <si>
    <t>Responsable Cybersécurité / Officier (RC) Gendarmerie Nationale 🇫🇷 Chef d'escadron. 
🛡Passion #Défense #Sécurité #Innovation #Servir.      
🌐 Yvelines</t>
  </si>
  <si>
    <t>Taskforce bringing together Members of Parliament, public decision-makers and SMEs commited to lead the #Digital #Transformation with #Trust</t>
  </si>
  <si>
    <t>Exutoire de mon égo.</t>
  </si>
  <si>
    <t>guerilla lawyer - casual lawmaker -</t>
  </si>
  <si>
    <t>#RestonsPrudents        
Carpe Diem 💗
 🇨🇵  🇪🇺  🇸🇳  Dakar  🇱🇧
  #JeSuisProfesseure 🎓 💼 🖍️
#EmojiBZH
#JePorteLeMasque 😷
Yannick et Ti-Zef 🌊 ⚓</t>
  </si>
  <si>
    <t>Favorable &amp; unfavorable conditions are part of living, but smiling through them all is The Art of Living ~SiSri Ravi Shankar</t>
  </si>
  <si>
    <t>Innovation, Finance participative, Finance,</t>
  </si>
  <si>
    <t>C'est l'histoire de 2 grains de sable dans le désert. L'un dit à l'autre: ne te retourne pas, on est suivi.</t>
  </si>
  <si>
    <t>Swift Software Engineer</t>
  </si>
  <si>
    <t>On ne sort de l'ambiguïté qu'à son détriment.</t>
  </si>
  <si>
    <t>Rien</t>
  </si>
  <si>
    <t>Pour que le président Macron, n'oublie jamais qu'il est nul en géographie...mais pas que....</t>
  </si>
  <si>
    <t>citoyenne</t>
  </si>
  <si>
    <t>🅶🅰🆁🆈-🅰🅻🅴🆇🅸🆂
En formation niv. 7 Expert en Sécurité Digitale</t>
  </si>
  <si>
    <t>Cofondateur &amp; PDG d’@Altidom, ingénieur @insadelyon, ex-joueur 🇫🇷 de #volleyball &amp; #beachvolley, #belledemai, père, parrain.</t>
  </si>
  <si>
    <t>« Pilier de la fachosphère » selon @libe | 
« Obsédé par les thématiques identitaires » selon @Qofficiel | 
Dans la vraie vie, j'agis pour la France.</t>
  </si>
  <si>
    <t>Dites NON à la baisse du budget Défense qui met en danger les Français ! PÉTITION ► https://t.co/PcLK3yRzD5 #SOSarmee</t>
  </si>
  <si>
    <t>Curieux, imaginatif, amateur de bonnes choses... Pense par moi-même !</t>
  </si>
  <si>
    <t>Cartésien, ingénieur chimiste, prévention des risques naturels, industriels et domestiques, climatoréaliste, Matricule 10319</t>
  </si>
  <si>
    <t>Veilleur, organisateur de colloques, animateur de communautés juridiques, audit de fonds documentaires et KM, formateur/enseignant jeangasnault@loidesours.fr</t>
  </si>
  <si>
    <t>Citoyenne lambda !
Ne supporte plus les #aujourdaujourdhui et #voire même
#Marseille
#ProvenceUnie
#UnDepartementFort
#Vassal</t>
  </si>
  <si>
    <t>Auteur du fameux livre: «L'asyndète Tahrir al-Shame-on-you  »
Paru aux éditions du Seuil de Porte. 
#katibadesnarvalos</t>
  </si>
  <si>
    <t>Sensibilisation à l'usage du numérique et des données personnelles.
Évitons les Cata sur le #Web !
Pour un #Web plus sûr, plus vigilant</t>
  </si>
  <si>
    <t>Collectif de citoyens luttant contre la propagande djihadiste sur les réseaux sociaux. Signalement sur @KDKTargets Suivez les infos @KKuffars</t>
  </si>
  <si>
    <t>Directrice des relations extérieures  
#IHEDN   #Numérique #Digital #Innovation #Art #Positivechange #streetart #Transfonum #passion #nature #Geek #woman</t>
  </si>
  <si>
    <t>Formateur Multicanal  #Orange Ambassadeur innovation Digital Relation clients  #Sports  #Handball  #ogcnice Nature👌 Environnement Santé Nissa🌴
#proudtobeOrange</t>
  </si>
  <si>
    <t>So corsu, ne so fieru / Français,  j'en suis fier 
L'émancipation de la Corse ne se fera qu'en affrontant ses vieux démons et ceux qui les soutiennent</t>
  </si>
  <si>
    <t>Je ne me voyais pas capable d'abhorrer qqch, 
puis est venue la macronie... 
#TouchePasÀMaDémocratie
Follow et RT n'est pas de facto la caution d'une idée.</t>
  </si>
  <si>
    <t>#Sécuritéinformatique / #Cybersécurité / #infosec / #ANSSI</t>
  </si>
  <si>
    <t>https://t.co/pz1814DT7x</t>
  </si>
  <si>
    <t>Juriste et journaliste spécialisé en droit social</t>
  </si>
  <si>
    <t>Catholique, insoumis, musique classique et humanités, technologie écologiste, finalement la science sauvera l'homme</t>
  </si>
  <si>
    <t>féministe universaliste adepte de la laïcité ,. la loi est au dessus des religions . pas d accord avec les neofeministes et autres racialistes obscurantistes</t>
  </si>
  <si>
    <t>I'm not a man,i'm a free number!</t>
  </si>
  <si>
    <t>Entrepreneur | Interior Architect CEO &amp; founder of @IDesign_agency |@Enter_TheCircle |@Exclusiventwrk Media | Co-Founder of @aMatchFootball1 • Terangasun 🔽</t>
  </si>
  <si>
    <t>Passionnée d'alpinisme, météorologie, sciences, informatiques, astronomie.</t>
  </si>
  <si>
    <t>Journaliste FTV Martinique.la1ère    Compte personnel</t>
  </si>
  <si>
    <t>AgrO-Culture
Soutien JLM depuis 1999
Éjection du PS de Grenoble en 2014
"Être au monde est une belle œuvre d'art qui plonge ses artisans dans la nuit." R. Char</t>
  </si>
  <si>
    <t>Lecture, écriture, traduction, correction &amp; (auto-)édition | romans/manga/comics/bd
Tweets oscillant entre cultures pop et classique, SF et art/histoire</t>
  </si>
  <si>
    <t>Compte officiel de la #Gendarmerie de la Savoie.</t>
  </si>
  <si>
    <t>#SEO lead @oncrawl SaaS #Bordeaux #FrenchTech 
Ambassador @ESCClerm_Alumni 
#seotools #measurecamp #1to1Monaco 
#hubforum #vivatech #wafr #ebg 🎸🍷⛷🏄🏻‍♂️ ⛳️</t>
  </si>
  <si>
    <t>Spécialiste en Marketing des Services IT 🚀 #Innovation #Digital #TransfoNum | Directrice #Marketing &amp; #Communication #tempspartagé | @A2MarketingFR</t>
  </si>
  <si>
    <t>Conseiller Municipal à @villeolivet | Cabinet @sergegrouard | Secrétaire Départemental Adjoint @45republicains | Grand fan du @RealMadridfra</t>
  </si>
  <si>
    <t>Mission: rapporter et informer les citoyens du Québec sur les enjeux liés à la surveillance, la sécurité, la vie privée, du renseignement et de l'information.</t>
  </si>
  <si>
    <t>Cyber News Analyst, Speaker, Lecturer, Veteran, Divemaster 🍁 Chroniqueur de cyber nouvelles, Conférencier, Chargé de cours, Vétéran R22eR</t>
  </si>
  <si>
    <t>France 🇨🇵 Danmark 🇩🇰 #CISO #RSSI #UNIX #OpenBSD #Rustlang #Réserviste</t>
  </si>
  <si>
    <t>Chef adj #communication @ANSSI_FR
| ex @ENSTAParis &amp; @UnivNantes | #ComInterne #cybersécurité #CyberMois #ComPublique #ESR #culture #sport #chess #Paris #Nantes</t>
  </si>
  <si>
    <t>Official Twitter channel of the European Union Agency for Cybersecurity (ENISA) 🇪🇺 | RTs ≠ endorsement</t>
  </si>
  <si>
    <t>50 shades of #Cybersecurity &amp; Fun. French Guy working for 10+ years at @Wavestone_ Sometimes serious, sometimes not.</t>
  </si>
  <si>
    <t>technophile autodidacte #cryptos #3dImpress #team22 #OPJ3point0  #redpill 🥇army - mes propos n’engagent que mon subconscient</t>
  </si>
  <si>
    <t>Adjoint au Maire de Viviers lès Lavaur (Tarn) | Président du FAI associatif @ViviersFibre | Liberté, Egalité, Fraternité | Travaille à 
@INRAE_Tlse</t>
  </si>
  <si>
    <t>H, 45 ans, 🇫🇷, Marié👬, Infirmier Bloc. D'après les wokistes du camp du bien,  je suis un méchant Facho mais je le vis bien, 😄 et un CON apparemment.</t>
  </si>
  <si>
    <t>#Résigner #Chômeur #Immigré  #Discriminer #Humain #Terrien #Sarrasin #BlancNoir #AntiFraude 🦋🗝️🐇</t>
  </si>
  <si>
    <t>Papa de 4 enfants, féru de #sciences, #culture et d'#histoire, #Gadzart Ch195 / 🇫🇷 Engineer, father of 4, passionate of #science, #culture, #history</t>
  </si>
  <si>
    <t>#Riskmanagement &amp; #Compliance #Banking #analytics #payments #Finserv #regulation #RWRI15  #i4Emploi Opinions are mine</t>
  </si>
  <si>
    <t>Tous sur Mastodon : https://t.co/F1c1KN9Ng1</t>
  </si>
  <si>
    <t>...obicni covjek (s)mora...</t>
  </si>
  <si>
    <t>⚓️🇫🇷 (j’ai sauter)</t>
  </si>
  <si>
    <t>Chef d'un tout petit village du Nord-Groland.
Théoricien-idealiste (il paraît). 
Essaye de parler d'économie et de politique.</t>
  </si>
  <si>
    <t>On est où là ?</t>
  </si>
  <si>
    <t>26 ans
Développeur indépendant.</t>
  </si>
  <si>
    <t>Just a guy who loves intelligent people...</t>
  </si>
  <si>
    <t>Institut des Sciences de l’Information et de leurs Interactions au @CNRS : recherches scientifiques en #Informatique, #Automatique, #Robotique, #Signal, #Image.</t>
  </si>
  <si>
    <t>Editorialiste @SudRadio ex @France5 (C'dsl'air) Enseignant @ScPo Animateur Consultant @CanalOdeon (La politique repose sur 1fait: la pluralite humaine.H.Arendt)</t>
  </si>
  <si>
    <t>Aveyronnais. Professeur à SciencesPo, Le XXIe siècle du christianisme, Cerf, 2021; directeur général de la Fondation pour l'innovation politique @fondapol</t>
  </si>
  <si>
    <t>Société de Consultants Technique en Sécurité, Maintenance et Déploiement réseaux Informatique 🇫🇷</t>
  </si>
  <si>
    <t>Horizon pas net, reste à la buvette. Sinon, j'ai pas de bio.</t>
  </si>
  <si>
    <t>Micro entrepreneur. Tierce maintenance de systèmes et d'applications informatiques.</t>
  </si>
  <si>
    <t>courageuse.</t>
  </si>
  <si>
    <t>Conseiller est la principale ressource en ligne des conseillers en services financiers québécois. 
Pour s'abonner : https://t.co/l05uTlrPyy</t>
  </si>
  <si>
    <t>La #CSF protège le public en maintenant la discipline et en veillant à la formation et à la déontologie de ses 32 000 membres.</t>
  </si>
  <si>
    <t>celle qui n'y connaît rien mais qui a un avis sur tout!</t>
  </si>
  <si>
    <t>À gauche même quand il faut tourner à droite. Perdu entre un peu de fac de droit, beaucoup de géopolitique et d'Histoire et surtout les pays du MENA</t>
  </si>
  <si>
    <t>Learning Python 🐍 Javascript React / NodeJS Ruby on Rails🚀
Linux/Kali Nikon D850 📸 -                
Food Addict 🍔🍟🍕</t>
  </si>
  <si>
    <t>Manager d'entreprise</t>
  </si>
  <si>
    <t>Partager la bonne nouvelle au plus grand nombre et défendre la famille.</t>
  </si>
  <si>
    <t>Docteur en droit, Associate Professor of Law - ESDHEM Director @SKEMA_BS #maritimesafety #martimeenvironnement #cybersecurity #blockchains</t>
  </si>
  <si>
    <t>#GesCrise #DRR #Sécurité #PCA - @Master_GGRC @CGIsecurite - Joliment nommé «Nouvel arrivant» au Québec - team #Velotaf, #MangezBio &amp; #LoveWins</t>
  </si>
  <si>
    <t>Ex parisienne, athée, fatiguée de nos politiques et de pas mal de mes frères humains; j'ai fui dans le Quercy, mais ce n'est pas assez loin.Quitter le pays ???</t>
  </si>
  <si>
    <t>I am a bot created by @YogeshNile using #PythonProgramming language.</t>
  </si>
  <si>
    <t>follow me. #100daysOfCode  #coding  #hourofcode or code related
made with ❤️ + node.js by @yunkidev</t>
  </si>
  <si>
    <t>Eclectic person...ality.. Carolingian, TW in FR-DE-EN-IT-NL-ES / ☛ Europe●History●Int. Rel.&amp; Pol.●Def.&amp; Sec.●Dvlpt.● Culture●Cinema●Art●Animals...RT ≠ nec. end.</t>
  </si>
  <si>
    <t>croire en la vie tout en lui laissant au soir de notre vie des traces qui apportent qui seront des apports a l humanité</t>
  </si>
  <si>
    <t>Snipeuse de jihadistes https://t.co/xKVb6HWvcF #Parodie #Actus avec @KatnarvTV et signalement avec @CtrlSec @CtrlSec_FR</t>
  </si>
  <si>
    <t>Compte officiel de Groupama, La Vraie Vie s'Assure Ici 
Une question ? Contactez-nous en DM ;)
#Assurance #EtreLaPourLesAutres #Solidarité #Mutualisme</t>
  </si>
  <si>
    <t>Chef de projets Action Institutionnelle Régionale @GroupamaLB #mutualisme #institutionnel #communication #prevention #mecenat</t>
  </si>
  <si>
    <t>Start’up de #Cybersécurité #innovation sécurise vos données dans le #cloud à Nogent (52800) dans le #GrandEst</t>
  </si>
  <si>
    <t>#RassemblementParis11.fr</t>
  </si>
  <si>
    <t>« La seule certitude que j’ai, c’est d’être dans le doute » Desproges - - “Pense avant de parler et pèse avant d’agir” Shakespeare</t>
  </si>
  <si>
    <t>#KatibaDesNarvalos #OSINT https://t.co/BxF87aRVGH @KatNarvTv Je traque les djihadistes sur le net ☝🏻️n'accepte pas les vierges en dm☝🏻️ #parodie @CtrlSec_FR</t>
  </si>
  <si>
    <t>Few minutes for security</t>
  </si>
  <si>
    <t>RSSI / DPO - Chef du service #ConfianceNumerique
#SSI #ProtectionDeLaViePrivee
#CloudSouverain #SouveraineteNumerrique
#SafeCity
#CollTerr #OPSN</t>
  </si>
  <si>
    <t>Bienvenue sur @pratiquepc !
https://t.co/Kyn3eTIP23</t>
  </si>
  <si>
    <t>Charlie Hebdo, Siné Hebdo, lisez les . Pour les comprendre, encore faut il maîtriser le français ...</t>
  </si>
  <si>
    <t>@Orange #Business #Services #OBS #cybersecurite #IA  #software #mappy #ITI #développement #informatique #IT
 Suivez l #actualité #télécommunications @CFE @CGC</t>
  </si>
  <si>
    <t>Osons l'identité numérique à la Réunion ! Pour faire de la Réunion, la région française pilote de la digitalisation des services publics.</t>
  </si>
  <si>
    <t>Au service des #adherents @medef #extranet #intervenants #bonnespratiques #veille #LinkedIn</t>
  </si>
  <si>
    <t>Le site d'info des pros de l'industrie informatique et télécoms</t>
  </si>
  <si>
    <t>Dirigeant de pme, essaye d'être guidé par le bon sens. Modéré par nature, à droite, exaspéré par le sectarisme d'1 gauche idéologue et crétine. Droite où es-tu?</t>
  </si>
  <si>
    <t>Com, influence, veille stratégique -Speaker- Membre #CDC² Comité Stratégique @CaissedesDepots @Digital_NewDeal Board member @Instit_Sapiens Embrassons l’été 😍</t>
  </si>
  <si>
    <t>Avocat au Barreau de Paris en droit des affaires et propriété intellectuelle depuis 1993. Auteur d’Une Saison chez Lévy (Digital Bazar - Janvier 2018)</t>
  </si>
  <si>
    <t>#StandWithScience #LGBTQ 🏳️‍🌈 #DeGauche et #DeDroite</t>
  </si>
  <si>
    <t>En charge de la mission #RSE auprès du Comex
@GeneraliFrance | Président de la Commission #DD @FFA_assurance | #Assurance #Digital  #Generali4Sustainability</t>
  </si>
  <si>
    <t>#Nice06 #SophiaAntipolis #Monaco #MTL | Acteur pluridisciplinaire | #WebDev #Digital #eMarketing #eCommerce #ReseauxSociaux #SocialMedia 👊Owner @NiceRendezVous</t>
  </si>
  <si>
    <t>Never forget your roots.Keep walking. You'll finally end up somewhere. Si tu no sabes bien la u,tu gatita mal esta . Plainly assumed vulgum pecus</t>
  </si>
  <si>
    <t>Just trying to be human and to do the right thing.
Used to be a journalist and to work in digital marketing.</t>
  </si>
  <si>
    <t>🌈 Littérature, arts, humeurs politiques. Maniaque de l’orthographe, l'écriture "inclusive" me révulse. Il m'arrive d'user de ma plume — sur mon blog.</t>
  </si>
  <si>
    <t>Service d'Orientation et d'Insertion professionnelle des Etudiants de l'Université Lyon 1</t>
  </si>
  <si>
    <t>Faculté des #sciences  de @UnivLyon1</t>
  </si>
  <si>
    <t>Head of Marketing &amp; Communication | #Tech lover /  #SocialMedia #CM #Marketing #Communication #InboundMarketing / #i4Emploi / #iA / Fondateur @communicant_le</t>
  </si>
  <si>
    <t>Député de La 1ère circonscription de Vendée - Membre de la @ComLois @MoDem #LaREM</t>
  </si>
  <si>
    <t>Sois le changement que tu veux voir dans le monde ...💓Gandhi 🕊🙏💓Laissez la haine à ceux qui sont trop faibles pour AIMER. #Netter_Debergue #saccageparis.</t>
  </si>
  <si>
    <t>marié à @achillecroquet juriste en coll ter (Mairie de Trifouillis le Baveux) IHEDN 🎖</t>
  </si>
  <si>
    <t>Maire @VilleArras Président @GrandArras CR @hautsdefrance PR @EspritHDF PR @62_amf #FRAMHF VP @France_urbaine @Villes2fr #SeBattrePourVous @LesCentristes_</t>
  </si>
  <si>
    <t>De droite et fier de l'être. Snipe les tartuffes de Gauche et de droite. Fier de la France, de son histoire. Mes paroles n'engagent que moi.</t>
  </si>
  <si>
    <t>Supporter d’Emmanuel Macron depuis 2014, #EnMarche depuis le 7 avril 2016 et « en même temps », de gauche depuis toujours.•.</t>
  </si>
  <si>
    <t>Data Scientist by day, geek tech gamer junky by night; welcome to my augmented stream of consciousness 😁</t>
  </si>
  <si>
    <t>Sei wie Du bist. Irgendwann kommt es sowieso raus' - européenne - #jesoutiensmonpresident #Macron2022 #FBPE #soutienauxFDOs #jesuisCharlie #freeNavalnyNow</t>
  </si>
  <si>
    <t>Futur ingénieur, mange du poulet à l'eau en écoutant du Lady Gaga. Prix Nobel des 🏳️‍🌈 (autodiag)</t>
  </si>
  <si>
    <t>Le monde du savoir est infini l’arpenter apporte la paix de l’âme. Toi, qui te penses pauvre, prends conscience que tu es riche de la possibilité de t’instruire</t>
  </si>
  <si>
    <t>Sur Twitter, reine du retweet (de tweets qui n’engagent que vous) pour alimenter les conversations mondaines. Pour découvrir, 
se divertir, discuter, &amp; débattre</t>
  </si>
  <si>
    <t>maître des assassins #OdinSystema</t>
  </si>
  <si>
    <t>Director @ionisx - Intrapreneur/Consultant Digital Transformation / Chronicler @onrefaitlemac &amp; @RCJRADIO
Live in the future 15 minutes ahead of you_ 😜</t>
  </si>
  <si>
    <t>En ces temps d’imposture universelle.. dire la vérité est un acte révolutionnaire Orwell
 #JeSuisProcureur</t>
  </si>
  <si>
    <t>« J'ai beau faire, tout m'intéresse » - Paul Valéry 
https://t.co/sB1C9tRBi6</t>
  </si>
  <si>
    <t>♥️ tweets #100DaysOfCode👨‍💻#coding👨‍💻#nodejs👨‍💻#javascript
Tech News
Made by 🚀@sachinsarawgi🚀
Follow me for more javascript related stuff 💯</t>
  </si>
  <si>
    <t>Directeur ISG Nantes // Expert &amp; Speaker #RSE Membre @DirigeantsResp,et élu CA @MFQM_PDL @comite21 associé @cap_com @isg_Nantes</t>
  </si>
  <si>
    <t>#Ecologie #SmartCity #Blockchain #BigData #IoT #SmartGrids #VE #Voitureautonome #Digital #Numérique #Startup #Innovation #Intrapreneuriat #CorporateHacking #EnR</t>
  </si>
  <si>
    <t>Digitalisez vos process QHSE dès maintenant !
Logiciel #QHSE #RH #QVT en mode #SaaS.</t>
  </si>
  <si>
    <t>Passionné de culture digitale et de social media. rigueur,dynamisme et implication @SolocalGroup @Pagesjaunes #communication #marketing #digital #webmarketing</t>
  </si>
  <si>
    <t>Mi Homme Mi Robot et Re Mi Ours derrière. De tout, de rien, mais j'aime çà!
#fintech #bitcoins #formule1 #bordeaux #kaamelott</t>
  </si>
  <si>
    <t>#Cisco #Formations officielles #eLearning #LearningPartner #Consulting #EventIT                          
Compte géré par Dig-IT @SandraBocciolin</t>
  </si>
  <si>
    <t>#toujourscharlie #bzh #chti #féministe #laicïté ❤🇨🇵 #fieredetrefrançaise  #liberté  #nonalabandon #😷 😻 🍻 🌼🏉🚸</t>
  </si>
  <si>
    <t>Fibromyalgique mais je fais avec...
Ex Rmiste, français, européen, républicain, je suis démocrate.  ni #FI ni #RN ni extrême</t>
  </si>
  <si>
    <t>DA Adecco Quimper PME - Aux services des PME &amp; TPE sur le Finistère Sud - Pour toute problématique RH...Mes tweets n'engagent que moi ;)</t>
  </si>
  <si>
    <t>Observatrice de la vie publique. Factuelle. Libre. Vaccinée AZ. Ex entrepreneur consultant formateur.
Libérale Humaniste Centre Droit #Macron2022 #Philippe2027</t>
  </si>
  <si>
    <t>Pour un esprit sain dans une machine saine (by M.S. Chaabane) #Cyberparano, #Digitalparano #cybersecurite</t>
  </si>
  <si>
    <t>Le grand secret pour le bonheur,c'est d'etre bien avec soi. Je suis responsable de ce que j’écris pas de ce que vous comprenez Bali/Modigliani/Bowie Macron 2022</t>
  </si>
  <si>
    <t>parisien 3e et surtout breton 😜</t>
  </si>
  <si>
    <t>Husband | Father of 2 | #Technology Driven Business Operations Director | Loving #Basketball #Skiing #Wine&amp;Food #Startup #Disruption</t>
  </si>
  <si>
    <t>Média de référence pour les professionnels du numérique.</t>
  </si>
  <si>
    <t>🚀 #PortraitDeStartuper #Innovation #Digital #TransfoNum #Startup #Blockchain #Tech | CEO @chainguru_io | Directeur Conseil @SopraSteria_fr</t>
  </si>
  <si>
    <t>#Comms #BrandStrategy Content #TransfoNum | #HigherEd #Culture #Participation | Société et Covid19 | Dr en Histoire @EHESS_fr</t>
  </si>
  <si>
    <t>MCF @UCO_Laval | PhD en #InfoCom @Sorbonne_Nvelle | Membre du @cis_cnrs - CHUS - CIM | FR-ES</t>
  </si>
  <si>
    <t>1974 : Éclosion @Bordeaux
1998 : Migration @DeuxSevres
Depuis 2008 : Entrepreneure à #Niort
Citoyens, Entreprises : construisons ensemble la nouvelle société</t>
  </si>
  <si>
    <t>Tech, politique et histoire. J’essaie d’être drôle. Parfois acide - CEO @TheFourFactory - Co-fondatrice de @MesVolontes et @ziplo_fr - @DrScratch’s wife.</t>
  </si>
  <si>
    <t>Ex JRI pr 1 web tv fi. et pour les chaînes du Parlement
J'informe
Soutien sur:
https://t.co/S4AWU9dUA1
https://t.co/OHHDd8ByTn</t>
  </si>
  <si>
    <t>error 404 ... not found
la seule chose que je sais c'est que je ne sais pas ...</t>
  </si>
  <si>
    <t>#VintageGeekGirl🤳🏽💅 #SocialMedia Strategies 👍🤩 #Executives #Digital #Coaching 🏆😀 #eReputation✏️🧐 Netizen of the Metaverse
👉Tweets frais et vérifiés.</t>
  </si>
  <si>
    <t>Digital Storyteller l Reimagining #brand #communication l #Technology Enthusiast l Inquisitive soul l #AI #ML #MR #AR #VR #SDGs #GlobalGoals l Founder @DG__SAGA</t>
  </si>
  <si>
    <t>#CM &amp; Entrepreneuse, passionnée par #ecommerce, #ecologie, #DD, #arts . L'univers numérique me fascine ! #team974</t>
  </si>
  <si>
    <t>why do. people use. so. many. periods. in their. twitter. bios?</t>
  </si>
  <si>
    <t>#digitalnomad ✌ #socialmedia #cybersecurity #IoT #AI #SEO #digitalmarketing #5G #contentmarketing #Wordpress #Crypto #DigitalTransformation #TransfoNum #rugby</t>
  </si>
  <si>
    <t>Les fachos de Droite ou de gauche qui rêvent de Poutine et de Trump ou Erdogan veuillez immigrer... 
No fear, allways Curiosity !</t>
  </si>
  <si>
    <t>Bonjour
Je suis
#JeSuisCharlie #JeSuisMila
donc je suis!
Vous me suivez?
Suivez-vous les uns les autres, telle est la nouvelle Loi de nature.
#AuRevoirPrésident</t>
  </si>
  <si>
    <t>Happy Gentoo and FreeBSD user ;)</t>
  </si>
  <si>
    <t>📲 Créateur de contenus chez @BlogKapoue
📣 Conseil en #MarketingDigital chez @Yumens_MVG
📍 #Strasbourg #Alsace #France</t>
  </si>
  <si>
    <t>🗞️Journaliste @lesoir. Police-justice-renseignement. 🎓@EJDGrenoble 📧louis.colart@lesoir.be 🔑PGP: 1818 3796 AB14 BF40 B7BA AE3E 4C6A 0702 97E2 9D20</t>
  </si>
  <si>
    <t>Président de @EcoleHexagone et @LStudioFR 🇫🇷🇸🇦 • • •</t>
  </si>
  <si>
    <t>|Distorted Sentient| We cannot choose what we are - yet what are we but the sum of our choices? |  Hertfordshire. UKPLC</t>
  </si>
  <si>
    <t>Le Fonds de Garantie des Dépôts et de Résolution (FGDR) est un organisme d’intérêt général dont la mission consiste à protéger les clients des banques</t>
  </si>
  <si>
    <t>Fédération bancaire française FBF L'organisation professionnelle qui représente les #Banques installées en France https://t.co/wYOhoOOzWn #Financement #Economie</t>
  </si>
  <si>
    <t>Près de vous, et près de chez vous, notre équipe représente, fédère, conseille, aide au recrutement, forme et informe les entrepreneurs de l'Indre.</t>
  </si>
  <si>
    <t>Au MEDEF31, il n'y a pas de petit ou de grand patron : il n'y a que des Entrepreneurs ! #TPE, #PME, #ETI, Grands groupes, unissons nos forces, rejoignez-nous !</t>
  </si>
  <si>
    <t>My freelance projects will be mentoring with companies, governments and startups!</t>
  </si>
  <si>
    <t>Fondateur de @whaller_fr. Auteur de « Transmettez ! ». Crois dans l'esprit de conquête et de résistance de la  🇫🇷 #souveraineténumérique
Data Privacy Angel</t>
  </si>
  <si>
    <t>Author of #Innoveroudisparaitre - Speaker - #Innovation #Digital Evangelist #CDO #CMO #FinTech Transformer #Lab #Intrapreneur - #Rugby #Surf - Tweets are my own</t>
  </si>
  <si>
    <t>Chief Digital Officer I distribute news I find personally interesting - contact me any time. #IIoT #AI #Digital</t>
  </si>
  <si>
    <t>L’actualité du datacenter et de son écosystème, annonces, reportages, expertises et veille</t>
  </si>
  <si>
    <t>Conseiller Municipal Délégué aux Services Numériques à Pontoise. Développeur.
Adhérent @ObjectifFrance avec @RafikSmati.
#vacciné</t>
  </si>
  <si>
    <t>🏳️‍🌈 Europäer:in mit Faible für digitale &amp; queere Politik. Für das Internet im @ThuerLandtag. Unterrichte 👩‍🏫 soziale Medien. Privat hier. 💛 – 🇫🇷 – 👩‍🎨</t>
  </si>
  <si>
    <t>L’Alliance pour la Confiance Numérique (ACN) représente les entreprises (gds groupes, PME, ETI) de la confiance numérique, cybersécurité, identité numérique...</t>
  </si>
  <si>
    <t>Sopra Steria, votre partenaire de confiance #Cybersecurity #CyberResilience
6 cybercentres et près de 1 000 experts en cybersécurité à vos côtés dans 10 pays</t>
  </si>
  <si>
    <t>Télépilote de drone, Relevés Topographiques, Inspection de bâtiments, Photos aériennes pour immobilier, Inspection de terres agricoles. ...</t>
  </si>
  <si>
    <t>Compte officiel des éditions Que sais-je ? #QUESAISJE #droit #économie #histoire #lettres #philo #psychologie #religion #sciences #société</t>
  </si>
  <si>
    <t>Bienvenue sur le compte Twitter officiel du journal La Croix.
Un regard humain sur l'actualité.</t>
  </si>
  <si>
    <t>Laboratoire d'idées présidé par Jean-Claude Seys et dirigé par le philosophe André Comte-Sponville</t>
  </si>
  <si>
    <t>Ancien macroniste, déradicalisé depuis, j'ai rasé ma barbe pleine d'idéologie. Et je maîtrise parfaitement l'accent mexicain : ariba!</t>
  </si>
  <si>
    <t>Savoyard, jésuite, prêtre et directeur du Centre d'Etudes Pédagogiques Ignatien @cep_ignatien</t>
  </si>
  <si>
    <t>Au delà du possible ,il y a l’impossible ....</t>
  </si>
  <si>
    <t>Travail pour la société Dig IT basée à Sophia Antipolis. C'est une entreprise spécialiste de la formation IT et du conseil IT.</t>
  </si>
  <si>
    <t>Agence de conseil en communication et relations presse. Top 10 Financial PR Advisors France. #influence #fintech #RP #IA #RS #B2B #startup #PrivateEquity #comfi</t>
  </si>
  <si>
    <t>Photographe de rue/reporter &amp; psychanalyste-chercheur</t>
  </si>
  <si>
    <t>Conseiller régional RN Grand Est, Nancy, Lorrain, France, conseil d'entreprises, entreprenariat et enseignement, bien renseigné</t>
  </si>
  <si>
    <t>Le compte Twitter du média de l'#industrie L'#Usine Nouvelle. On y cause : #auto #aéro #numérique #agro #énergie #santé #transports #innovation #social #RH ...</t>
  </si>
  <si>
    <t>Encourager l’innovation et l’entrepreneuriat au service de l’emploi sur le territoire d'Ille et Vilaine #startups 🚀
Opérateur #FrenchTech 
Membre #7TechBZH</t>
  </si>
  <si>
    <t>OneWave révolutionne la gestion des identités et des authentifications avec une carte sécurisée connectée #cybersecurite #innovation</t>
  </si>
  <si>
    <t>informatrice jeunesse au BIJ d'Etampes  promeneuse du net dans le 91 je peux répondre à toutes les questions propres à la jeunesse j'ai une permanence en ligne</t>
  </si>
  <si>
    <t>🔭 Observateur de tendances digitales | 👾 Chef de projet #SEO @Talkspirit | 🚀 #GrowthHaching | 📈 #DATA | 🍭#UX</t>
  </si>
  <si>
    <t>https://t.co/YMa7SP1ijr #DPO #DirecteurJuridique #droit #nouvellestechnologies #Loi #IT #médiasociaux #cloud #innovation #thinkoutofthebox</t>
  </si>
  <si>
    <t>Entrepreneur | Président de la Fédération Nationale des Travaux Publics | Vice-Président du Conseil d'Orientation des Infrastructures | @FNTP_info</t>
  </si>
  <si>
    <t>La Fédération Nationale des Travaux Publics vous informe : actualités, points de vue et veille du secteur. Les métiers des #TP : #FranchementRespect !</t>
  </si>
  <si>
    <t>Patriote. J'aime mon pays : LA FRANCE. La France, tu l'aimes, tu la respectes ou tu la quittes. Le Mont-Blanc majestueux vu de mon balcon. Pas de MP Merci</t>
  </si>
  <si>
    <t>Fondatrice de Sémafor Conseil SA, Cybersécurité et Stratégie informatique. Protection des données - Sécurité de l’information</t>
  </si>
  <si>
    <t>marre du french basching, ne pas casser, construire , boycotter tous les produits made in china consommer EUROPEEN</t>
  </si>
  <si>
    <t>Siwerek, Kobanê, PARIS 🇫🇷🇪🇺</t>
  </si>
  <si>
    <t>Dès que nous renonçons à la fiction et à l'illusion, nous perdons la réalité elle-même...</t>
  </si>
  <si>
    <t>http://t.co/c28gFC3E4y site d'actualités en  #SécuritéInformatique #SécuritéIT #infosec  #cybersécurité</t>
  </si>
  <si>
    <t>Cabinet de #recrutement #informatique #web #mobile et conseil en #expérienceemployé ! #Nantes #Rennes #Bordeaux #LaRochesurYon</t>
  </si>
  <si>
    <t>Si vous ne lisez pas le journal, vous n’êtes pas informé. Si vous lisez le journal, vous êtes désinformé. 😳</t>
  </si>
  <si>
    <t>#Sport🚴 #Humain🙏 #Mental🧠 Cycliste Amateur en Bretagne🌊 (UC iroise/AC Milizac/VC Châteaulin) durant 12 ans.💓l'Histoire, Voyager🌍, la Nature🕊️, Gamer🎮</t>
  </si>
  <si>
    <t>#TransfoNum : #Algo #BATX #BlockChain #Communs #Crypto #Cyber #Données #Drone #GAFAM #IA #Innovation #IoT #LiFi #NATU #NBIC #Open #Quantique #RA #Robot #RV #5G</t>
  </si>
  <si>
    <t>jurist LL.M #consultant #Privacy #GDPR #RGPD #Compliance #dataprotection #Switzerland #France https://t.co/sB7XDB3Ec8… @SwCybSec - protection animale</t>
  </si>
  <si>
    <t>Fils d'immigrés, je pensais pouvoir bien vivre en France.. les politiques Français en ont décidé autrement !</t>
  </si>
  <si>
    <t>medecin radiodiagnostic</t>
  </si>
  <si>
    <t>Diplômé de la Wenger High School mention arbitrage douteux. Bergkampien d'honneur, Titihenryste convaincu.
Rt ne vaut pas approbation
#larbitrageChezLesAutres</t>
  </si>
  <si>
    <t>Mon seul but c est l éveil des consciences et mettre en évidence la guerre des élites contre les peuples.</t>
  </si>
  <si>
    <t>3919 ..kalaweit soutien Personnel soignant FDO ! CON n’est pas une insulte c’est un diagnostic Frederic Dard #macron2022...#jemefaisvacciner</t>
  </si>
  <si>
    <t>A Journalist and writter based in Europe ,A thinker rebel, أمة عربية واحدة ذات رسالة خالدة</t>
  </si>
  <si>
    <t>Blog #Lecture  #livres #urbanrereforester #web #Arbres #chamanisme #druides #propaganda #urbanrewilder</t>
  </si>
  <si>
    <t>When anger rises, think of the consequences.
Confucius</t>
  </si>
  <si>
    <t>« Quand on n’agit pas lorsque l’on sait, c’est que l’on fait partie du problème… »</t>
  </si>
  <si>
    <t>Une mission : vous simplifier la cybersécurité 🇫🇷
Un service @CassemblyFR</t>
  </si>
  <si>
    <t>Cyber protection agency for administrations &amp; professionals • 
Agence de cyberprotection à destination des administrations &amp; professionnels.</t>
  </si>
  <si>
    <t>Compte perso - Docteur sciences info-com #pédagogie  #innovation #formation #numérique #CoPs #recherche #EdTech #EcoleFutur #cadres #OrganisationApprenante #KM</t>
  </si>
  <si>
    <t>👨‍💻 22 yo • M2 Mobilité Durable Transition &amp; Société • urbanisme • Conseiller Régional Jeune Île-de-France • engagé avec @vpecresse &amp; @othmannasrou  🚀</t>
  </si>
  <si>
    <t>Compte officiel de la mission confiée à M. Michel Van Den Berghe @vandenbergheOCD par le Premier Ministre @EPhilippePM pour la création d'un campus #cyber.</t>
  </si>
  <si>
    <t>Alstom recentré sur le transport ferroviaire représente 11 500 collaborateurs &amp; 15 centres d'excellence en France, localisés dans 10 régions.
#mobilitybynature</t>
  </si>
  <si>
    <t>Love Is The One Thing We're Capable Of Perceiving That Transcends Dimensions Of Time And Space 💫</t>
  </si>
  <si>
    <t>Trainspotter dans les Bouches du Rhône, lycéen de 19 ans,
Fada de FRET, INFRA et Corails ! Futur conducteur au FRET !</t>
  </si>
  <si>
    <t>Hey, I am a bot, Developed by @Gaurav_Khulway , to retweet use #twitme in your tweet.I post inspirational quotes and about tech daily.If interested, #Follow me!</t>
  </si>
  <si>
    <t>Digitaleo, la solution de #marketing #local collaborative des marques et des réseaux ! 
📢 Activez votre communication de promité | https://t.co/Y6WYND2JQp</t>
  </si>
  <si>
    <t>Actualités Journalistes &amp; éditorialistes Presse politique Famille éducation</t>
  </si>
  <si>
    <t>Les savants sont des gens qui, sur la route des choses inconnues, s'embourbent un peu plus loin que les autres</t>
  </si>
  <si>
    <t>DPO indépendant et consultant RGPD
Juriste en santé et protection sociale 
#ess #sante #data #privacy #cnil #droit
entrepreneur à #suresnes #paris #caen #rgpd</t>
  </si>
  <si>
    <t>#CyberSécurité #GRC #DPO #RGPD / #Formateur / #Réserviste #Cyber @Gendarmerie 👮 #CyberGend / @YogoshaOfficial Ambassador / #CyberSecurity #BugBounty</t>
  </si>
  <si>
    <t>CEO of a company named Digitaleo</t>
  </si>
  <si>
    <t>Paris nous appartient
#saccageparis 🇫🇷 🇮🇹 🏳️‍🌈</t>
  </si>
  <si>
    <t>yo</t>
  </si>
  <si>
    <t>juriste auteur de livres sur #diplômes #plagiat #étudiant #patchwriting #formations #RNCP #VAE</t>
  </si>
  <si>
    <t>La France ne sera jamais détruite par qui que ce soit. Si nous faiblissons au point de perdre nos libertés, c’est parce que nous nous serons détruits nous-mêmes</t>
  </si>
  <si>
    <t>Délégation Méditerranée de la Fédération des Travaux Publics Occitanie</t>
  </si>
  <si>
    <t>Hello ! Bonjour ! Hola ! I'm Lisa, 28yo | Chargée de Marketing Opérationnel chez Dexxon Groupe 💻 #Dance, #NatureLover and #Travels | Tweets are my own</t>
  </si>
  <si>
    <t>🐺pertinent &amp; impertinent: 🌍🦋Anticorruption:égalité écologie humanisme logement dével.nt 1/3&amp;1/4monde...répartition des richesses,animaux👽Proc:Matricule6456:</t>
  </si>
  <si>
    <t>Mon métier est de scruter l'avenir et de   déceler les tendances qui vont émerger. #astrologie, actualités, technologies, numérique, crypto-monnaie, ésotérisme</t>
  </si>
  <si>
    <t>Ma France chérie 🇲🇫❤🇲🇫❤</t>
  </si>
  <si>
    <t>Cloud d'hyper-confiance, partenaire stratégique et filiale Cloud de Dassault Systèmes #SecNumCloud #HDS #ISO #LUCIE</t>
  </si>
  <si>
    <t>CXP | teknowlogy Group - Cabinet européen indépendant d’analyse et de conseil, spécialisé dans les logiciels de gestion et services IT</t>
  </si>
  <si>
    <t>PAC (teknowlogy group) - Conseil stratégique et analyse de marché sur le secteur du numérique #digital #SITSI #ESN</t>
  </si>
  <si>
    <t>Latest news from @Atos on #CyberSecurity #CloudSecurity #DataProtection Trusted #DigitalIdentity #IoTsecurity #AdvancedDetection. Be ready for the unexpected!</t>
  </si>
  <si>
    <t>Dans un monde rempli de généralistes, nous sommes le spécialiste. #NetApp</t>
  </si>
  <si>
    <t>#jemesuisfaitvacciner</t>
  </si>
  <si>
    <t>Conseillère municipale déléguée au #numérique @villierslebel | Étudiante en Droit #Paris1PanthéonSorbonne @SorbonneParis1 #droit #Femmedunumerique</t>
  </si>
  <si>
    <t>Délégué Relations Institutionnelles Délégation Régional EDF Bretagne @EDF_Bretagne @EDF_entreprises #énergies #renouvelables #UneBretagneDavance</t>
  </si>
  <si>
    <t>#Digital #Bigdata #cyberdéfense #cybersécurité #intelligenceéconomique #IE #transformationdigitale</t>
  </si>
  <si>
    <t>Ecole de Guerre Economique, formations en intelligence économique, risques, sûreté, cybersécurité, titre «Expert en intelligence économique» (niveau I RNCP)</t>
  </si>
  <si>
    <t>🔎Expert #It #IA #AI #BI #BigData   #Cloud #Cybersecurity  #BlockChain #IoT Membre de #LBDW   
📷Photographe et créateur de visites virtuelles #360 #3D #VR #AR</t>
  </si>
  <si>
    <t>Nous accompagnons les entreprises et les individus vers un futur numérique.
Pour la #RelationClient ➡️ @DellVousAide &amp; @DellVousAidePRO</t>
  </si>
  <si>
    <t>🇷🇴🇪🇺</t>
  </si>
  <si>
    <t>"Prenons le temps de vivre car un jour ou l'autre, que nous le voulions ou pas, nous devrons prendre le temps de mourir..."
T.Rouby 1954-20xx 😊</t>
  </si>
  <si>
    <t>Dans le monde virtuel lgbtshsjenl++17 | flux askip | tdi mais flem</t>
  </si>
  <si>
    <t>Nicolas Lavallée, assistant formateur numérique Nord #77 accompagne particuliers, #associations, #collectivités et #entreprises. Conseiller municipal aussi...</t>
  </si>
  <si>
    <t>Parce que la curiosité est insatiable, Cafeyn vous propose des milliers de journaux et magazines. Une expérience enrichissante et un confort de lecture inégalé.</t>
  </si>
  <si>
    <t>ras</t>
  </si>
  <si>
    <t>Symbiote macrobe-microbes. Du dacron dans le cœur, du titane dans le plexus. Mes humeurs sont régulées par Coprococcus, Faecalibacterium et Dialister.</t>
  </si>
  <si>
    <t>🌏 #UCE Union des Centristes et des Écologistes @uce_fr en #IledeFrance | coord. @antonio_duarte | CR @mcuip</t>
  </si>
  <si>
    <t>entrepreneur solidaire | ecologiste &amp; républicain engagé @uce_fr | fondateur @_PlaneteVerte 🌍</t>
  </si>
  <si>
    <t>Renseignement &amp; GeoInt, FMV.
Architecte Système d'Information, SSI.
Ñass 8108C 💉💉 .
Ce sont les tonneaux vides qui font le plus de bruit.</t>
  </si>
  <si>
    <t>Global hyper-scale #cloud provider. Innovative services focusing on private, public, hybrid cloud and bare metal. For technical support, contact @ovh_support_en</t>
  </si>
  <si>
    <t>vieux comique</t>
  </si>
  <si>
    <t>Réseau professionnel de compétences et d'influence au service de #Economie #comptabilité #ExpertComptable #finance #audit #juriste #secteurpublic #universitaire</t>
  </si>
  <si>
    <t>Compte professionnel. Ingénieur d’affaires pour le GIP #SIB @sibsante #iSante #telemedecine #DPI #GHT #hopital</t>
  </si>
  <si>
    <t>acteur public du #numérique au service de la #santé et du #secteurpublic #SI hospitaliers et santé #ght #collter</t>
  </si>
  <si>
    <t>Rapero Cristiano, dedicado y sirviendo a Dios, Cristo Jesús, Espíritu Santo y mi familia.</t>
  </si>
  <si>
    <t>listen, listen more! • data.ism • AI • cloud • cybersecurity • IoT • neuroscience • géopolitique • souveraineté numérique • China • 🌱my deep web: @LegendusEst</t>
  </si>
  <si>
    <t>Co-Founder #CMO @LesExpertsduWeb @Visibiliz. 
Consultante #Digital #Communication #Marketing #Socialmedia #Socialdata 
#Networking H2H 
Human Kind 🧡</t>
  </si>
  <si>
    <t>Toute l’information #IT pour l’entreprise : #Cloud #BigData #Cybersecurity #OpenSource #Digital @ValeryMarchive  @philipducellier</t>
  </si>
  <si>
    <t>RSSI/CISO -- Y3YubmV1bWF5ZXIuZnIvY3YucGRm --
Mainly serious, sometimes not ;)
Tweets are my own - IT sec, science, photo, History</t>
  </si>
  <si>
    <t>Consultant en #environnement partenaires des Label Lucie et Envol : mise en place SME, audits internes, veille #RSE</t>
  </si>
  <si>
    <t>Curieux par nature, horreur du gâchis et des pseudos ecolos. #DD #MadeinFrance #RSE #innovation #énergie #digital. Cpte perso, le 💯% #sport, c'est ailleurs</t>
  </si>
  <si>
    <t>Work in Montreal  Techno, IT, Web, #Linux, #Apple, #fun, #geek, #security, #opensource, #iso27001, #lean</t>
  </si>
  <si>
    <t>Dans la Com. Curieux des questions de défense...et du reste.</t>
  </si>
  <si>
    <t>Retraités inquiets pour l'avenir de leurs petits enfants</t>
  </si>
  <si>
    <t>Celui qui renonce à devenir meilleur, cesse déjà d'être bon... Terrien, je haïs l'injustice de la société contemporaine et j'adore le marsupilami 😉</t>
  </si>
  <si>
    <t>Présidente d'honneur de l'An@é.   Co-fondatrice et responsable éditoriale d'Educavox</t>
  </si>
  <si>
    <t>Eric Zemmour
Philippe de Villiers
Jean Messiha
Arts. Histoire.
France renaissance.
Honneur Fidélité Beauté
#BeautéCalmeVolupte</t>
  </si>
  <si>
    <t>Utiles, Proches, Engagés, nous sommes un cabinet de #Conseil, d’#ExpertiseComptable et d'#Audit basé à Paris et à Orsay / Labellisé LUCIE (#RSE).</t>
  </si>
  <si>
    <t>Political Scientist, MA in Strategy&amp;Security Studies, Sec&amp;Def Analyst, Former Soldier, interested in Cybersecurity</t>
  </si>
  <si>
    <t>Votre député. Représente fièrement Paris 19ème. Remuer le système, innover et faire entendre votre quotidien. Porte-Parole @enmarchefr</t>
  </si>
  <si>
    <t>EDF R&amp;D, EDF Lab Paris Saclay.</t>
  </si>
  <si>
    <t>Directrice des Projets Innovants @Lorraine @Orange #numérique #innovation #startup 🇪🇺 tweets are my own</t>
  </si>
  <si>
    <t>L'actualité en direct et en continu avec le média global du service public.</t>
  </si>
  <si>
    <t>#Cybersec Pundit. Lecturer @policenationale Academy &amp; @ege_fr. Board member: @institutdiderot &amp; @cybervictimes. Books: @editions_puf @editionsvuibert @Dalloz</t>
  </si>
  <si>
    <t>Un réseau d'adhérents actifs, dynamiques et animés d'un même esprit, la réussite de l'entreprise.
Vous souhaitez nous rencontrer : contact@medef78.com</t>
  </si>
  <si>
    <t>Professeur d'Histoire</t>
  </si>
  <si>
    <t>Compagnie Régionale des Commissaires aux Comptes de Toulouse #Audit #AuditLégal #CAC</t>
  </si>
  <si>
    <t>La Compagnie Nationale des Commissaires aux Comptes est l'instance représentative de la profession de #commissaireauxcomptes en France.</t>
  </si>
  <si>
    <t>🏴‍☠️ - Ezechiel 25:10 || Gentil mais affreux || Seule la meurtrissure permet d'expier les péchés</t>
  </si>
  <si>
    <t>Bientôt en désintox #Numérique #DPO #usages #innovation #mednum #ANT #THD #TICE #SI #transfonum #Sarthe #CollTerr
Compte (de +en+) personnel...</t>
  </si>
  <si>
    <t>Espaces Bains &amp; Soins
Au pied du puy de Dôme et au cœur de la métropole clermontoise, Royatonic est un lieu de ressourcement et de détente.</t>
  </si>
  <si>
    <t>Institut National pour la Cybersécurité et la Résilience des Territoires - IN.CRT</t>
  </si>
  <si>
    <t>🤩 Depuis 2017 Réseau #Lyon #mixité #égalité #numérique 🚀 #forcecollaborative #SocialBuilder #LesBuildeusesLyon avec @Manat69 @GabriellaRak #womenintech</t>
  </si>
  <si>
    <t>Actualités, alertes et bonnes pratiques : restez en veille sur notre compte dédié à la #SécuritéInformatique
VFLIT, votre partenaire #Cybersécurité</t>
  </si>
  <si>
    <t>European citizen, liberté, république, démocratie : Le moment est venu de faire les Européens</t>
  </si>
  <si>
    <t>Souverainiste humaniste #DLF49 #UnionDesDroites ; Histoire, patrimoine, traditions. Anti experimentation ARN messager</t>
  </si>
  <si>
    <t>Le bonheur c'est lorsque vos actes sont en accord avec vos paroles #Safety #Risk #Travels #Sport #Axa France 🐾🐾🐾🐕‍🦺Mes tweets n’engagent que moi</t>
  </si>
  <si>
    <t>Head of Digital Economy Department @DGEntreprises. Former @afnic CEO.
Digital, public policies, corporate governance, business excellence.  
Tweets fully my own</t>
  </si>
  <si>
    <t>en dictature sanitaire
🇨🇵🇨🇵🇨🇵🇨🇵</t>
  </si>
  <si>
    <t>Restons curieux !</t>
  </si>
  <si>
    <t>CNIN #cybercriminalite &amp;  #forensics  / Cybersécurité / Formateur /  - CFCE (Iacis) - compte personnel. #Paimpol #Rennes</t>
  </si>
  <si>
    <t>Biz dev a l international entreprendre accélérer lever rayonner  @BF_TechServices Business France #deeptech #techfourgood #innovation #ICC  #telecom #iot</t>
  </si>
  <si>
    <t>Nous allons y arriver ensemble !</t>
  </si>
  <si>
    <t>Un peuple qui élit des corrompus, des renégats, des imposteurs, des voleurs et des traîtres n'est pas victime, il est complice. --- George Orwell.</t>
  </si>
  <si>
    <t>Don't get obsolete like an old #Technology 💾, keep innovating yourself  📈
ITIL | ISO27001 | CISSP</t>
  </si>
  <si>
    <t>Pôle #innovation de l'#artisanat dédié aux technologies #numériques, service de la CMA Normandie, labellisé par la Direction Générale des Entreprises (DGE)</t>
  </si>
  <si>
    <t>Ina nasr Allah qarib...
Certes le secours d Allah est proche...</t>
  </si>
  <si>
    <t>Manager du pôle maintenance réseaux fixe IDF</t>
  </si>
  <si>
    <t>May your day be filled with good thoughts, kind people, and happy moments / L'ami(e) est pour son ami(e) un bouclier - A Shakour #IoT #ehealth #LoRa #innovation</t>
  </si>
  <si>
    <t>Auditeur consultant formateur qualité sécurité environnement
 #QSE #DUERP #ISO</t>
  </si>
  <si>
    <t>#FBPE #FPHD #FollowBackProEU #Europe #StopBrexit #Miage #Sorbonne #UDI  #LR #NoWarWithIran</t>
  </si>
  <si>
    <t>que dirai l'enfant en vous que vous étiez en voyant vos choix d'adultes qui soutiennent,approuvent ceux qui tuent la planète les animaux l'écosystème,vos enfant</t>
  </si>
  <si>
    <t>Trying to learn how simple is failing as bot using #Artificialintelligence. My dad is @maxvurro my mom is unknown</t>
  </si>
  <si>
    <t>📌 #RH #RSE #culture #changement 📌  #co #sens #systemique 📌#marqueemployeur #experience #collaborateur</t>
  </si>
  <si>
    <t>Sécurité économique Grand Est - BFC #séco #SSI #anticipation #résilience #gestiondecrise #continuitééconomique #SAIV</t>
  </si>
  <si>
    <t>#socialmediamanager Agitateur de l'#immobilier #Digital #AvisClient #Normandie #experienceclient #RGPD #Blockchain #Realestate #proptech ✍️ 100% #TweetALaMano</t>
  </si>
  <si>
    <t>Directrice du développement d'affaires et commercialisation Bibliothèque et Archives nationales du Québec, Montréal</t>
  </si>
  <si>
    <t>CEO BBCyber</t>
  </si>
  <si>
    <t>Management de la Sécurité de l'Information - Protection des données à caractère personnel - Plan de continuité d'activité ....</t>
  </si>
  <si>
    <t>🙋‍ Brand Strategist 🆙 Fondateur World Digital People🖊️ Copywriter-lover 🚀 Ex-Dir. Pôle Digital @AlchimiaConseil 🎾 Addict</t>
  </si>
  <si>
    <t>Conceptrice web eco-responsable, Aquinum, WordPress, QualitéWeb, optimiste, formatrice, blogueuse, yogini, colibri, musicienne, gameuse, bref quasi ts les vices</t>
  </si>
  <si>
    <t>Compte officiel d'Albert-Jean Mougin, ancien vice-président du @SNALC_FGAF,  Les propos exprimés ici n'engagent que leur auteur.</t>
  </si>
  <si>
    <t>REPRENEZ LE CONTRÔLE DE VOTRE RÉSEAU INFORMATIQUE, EN TOUTE SIMPLICITÉ. #cybersécurité #InnovationUrbaine #SRNCity #detoxio #cymealog</t>
  </si>
  <si>
    <t>#cosmopolite   #diversité  #nonsectaire  Ma radio de l'aube à l'aube ...</t>
  </si>
  <si>
    <t>Là où sécurité numérique+économique sont nécessaires pour protéger nos territoires #CyberSécurité Réserve Numérique GN #RCC #IET #CollTerr #ViePrivée</t>
  </si>
  <si>
    <t>Excellence, Passion &amp; Curiosité
NYSTEK Indigo, NYSTEK Développement, NYSTEK Sécurité &amp; NYSTEK BigData
#Paris #Bordeaux &amp; #Grenoble</t>
  </si>
  <si>
    <t>IT Specialist at #ICGLR (@PATHTHEBURUNDIAN)
https://t.co/Cc5kMjrfSt</t>
  </si>
  <si>
    <t>Passé un peu partout pour en arriver là... Il y a 2 genres de gens, ceux qui pensent qu’il y a 2 genres de gens, et les autres ...</t>
  </si>
  <si>
    <t>Pour la défense du Mariage, de l'Enfance et de la Liberté d'Expression, On ne lâche rien ! Avorter c'est tuer ! Abrogation des lois Taubira et Pleven !</t>
  </si>
  <si>
    <t>PhD in computer science, senior lecturer. Maitre de Conferences en informatique à l'Université de Corse. Informatique, recherche, pédagogie, IoT, web ...</t>
  </si>
  <si>
    <t>Hébergement et Datacenters - Informatique Industrielle - Services aux Collectivités - R&amp;D (IoT)
Plateforme Territoriale d'Hébergement de Données de Santé</t>
  </si>
  <si>
    <t>Compte officiel du Cedef : centre de documentation du Ministère de l'économie, des finances et de la relance
#Entreprises
#FranceRelance
#Financespubliques</t>
  </si>
  <si>
    <t>artist, lover of art and women who are a work of art .. the philosophy of men, fire,water,air,matter. art A harmonious pleasure. films writer, wine.</t>
  </si>
  <si>
    <t>Hi! I'm a bot. I help your tweets reach masses. I retweet #leetcode #100daysOfCode #30DaysOfCode @leetcode #coding
Use me with some Jedi wisdom 😉 Go coders 🍻</t>
  </si>
  <si>
    <t>https://t.co/ZJXP33vMyC #deeplearning #DataScience #MachineLearning #nlp #botfactory #ibmwatson #salesforce #environment #education #pharmacovigilance</t>
  </si>
  <si>
    <t>Olivier de Maison Rouge - Avocat d'affaires, Docteur en droit - Spécialisé en intelligence économique et droit des secrets d’affaires - IP/IT</t>
  </si>
  <si>
    <t>Renseignement as a Service | En rendant accessible l’information économique et stratégique, Major vous arme pour prendre les meilleures décisions.</t>
  </si>
  <si>
    <t>@orangebusiness #transformation #management #operations #btob #tech #aerospace #triathlon  #mixity, board member @DoubleYou_Fr, #JamaisSansElles, views R my own</t>
  </si>
  <si>
    <t>Resp. #communication @Orangebusiness 
#TransfoNum #SocialMedia #digital  #data #IoT #connectivity
Fan de #streetart #voyages #art ➡️ RDV sur mon cpte Insta 🤩</t>
  </si>
  <si>
    <t>Derrière les nuages, le ciel est toujours bleu.</t>
  </si>
  <si>
    <t>#Françaisdesouche, #Patriote, #jambonbeurre, #teampatriote, on aime la France ou on la quitte. Fier de mon drapeau bleu blanc rouge. #jesuisprocureur</t>
  </si>
  <si>
    <t>CEO of Accenture in Europe l Accenture's Global Management Committee Member l Industry Thought Leader I Traveler &amp; Connoisseur of French Wines</t>
  </si>
  <si>
    <t>Société de conseil en sécurité Informatique</t>
  </si>
  <si>
    <t>Chief Executive Officer @AccentureFrance &amp; Benelux.  Passionate about family, literature and civilizations</t>
  </si>
  <si>
    <t>Agir Ensemble pour une Croissance Responsable #ODD</t>
  </si>
  <si>
    <t>1er syndicat patronal du département, le Medef79 représente + de 500 entreprises de toutes tailles - dont 90% de TPE-PME - et de tous secteurs d'activités.</t>
  </si>
  <si>
    <t>La libération nationale est la première des Lois pour le vivre-ensemble: le respect de l'autre         Si le choix n'existe pas..
à quoi le mot Liberté sert-il?</t>
  </si>
  <si>
    <t>Conseil en fiabilité organisationnelle et gestion de crise - Management des situations d'urgence et complexes / Crisis management</t>
  </si>
  <si>
    <t>Founder &amp; MD @CorixPartners | Co-president #CyberSecurity Group @TelecomParisAl | Non Exec Director @Strata_Sec | Board Advisor | Author | Cyber Security Leader</t>
  </si>
  <si>
    <t>Première chaîne d’information économique et financière de France.</t>
  </si>
  <si>
    <t>The #Security Transformation Research Foundation supports #research projects and individual initiatives aimed at changing the narrative around #cybersecurity</t>
  </si>
  <si>
    <t>votre serviteur  plus  fort, que la rumeur !!!  la com</t>
  </si>
  <si>
    <t>Les architectes du changement. Cabinet de Conseil en Système d'Information</t>
  </si>
  <si>
    <t>Sur https://t.co/LGwAx6jFEo, vous pourrez lire des articles discutant éducation, numérique, gouvernance... Educavox est une boîte emplie de matière.s... à réflexion. 🙂</t>
  </si>
  <si>
    <t>Directeur des Risques et Conformité, Comite Executif Caisse d'Epargne Ile de France-BPCE /Banque de detail/Fintech/Digital/Cybersécurité/IA/Big Data</t>
  </si>
  <si>
    <t>Développez vos compétences numériques, 100% en ligne et à votre rythme 🎓
+21 millions de cours suivis
 #edtech #formation #tuto</t>
  </si>
  <si>
    <t>MBC's team of Microsoft, Dell, &amp; Cisco Certified Professionals provide Managed IT Services to Small &amp; Medium sized businesses in the Greater Toronto Area.</t>
  </si>
  <si>
    <t>social— panafricain, militant de la révolution démocratique africaine.
Mes propos n'engagent que moi !!!</t>
  </si>
  <si>
    <t>Project Leader &amp; Digital Champion | @Natixis @NatixisA @GroupeBPCE @89C3 | #stratégie #innovation #banque #assurance #digital #rh #prospective @digital_ladies</t>
  </si>
  <si>
    <t>Epicurienne, fan de polars, de champagne et chocolat et grand-mère !</t>
  </si>
  <si>
    <t>🚨#Gestiondecrise #Cybersecurité 🌐 | #Fierté 🏳️‍🌈, tracas pr l'#Environnement 🌍 &amp; les inégalités | ex @inhesj 🏛 @IFGeopolitique👨‍🎓 | Tw perso</t>
  </si>
  <si>
    <t>Security visualisation Ph.D. and company builder. CEO and Co-Founder of @MalizenSecurity</t>
  </si>
  <si>
    <t>Comprendre, réagir et maîtriser vos incidents en #cybersecurity.
Incubé @Inria_Rennes et #Cyberdefensefactory. 
Pour nous contacter ? ⏬
feedback@malizen.com</t>
  </si>
  <si>
    <t>IT Renew | EMEA Senior PreSales
Sesame By ITRenew 
#HyperScaler #OCP Open Computing Platform
#CircularEconomy #Sustainability #TCOreturns</t>
  </si>
  <si>
    <t>Club des Experts de la Sécurité de l'Information et du Numérique - #Sécurité #security #infosec</t>
  </si>
  <si>
    <t>Afrique subsaharienne - Cyber influence - Intelligence Digitale - Advisory board @_ureputation | Études @ScPoBx</t>
  </si>
  <si>
    <t>Partagez une tasse de café et une gorgée de technologie avec des experts de Hewlett Packard Enterprise et de Microsoft #WS2016 #WS2019 #ProLiant #PME</t>
  </si>
  <si>
    <t>#UX #Design et #communication @malizensecurity -  ex @ENSdeLyon, @UnivRennes_2 et @InfocomCaen</t>
  </si>
  <si>
    <t>Président #RolandGomez 🗨️ Maison commune du #reseauCCI #Entreprises #Territoires en #regionSud 🔉 #TeamFranceExport #ProjetsEuropeens #EconomieRegionale</t>
  </si>
  <si>
    <t>Président de SourcITEC  #Direction #Projet  #Transformation #Management Certifié #ITIL - #Prince2 - #LPM &amp; #Cybersecurite
Dirigeant de SI-IMMO
#Rotary 1660</t>
  </si>
  <si>
    <t>Vous avez des besoins nous avons les solutions  #IT #Sourcing #Conseil #Accompagnement  #Formation  #Projet #Management &amp; #Process recrutement@sourcitec.com</t>
  </si>
  <si>
    <t>Hostine est une agence #web qui propose aux particuliers et professionnels des offres de #création et #hébergement de #sites, serveur mutualisé ou dédiés</t>
  </si>
  <si>
    <t>commentateur tweeteur</t>
  </si>
  <si>
    <t>Conservateur Souverainiste 🇨🇵⚜️
J'❤️ Littérature 🇷🇺, cinéma 🇮🇹, musique 🇩🇪. 
J'❤️ pas ce vient de l'autre côté de l'Atlantique.</t>
  </si>
  <si>
    <t>Diplômé Master Cloud Computing &amp; Mobility👨🏻‍💻 | Bug Hunter 🎯 | Motard #TeamKawa 🏍</t>
  </si>
  <si>
    <t>L'actualité de la transformation digitale des entreprises</t>
  </si>
  <si>
    <t>Alycs Conseil informatique pour les PME, TPE, professions libérales, commerçants, artisans, RGPD, DPO. #numerique #cybersecurite #transfonum #RGPD #DPO</t>
  </si>
  <si>
    <t>Prof. passionnée par son https://t.co/jOhTOZb8X9 tjrs pensé que l’on fonctionnait mal. Soutiens les réformes en cours. Doivent aller + loin. IA devant nous.</t>
  </si>
  <si>
    <t>Built by @devppratik using Nodejs.
I retweet #javascript &amp; #100DaysofCode. Improving every day 🦾.</t>
  </si>
  <si>
    <t>Expérience Innovation Exportation PMI</t>
  </si>
  <si>
    <t>#H2020 project engaging with leading #hospitals, national #publichealthagencies and #security_forces accross #Europe. #critical_health_infrastructure</t>
  </si>
  <si>
    <t>Bienvenue sur le compte officiel des Hôpitaux Universitaires de Marseille, 3ème #CHU de France.
Notre ADN : prendre soin, innover, transmettre. #APHM</t>
  </si>
  <si>
    <t>Cours et animations informatiques depuis 1984</t>
  </si>
  <si>
    <t>Conseillère municipale Montélimar -Ex VP Département Drôme - Présidente Les Centristes 26</t>
  </si>
  <si>
    <t>Spectactor of the world's shit show. COVID 19(84)
Leaving in the biggest propaganda era of human history.
Don't listen to what they say but look what they do.</t>
  </si>
  <si>
    <t>The pioneer and leading provider of #cloud #security and #compliance solutions</t>
  </si>
  <si>
    <t>#cybersecurity CISO /Trainer/Speaker - @CEFCYS_officiel Founder and President. - Cybersecurity Europe TOP50 Women Influencer 2019</t>
  </si>
  <si>
    <t>Centre gouvernemental de veille, d'alerte et de réponse aux attaques informatiques.
Pour toute question : cert-fr.cossi@ssi.gouv.fr.@ANSSI_FR</t>
  </si>
  <si>
    <t>🇹🇬🇸🇳 | #ActualitéDigitale | 💳 #Payments Analyst | Financial Services | #Monétique | #Geek | #Gunners #HalaMadrid #OL |</t>
  </si>
  <si>
    <t>Le compte officiel du magazine Management. #LeNouveauManagement</t>
  </si>
  <si>
    <t>Boutique #Management Consultancy Firm focused on assisting C-level executives in resolving #Cybersecurity Strategy, #Organisation &amp; #Governance challenges</t>
  </si>
  <si>
    <t>Managing Director - Global Industry X, Renewables and Europe OT Security Lead at Accenture. Industrial Cybersecurity Center Founder. Musician. Gijonudo.</t>
  </si>
  <si>
    <t>The Cyber Security Transformation Podcast | https://t.co/Z78IVT1YxO | @CorixPartners | @Corix_JC | @ActionLamb | #cybersecurity #leadership #transformation</t>
  </si>
  <si>
    <t>Compte utilisé principalement pour ma veille. Je m'exprime peu souvent mais je n'en pense généralement pas moins.</t>
  </si>
  <si>
    <t>Directeur de l’ENE - Entreprises &amp; NumériquE</t>
  </si>
  <si>
    <t>Réseau des entreprises de proximité, partenaire social, l'U2P représente 1.300.000 entreprises qui emploient 3 millions de salariés.</t>
  </si>
  <si>
    <t>Confédération des PME - 12 CPME sur les territoires - 12 000 PME adhérentes - Appui au #développement économique et social des #TPE #PME d'Auvergne-Rhône-Alpes</t>
  </si>
  <si>
    <t>1er réseau au service de l’entreprise et de l’esprit d’entreprendre en Auvergne-Rhône-Alpes #emploi #formation #financement #international #numérique #handicap</t>
  </si>
  <si>
    <t>#PhD #Avocat au #Barreau de #Luxembourg * Support US Prison's Strike* #Paradoxe &amp; #oxymore</t>
  </si>
  <si>
    <t>Don't trust, don't fear, don't beg. 
RT = Read This.</t>
  </si>
  <si>
    <t>CEO #DirectriceRédac MCFactory magazine en ligne #marketingstrategy #digital #content #innovation #events #womenempowerment #Speaker Créatrice jeu géo mundomemo</t>
  </si>
  <si>
    <t>Bringing you closer to the people and things you love. ❤️</t>
  </si>
  <si>
    <t>Offre globale services FR/international avec #GVA_fr audit/expertise comptable @Philippe_Bonnin et union #GVAxSemaphores @semaphores_ #uhy #difference</t>
  </si>
  <si>
    <t>Content Manager 💻
💬#MarketingDigital #CommunicationDigitale #SocialMedia</t>
  </si>
  <si>
    <t>Premier prestataire qualifié de lettres recommandées électroniques qualifiées eIDAS &amp; RGPD. AR24 est une filiale de Docaposte.</t>
  </si>
  <si>
    <t>▶️ Référent de la #confiance numérique en 🇫🇷 
▶️ Nous accompagnons les entreprises et institutions publiques dans leur #TransformationNumérique</t>
  </si>
  <si>
    <t>Entrepreneur - AR24 Certified Mail</t>
  </si>
  <si>
    <t>Consultant senior conseil aux décideurs stratégie de communication gestion de crise influence medias</t>
  </si>
  <si>
    <t>Le compte Twitter officiel de la Ville de #Valence pour la presse et les professionnels</t>
  </si>
  <si>
    <t>"-Chess-" is a mental diversion rather than a game. It is both "Artistic" and "Scientific". -Jose Raul Capablanca🧠❤️ «Carpe diem, quam minimum credula postero»</t>
  </si>
  <si>
    <t>"La lucidité est la blessure la plus proche du soleil" René Char. #CharlieHebdo - Féministe et laïcarde :) -  #ScreamingFirehawks - Pas de MP - Fr/En 🇪🇺 🇫🇷</t>
  </si>
  <si>
    <t>Fan à Vie de Christophe Willem, Passionnée par la Danse,la Peinture (Aquarelle, StreetArt), les Enfants, les Animaux, ...Curieuse de tout mais hais la Vulgarité</t>
  </si>
  <si>
    <t>Enrichir l’expérience digitale des clients @IBM_France | #Running 🏃 | #Cycling 🚴</t>
  </si>
  <si>
    <t>https://t.co/DVCs1d068C🧧
What you choose🛒  https://t.co/eDZ3dARi0G💤
 https://t.co/GdUMOwsr4y♿ https://t.co/3knYj1LDfL</t>
  </si>
  <si>
    <t>Sabrina Feddal - CISSP - Conseil &amp; formation en cybersecurité, gouvernance, risque, conformité.
#RGPD #Cybersecurite #PCIDSS #cissp #iso27001 #ebios #LPM #NIS</t>
  </si>
  <si>
    <t>Médiéviste, Commentaires des Sentences, traducteur, Groupe de Recherche Pierre Lombard.</t>
  </si>
  <si>
    <t>#Emploi #recrutement #Bourgogne #Gerant #DG #PDG #CotedOr #Dijon #Formation #Réseauxsociaux #MEDEF21 #entreprise #rsi #droit #social</t>
  </si>
  <si>
    <t>D'origine Américaine, je vis en France depuis des décennies. Je crois dans les valeurs de la République. J'apporte une vision transatlantique aux débats</t>
  </si>
  <si>
    <t>Président de la République française.</t>
  </si>
  <si>
    <t>Suis sympa mais jusqu'à une certaine limite et je ne veux plus instruire les cons # Brassens m'inspire toujours 🇫🇷🇪🇸 #LEPETITSETOIS</t>
  </si>
  <si>
    <t>Centre ressources  #Emploi, #Formation, #Développement économique de la #RégionSud spécialisé sur les questions #industrielles et #militaires</t>
  </si>
  <si>
    <t>#media #var #info La chaîne varoise a pour vocation de présenter l'info varoise en ligne
Déposez vos reportages sur le site https://t.co/lTkwiO7TeX !</t>
  </si>
  <si>
    <t>Le VPN : Votre Internet Libre, Anonyme et Sécurisé. #VPN #sécurité #cybersécurité #anonymat #internet #numérique #application #objetsconnectés #logiciel #appli</t>
  </si>
  <si>
    <t>Professeur des universités à l'IAE de Poitiers Chercheur au CEREGE &amp; chercheur associé à l'IRSEM</t>
  </si>
  <si>
    <t>Changement climatique ? Tans pis ! 
*vous allez me lâcher avec votre culture scientifique.* Jean-Luc Bennahmias.</t>
  </si>
  <si>
    <t>#Collectif d’experts en mouvement : #expertscomptables #commissairesauxcomptes #avocats #auditeurs #consultants #recruteurs</t>
  </si>
  <si>
    <t>Web Designer Graphiste, #Web et #Print Freelance et "simplement" passionné par le numérique !</t>
  </si>
  <si>
    <t>Cybersecurity Evolved. Conseils pratiques en #cybersécurité quotidienne, actualité Sophos et ses événements partenaires.</t>
  </si>
  <si>
    <t>Aveyronnais, Toulousain depuis 2002, Responsable projets de gestion chez @inforsudtech, Vététiste, Skieur, ...  #SageFRP1000 #ST #USC</t>
  </si>
  <si>
    <t>Nous accompagnons la transformation digitale des PME, ETI et collectivités d'Occitanie : Cloud, Conseil, Cybersécurité, Gestion, Infrastructures, Développement.</t>
  </si>
  <si>
    <t>Directeur Marketing @PwC_France | @LetsgoFrance #DigitalMarketing, #Marketing Strategy #AI #Innovation  #i4emploi #madeinfrance #RSE Top30 #CMO 🇫🇷</t>
  </si>
  <si>
    <t>Partner @PwC_France #CyberSecurity Leader. EMEA CyberSecurity Marketing &amp; Business development leader. #technology</t>
  </si>
  <si>
    <t>Spécialiste de l'audit, du conseil, des transactions et du droit, PwC vise à réconcilier entreprises, économie et société #Acteursengagés</t>
  </si>
  <si>
    <t>IT Security Student</t>
  </si>
  <si>
    <t>Engagez la transition numérique ! La référence info en #digital #innovation #Angers #FrenchTech #IoT #startup #FrenchFab #numerique #industriedufutur</t>
  </si>
  <si>
    <t>Au coeur de la #Stratégie de #TransFoNum, #Ethique, de la #CyberSécurité et de la #Résilience des entreprises by @Pascal_Baratoux  #Conseil #Audit</t>
  </si>
  <si>
    <t>together, our voices are louder than his</t>
  </si>
  <si>
    <t>Fonder of @Innovalead - #Strategy #Management #International #Digital #TransFoNum #Télétravail #CyberSecurity #Resiliency; Elu Village #Auvergne</t>
  </si>
  <si>
    <t>Passion #UHX (UHX = #UX 🧨🧨🧨) @3615UHX Suivi par des stars 🤩: @fadouce @emma_ducros @dr_l_alexandre @Guy_mm @AnneLaure_David #banque #digital #economie</t>
  </si>
  <si>
    <t>Programmation Pharo,html,css,js,sql,php,python.  #techs,sciences,IA,exobio, ......</t>
  </si>
  <si>
    <t>Directeur associé chargé des relations institutionnelles / sponsor programme #diversité #inclusion @AccentureFrance / @TMAlumni</t>
  </si>
  <si>
    <t>Narrativium. Dynamique symplectique. Babe et Chaton.</t>
  </si>
  <si>
    <t>RAS</t>
  </si>
  <si>
    <t>Association de vulgarisation, diffusion et de formation entre entrepreneurs et développeurs pour échanger sur des thématiques numériques.</t>
  </si>
  <si>
    <t>Compte officiel de l'agence d'information AEF Sécurité globale. Animé par la rédaction.</t>
  </si>
  <si>
    <t>Tech Nerd | Network Engineer | Cloud Specialist | CCNA | Azure Associate | ITILv4 | eJPT | Python |  PMP</t>
  </si>
  <si>
    <t>#marketing #communication #innovation Consultante marketing au service de la performance des TPE, PME PMI, professions libérales, startups</t>
  </si>
  <si>
    <t>#DataScience &amp; #AI Director @BD_Group, Business &amp; Decision #Orange, Orange group, DataScience #teacher @EPF_ingenieurs Mes tweets n’engagent que moi</t>
  </si>
  <si>
    <t>Largest hacking event in Canada held in Quebec City, Canada each November, Bilingual, Technical conferences, workshops #CTF and more #infosec | @SecuritePodcast</t>
  </si>
  <si>
    <t>Sorry: I just don't have time to follow everyone I would like...</t>
  </si>
  <si>
    <t>༄ᶦᶰᵈ᭄✿Gᴀᴍᴇʀ࿐
JE RESTE CHEZ MOI j'écoute ma music sur 
@DeezerFR #putainçavaetrelong
https://t.co/HdYuULgPaV
https://t.co/Q4QUifwqAh</t>
  </si>
  <si>
    <t>@ Fortinet France #OT #IoT #SD-Wan #SASE 
Helping my industrial and critical assets customers securing their operations. #SCADA #IEC62443. 
All views are mines.</t>
  </si>
  <si>
    <t>Liberté mais respect des autres, Egalité mais reconnaissance des mérites, Fraternité ,Tendresse et espoir dans l'Homme.</t>
  </si>
  <si>
    <t>Développeur Web #php, #srfc , #rennes 👽 ⚽️ 🖥️ 🇺🇸 #emojibzh #bzh</t>
  </si>
  <si>
    <t>Délégué départemental RN des Hauts-de-Seine @RNational_92 | Collaborateur @RNational_IDF |</t>
  </si>
  <si>
    <t>Compte officiel du groupe Rassemblement National au Conseil régional Île-de-France, présidé par @wdesaintjust #DirectIDF</t>
  </si>
  <si>
    <t>Quand on ne supporte pas la critique et que les insultes deviennent personnelles, c'est un délit.</t>
  </si>
  <si>
    <t>Je regarde , je réfléchis , je juge . Avec F HOLLANDE puis  avec E MACRON ! et après ..... jamais les  populistes</t>
  </si>
  <si>
    <t>Innovation, #CyberLaw, Leadership, #NetGov | Public Policy Representative @Afnic | Research @Sorbonne_Nvelle | Member @CNCDH @ISOC_France @intgovforum</t>
  </si>
  <si>
    <t>Conseiller régional IDF• Délégué Départemental #RN77• Conseiller municipal et communautaire de #Nangis •Enseignant • Référent IDF @EcoleEtNation</t>
  </si>
  <si>
    <t>Trésorier du Rassemblement National @RNational_off | Président du groupe RN Île-de-France @RNational_IDF | Membre du bureau exécutif et du conseil national 🇫🇷</t>
  </si>
  <si>
    <t>Conseiller régional d’Île-de-France • Porte-parole du RN • Journaliste • Ancien maire adjoint du Plessis-Trévise | Avec @MLP_officiel et @J_Bardella</t>
  </si>
  <si>
    <t>Conseiller Régional @iledefrance, Conseiller Municipal #ManteslaVille, Délégué Départemental @RN78Yvelines</t>
  </si>
  <si>
    <t>Fan de rando, trekking, montagne, alpinisme, géocaching, chasse aux trésors, réseaux sociaux, créateur de http://t.co/YcU7GZbUvE</t>
  </si>
  <si>
    <t>Expert Comptable, CAC, Expert Judiciaire, Présidente de Commission Numérique et Innovation CNCC, VP IFEC 🚀 #Cncc #digital #cyber #audit #data #RSE #SecNum</t>
  </si>
  <si>
    <t>Compte officiel de CNCC Formation, organisme de #formation de la @CNCC_audit</t>
  </si>
  <si>
    <t>#diplomatie #teamfranceexport #vivelamitié #covax #makeourplanetgreatagain #multilateralismmatters 👀</t>
  </si>
  <si>
    <t>faire la part des choses</t>
  </si>
  <si>
    <t>Deus ex machina  - Conflits armés et agitation - Humour noir &amp; absurde. House music all life long.</t>
  </si>
  <si>
    <t>Tech Addict - Local Guide • Niveau 6 - Google Product Expert - Forum Gmail / Google Accounts</t>
  </si>
  <si>
    <t>#GroupeCentristesMacronistres Tweetspersonel #Modem de 2007 à 2010 #LReM depuis 2017. Maire-Adjoint aux Ressources Humaines et au Personnel Communal</t>
  </si>
  <si>
    <t>🤓 Sr. Account Mgr | #UCaaS | Cloud | 😇 Investor | AI | BlockChain | XRP FXRP XLM LINK BTC ETH | 🐋 NewBusDev | 🛡️ #CyberSecurity | #CloudSecurity | 🦆 Hunter</t>
  </si>
  <si>
    <t>Co-founder of @IIoT_World, the first digital media outlet focused on #IIoT. My focus is on #smartcities, #mobility #digitaltransformation in manufacturing.</t>
  </si>
  <si>
    <t>Avocat à Paris, Droit commercial, Civil, familial ⚖️ ✈ https://t.co/XqsNyOkfYT https://t.co/JM70sXSiKX https://t.co/PI6RvEZHBB</t>
  </si>
  <si>
    <t>Une page #AFRICOM dédiée à la sécurité et au soutien de la stabilité en Afrique. #Followback</t>
  </si>
  <si>
    <t>Nos employés et conseillers au Québec sont là pour vous aider à atteindre une sécurité financière durable et un mode de vie sain.</t>
  </si>
  <si>
    <t>L’ABC est la voix de plus de 60 banques canadiennes et étrangères qui contribuent à l’essor et à la prospérité économiques du pays. English: @CdnBankers</t>
  </si>
  <si>
    <t>Commissaire aux comptes et Libre penseur, et m'efforce d'avoir un regard critique sur notre société. Aime livres, l'art et de la culture en général.</t>
  </si>
  <si>
    <t>#Digital #Transformation #Innovation #Cloud #Social #Analytics #Collaboration #Security #Commerce #Watson  (Tweets are my own)</t>
  </si>
  <si>
    <t>ouvert sur le monde. liberal mais conservateur. et j oubliai agnostique.
Macron c est NON.</t>
  </si>
  <si>
    <t>21 🧬~ Python ♥ ~ Books 📚 ~ Coffee ☕</t>
  </si>
  <si>
    <t>Extrémismes violents, relations internationales, manipulations de l'information | #opISIS (2015 - ...)</t>
  </si>
  <si>
    <t>Senior Manager Technology Risk, Fan of @Manutd | All views are my own| Retweets are not endorsements| #ITAudit, #ITRisk #CloudSecurity  #Football</t>
  </si>
  <si>
    <t>Compte officiel du Rassemblement National de Seine-et-Marne • Délégué Départemental : @AymericDurox</t>
  </si>
  <si>
    <t>Devops Engineer,
Photographe, Musicien passioné</t>
  </si>
  <si>
    <t>Podcast - Sécurité Sans Frontières - Du #Québec à la #France on parle de #sécurité et de #hacking!</t>
  </si>
  <si>
    <t>Geek depuis 30 ans. Auto-didacte et passionné de l'IT.</t>
  </si>
  <si>
    <t>Universitaire &amp; #Entrepreneure @simonelesrobots |#Digital Strategist |x-VP @SorbonneParis1 @vpnum |PhD Economics |#HigherEd #EdTech #Univ4Good #RallyRaid driver</t>
  </si>
  <si>
    <t>défendre les droits des personnes en situation de handicap. ( les malentendants) et défendre le droit des animaux.</t>
  </si>
  <si>
    <t>Former Airline Pilot, flying long haul on A310, A300-600 &amp; B777,  🇫🇷 🇮🇹 🇸🇰 🇬🇧#LR #LW #FXBellamy 
#RT n'est pas cautionner ni approuver !</t>
  </si>
  <si>
    <t>Rien ne peut arrêter à la volonté d'un peuple</t>
  </si>
  <si>
    <t>Entreprise spécialisée dans la cybersécurité &amp; tests d’intrusion.</t>
  </si>
  <si>
    <t>Consultant en recrutement IT @externatic #Recrutement #NoESN #Cybersécurité #Underguard #Infrastructure #Web</t>
  </si>
  <si>
    <t>Entrepreneur, investisseur et Président du @medef</t>
  </si>
  <si>
    <t>Mind-Data, délégué à la protection des données, accompagne les organismes privés, publics et les associations dans leur mise en conformité au RGPD</t>
  </si>
  <si>
    <t>Time is like a river you cannot touch the same water twice because the flow that has passed will never pass again</t>
  </si>
  <si>
    <t>Psdt de la Chambre de Commerce et d'Industrie de l'Oise (#CCI #Oise), chef d'entreprise, ancien avocat au barreau de Paris,</t>
  </si>
  <si>
    <t>Centre de création et de formation au numérique.
Pour nous contacter 📧 contact@lecube.com</t>
  </si>
  <si>
    <t>Niji accompagne la transformation numérique des entreprises, de l'idée à la réalité. Retrouvez notre actualité, nos coups de cœur, nos envies, nos tribunes, ...</t>
  </si>
  <si>
    <t>📲 Mise en réseau de l’#innovation de l'Ouest parisien ⚡️ On tweete avec #SODigital</t>
  </si>
  <si>
    <t>Chargée des questions liées à l'industrie du futur au sein de la Direction de l'enseignement et de l'international à la Direction générale de l'IMT</t>
  </si>
  <si>
    <t>Gaulliste- Pour le droit des peuples à disposer d’eux même</t>
  </si>
  <si>
    <t>Créateur de solutions pour les professionnels de santé et leurs patients #esante #ehealth #AxiSanté #CGMNET #HelloDoc #MedicalNet #CLICKDOC #VEGA</t>
  </si>
  <si>
    <t>médiateur social solidaire de toutes les vies #anticapitaliste, la finance est le cancer de l'humanité.  #Nature #écologie #Humanisme  #théosophie #chamanisme</t>
  </si>
  <si>
    <t>Relation presse, médias &amp; d'influence -RP/RP2.0- stratégie 360- formation https://t.co/iXhUG3zHc9 Blogueuse le soir ;-)</t>
  </si>
  <si>
    <t>Actualités et analyses pour les décideurs IT . #cio #dsi #rssi #cloud #cybersécurité #blockchain, Retrouvez l'info IT sur nos newsletters https://t.co/ze8D24W43z</t>
  </si>
  <si>
    <t>Rédaction du site @mobbee . fr Repérage en Temps réel d'informations. MoBBee / ELP MultiMédia. interactive. veille sur Internet &amp; réseaux sociaux</t>
  </si>
  <si>
    <t>Français, Européen, libéral, social, pragmatique, entrepreneur. Pense que la richesse passe par l'épanouissement, le travail et la liberté.</t>
  </si>
  <si>
    <t>L'informatique décortiquée de l'intérieur
@intigriti @yeswehack</t>
  </si>
  <si>
    <t>PRÉSENTATEUR BFM BUSINESS « 60 MINS  BUSINESS" du lundi au vendredi 12H/13H . CHRONIQUEUR ÉCO BFMTV . MES TWEETS N'ENGAGENT QUE MOI</t>
  </si>
  <si>
    <t>Directeur Général GIP ACYMA https://t.co/5n4K6yfzHI  @cybervictimes  - RCDS Gendarmerie Nationale</t>
  </si>
  <si>
    <t>Direction générale des #Entreprises de @Economie_Gouv
#DGEntreprises #DGE</t>
  </si>
  <si>
    <t>#Deeptech company specialized in #Computervision 
AIaaS platform builder 
#AI #Smartcity</t>
  </si>
  <si>
    <t>DSI, ex #Consultant Système et réseau #virtualisation, #messagerie, #vmware #microsoft #VDI #S2D #France #HCI</t>
  </si>
  <si>
    <t>compte personnel
Ce qui vient au monde pour ne rien troubler ne mérite ni égards ni patience.</t>
  </si>
  <si>
    <t>Il ne suffit pas de se battre, il faut gagner la bataille; il ne suffit pas d’être victorieux. Il faut l’être durablement.</t>
  </si>
  <si>
    <t>Éditeur de solution de cyber-résilience informatique 🇫🇷</t>
  </si>
  <si>
    <t>I retweet everything related to CyberSecurity🤓 || Made in INDIA🇮🇳 || @0z09e developed me using Python🐍 || Source code here 👇</t>
  </si>
  <si>
    <t>Modular penetration testing platform that enables you to write, test, and execute exploit code.</t>
  </si>
  <si>
    <t>I am an information security student and penetration testing software developer.</t>
  </si>
  <si>
    <t>Entrepreneur | Président https://t.co/BfAQ0NPhR9 coPrésident @medef  #NouvellesResponsabilitésEntrepreneuriales #RSE #ImpactSocial #AscenseurSocial</t>
  </si>
  <si>
    <t>Free &amp; experimental online OSINT/ELINT Toolkit.
Formerly https://t.co/KxRqj00o2v, still in ALPHA.
#security #privacy #humanrights #infosec #opsec
By @hostinfodev.</t>
  </si>
  <si>
    <t>The place for InfoSec, CyberSecurity, DevSecOps, DataSecurity and many more!!! Stay tuned.</t>
  </si>
  <si>
    <t>Im a twit,degenerate young rebel &amp; Im proud of it_x000D_
Im a nerd,I chew gum &amp; smoke in your face im absurd_x000D_
im so bad &amp; i dont give a damn, i love it when ur mad</t>
  </si>
  <si>
    <t>Official account of Forbes, the world’s leading voice for entrepreneurial success and free enterprise, and home to breaking news, business, money and more.</t>
  </si>
  <si>
    <t>Analyste CyberSecurity SIEM SOC OCD @OrangeCyberFR / Expert Sécurité des SI #SIEM #CYBERSECURITY #FORENSIC #PENTEST #VULNERABILITY #SéCURITé #ETHICAL #Hacking</t>
  </si>
  <si>
    <t>Resp Transfo &amp; Perf Réseau 🌈</t>
  </si>
  <si>
    <t>Accélération applicative et  solutions de sécurité applicatives pour les centres de données virtuels, Cloud et SDN. #cybersécurité</t>
  </si>
  <si>
    <t>News Hub! Get the latest Security News &amp; Updates!</t>
  </si>
  <si>
    <t>Sunderland. Interested in Infosecurity/Cybersecurity. Footy and NFL. Wildlife, Environmentalism and Nature. Fan of @safcfansreact and @gilesy1973. #ImVaccinated</t>
  </si>
  <si>
    <t>passioné de foot et de voyage</t>
  </si>
  <si>
    <t>📲 L’information à portée de main ! | 🖇 Association loi de 1901. | 📩 contact@conflitsfrance.fr Communiqués &amp; Sources @ConflitsPress 🗞 • @ConflitsPositif 💚</t>
  </si>
  <si>
    <t>Toujours positif.
 Le soleil brille au-dessus des nuages !</t>
  </si>
  <si>
    <t>De retour avec un nouveau compte, car banni depuis 4 mois de twitter ! Soutien aux #ExMuslim/Combat la #PesteVerte/Descendant de combattants Français/Populiste</t>
  </si>
  <si>
    <t>Directeur Biométrie &amp; Vérification d'identité à distance chez DOCAPOSTE</t>
  </si>
  <si>
    <t>Català i europeu malgrat ells , economista..Abans tenia en ment " Estado libre asociado", ara lo de "asociado" ja m'ho he tret del cap....</t>
  </si>
  <si>
    <t>Les uns comprennent, d’autres ne veulent pas comprendre, et d’autres enfin ne peuvent pas comprendre</t>
  </si>
  <si>
    <t>( j’suis la depuis 2016 VOUS EMBALLEZ PAS ) compte secours : @Wafa0201</t>
  </si>
  <si>
    <t>Bio ?! pourquoi faire</t>
  </si>
  <si>
    <t>Chief #Risk Officer in #AssetManagement #RiskManagement #Bourse #Compliance #Finance #MoneyMarket #FixedIncome #Cybersecurity #ClimateChange  #FCNantes</t>
  </si>
  <si>
    <t>Former @_DINUM @bt_global @Fujitsu_Global @AtosFR|@Groupe_IONIS CyberSec teach @anorgend|@CESIN_France|@Jeunes_IHEDN|General CISO @justice_gouv|🗣️in 🇬🇧🇫🇷</t>
  </si>
  <si>
    <t>Hayvansever. Siyaset içerikli paylaşımlar. İstanbul ve Türkiye aşığı. 🇹🇷 #ATATÜRK #milletittifakı 
Compte bilingue. 🇹🇷🇫🇷 Patriote franco-turc. #Normandie</t>
  </si>
  <si>
    <t>Confiance qu’en Dieu ! Foot Us 🏈 MMA 🥋 @PSG_inside @mmafactory_fr</t>
  </si>
  <si>
    <t>CEO @tehtris 🇫🇷🇪🇺 #Cybersecurity Co. editing the TEHTRIS XDR Platform: Automated &amp; Real Time #cyberdefense solution. @ACN_SecNum board member. La 🇫🇷 au ❤</t>
  </si>
  <si>
    <t>(بَشِّرُوا وَلَا تُنَفِّرُوا، وَيَسِّرُوا وَلَا تُعَسِّرُوا)</t>
  </si>
  <si>
    <t>I RT #100DaysOfCode currently .
Made with #nodejs and #twit.
created by @__junaidshah</t>
  </si>
  <si>
    <t>Nul ne sera l'objet d'immixtions arbitraires dans sa vie privée, sa famille, son domicile ou sa correspondance</t>
  </si>
  <si>
    <t>🇲🇦🇵🇸</t>
  </si>
  <si>
    <t>J'adore Jojo et Damso (espère voir un son de Damso avec une réf sur Johnny)</t>
  </si>
  <si>
    <t>My name is Chris Sams. I'm a junior software developer.  This is my bot profile for topics related to programming and technology.</t>
  </si>
  <si>
    <t>‏‏‏‏‏‏‏‏‏‏‏‏‏‏‏‏‏قَاتِلُوهُمْ يُعَذِّبْهُمُ اللَّهُ بِأَيْدِيكُمْ وَيُخْزِهِمْ وَيَنصُرْكُم
▶️
https://t.co/dGoG2vJnqy‎‎‎
🔽
https://t.co/cln3iaBvZR‎</t>
  </si>
  <si>
    <t>#Explorer and #Adventurer. Big fan of #Tech and working with #BigData</t>
  </si>
  <si>
    <t>React, Redux and React-Native Developer</t>
  </si>
  <si>
    <t>#CyberPassereau #CyberSec #InfoSec #IT #SoutienFDO #FSI #AAT #DI #ADR #AAV #i4Emploi Force &amp; honneur à nos braves protecteurs &amp; sauveteurs 🛡️💪🥇🙏💙❤️💚🤍</t>
  </si>
  <si>
    <t>Investigating ideas, arguments, evidence, strategies and stories. Likes, follows and retweets are bookmarks, sometimes quizzical, not endorsements.</t>
  </si>
  <si>
    <t>dulcis et decorum</t>
  </si>
  <si>
    <t>J’disparais puis j’réapparais</t>
  </si>
  <si>
    <t>@cybersec24 we will help you to choose the best #cybersecurity solution for your #home &amp; #work. Protect all #IoT #devices - stay #safe #online.</t>
  </si>
  <si>
    <t>🇩🇿 20y 94📍 QLF🫀</t>
  </si>
  <si>
    <t>CloudCIO a vendor agnostic, independent, Digital Transformation &amp; IT Security consultancy.  Transforming Businesses Securely.</t>
  </si>
  <si>
    <t>I am a bot, develop by @jinnatul_md, to retweet #nodejs OR #javascript OR #100daysofCode
⭐https://t.co/GYO2ev1MUU
☕  https://t.co/pfDHuGBNIq</t>
  </si>
  <si>
    <t>Need help with your @zoho applications? We can guide you through training, configuration or Deluge programming.</t>
  </si>
  <si>
    <t>IS Manager, "Agir c’est construire" #Management #DataLab #DataAnalytics #Innovation #Digital #Collaboratif #WomenInTech #i4Emploi My tweets are my own</t>
  </si>
  <si>
    <t>#Consultant #ITSM</t>
  </si>
  <si>
    <t>Directrice Générale de la CCI Deux-Sèvres / Auditeur Inhesj / Labelisée Conférencier sécurité économique Inhesj - Coach certifiée</t>
  </si>
  <si>
    <t>Favorisons l'emploi par le dialogue social territorial</t>
  </si>
  <si>
    <t>Fondateur &amp; Dirigeant @explometierstv, Élu @cci94, ex Pdt @ADNogentais,
Conseiller municipal @Nogent94130
Candidat @Nogent_Avenir</t>
  </si>
  <si>
    <t>🎓#yourPromoEduTechEAcademy v/ ❤️ ™️#yourPlatformWithTheHeart #PromoEduTech ☎️ office +33 230825934/ 29200 Brest, France 📲+33 641587231 (also WhatsApp)</t>
  </si>
  <si>
    <t>@AdeccoFrance #Libourne #StEmilion #RH #Digital #emploi #recrutement #mobilité @CCINouvelleAquitaine @win4youth @Rotary Cap sur le pays basque en septembre 🍒🌶</t>
  </si>
  <si>
    <t>CMO @Tehtris - Cybersecurity company offering the TEHTRIS XDR Platform (Omnichannel / Automated / Real Time #cyberdefense solution) #SecNum #InfoSec #FrenchTech</t>
  </si>
  <si>
    <t>Journaliste à @usinenouvelle Passée par @lemondefr, @Socialter, @libe, @MYTF1News, @Midilibre ... Formée au CUEJ</t>
  </si>
  <si>
    <t>anc dir. du CREOGN. fondateur du Forum international de la Cybersécurité (FIC). pdt Centre expert de la cybercriminalité Français (CECyF). President INCRT</t>
  </si>
  <si>
    <t>Les entreprises de #BTP font face aux enjeux du #numérique. e-btp leur propose des services #web adaptés.</t>
  </si>
  <si>
    <t>A bot, I like and retweet on #100DaysOfCode. Block if don't want to be retweeted. Created by @yathinweb</t>
  </si>
  <si>
    <t>I'm a Bot🤖, retweets #100daysofcode #30daysofcode. Created by @sofibilal193.</t>
  </si>
  <si>
    <t>Sharing your journey to no-code with the world.
Tweet to @nocodepediaa   (Take note of 2 "a's" at the end)
 #nocodepediaa</t>
  </si>
  <si>
    <t>Be happy  Be healthy Be smile Be cool Be good human</t>
  </si>
  <si>
    <t>Nous sécurisons les échanges d'informations numériques à travers le monde depuis plus de 30 ans.
@TrendMicro #cybersécurité #endpoint #network #cloud #IoT #IIoT</t>
  </si>
  <si>
    <t>Studying whilst earning high APY. -- Turn off my re-tweets 😉
⬣ https://t.co/ggbqDvjBsZ ⬣ https://t.co/SQGqkiIWnz ⬣ https://t.co/oXjuLrqX1n ⬣ https://t.co/TkiFFfHrME</t>
  </si>
  <si>
    <t>Hi! I'm a Twitter Bot  to like &amp; retweet #django #python. Follow me to get update about #django #python. If u like Give it a star👇 Dm @ZawadHossain12 for help.</t>
  </si>
  <si>
    <t>we provide #custom #software #development and #IT outsourcing #services across multiple #technologies
#security 
https://t.co/18VpDgVzpg</t>
  </si>
  <si>
    <t>we provide #custom #software #development and #IT outsourcing #services across multiple #technologies
#security #hacking
▶️
♌#company▶️ https://t.co/2ezhR2q4IU</t>
  </si>
  <si>
    <t>Directory | #Tech Blog | #Industry40 | #AI | #VR | #3DPrinting | #EcoTech | #BioTech | #5G | #Cloud | #Digital + all the #IoT | #M2M bits in between</t>
  </si>
  <si>
    <t>Software Developer &amp;amp; Citizen Scientist</t>
  </si>
  <si>
    <t>Making community of Like minded people,
Retweeting #100DaysOfCode #CodeNewBie #Coding | Admin @balveersinghyt</t>
  </si>
  <si>
    <t>Joestar🌟 &amp; Mugiwara🏴‍☠️ || ⚽&amp;🏀 || 20 || «Nwaar, nwaar, très nwaar»</t>
  </si>
  <si>
    <t>Les derniers articles du web sur les nouvelles technos</t>
  </si>
  <si>
    <t>IP Paris is a french HE and Research institution gathering 5 engineering schools: @Polytechnique, @ENSTAParis, @ENSAEparis,@TelecomParis, @TelecomSudParis</t>
  </si>
  <si>
    <t>Grande école d'#ingénieurs en #sciences et #technologies de l'#information @IMTFrance. #ingénierie #numérique #recherche #innovation</t>
  </si>
  <si>
    <t>Professeur des Universités :: #IUF :: ancien auditeur @IHEST :: @Inria_Academy :: conseiller municipal @antibes_jlp :: conseiller communautaire #SophiaAntipolis</t>
  </si>
  <si>
    <t>Entre #archives et #histoire, en passant par la #Lorraine, le #numérique, la #Genealogie et le #ProjetADAMANT en mode #Agile. Mes tweets n'engagent que moi !</t>
  </si>
  <si>
    <t>#100DaysOfCode , #DataScience , #Python and #MachineLearning Bot. Retweeting post w\ this tags
Made by @1niciat1v3IT</t>
  </si>
  <si>
    <t>Blogueur, rédacteur, formateur, auteur spécialiste logiciels libres et GNU/Linux ainsi que Dev web junior.</t>
  </si>
  <si>
    <t>Si 1 entreprise doit ressembler à son dirigeant et 1 logo doit ressembler à son entreprise = 1 logo doit ressembler au dirigeant ...  #GuyRoux</t>
  </si>
  <si>
    <t>CEO &amp; Founder @wallixcom, President @Hexatrust, VP @Pole_Systematic likes #creation #entrepreneurship #Technology #digital #Cybersecurity #Innovation &amp; #funding</t>
  </si>
  <si>
    <t>Le service informatique externalisé de votre entreprise sur Paris et l'Île-de-France.</t>
  </si>
  <si>
    <t>Anthropologie numérique... Auteure de @1cKiou : mieux vivre dans un monde numérique orienté #IntelligencesArtificielles</t>
  </si>
  <si>
    <t>《Autour de moi on réprouvait le mensonge, mais on fuyait soigneusement la vérité.》Simone de Beauvoir</t>
  </si>
  <si>
    <t>Notre métier ? Protéger le vôtre ! 
Management des risques, Évaluation, Cyber Threat Intelligence, Détection, Réponse (CERT), Innovation.</t>
  </si>
  <si>
    <t>Logistics - Startup - Mobile robots</t>
  </si>
  <si>
    <t>@GroupeSEB | Vice President I Global Chief Information Security Officer I Strategist | Technologist | Board Advisor | Influencer | 2018 Global CISO of the year</t>
  </si>
  <si>
    <t>R&amp;D RF design engineer / Coding / Simulation Engineering / Quantum Computing / Quantum Physics / Math Non-commutative geometry / Path Integral / life / Idols</t>
  </si>
  <si>
    <t>#AbuseDesk - Fluctuat nec mergitur ex Multimania &amp; Lycos Europe #TeamJuriste @gandi_net</t>
  </si>
  <si>
    <t>Compte officiel de l'émission présentée par @Caroline_Roux et @AxeldeTarle du lundi au samedi à 17.45 et 22.30 sur @France5tv ➡️Pour réagir : #cdanslair</t>
  </si>
  <si>
    <t>#Wavestone consultants' #Cybersecurity &amp; #Digital #Trust blog. Sharing thoughts on #risk #governance #digital #identity #digital #awareness news</t>
  </si>
  <si>
    <t>Magnifintech is an @interfima brand sharing #banking &amp; #finserv #magnifintech</t>
  </si>
  <si>
    <t>Vivre ensemble, construire et préserver, une terre, un espace où chacun ait une chance, la chance de donner un sens à la vie.</t>
  </si>
  <si>
    <t>Le média web des enjeux sociétaux | Comprendre aujourd'hui et mieux défier demain 
Thèmes : Droit, Santé, Géopolitique, Numérique, Entreprise, Management, Sport</t>
  </si>
  <si>
    <t>#Mel_Eco, communauté des acteurs économiques de la Métropole
Européenne de Lille @Mel_Lille</t>
  </si>
  <si>
    <t>J'ai vu tant de choses que vous humains ne pourriez pas croire. Des navires en feu surgissant de l'épaule d'Orion. Des rayons fabuleux, briller dans l'ombre de</t>
  </si>
  <si>
    <t>Channel Business Development Manager France 
#Delltechnologies | Dell Financial Services</t>
  </si>
  <si>
    <t>Porte-parole du Gouvernement 🇫🇷 Secrétaire d’État auprès du Premier ministre. Conseiller municipal de #Vanves</t>
  </si>
  <si>
    <t>France Inter : InterVenez Fil officiel de France Inter, la radio publique généraliste de Radio France.</t>
  </si>
  <si>
    <t>LabAUDIT Services :
Une gamme de services conçus par la CNCC pour les cabinets d’audit : nouvelles missions, mode d’exercice modernisé, informations tech, etc.</t>
  </si>
  <si>
    <t>🧐😈🤡👽🍆💦💣💬🌶🥒🍑</t>
  </si>
  <si>
    <t>Chargé de plaidoyer armes à Amnesty International France. Mes tweets n'engagent que moi. Retwitter ne veut pas dire cautionner. #SilenceOnArme</t>
  </si>
  <si>
    <t>geopolitics, macroeconomics, the evolution of democracy. master in public management &amp; public law. judge in labour law. ACV RTs/follows are not endorsements.</t>
  </si>
  <si>
    <t>@DépêcheEvents, filiale événementielle du groupe @ladepechedumidi. Organisation du @CBCToulouse #cybersécurité</t>
  </si>
  <si>
    <t>Rockwell Automation propose des solutions d’#automatisation industrielle complètes et contribue à la productivité de ses clients #connectedenterprise</t>
  </si>
  <si>
    <t>Interests: #socialmedia #digitaltransformation #innovation #IoE #IoT #influence #motorsport #tennis #aviation</t>
  </si>
  <si>
    <t>News 24/7 - Alerte-France vous informe lors d’un événement majeur de sécurité publique ou civile survenant en France. Sources : @TeamAlerteFR</t>
  </si>
  <si>
    <t>~ Get Rich Or Die Tryin · French · 24 ans · Mon Discord : https://t.co/RKGu2tgtBl · #ThePunisher · #TheWitcher · #AssassinsCreedValhalla · #Youtubeur</t>
  </si>
  <si>
    <t>Fais des vidéos sur YouTube et pollue le compte de @galaxyfoxleaker 😂
Aussi streamer sur Twitch (pas trés régulier)Et joueur champion III sur Hyper Scape 😁</t>
  </si>
  <si>
    <t>Homme libre - ⴰⵎⴰⵣⵉⵖ
☮&amp;💜 for all</t>
  </si>
  <si>
    <t>Retrouvez tous les tweets de @Mediavenir, commentez-les ici, on s'occupe des cancers, pessi etc.. Liberté d'expression maintenue. Nous ne sommes pas Mediavenir.</t>
  </si>
  <si>
    <t>ehhh quel baiiil</t>
  </si>
  <si>
    <t>🇫🇷🇪🇺🌍France in #Europe &amp; the #World with @EmmanuelMacron #ReformFrance #Macron2022</t>
  </si>
  <si>
    <t>J'aime ma France</t>
  </si>
  <si>
    <t>Compte officiel du @RNational_off à #Colombes</t>
  </si>
  <si>
    <t>🤙🏼🇩🇿</t>
  </si>
  <si>
    <t>In futile pursuit of universal justice. Socially leaning vegetarian. Anti bullying, racism, apartheid, organized religion. #BLM #BDS #FreePalestine 🇵🇸 ☮</t>
  </si>
  <si>
    <t>Ben quoi ?</t>
  </si>
  <si>
    <t>Editor of Haaretz English Edition @haaretzcom ■ previously @haaretz ■ I also follow planes</t>
  </si>
  <si>
    <t>secondaire : @oe_secours</t>
  </si>
  <si>
    <t>‏‏سولو الحمار واش كا يبغي العقبة أو الحدورة، قاليهم: الله ينعلهم بجوج !_x000D_
I solve problems and eat sushis.</t>
  </si>
  <si>
    <t>🔎 VEILLE 🔍 
Médias, Tech, Journalisme, Liberté d’Expression, Droits Humains, Lutte contre toutes discriminations 
⚠️ Propos appelant à la haine: s’abstenir 🚫</t>
  </si>
  <si>
    <t>https://t.co/LUacLT0Zxx</t>
  </si>
  <si>
    <t>Journaliste et Producteur - Global Media - Pescivegetarien - Retweets and follows are not endorsements - @NRJ12lachaine @cnews @NonStopPeople @morandini_live</t>
  </si>
  <si>
    <t>Social Media Manager at @ModisFrance | Passionné par: #IntelligenceArtificielle #TransfoNum #MachineLearning #IoT #AI #Blockchain #cybersecurity #FormulaE</t>
  </si>
  <si>
    <t>Attivista , blogger Saharawi .
https://t.co/Ev9y11XfXZ</t>
  </si>
  <si>
    <t>Chercheur humanitaire et bénévole pour @unicef 🇨🇵</t>
  </si>
  <si>
    <t>Jadis instituteur, aujourd’hui traducteur, en tout temps voyageur, amateur de vitesse et intensément Européen</t>
  </si>
  <si>
    <t>Trabalho com projetos inovadores na educação presencial e online, focados em metodologias ativas, valores humanos e criatividade.</t>
  </si>
  <si>
    <t>received #panamapapers &amp; #strachevideo with @f_obermaier / #pulitzer prize / head of investigations @sz / board of @FbdnStories/ @icijorg / PGP E70F5B61</t>
  </si>
  <si>
    <t>🇫🇷 🌍 Un autre regard sur la France et le monde.  #media #billetdefrance</t>
  </si>
  <si>
    <t>Kitesurf</t>
  </si>
  <si>
    <t>Project manager @businessfrance - supporting innovative companies going international. #Innovation #FrenchTech #GoGlobal 🚀🗺</t>
  </si>
  <si>
    <t>▶️ Solutions d’#impression,de gestion &amp; de #sécurité #document  #dématérialisation #mps #mobile #print #different | #Papercut #Mintdoc #KPAXManage #FrenchTech</t>
  </si>
  <si>
    <t>Permettre l’#innovation technique et #technologique pour créer des #startups performantes et profitables.
Incubateur made in @Klanik_</t>
  </si>
  <si>
    <t>Ex-Journaliste IT et éco, un œil (très) attentif sur la cyber-sécu, archéologue de formation, fan de course à pied et amatrice de bons vins surtout le Bourgogne</t>
  </si>
  <si>
    <t>Startup cybersécurité française basée en région Nouvelle-Aquitaine
#Cybersécurité #AI #Pentesting</t>
  </si>
  <si>
    <t>Cybersecurity &amp; GDPR Advisor | Fostering Imagination w/ Business Readable Hacker Stories©️| @ISSA_France @knocknockfr @KeefakTheApp @TheKoozpace @CanotiereLa</t>
  </si>
  <si>
    <t>Les pays d'Europe doivent appliquer la véritable démocratie.
- Référendum d'origine populaire accessible
- Election à la proportionnelle ...</t>
  </si>
  <si>
    <t>Magazine Spécialisé sur la Cybersécurité, la CyberDéfense, la CyberJuridiction et la Protection Numérique en Afrique et dans le Monde</t>
  </si>
  <si>
    <t>#InfoSec Officer working in #CyberSecurity Offensive, Defensive &amp; Intelligence management &amp;research as well as general interest in #OSINT, #security &amp; #military</t>
  </si>
  <si>
    <t>Global Security Mag un site web dédié à la sécurité des SI mais aussi aux datacenters, au stockage, à l'archivage. Il est fait pour les DSI, RSSI, admin...</t>
  </si>
  <si>
    <t>Compte personnel #droitdelimmatériel #droitdunumérique #politique #laRépubliqueEnMarche
#EmmanuelMacron</t>
  </si>
  <si>
    <t>#jesuisvaccinéAZ premiere dose, Boomer n'en déplaise aux EELV, réflexion et une bonne dose d'humour. Allergie prononcée aux extrêmes de tout poile!</t>
  </si>
  <si>
    <t>Cabinet conseil spécialiste du #recrutement #IT #recrutementIT #informatique #digital #RH. 
Confiez-nous vos missions de #RPO, #sourcing et chasse de tête</t>
  </si>
  <si>
    <t>néant 🇨🇮</t>
  </si>
  <si>
    <t>si vous aimez l’actualité 🌎vous êtes au bon endroit</t>
  </si>
  <si>
    <t>Consultant en stratégies digitales /Rédacteur économie TPE/PME/PMI,  Formateur écriture web-réseaux sociaux-veille
#MadeinFrance #Storytelling #Industrie</t>
  </si>
  <si>
    <t>Bourse, Actualités, Géopolitique, Économie. $AAPL</t>
  </si>
  <si>
    <t>n'attendons pas, ne pesons pas nos risques, il n'y en a qu'un seul qui n'est pas de finir car nous finirons tous mais de finir sans avoir commencé.</t>
  </si>
  <si>
    <t>Éternelle insatisfaite M1 Muséologie👩🏾‍🎨 🖼 🎭🎨🩰 🎬 🔮| +=+|🏳️‍🌈 A💍</t>
  </si>
  <si>
    <t>🇫🇷🇪🇺 •🎓 - Étudiant en Licence Double Diplôme de Droit et d'Économie à l'université Paris-Saclay #Droit #Économie #Culture #Étudiant</t>
  </si>
  <si>
    <t>Doctora en Derecho. Máster European Law Colegio de Europa (Brujas).Prof. de Derecho internacional público UCM. Tres hijos. Barcelonesa residente en Madrid.</t>
  </si>
  <si>
    <t>Actualités &amp; débats européens - dans votre langue |  Suivez @EURACTIV en français sur https://t.co/QYUdv0fhxv</t>
  </si>
  <si>
    <t>« les livres sont mes biens les plus précieux dans la vie. posséder un livre me fait autant de bien que sa lecture…». Tsundoku … 🤷🏻‍♀️</t>
  </si>
  <si>
    <t>Directeur Général - SITEC</t>
  </si>
  <si>
    <t>#bitcoin #news #finance</t>
  </si>
  <si>
    <t>Recrutement #it #dev #dsi #esn</t>
  </si>
  <si>
    <t>IT pro @Microsoft, geek, curious, speed lover, astro fan, gamer and much more: alert help share learn. Views are my own #StrongerTogether</t>
  </si>
  <si>
    <t>https://t.co/cCbKS6YG6H</t>
  </si>
  <si>
    <t>I retweet all the tweets with #opensource to support the community. ❤️
Developed by @techtusharojha</t>
  </si>
  <si>
    <t>génération 77 Racism No #AngkorWatBelongToKhmer #SaveAngkorWat #JucticeForAngkorWat</t>
  </si>
  <si>
    <t>École de Cybersécurité située à Versailles et appartenant au Groupe EEIE</t>
  </si>
  <si>
    <t>Lionel Costes, 
Rédacteur en chef
Directeur de collection
Lamy Droit de l’Immatériel</t>
  </si>
  <si>
    <t>RN, militante, Marine2022
Contre le pass sanitaire</t>
  </si>
  <si>
    <t>Compte officiel de La République en Marche @enmarchefr dans les #HautsdeSeine avec @emmanuelmacron et la majorité présidentielle. 22 639 adhérents. #EM #LaREM92</t>
  </si>
  <si>
    <t>🧑🏿‍🦱👨🏿‍🎓👨🏿‍💻👨🏿‍🚀🥷🏿</t>
  </si>
  <si>
    <t>Open Law, le Droit Ouvert. Un projet d'innovation collaborative destiné à mettre en valeur le droit ouvert. #OpenLaw #LegalInnovation #OpenData</t>
  </si>
  <si>
    <t>Reporter who covers migration, religion and human rights. Words in @nytimes and other places. @ColumbiaJourn alum. contributor @OurWomenOTG. Travel addict.</t>
  </si>
  <si>
    <t>Channel Manager Southern Europe @Netwrix
#channelmanagement #cybersecurity #infosec #security #data #datagovernance #compliance #cybersécurité</t>
  </si>
  <si>
    <t>je suis gay les filles qui recherche du sérieux sa sert a rien de venir me suivre je vous bloque</t>
  </si>
  <si>
    <t>Nous mettons en œuvre la politique régionale de Santé publique. Vous avez une question ? Besoin d’une info ? Si on peut vous répondre, on le fera !</t>
  </si>
  <si>
    <t>🇲🇦🇧🇪</t>
  </si>
  <si>
    <t>AFD 44 L'ASSOCIATION FRANCAISE DES DIABETIQUES de LOIRE ATLANTIQUE a pour objet la Défense   des diabétiques, l'amélioration de leur qualité de vie,Informations</t>
  </si>
  <si>
    <t>#TopInfluencer 🏆 #ehealth #VR ; CEO @basilstrategies @vrforhealth ; SecGen @lafnim ; 🎙️ #Podcast #Harvard #Alumni #Entrepreneurs ;  VP @harvardclubfr</t>
  </si>
  <si>
    <t>Agaetis, société spécialisée dans le #bigdata, un accompagnement de l'idée à la technologie.</t>
  </si>
  <si>
    <t>#GamaSec A Pre Breach Advanced Virtual Hacker technologies to stop #cyberattacks via websites, reducing, preventing  #cyberinsurance exposure
info@gamasec.com</t>
  </si>
  <si>
    <t>Like and subscribe.</t>
  </si>
  <si>
    <t>IT and Cybersecurity Consultancy : #infrastructure &amp; #APM, #mobility &amp; #collaborativeworkspace, #cloud, #cybersecurity</t>
  </si>
  <si>
    <t>#Marketing #transfonum #digital #blockchain #IA #RH #banque #assurance #Retail #IoT #Relationclient @Docapost / Le monde #phygital aujourd'hui et pour tous !</t>
  </si>
  <si>
    <t>Member of the European Commission in charge of Jobs and Social Rights 
@EU_Social
#VdLCommission</t>
  </si>
  <si>
    <t>BIENVENUE! 
La #ccluxembourg défend les intérêts des #entreprises luxembourgeoises de tous les secteurs économiques - hormis l’artisanat et l’agriculture.</t>
  </si>
  <si>
    <t>#Luxembourg’s national #innovation agency
#MakingInnovationHappen #Startup #ClusterInitiative #PME #CircularEconomy #SustainableEconomy #DataDriven</t>
  </si>
  <si>
    <t>Vice-présidente de la région Grand Est                                      Maman</t>
  </si>
  <si>
    <t>Actualité de la #GrandeRégion (4 pays, 5 territoires, 11 partenaires) | Alles über die Zusammenarbeit in der #Groβregion (4 Länder, 5 Teilregionen, 11 Partner)</t>
  </si>
  <si>
    <t>L’accélérateur C2IME Grand EST définit et organise les expertises stratégiques autour des projets industriels - Matériaux -Energie -Procédés -Numérique</t>
  </si>
  <si>
    <t>Supporting #innovation through R&amp;D partnerships with @MitacsCanada and @Prompt_Innov. Helping advance Canada's #5G competitiveness. Views my own.</t>
  </si>
  <si>
    <t>The mission of MEDTEQ+ is to accelerate the development of innovative technological solutions to improve patients’ health and quality of life. #medtech</t>
  </si>
  <si>
    <t>check out a privacy oriented social media platform 👉🏾https://t.co/KkqBnPkRZK Cyber Security News in 1 place! Retweets original Cyber Sec tweets. 🤖 made by @AbdirahiimYa</t>
  </si>
  <si>
    <t>Accroître l’avantage concurrentiel des entreprises québécoises du secteur #TIC par des partenariats de R-D avec le milieu institutionnel de recherche.</t>
  </si>
  <si>
    <t>Business Transformation | Consultant | France 
https://t.co/du9FiQWleU
#Digital #IT #AI #IOT #DSI #HRIS #HR #SIRH #RH</t>
  </si>
  <si>
    <t>Music-composer &amp; singer | Trail-runner &amp; nemophilist | http://t.co/UcunFBzh3y 
  | https://t.co/5xQELHqgLF 
  | https://t.co/qUdp59mN6M |https://t.co/OjwuHP5XhN</t>
  </si>
  <si>
    <t>C'est fou tout ce qu'il faut savoir avant de savoir que l'on ne sait pas grand choses.</t>
  </si>
  <si>
    <t>E-santé Pays de la Loire met en œuvre les politiques numériques de santé en région afin d'améliorer la prise en charge et la coordination autour des patients.</t>
  </si>
  <si>
    <t>Veille Doc BU&amp;UNIV Lyon3 UJML</t>
  </si>
  <si>
    <t>Compte du magazine Archimag - #transfonum #techno #veille #archives #bibliotheque #bibnum #documentation #IE #opendata #socialmedia #numerique #digitalworkplace</t>
  </si>
  <si>
    <t>Audit et Cybersécurité à @poleemploi_na #nouvelleaquitaine #avecpolemploi #cybersécurité #sécuriténumérique</t>
  </si>
  <si>
    <t>Bloggueur IT sur @_ComputerZ en fin d'après-midi, e-racer la nuit.
#InfoSec #DevOps #CyberSecurity #Sysadmin</t>
  </si>
  <si>
    <t>French #ArtificialIntelligence ecosystem #IA #3IA #CoteDAzurFrance #SophiaAntipolis #CES2021 #VillageFrancophone</t>
  </si>
  <si>
    <t>Plateforme Collaborative des femmes entrepreneurEs Africaines|Espace Coworking &amp; Accompagnement entrepreneures du formel et de l'informel| info@sunustartup.com</t>
  </si>
  <si>
    <t>Mom ○ Top50 African Women in Cybersecurity |Host @ireticast ○ |SG @Sunustartup| @AFD_France SIBC  https://t.co/XMTL3bm59q</t>
  </si>
  <si>
    <t>Compte officiel de la délégation #numerique de @NvelleAquitaine | Actu #numerique néo-aquitaine sur : #esante #jeuxvideo #edtech #IA #OpenSource #Robotique #THD</t>
  </si>
  <si>
    <t>Bienvenue sur le compte officiel de la Région Nouvelle-Aquitaine
#NouvelleAquitaine</t>
  </si>
  <si>
    <t>26 ans Livetweeteur de Koh Lanta The Voice Pekin Express Matchs de foots etc...
Très humoristique parfois ^^</t>
  </si>
  <si>
    <t>Avocat au barreau de Nantes.   Maître de conférences en droit privé (@UnivRennes1). Co-responsable du @M2Dnum #IP #IT #AI #M2DNUM #affaires #sociétés.</t>
  </si>
  <si>
    <t>Tailor-made IT services, developed by people for people. Expertise and innovative technologies based on collective power and passion for innovation. #AlwaysOn</t>
  </si>
  <si>
    <t>Responsable Marketing &amp; Communication @Synetis
#CyberSécurité #Digital #Marketing #Communication #SocialMedia #Cloud #WeAreSynetis 
  - Opinions are my own -</t>
  </si>
  <si>
    <t>Marketing et Communication - Relations #presse @wavestoneFR</t>
  </si>
  <si>
    <t>monreseaudeau.fr est un portail d'informations et d'actualités 100% dédié aux produits et acteurs des #réseaux #eau #potable #usées #pluviales #assainissement</t>
  </si>
  <si>
    <t>#TODO. Mes tweets n’engagent que vous.</t>
  </si>
  <si>
    <t>Toutes les religions sont les réponses stupides à une question stupide.
Gauchiste du minitel.</t>
  </si>
  <si>
    <t>Premier ministre de la République française.</t>
  </si>
  <si>
    <t>The latest news from the international police organization.
Connecting 194 member countries for a safer world.
Follow our Secretary General ➡️ @INTERPOL_SG</t>
  </si>
  <si>
    <t>Welcome to Michelin’s official account. Global #tire industry leader, #innovation-driven and committed to offering a safer, cleaner and more efficient #mobility</t>
  </si>
  <si>
    <t>Union Régionale des Médecins Libéraux des Pays de la Loire.</t>
  </si>
  <si>
    <t>#Tazaoui 🇲🇦</t>
  </si>
  <si>
    <t>Sur la prod j’glisse comme kite surf</t>
  </si>
  <si>
    <t>Hebersenegal is a ccTLD registrar (.SN, .AFRICA), common domain names (.COM, .NET, etc) and web host. We give the best possible of customer experience.</t>
  </si>
  <si>
    <t>Telindus Cyber Security Incident Response Team</t>
  </si>
  <si>
    <t>Sono italiana Francese e sono vaccinata</t>
  </si>
  <si>
    <t>Compte officiel de la préfecture de la région Hauts-de-France et de la préfecture du Nord. Suivez-nous aussi sur https://t.co/SRmOhn7D6u</t>
  </si>
  <si>
    <t>Tech &amp; Infosec Enthusiast, Digital Nomad, Social Geek, and Global Netizen. French, English &amp; sarcasm.</t>
  </si>
  <si>
    <t>24yo Cybersecurity Engineer • Anarcho-communiste ☭Ⓐ • Rationalisme • Internationalisme • Intersectionnalité • Écologie • Radicalité • La liberté comme horizon</t>
  </si>
  <si>
    <t>Danseuse...Edgar Degas (1885) World citizen, lover of technology, freedom, ideas, art, music, science, nature, social entrepreneurship - and many other things.</t>
  </si>
  <si>
    <t>Référente Documentation
#veille #data #carto #osint #archives
#actionsociale #famille #petiteenfance #rsa
#allocationsfamiliales #caf #droitsocial #archives</t>
  </si>
  <si>
    <t>Commente avec courtoisie | ReTweet actu | Like📚🎬🎶 | Bienveillante néanmoins bloque les grotesques orchidoclastes 🚫</t>
  </si>
  <si>
    <t>ᴄᴇᴏ ᴛʀᴀɴsғᴏʀᴍᴀᴛɪᴏɴ ɴᴜᴍéʀɪǫᴜᴇ #ᴛʀᴀɴsғᴏɴᴜᴍ :  ᴄʏʙᴇʀséᴄᴜʀɪᴛé, ʀɢᴘᴅ , ᴅéᴍᴀᴛéʀɪᴀʟɪsᴀᴛɪᴏɴ, ᴘʀésᴇɴᴄᴇ ɴᴜᴍéʀɪǫᴜᴇ, ғᴏʀᴍᴀᴛɪᴏɴ, ᴀssɪsᴛᴀɴᴄᴇ ɪɴғᴏ, ᴠᴇɪʟʟᴇ. #LBB59</t>
  </si>
  <si>
    <t>🌐 Compte de veille sur l'actualité de la révolution #numérique et de la #TransfoNum du YouTubeur @superfanfr | Aussi @marketingrdv sur le #MarketingDigital</t>
  </si>
  <si>
    <t>🇪🇺Consultant/Auditeur RGPD | DPO externe certifié👮🏽‍♂️ ⚖️#freelance #data #dataprotection #privacy #cybersécurité #DPO #GDPR #RGPD #CNIL #EDPB #IA #AI 🇪🇺</t>
  </si>
  <si>
    <t>#Européen #innovation @openfieldEU</t>
  </si>
  <si>
    <t>Il n'y a jamais eu de meilleur moment pour inventer demain! Rebâtissons la France! Agissons dans l'#IntérêtGénéral! Mettons nous #EnMarche avec @EmmanuelMacron!</t>
  </si>
  <si>
    <t>Stormshield, a fully-owned subsidiary of @AirbusCyber, offers innovative end-to-end security solutions to protect networks, computers and data.</t>
  </si>
  <si>
    <t>Print &amp; Document Solutions I #bluemega #printmanagement #documentmanagement #dématérialisation
Leader &amp; Président I #management #happy #challenge
#différence</t>
  </si>
  <si>
    <t>Ingénierie logicielle #Objet #Web #Mobile. #DevOps. #QA. #Datascience. #Cybersécurité.</t>
  </si>
  <si>
    <t>Audit,conseil et formation en #Cybersécurité pour les entreprises.
Protégez vous ds menaces présentes sur internet #Malware, #CryptoVirus #Fishing #Cyberattaque</t>
  </si>
  <si>
    <t>📱Le Figaro, premier site d'info généraliste en 🇫🇷 📰</t>
  </si>
  <si>
    <t>Digital transfomaker @AccentureDigi 🤖- #AI #UX &amp; #BigData - Père &amp; épicurien 🍷 🍺 🧀
My tweets are my own.</t>
  </si>
  <si>
    <t>Toute l'actu en relation avec l'#Algérie ! All news about #Algeria . أخبار الجزائر . ⵉⵏⵖⵎⵉⵙⵏ ⵏ ⴷⵣⴰⵢⴻⵔ</t>
  </si>
  <si>
    <t>#Avocat droit des nouvelles technologies, dématérialisation,cloud, internet, risk assessment,droit des affaires irenard@irenard-avocat.com – Tel. 01 85 08 44 87</t>
  </si>
  <si>
    <t>je Tweete TransfoNum, innovation, eSanté, QVT, food tech</t>
  </si>
  <si>
    <t>المكان الافتراضي لفريق Ooredoo للتعرف على أحدث العروض. -تابعونا على @OoredooCare! - Ooredoo Qatar offers &amp; news. Follow @OoredooCare for Customer Service</t>
  </si>
  <si>
    <t>Directeur Département Lyon @AtosFR, #digital, #Cloud #bigdata #innovation #Cybersecurity, tweets are mine</t>
  </si>
  <si>
    <t>Groupe #pharmaceutique français, #PierreFabre développe des solutions novatrices pour le mieux-être de tous, de la santé à la beauté 🌿
#TakingCareLivingBetter</t>
  </si>
  <si>
    <t>L’Institut d’études de sécurité établit des partenariats pour renforcer les savoirs et les compétences en vue d’un meilleur futur pour l’Afrique.
@issafrica</t>
  </si>
  <si>
    <t>Former BBC Foreign Corr
Writer &amp; Broadcaster and occasional moderator.  Consultant - Institute for Security Studies. KCL Visiting Fellow Dept of War Studies</t>
  </si>
  <si>
    <t>Consultante Communication #GRTGaz #RP et #communication spécialisée #gaz #energierenouvelable #Gestiondactifs #Gestiondepatrimoine #GestionPrivée  #Assurance</t>
  </si>
  <si>
    <t>Agrégateur de News Android / Samsung / Google Nexus / HTC / … Réalisé par @CloneVince et @Fry_Tr4kr</t>
  </si>
  <si>
    <t>Groupe de #Conseil et de Services Numériques #ESN #numerique #Transformationdigitale #IoT #Cloud #cybersecurite #IT 1️⃣8️⃣0️⃣0️⃣ recrutements prévus en 2021 !</t>
  </si>
  <si>
    <t>Spécialiste de la formation continue. Suivez ici notre veille #Formation, #Digital et #RH mais aussi nos actus et les livetweets de nos événements.</t>
  </si>
  <si>
    <t>Protiviti est un acteur global du conseil en management. Nos 6500 consultants opèrent au sein de 80 bureaux dans 25 pays.
Envisagez l'avenir avec confiance.</t>
  </si>
  <si>
    <t>We Help Companies Achieve Their CyberSecurity &amp; IT Objectives. We are excited about our future.</t>
  </si>
  <si>
    <t>*Protégez votre patrimoine numérique* 
Cabinet de Conseil normand  spécialisé en sécurité des systèmes d'Information.
Offensive &amp; Defensive Security</t>
  </si>
  <si>
    <t>Hier twittern Redakteur:innen der Digitalen Redaktion der Frankfurter Rundschau. | Rhein-Main: @FRlokal | Sport: @FR_sport | Impressum: https://t.co/x3S0Rp4RBF</t>
  </si>
  <si>
    <t>Vos collaborateurs sont la "vox authentica" 📢 de votre marque ! Accompagnez leur prise de parole ! #EmployeeAdvocacy #MarqueEmployeur #SocialMedia #RSE #QVT</t>
  </si>
  <si>
    <t>I used to work for the government. Now I work for the public. President at @FreedomofPress.</t>
  </si>
  <si>
    <t>En train de créer un service de détection d'offres d'emploi.
Si vous êtes intéressé pour tester, n'hésitez pas à me contacter</t>
  </si>
  <si>
    <t>Blog #qhse I #CMO @bluekango I #nocode #velotaf #inboundexpert https://t.co/EfkfSl66Ss</t>
  </si>
  <si>
    <t>Data &amp; Digital Consulting Group. Spécialiste en #Digital Transformation, #Pilotage de la Performance, #DataGovernance #BigData.</t>
  </si>
  <si>
    <t>Vectra® enables enterprises to immediately detect and respond to cyberattacks across cloud, data center, IT and IoT networks. Vectra is Security that thinks®.</t>
  </si>
  <si>
    <t>With your community by your side, there’s no telling where your next small steps could lead. #InItTogether (@LinkedInHelp for customer service)</t>
  </si>
  <si>
    <t>Régional Security Lead for AVANADE France 
La CyberCriminalité n'arrête pas d'augmenter, ce n'est q'une question de temps pour savoir quand vous serez attaqué.</t>
  </si>
  <si>
    <t>#WPLE Where Passion Leads To Excellence. #SystèmesEmbarqués, #Logiciel et #Mécanique. @AvistoTelecom @ELSYSDESIGN MECAGINE @WILDMOKA @LUCIELABS @UPMEM</t>
  </si>
  <si>
    <t>Votre logiciel #SIRH pour la gestion de vos #RH. Concentrez-vous sur l'essentiel, on s'occupera du reste.
Version EN ?  👉 @factorialHR</t>
  </si>
  <si>
    <t>Nous sensibilisons plus de 100000 utilisateurs à la cybersécurité de manière innovante, en mettant les utilisateurs en situation.</t>
  </si>
  <si>
    <t>#PraticienGlobalRisques #TPE #PME / #Gouvernance #ManagementGlobalRisques #RSE #IntelligenceEconomique #Cybersécurité #Innovation #Résilience #RiskManagement</t>
  </si>
  <si>
    <t>Compte officiel de Bpifrance, la Banque Publique d’Investissement. Ensemble, un possible sera toujours français 🇫🇷 #BpifranceAvecVous</t>
  </si>
  <si>
    <t>Smart Cybersecurity Network / Réseau intégré sur la cybersécurité. @NCE_RCE Network hosted by @UMontreal created to help protect Canadians against cyber risks.</t>
  </si>
  <si>
    <t>Almond, société d'#Audit et de #Conseil sur les domaines de la #Cybersécurité, du #Cloud et des #Infrastructures.</t>
  </si>
  <si>
    <t>Le Journal Spécial des Sociétés est un journal d'informations juridiques et judiciaires qui publie des #annonceslégales et effectue des #formalités légales.</t>
  </si>
  <si>
    <t>#Conseil #Audit #Comptable #Bordeaux #Entrepreneur #Entreprise | Membre indépendant @FranceDefi  -@PrimeGlobalAcct | https://t.co/gBfGDRJtBX</t>
  </si>
  <si>
    <t>Plateforme dédiée aux métiers et au recrutement dans la Cybersécurité https://t.co/SCXcVMIrTM</t>
  </si>
  <si>
    <t>Fondatrice Agence Com. digitale Daenerys’Com. Ex France Télévisions, Ambassade du Maroc, Aides.Psdte et vice-PSdte des associations JPE - MekkiL’ #educ #sante</t>
  </si>
  <si>
    <t>Creative technologist, prof, boomer serial entrepreneur &amp; Stephen Colbert wannabe. #TeamSecondDegré</t>
  </si>
  <si>
    <t>#OneFinn #Communication #Worldwide #ParisOffice #Tech #Medtech #Health #MakeADifference
#Techno #Santé #Solidarité #Engagement 
Dessinons un futur radieux !</t>
  </si>
  <si>
    <t>👩‍🎓 MBA spécialisés et Formation continue au cœur de La Défense. @poledevinci #MBA #Digital #Management #Sante #ILV #MBAMCI</t>
  </si>
  <si>
    <t>Directeur Général / General Manager @FrenchTechBdx @CiteNumerique #FrenchTech  #Bordeaux #NAqui #startups #Innovation #Ecosystem #tech #impact 🇫🇷🇪🇺</t>
  </si>
  <si>
    <t>Comarch est un éditeur international de solutions #ERP #BI #Retail #POS #mPOS  #EDI #CRM #Fidélisation #Loyalty #IT - #Datacenter / #SaaS</t>
  </si>
  <si>
    <t>#Hightech, #gaming, #réseauxsociaux, #bonsplans, #actualité, #tests de produits : https://t.co/qDUmsYrAhJ est le #média qui vous apporte toute l'actualité chez vous.</t>
  </si>
  <si>
    <t>Directeur des publications sur @highnewsfrance et #pigiste sur @journaldugeek, @siecledigital, @lesnewseco, et chez @actusante_net (Ex.@pressecitron)</t>
  </si>
  <si>
    <t>Président @asgoraFR 🐼 • Ingénieur SI • #EmojiBZH #TransfoNum #Diversité #ConduiteDuChangement</t>
  </si>
  <si>
    <t>I'm a bot ! 
I post only *FREE* Udemy courses
Realtime COUPONS list: https://t.co/iYxa3Mo0rm
Instructors, PROMOTE your courses here: https://t.co/xp17rJWbGO</t>
  </si>
  <si>
    <t>Réseau transversal d'entreprises innovantes ayant une ambition et une volonté partagées : générer une croissance maîtrisée, durable et responsable.</t>
  </si>
  <si>
    <t>L'actualité économique, financière et boursière française et internationale.</t>
  </si>
  <si>
    <t>Depuis 2000, j'ai participé à la transformation numérique de l'état. Du journal officiel en passant les marchés publics, l'archivage et l'identité numérique.</t>
  </si>
  <si>
    <t>Une revue trimestrielle, un site, une communauté pour changer d'époque.</t>
  </si>
  <si>
    <t>DigitalXC enables Cloud based services in a subscription model with zero-touch delivery (120+ prebuilt automated services)
#digital #automation #ux #omnichannel</t>
  </si>
  <si>
    <t>I work w/ hackers &amp; IT doers in Infosec &amp; opensource. AL'X Agency founder. PGP Key https://t.co/Ets6wpiqes #privacy #cybersecurity #research - Prod podcast @nologpodcast</t>
  </si>
  <si>
    <t>Ingénieur avant-ventes Infrastructure chez @DellEMCFrance | #IWork4Dell</t>
  </si>
  <si>
    <t>We advocate for the design &amp; use of tech to have a positive impact on our mental health &amp; citizen rights./ Pour un usage bénéfique des nouvelles technologies.</t>
  </si>
  <si>
    <t>General news and product information of #PhoenixContact – global market leader of #ElectricalEngineering, #Electronics and #Automation.</t>
  </si>
  <si>
    <t>Le décryptage de l’#actualité en direct, c’est Hugo &amp; Quentin ! Follow nous sur nos réseaux et retrouvez nos podcasts sur Spotify ! 😄 #hugoetquentin</t>
  </si>
  <si>
    <t>RP @LefebvreSarrut aujourd'hui, journaliste toujours. Aime lire du droit, interviewer les photographes et Muswell Hill. @GoZwift dès potron-minets.🇪🇺🇫🇷🇬🇧</t>
  </si>
  <si>
    <t>CCI métropolitaine Bretagne ouest (siège à Brest), 33 000 ressortissants, aéroports, ports, établissements de formation initiale et continue</t>
  </si>
  <si>
    <t>#Citoyen #Positif #Bienveillant | #Social #HighTech #Lifestyle #Sciences #Innovation | Tweets Pro: @BBONECHI</t>
  </si>
  <si>
    <t>Enovacom constitue le pôle santé de la division Digital &amp; Data d’Orange Business Services. Nous prenons soins de ceux qui prennent soin. #interoperabilité #HDS</t>
  </si>
  <si>
    <t>AFIGEC fait partie des principaux cabinets d'Expertise Comptable en France et compte 10 bureaux. #expertisecomptable #CAC #audit #social #international</t>
  </si>
  <si>
    <t>Compte officiel du ministère de l'#Économie, des #Finances et de la Relance #Entreprise #FinancesPubliques #Bercy</t>
  </si>
  <si>
    <t>Des experts au service de votre transformation numérique
#ERP #CRM #IT #Cloud #Hebergement #Digital #ecommerce #SIRH #BI #web   🖥📱</t>
  </si>
  <si>
    <t>Digit Office propose des solutions d’impression, des équipements informatiques périphériques et des logiciels</t>
  </si>
  <si>
    <t>Asso pr + de #mixité #diversité dans le #numérique. Ouverte à tous particuliers &amp; entreprises. Conférences, formations, events. More #diversity in #digital</t>
  </si>
  <si>
    <t>Each time you need reliable and secure connections</t>
  </si>
  <si>
    <t>#EnjoyDigitAll : TEST, LEARN and SHARE #innovation and #digital 💪 Created by @BNPParibas</t>
  </si>
  <si>
    <t>France, Défense, Renseignement, Sécurité et Technologie Militaire. OPEX et Géostratégie.</t>
  </si>
  <si>
    <t>L'équipe Vigil@nce veille les vulnérabilités publiques qui affectent votre parc informatique, puis propose des correctifs dans un environnement de gestion.</t>
  </si>
  <si>
    <t>#Ingénieur en #Réseaux #Systèmes / #Cyber #Sécurité #Chef d’équipe #Conduite #TER Dakar #🇹🇬🇸🇳🇨🇮#SECYBER228 (sensibilisation cyber . Bonne pratique)</t>
  </si>
  <si>
    <t>Pani dlo en peyi la</t>
  </si>
  <si>
    <t>Android addict, un peu geek sur les bords mais moins depuis quelques temps</t>
  </si>
  <si>
    <t>Hacker éthique ¦¦ #bugbounty evangelist ¦¦ @HexpressoCTF ¦¦ @breizhctf Org ¦¦ I build #Cybersecurity in #Africa ¦¦ #Speaker ¦¦ #permiscyber</t>
  </si>
  <si>
    <t>Tant va l'esprit qui trop cherche et s'égare Sans rien trouver tombera comme Icare...</t>
  </si>
  <si>
    <t>Belgique 🇧🇪 Liege 🇧🇪</t>
  </si>
  <si>
    <t>Bruxelles</t>
  </si>
  <si>
    <t>Europe - Maroc - Chine</t>
  </si>
  <si>
    <t>France</t>
  </si>
  <si>
    <t>🌐 Face the unpredictable 🌐</t>
  </si>
  <si>
    <t>Clermont-Ferrand</t>
  </si>
  <si>
    <t>Taverny, France</t>
  </si>
  <si>
    <t>Royan</t>
  </si>
  <si>
    <t>Cyberland</t>
  </si>
  <si>
    <t>Paris, France</t>
  </si>
  <si>
    <t>Paris</t>
  </si>
  <si>
    <t>Marvel Universe</t>
  </si>
  <si>
    <t>Stuttgart, Germany</t>
  </si>
  <si>
    <t>Gers, Midi-Pyrénées</t>
  </si>
  <si>
    <t>Window, de_dust2</t>
  </si>
  <si>
    <t>France &amp; others</t>
  </si>
  <si>
    <t>Zürich, Suisse</t>
  </si>
  <si>
    <t>Marie Galante en Guadeloupe, F</t>
  </si>
  <si>
    <t>Here and there</t>
  </si>
  <si>
    <t>Paris 9è</t>
  </si>
  <si>
    <t>Lille, France</t>
  </si>
  <si>
    <t>Lyon</t>
  </si>
  <si>
    <t>Paris-Caracas</t>
  </si>
  <si>
    <t>Cergy France</t>
  </si>
  <si>
    <t xml:space="preserve"> Laxou, Lorraine, France</t>
  </si>
  <si>
    <t>I block racists &amp; xenophobes</t>
  </si>
  <si>
    <t>Belgique</t>
  </si>
  <si>
    <t>Picardie, France</t>
  </si>
  <si>
    <t>Paris (Neuilly-sur-Seine)</t>
  </si>
  <si>
    <t>Lanvéoc, France</t>
  </si>
  <si>
    <t>Ottawa-Gatineau, Canada</t>
  </si>
  <si>
    <t>Orléans, France</t>
  </si>
  <si>
    <t>Ile-de-France, France</t>
  </si>
  <si>
    <t>Amiens, France</t>
  </si>
  <si>
    <t>New Jersey</t>
  </si>
  <si>
    <t>Partout en France</t>
  </si>
  <si>
    <t>entre Suresnes et Saint-Malo</t>
  </si>
  <si>
    <t>Colombes, France</t>
  </si>
  <si>
    <t xml:space="preserve"> #GVA / #Annecy </t>
  </si>
  <si>
    <t>Angers, France</t>
  </si>
  <si>
    <t>Ouagadougou-BurkinaFaso</t>
  </si>
  <si>
    <t>Paris, Ile-de-France</t>
  </si>
  <si>
    <t>Pays de la Loire</t>
  </si>
  <si>
    <t>Toulouse, France</t>
  </si>
  <si>
    <t>dans ta poche</t>
  </si>
  <si>
    <t>M, Venezuela</t>
  </si>
  <si>
    <t>Paris, Ile-de-France, France</t>
  </si>
  <si>
    <t>Cesson-Sévigné, France</t>
  </si>
  <si>
    <t>Rennes</t>
  </si>
  <si>
    <t xml:space="preserve">Chevreuse </t>
  </si>
  <si>
    <t>Beauvais, France</t>
  </si>
  <si>
    <t>Loin</t>
  </si>
  <si>
    <t>Centre, France</t>
  </si>
  <si>
    <t>Manhattan Brive Limoges Paris</t>
  </si>
  <si>
    <t>Bedford</t>
  </si>
  <si>
    <t xml:space="preserve">Entre ici et ailleurs </t>
  </si>
  <si>
    <t>Tweetcombe Abbey, Maine⚜</t>
  </si>
  <si>
    <t>Tweetberry farms, Maine⚜</t>
  </si>
  <si>
    <t>Economiste Marseille France</t>
  </si>
  <si>
    <t>Lons le saunier</t>
  </si>
  <si>
    <t>Málaga/España</t>
  </si>
  <si>
    <t>Zurich, Switzerland</t>
  </si>
  <si>
    <t>Georgia, USA</t>
  </si>
  <si>
    <t>83,79,77,91,78,95...</t>
  </si>
  <si>
    <t xml:space="preserve">RÉENCHANTER LE MONDE </t>
  </si>
  <si>
    <t>au Nord</t>
  </si>
  <si>
    <t>NDMuMzMzMTgwLDUuNTUzNTMz</t>
  </si>
  <si>
    <t>sky high</t>
  </si>
  <si>
    <t>Nanterre</t>
  </si>
  <si>
    <t>Le pays des coqs en version XL</t>
  </si>
  <si>
    <t>Saint-Cloud, France</t>
  </si>
  <si>
    <t>Austria, Obertauern</t>
  </si>
  <si>
    <t>Fort du Contrôle télégraphique</t>
  </si>
  <si>
    <t>Bourges</t>
  </si>
  <si>
    <t>Nice - Marseille</t>
  </si>
  <si>
    <t>Cancún, Quintana Roo, México</t>
  </si>
  <si>
    <t>United States</t>
  </si>
  <si>
    <t>Haute-Marne, Champagne-Ardenne</t>
  </si>
  <si>
    <t>Europe</t>
  </si>
  <si>
    <t>internet</t>
  </si>
  <si>
    <t>127.0.0.2</t>
  </si>
  <si>
    <t>Bourgogne</t>
  </si>
  <si>
    <t>FRANCE</t>
  </si>
  <si>
    <t>Salon-de-Provence, France</t>
  </si>
  <si>
    <t>Switzerland</t>
  </si>
  <si>
    <t>Nice, France</t>
  </si>
  <si>
    <t>133 000 people in 61 countries</t>
  </si>
  <si>
    <t>Région PACA, France</t>
  </si>
  <si>
    <t>PARIS 17ème</t>
  </si>
  <si>
    <t>Aub</t>
  </si>
  <si>
    <t>Chiyoda-ku, Tokyo</t>
  </si>
  <si>
    <t>Essonne, Ile-de-France</t>
  </si>
  <si>
    <t>Aquitaine, France</t>
  </si>
  <si>
    <t>Lyon, France</t>
  </si>
  <si>
    <t>Angers - Paris - Benelux</t>
  </si>
  <si>
    <t xml:space="preserve">Paris Aix en Provence Cassis </t>
  </si>
  <si>
    <t>PARIS</t>
  </si>
  <si>
    <t>France l Swiss</t>
  </si>
  <si>
    <t>Rennes, France</t>
  </si>
  <si>
    <t>France, Paris 🇫🇷</t>
  </si>
  <si>
    <t>Palaiseau, Sophia, France</t>
  </si>
  <si>
    <t>Ελλάδα/Hellas- Γαλλία/France</t>
  </si>
  <si>
    <t>Paris - France</t>
  </si>
  <si>
    <t>Paris - Saint-Cloud - Bretagne</t>
  </si>
  <si>
    <t>Puteaux, France</t>
  </si>
  <si>
    <t>Bordeaux, France</t>
  </si>
  <si>
    <t>ICI</t>
  </si>
  <si>
    <t>Toulouse</t>
  </si>
  <si>
    <t>Lyon, Rhône-Alpes</t>
  </si>
  <si>
    <t>Verneuil-sur-Seine, France</t>
  </si>
  <si>
    <t>@librementvotre@framapiaf.org</t>
  </si>
  <si>
    <t>Paris, France &amp; Earth</t>
  </si>
  <si>
    <t>Forcalquier</t>
  </si>
  <si>
    <t>Paris 19eme , France</t>
  </si>
  <si>
    <t>Alsace, France</t>
  </si>
  <si>
    <t>🌎</t>
  </si>
  <si>
    <t>Melun, France</t>
  </si>
  <si>
    <t>localhost:42</t>
  </si>
  <si>
    <t>Euratechnologies, France</t>
  </si>
  <si>
    <t>A la campagne !</t>
  </si>
  <si>
    <t>Grenoble, France</t>
  </si>
  <si>
    <t>Montigny-le-Bretonneux, France</t>
  </si>
  <si>
    <t>DisneyJustice⚖️🐹à trotinette</t>
  </si>
  <si>
    <t>Clichy, France</t>
  </si>
  <si>
    <t>Dans ma tanière 🇫🇷</t>
  </si>
  <si>
    <t>Boissy-Saint-Léger (94470)</t>
  </si>
  <si>
    <t>Nouvelle Aquitaine</t>
  </si>
  <si>
    <t>Hellfire peninsula, Outlands</t>
  </si>
  <si>
    <t>Matrice</t>
  </si>
  <si>
    <t>Strasbourg, France</t>
  </si>
  <si>
    <t>Pas à louer.</t>
  </si>
  <si>
    <t>Yvelines, Ile-de-France</t>
  </si>
  <si>
    <t>Auray</t>
  </si>
  <si>
    <t>Rennes, Bretagne</t>
  </si>
  <si>
    <t>Croissy sur Seine</t>
  </si>
  <si>
    <t>Rouen</t>
  </si>
  <si>
    <t>Limoges</t>
  </si>
  <si>
    <t>localhost</t>
  </si>
  <si>
    <t>Le Bourget, France</t>
  </si>
  <si>
    <t>Créteil, France</t>
  </si>
  <si>
    <t>Île de France, Seine-Aval</t>
  </si>
  <si>
    <t>🌍Planète endommagée 🪴</t>
  </si>
  <si>
    <t>Lorraine mais pas quiche</t>
  </si>
  <si>
    <t>94300 Vincennes</t>
  </si>
  <si>
    <t>Grenoble</t>
  </si>
  <si>
    <t>Saint-Denis, La Réunion</t>
  </si>
  <si>
    <t>Vichy, France</t>
  </si>
  <si>
    <t>Antibes, France</t>
  </si>
  <si>
    <t xml:space="preserve">France </t>
  </si>
  <si>
    <t>Noida, India</t>
  </si>
  <si>
    <t>Mumbai, India</t>
  </si>
  <si>
    <t xml:space="preserve">New Delhi </t>
  </si>
  <si>
    <t>India</t>
  </si>
  <si>
    <t>Châteauroux, France</t>
  </si>
  <si>
    <t>Evreux, France</t>
  </si>
  <si>
    <t>montpellier</t>
  </si>
  <si>
    <t>Ciudad de Mexico</t>
  </si>
  <si>
    <t>Côtes-d'Armor, Bretagne</t>
  </si>
  <si>
    <t>Deux-Sèvres</t>
  </si>
  <si>
    <t xml:space="preserve">Lille / Europe / Asie /World </t>
  </si>
  <si>
    <t>Cholet, France</t>
  </si>
  <si>
    <t>India, Karnataka, Bangalore</t>
  </si>
  <si>
    <t>Ici</t>
  </si>
  <si>
    <t>A VCU👉60-02-75-91-972-41-37🌍</t>
  </si>
  <si>
    <t>Provence-Alpes-Côte d'Azur, France</t>
  </si>
  <si>
    <t>Aix-en-Provence</t>
  </si>
  <si>
    <t>Villeneuve d'Ascq</t>
  </si>
  <si>
    <t>Haute-Normandie, France</t>
  </si>
  <si>
    <t>Béthune, France</t>
  </si>
  <si>
    <t xml:space="preserve">Dans les tréfonds </t>
  </si>
  <si>
    <t>Auvergne-Rhône-Alpes, France</t>
  </si>
  <si>
    <t>Seine-Saint-Denis, Ile-de-Fran</t>
  </si>
  <si>
    <t>Haute-Corse</t>
  </si>
  <si>
    <t>Hauts-de-France</t>
  </si>
  <si>
    <t>34/30/38/67/75 France</t>
  </si>
  <si>
    <t xml:space="preserve">Germany </t>
  </si>
  <si>
    <t xml:space="preserve">Mars </t>
  </si>
  <si>
    <t>Bazemont, France</t>
  </si>
  <si>
    <t>110,000 people in 73 countries</t>
  </si>
  <si>
    <t>nordsud</t>
  </si>
  <si>
    <t xml:space="preserve">Franceville Haut-Ogooué </t>
  </si>
  <si>
    <t>Puteaux</t>
  </si>
  <si>
    <t>Road Warrior</t>
  </si>
  <si>
    <t>Nord-Pas-de-Calais, France</t>
  </si>
  <si>
    <t>Marseille, France</t>
  </si>
  <si>
    <t>DAKAR-BRAZZA-PNR</t>
  </si>
  <si>
    <t>Saint-Amand-Montrond</t>
  </si>
  <si>
    <t>Rennes, Brest, Nantes</t>
  </si>
  <si>
    <t>Bretagne / Breizh</t>
  </si>
  <si>
    <t>nul part ailleurs ionesco land</t>
  </si>
  <si>
    <t>Clermont-Fd /Gerzat /Vernassal</t>
  </si>
  <si>
    <t>Brouckerque</t>
  </si>
  <si>
    <t>Ankara🇹🇷-Paris-Algiers🇩🇿</t>
  </si>
  <si>
    <t>Boulogne-Billancourt, France</t>
  </si>
  <si>
    <t>Win el zenba3 yenetba3</t>
  </si>
  <si>
    <t>Disneyland Paris et sur le web</t>
  </si>
  <si>
    <t>Rhône, Rhône-Alpes</t>
  </si>
  <si>
    <t>Montrouge</t>
  </si>
  <si>
    <t>Chamonix-Mont-Blanc, France</t>
  </si>
  <si>
    <t>Cannes</t>
  </si>
  <si>
    <t>Cesson-Sévigné 35 BZH FR EU</t>
  </si>
  <si>
    <t xml:space="preserve"> RT is by no means endorsing </t>
  </si>
  <si>
    <t>Strasbourg 700, Saturne Planet</t>
  </si>
  <si>
    <t>Québec (CAN)</t>
  </si>
  <si>
    <t>EUROPE &amp; OCEAN INDIEN/AFRIQUE.</t>
  </si>
  <si>
    <t>Escaldes-Engordany, ANDORRA</t>
  </si>
  <si>
    <t>Seattle, WA</t>
  </si>
  <si>
    <t>Occitanie, France</t>
  </si>
  <si>
    <t xml:space="preserve">Maine-et-Loire </t>
  </si>
  <si>
    <t>Morbihan, Bretagne</t>
  </si>
  <si>
    <t>Courbevoie</t>
  </si>
  <si>
    <t>Worldwide</t>
  </si>
  <si>
    <t>Montpellier</t>
  </si>
  <si>
    <t xml:space="preserve">Nouvel empire Eldien </t>
  </si>
  <si>
    <t>Palais des Congrès, Paris</t>
  </si>
  <si>
    <t xml:space="preserve">Cambodge / Lyon </t>
  </si>
  <si>
    <t xml:space="preserve">hell </t>
  </si>
  <si>
    <t>La Réunion</t>
  </si>
  <si>
    <t>Nancy, France</t>
  </si>
  <si>
    <t>01 74 60 51 00</t>
  </si>
  <si>
    <t>Montpellier, France</t>
  </si>
  <si>
    <t>Nouakchott</t>
  </si>
  <si>
    <t>hVdxVcY6ywvooilYtvyA/w==</t>
  </si>
  <si>
    <t>Provence-Alpes-Côte d'Azur, Fr</t>
  </si>
  <si>
    <t>Ivry-Sur-Seine, FR</t>
  </si>
  <si>
    <t>Niger</t>
  </si>
  <si>
    <t>Tunis-Paris-Buenos Aires</t>
  </si>
  <si>
    <t>Talence, France</t>
  </si>
  <si>
    <t>Paris- Londres- Le Monde🌏🌎🌍</t>
  </si>
  <si>
    <t>Brussels</t>
  </si>
  <si>
    <t>Guadalajara, Jalisco</t>
  </si>
  <si>
    <t>Saint Malo, Bretagne, France</t>
  </si>
  <si>
    <t>San Jose, California</t>
  </si>
  <si>
    <t>Paris, Rouen, Rennes, Dallas</t>
  </si>
  <si>
    <t>Far north east</t>
  </si>
  <si>
    <t>Gironde</t>
  </si>
  <si>
    <t xml:space="preserve">Paix Land </t>
  </si>
  <si>
    <t>On the road again</t>
  </si>
  <si>
    <t xml:space="preserve">sur terre je crois </t>
  </si>
  <si>
    <t>#lugdunum</t>
  </si>
  <si>
    <t>⎍⍀⎎⎎⎍⟟⎅⌇⟒⟟</t>
  </si>
  <si>
    <t>Wattrelos, France</t>
  </si>
  <si>
    <t>@morismyriam@mamot.fr</t>
  </si>
  <si>
    <t>Sur terre...pour le moment</t>
  </si>
  <si>
    <t xml:space="preserve">De l'imagination rationelle </t>
  </si>
  <si>
    <t>BZH</t>
  </si>
  <si>
    <t>❤️☀️💚</t>
  </si>
  <si>
    <t>Metz, France</t>
  </si>
  <si>
    <t>Québec, Canada</t>
  </si>
  <si>
    <t>Lyon - France</t>
  </si>
  <si>
    <t>ile de france</t>
  </si>
  <si>
    <t>Le Pecq, France</t>
  </si>
  <si>
    <t>Là où je dois être</t>
  </si>
  <si>
    <t xml:space="preserve">🐢 La Terre  "Au Petit Paris" </t>
  </si>
  <si>
    <t>Centaurus</t>
  </si>
  <si>
    <t>Asnières sur Seine</t>
  </si>
  <si>
    <t>France, Lyon</t>
  </si>
  <si>
    <t>Paris - Nîmes</t>
  </si>
  <si>
    <t>Région Parisienne</t>
  </si>
  <si>
    <t>Hauts-de-Seine, Ile-de-France</t>
  </si>
  <si>
    <t xml:space="preserve">Marseille </t>
  </si>
  <si>
    <t>Cyberespace</t>
  </si>
  <si>
    <t>Ile de France</t>
  </si>
  <si>
    <t>Dans ton ...</t>
  </si>
  <si>
    <t>(((Freedom)))</t>
  </si>
  <si>
    <t>Pays de la Loire, France</t>
  </si>
  <si>
    <t>rue de Bellechasse 68, Paris</t>
  </si>
  <si>
    <t xml:space="preserve">Terre </t>
  </si>
  <si>
    <t>::1</t>
  </si>
  <si>
    <t>Martinique</t>
  </si>
  <si>
    <t>Chambéry, France</t>
  </si>
  <si>
    <t>Olivet, France</t>
  </si>
  <si>
    <t>Québec</t>
  </si>
  <si>
    <t>Montreal, QC, CA</t>
  </si>
  <si>
    <t>Bordeaux, France et ailleurs</t>
  </si>
  <si>
    <t>Paris 18e</t>
  </si>
  <si>
    <t>Greece</t>
  </si>
  <si>
    <t>France - un lieu paisible</t>
  </si>
  <si>
    <t>Viviers les Lavaur (Tarn)</t>
  </si>
  <si>
    <t>Absurdie en France 🛀...</t>
  </si>
  <si>
    <t>Occitanie</t>
  </si>
  <si>
    <t>Bondy, France</t>
  </si>
  <si>
    <t>Global Citizen</t>
  </si>
  <si>
    <t xml:space="preserve">Gondwana </t>
  </si>
  <si>
    <t>Uranus</t>
  </si>
  <si>
    <t>Boston, MA</t>
  </si>
  <si>
    <t>Guadeloupe</t>
  </si>
  <si>
    <t>France, Bretagne</t>
  </si>
  <si>
    <t>LYON</t>
  </si>
  <si>
    <t>Montréal | Québec | Canada</t>
  </si>
  <si>
    <t>Partout au Québec</t>
  </si>
  <si>
    <t>Var, Provence-Alpes-Côte d'Azur</t>
  </si>
  <si>
    <t>position securisée</t>
  </si>
  <si>
    <t>France - Paris 🇨🇵🇵🇰</t>
  </si>
  <si>
    <t>Montréal, Québec</t>
  </si>
  <si>
    <t>Lot, Occitanie</t>
  </si>
  <si>
    <t>127.0.0.1</t>
  </si>
  <si>
    <t>#codedaily</t>
  </si>
  <si>
    <t>Brussels - Belgium - Europe</t>
  </si>
  <si>
    <t>Nogent, France</t>
  </si>
  <si>
    <t>La Rochelle, France</t>
  </si>
  <si>
    <t>Saint-Denis</t>
  </si>
  <si>
    <t>Lyon, Paris</t>
  </si>
  <si>
    <t>Paris, Le Crotoy, StRemy</t>
  </si>
  <si>
    <t>PARIS 15</t>
  </si>
  <si>
    <t>Nice Sophia-Antipolis</t>
  </si>
  <si>
    <t>Abitibitemiscamingue</t>
  </si>
  <si>
    <t>Villeurbanne, France</t>
  </si>
  <si>
    <t>Villeurbanne</t>
  </si>
  <si>
    <t>Enghien-les-Bains, France</t>
  </si>
  <si>
    <t>Vendée, Pays de la Loire</t>
  </si>
  <si>
    <t>Charleville Mezieres France</t>
  </si>
  <si>
    <t>Arras</t>
  </si>
  <si>
    <t>Cayenne</t>
  </si>
  <si>
    <t>Montréal</t>
  </si>
  <si>
    <t>twitter</t>
  </si>
  <si>
    <t>Nantes</t>
  </si>
  <si>
    <t>Lille</t>
  </si>
  <si>
    <t>Gironde, Aquitaine</t>
  </si>
  <si>
    <t>Sophia Antipolis Paris Monaco</t>
  </si>
  <si>
    <t>Quimper, France</t>
  </si>
  <si>
    <t>Nice, France - Côte d'Azur</t>
  </si>
  <si>
    <t>paris</t>
  </si>
  <si>
    <t>Padova</t>
  </si>
  <si>
    <t>Niort</t>
  </si>
  <si>
    <t>Picarde à Lyon</t>
  </si>
  <si>
    <t>je sais pas</t>
  </si>
  <si>
    <t>The Metaverse</t>
  </si>
  <si>
    <t>Phoenix, AZ, USA</t>
  </si>
  <si>
    <t>Une galaxie près de chez vous</t>
  </si>
  <si>
    <t>Lacroix-Falgarde</t>
  </si>
  <si>
    <t>Bruxelles, Belgique</t>
  </si>
  <si>
    <t>East of Aldgate</t>
  </si>
  <si>
    <t xml:space="preserve">Paris </t>
  </si>
  <si>
    <t>Quebec</t>
  </si>
  <si>
    <t>Pontoise, Val d'Oise, France</t>
  </si>
  <si>
    <t>gera - erfurt - paris</t>
  </si>
  <si>
    <t>Analyser, Comprendre, Prévoir</t>
  </si>
  <si>
    <t>Sur Ma Planète</t>
  </si>
  <si>
    <t xml:space="preserve">Sophia Antipolis </t>
  </si>
  <si>
    <t>Saint-Denis, France</t>
  </si>
  <si>
    <t>nancy</t>
  </si>
  <si>
    <t>Paris &amp; toutes les régions</t>
  </si>
  <si>
    <t>Ille-et-Vilaine</t>
  </si>
  <si>
    <t>Etampes, Ile-de-France, France</t>
  </si>
  <si>
    <t>Asnières-sur-Seine, France</t>
  </si>
  <si>
    <t>Paris-France</t>
  </si>
  <si>
    <t>Lausanne / Genève</t>
  </si>
  <si>
    <t>1 rue racine 44000 Nantes</t>
  </si>
  <si>
    <t>Brest</t>
  </si>
  <si>
    <t xml:space="preserve">13 Aix en provence </t>
  </si>
  <si>
    <t>London, England</t>
  </si>
  <si>
    <t>Guyancourt, France</t>
  </si>
  <si>
    <t>Chennai, India</t>
  </si>
  <si>
    <t>Martigues, France</t>
  </si>
  <si>
    <t>Eurasie</t>
  </si>
  <si>
    <t>Finistère</t>
  </si>
  <si>
    <t>Val-d'Oise, Ile-de-France</t>
  </si>
  <si>
    <t>Caen, France</t>
  </si>
  <si>
    <t>Nanterre, France</t>
  </si>
  <si>
    <t>Paris 1 Panthéon-Sorbonne</t>
  </si>
  <si>
    <t>Rennes/La Baule - Bretagne</t>
  </si>
  <si>
    <t>Mantes-La-Jolie (France)</t>
  </si>
  <si>
    <t>Bucarest, Roumanie</t>
  </si>
  <si>
    <t>Caen, Basse-Normandie</t>
  </si>
  <si>
    <t>Meaux</t>
  </si>
  <si>
    <t>france</t>
  </si>
  <si>
    <t>Rennes et Lille</t>
  </si>
  <si>
    <t>Lyon, France, Suisse</t>
  </si>
  <si>
    <t>45.523668,-73.587799</t>
  </si>
  <si>
    <t>Granada</t>
  </si>
  <si>
    <t>Palaiseau, France</t>
  </si>
  <si>
    <t>Nancy</t>
  </si>
  <si>
    <t>Versailles</t>
  </si>
  <si>
    <t>200 rue Raymond Losserand 14èm</t>
  </si>
  <si>
    <t>LBV - वाराणसी, भारत - Myôboku</t>
  </si>
  <si>
    <t>Le Mans / #Sarthe / France</t>
  </si>
  <si>
    <t>Bien-être &amp; Spa</t>
  </si>
  <si>
    <t>Vannes</t>
  </si>
  <si>
    <t>Saumur, France</t>
  </si>
  <si>
    <t>St-etienne</t>
  </si>
  <si>
    <t>France, Bretagne , Rennes</t>
  </si>
  <si>
    <t>Vienne, Isère</t>
  </si>
  <si>
    <t>Evrywhere 🌍</t>
  </si>
  <si>
    <t>Genève</t>
  </si>
  <si>
    <t>Agen, France</t>
  </si>
  <si>
    <t>Alpes-Maritimes</t>
  </si>
  <si>
    <t>Montpellier-Nîmes</t>
  </si>
  <si>
    <t>#Issy-les-Moulineaux #GPSO</t>
  </si>
  <si>
    <t>Honfleur</t>
  </si>
  <si>
    <t>partout</t>
  </si>
  <si>
    <t>Saint-Etienne, France</t>
  </si>
  <si>
    <t>FRANCE, PARIS</t>
  </si>
  <si>
    <t>Lille &amp; ailleurs</t>
  </si>
  <si>
    <t>Bordeaux</t>
  </si>
  <si>
    <t>Bujumbura / BURUNDI</t>
  </si>
  <si>
    <t>Corse</t>
  </si>
  <si>
    <t>Corsica</t>
  </si>
  <si>
    <t>France/Paris</t>
  </si>
  <si>
    <t>Uttaranchal, India</t>
  </si>
  <si>
    <t>Région Ile de France</t>
  </si>
  <si>
    <t>Deux-Sèvres, France</t>
  </si>
  <si>
    <t xml:space="preserve"> Là, au  soleil de  France</t>
  </si>
  <si>
    <t>Paris 9ème</t>
  </si>
  <si>
    <t>Dans le sud ☀️</t>
  </si>
  <si>
    <t>Toronto</t>
  </si>
  <si>
    <t>Lorraine, France</t>
  </si>
  <si>
    <t>la loupe</t>
  </si>
  <si>
    <t>TOULOUSE</t>
  </si>
  <si>
    <t>Campus de Beaulieu - Rennes</t>
  </si>
  <si>
    <t>France - EMEA</t>
  </si>
  <si>
    <t>Marseille</t>
  </si>
  <si>
    <t>6 rue de Porstrein 29200 Brest</t>
  </si>
  <si>
    <t>Twitter</t>
  </si>
  <si>
    <t>Savigny-sur-Orge, France</t>
  </si>
  <si>
    <t xml:space="preserve">Rhone </t>
  </si>
  <si>
    <t>Brussels, Belgium</t>
  </si>
  <si>
    <t>Clichy</t>
  </si>
  <si>
    <t>Montélimar</t>
  </si>
  <si>
    <t>Foster City, CA</t>
  </si>
  <si>
    <t>London, UK</t>
  </si>
  <si>
    <t>Madrid, Spain</t>
  </si>
  <si>
    <t>Auvergne Rhône Alpes</t>
  </si>
  <si>
    <t>Auvergne-Rhône-Alpes, Lyon</t>
  </si>
  <si>
    <t>Everywhere.</t>
  </si>
  <si>
    <t>Ivry-sur-Seine, France</t>
  </si>
  <si>
    <t>Grenoble France</t>
  </si>
  <si>
    <t>Valence, France</t>
  </si>
  <si>
    <t>GRENOBLE</t>
  </si>
  <si>
    <t xml:space="preserve">Nice, France </t>
  </si>
  <si>
    <t>Val-de-Marne, Ile-de-France</t>
  </si>
  <si>
    <t xml:space="preserve">ANTI LREM  </t>
  </si>
  <si>
    <t>Toulon, France</t>
  </si>
  <si>
    <t>Nîmes, France</t>
  </si>
  <si>
    <t>Poitiers &amp; La Rochelle</t>
  </si>
  <si>
    <t>Maine-et-Loire</t>
  </si>
  <si>
    <t>Earth</t>
  </si>
  <si>
    <t>Auvergne Rhône Alpes - France</t>
  </si>
  <si>
    <t>Tours, France</t>
  </si>
  <si>
    <t>Kinshasa</t>
  </si>
  <si>
    <t>Paris, Normandie, On line</t>
  </si>
  <si>
    <t>48.86994,2.230716</t>
  </si>
  <si>
    <t>Quebec City, Québec, Canada</t>
  </si>
  <si>
    <t>Au bout, en longeant le mur.</t>
  </si>
  <si>
    <t xml:space="preserve"> France</t>
  </si>
  <si>
    <t>Sillars, Poitou-Charentes</t>
  </si>
  <si>
    <t>Ajaccio, France</t>
  </si>
  <si>
    <t>Liège</t>
  </si>
  <si>
    <t>Paris in cyberspace</t>
  </si>
  <si>
    <t>Seine-et-Marne, Ile-de-France</t>
  </si>
  <si>
    <t>Mantes-la-Ville, France</t>
  </si>
  <si>
    <t>BORDEAUX</t>
  </si>
  <si>
    <t>200/216 rue R.Losserand, Paris</t>
  </si>
  <si>
    <t xml:space="preserve">Quadran Alpha </t>
  </si>
  <si>
    <t>Saint-Sulpice, France</t>
  </si>
  <si>
    <t>Michigan, USA</t>
  </si>
  <si>
    <t>Cleveland</t>
  </si>
  <si>
    <t>Dallas,TX</t>
  </si>
  <si>
    <t>Toronto • Montréal • Ottawa</t>
  </si>
  <si>
    <t>Rouen, NORMANDIE</t>
  </si>
  <si>
    <t>Sur le Sentier d'Allah</t>
  </si>
  <si>
    <t>Canada/Europe</t>
  </si>
  <si>
    <t>Nantes, Pays de la Loire</t>
  </si>
  <si>
    <t>Oise</t>
  </si>
  <si>
    <t>Issy Les Moulineaux</t>
  </si>
  <si>
    <t>Paris Rennes Lille Nantes Lyon Bordeaux</t>
  </si>
  <si>
    <t>Issy-les-Moulineaux</t>
  </si>
  <si>
    <t>USA</t>
  </si>
  <si>
    <t>Roubaix, France</t>
  </si>
  <si>
    <t>Paris-Lyon-Dakar</t>
  </si>
  <si>
    <t>California, USA</t>
  </si>
  <si>
    <t xml:space="preserve">Gainesville, Miami </t>
  </si>
  <si>
    <t>New York, NY</t>
  </si>
  <si>
    <t>Saint-Quentin, France</t>
  </si>
  <si>
    <t>Courbevoie, France</t>
  </si>
  <si>
    <t>Hyderabad, India</t>
  </si>
  <si>
    <t>Tyne and Wear, England, UK.</t>
  </si>
  <si>
    <t>Frankistan</t>
  </si>
  <si>
    <t>Sophia Antipolis</t>
  </si>
  <si>
    <t>Le monde</t>
  </si>
  <si>
    <t>Paris - Geneva - Montreal - NY</t>
  </si>
  <si>
    <t xml:space="preserve">Caen, Normandie / K.Maraş </t>
  </si>
  <si>
    <t>MMA FACTORY</t>
  </si>
  <si>
    <t>Pessac/Paris/Hong-Kong/SF</t>
  </si>
  <si>
    <t>Sunlight</t>
  </si>
  <si>
    <t>🏴</t>
  </si>
  <si>
    <t>Mission Viejo, CA</t>
  </si>
  <si>
    <t>Everywhere</t>
  </si>
  <si>
    <t>🌳192.168.1.1🌴</t>
  </si>
  <si>
    <t>East Blue</t>
  </si>
  <si>
    <t>France / Suisse</t>
  </si>
  <si>
    <t>New York, USA</t>
  </si>
  <si>
    <t>Rio de janeiro</t>
  </si>
  <si>
    <t>Dhaka, Bangladesh</t>
  </si>
  <si>
    <t>Deux-Sevres</t>
  </si>
  <si>
    <t>Niort, France</t>
  </si>
  <si>
    <t>Nogent-sur-Marne</t>
  </si>
  <si>
    <t>France/Polska/USA/Worldwide</t>
  </si>
  <si>
    <t>Orléans</t>
  </si>
  <si>
    <t>Jammu And Kashmir</t>
  </si>
  <si>
    <t>Mysore  and  BERLIN</t>
  </si>
  <si>
    <t xml:space="preserve">Lebanon </t>
  </si>
  <si>
    <t>United Kingdom</t>
  </si>
  <si>
    <t>Austin, TX</t>
  </si>
  <si>
    <t xml:space="preserve">Earth </t>
  </si>
  <si>
    <t>La Courneuve, France</t>
  </si>
  <si>
    <t>Evry, France</t>
  </si>
  <si>
    <t>Sophia Antipolis, France</t>
  </si>
  <si>
    <t>Kyiv, Ukraine</t>
  </si>
  <si>
    <t>🇨🇵 Lyon, France</t>
  </si>
  <si>
    <t>Global</t>
  </si>
  <si>
    <t>la porte de Tannhäuser</t>
  </si>
  <si>
    <t>Montpellier - France</t>
  </si>
  <si>
    <t>Esquieze-Sere Hautes Pyrénées</t>
  </si>
  <si>
    <t>Vanves</t>
  </si>
  <si>
    <t>Suisse</t>
  </si>
  <si>
    <t>Metropole Nantaise</t>
  </si>
  <si>
    <t>Rif - 49</t>
  </si>
  <si>
    <t>Colombes, France 🇫🇷</t>
  </si>
  <si>
    <t>California</t>
  </si>
  <si>
    <t xml:space="preserve">75010 Paris </t>
  </si>
  <si>
    <t>Israel</t>
  </si>
  <si>
    <t>TERRE - EUROPE - UE - FRANCE</t>
  </si>
  <si>
    <t>Paris (France)</t>
  </si>
  <si>
    <t>France - Occitanie</t>
  </si>
  <si>
    <t>Western Sahara</t>
  </si>
  <si>
    <t>Luxembourg</t>
  </si>
  <si>
    <t>Sao Paulo - Brasil</t>
  </si>
  <si>
    <t>bastian.obermayer@sz.de</t>
  </si>
  <si>
    <t>France | Essonne | Villejust</t>
  </si>
  <si>
    <t>Cairo, Egypt</t>
  </si>
  <si>
    <t>Wien, Österreich</t>
  </si>
  <si>
    <t>15 rue du Faubourg Montmartre – 75 009 Paris</t>
  </si>
  <si>
    <t>Région parisienne</t>
  </si>
  <si>
    <t>Saint-Etienne, Rhône-Alpes</t>
  </si>
  <si>
    <t>She\Her</t>
  </si>
  <si>
    <t xml:space="preserve"> Paris</t>
  </si>
  <si>
    <t>Paris / Bruxelles</t>
  </si>
  <si>
    <t xml:space="preserve">Ajaccio et Bastia </t>
  </si>
  <si>
    <t>Moroccan always on the move</t>
  </si>
  <si>
    <t>Croissy-sur-Seine, France</t>
  </si>
  <si>
    <t>Nantes, France</t>
  </si>
  <si>
    <t>Dole, France</t>
  </si>
  <si>
    <t>10 Rue du Jasmin 44230 Saint-Sébastien-sur-Loire</t>
  </si>
  <si>
    <t>Clermont-Ferrand, France</t>
  </si>
  <si>
    <t>https://www.linkedin.com/in/av</t>
  </si>
  <si>
    <t>San Bruno, CA</t>
  </si>
  <si>
    <t>Nancy, Lorraine - Grand Est</t>
  </si>
  <si>
    <t>Europe | im Herzen Europas</t>
  </si>
  <si>
    <t>INDUSTRIE- COMPETENCES -🇪🇺</t>
  </si>
  <si>
    <t>Montreal, Quebec</t>
  </si>
  <si>
    <t xml:space="preserve">Reunion Island </t>
  </si>
  <si>
    <t>Genève, Suisse</t>
  </si>
  <si>
    <t>Provence-Alpes-Côte d'Azur</t>
  </si>
  <si>
    <t>CTN, ABJ,DKR, DLA</t>
  </si>
  <si>
    <t>Afrique</t>
  </si>
  <si>
    <t>Jeumont, France</t>
  </si>
  <si>
    <t>Rennes &amp; Nantes</t>
  </si>
  <si>
    <t xml:space="preserve">Europe - North America - Asia </t>
  </si>
  <si>
    <t>Var, France</t>
  </si>
  <si>
    <t>International</t>
  </si>
  <si>
    <t>Los Angeles, CA</t>
  </si>
  <si>
    <t>Vague de 6m</t>
  </si>
  <si>
    <t>Dakar Sénégal</t>
  </si>
  <si>
    <t>Harnes, France</t>
  </si>
  <si>
    <t>Hauts-de-France, Nord</t>
  </si>
  <si>
    <t>Burkina Faso</t>
  </si>
  <si>
    <t>Bordeaux ❤️</t>
  </si>
  <si>
    <t>Paris, France (US temporarily)</t>
  </si>
  <si>
    <t>Ault, France</t>
  </si>
  <si>
    <t>Grande-Région</t>
  </si>
  <si>
    <t>Vallauris, France</t>
  </si>
  <si>
    <t>Bastia</t>
  </si>
  <si>
    <t>Beaumont-sur-Oise, France</t>
  </si>
  <si>
    <t>(#Algeria , #Algérie)</t>
  </si>
  <si>
    <t>Qatar</t>
  </si>
  <si>
    <t>Tarn, Midi-Pyrénées</t>
  </si>
  <si>
    <t>Based in Johannesburg &amp; London</t>
  </si>
  <si>
    <t>Rouen, France.</t>
  </si>
  <si>
    <t>Rouen, France</t>
  </si>
  <si>
    <t>Frankfurt, Hessen</t>
  </si>
  <si>
    <t>France/Suisse/BeLux/Chine</t>
  </si>
  <si>
    <t>San Jose, CA</t>
  </si>
  <si>
    <t>Sunnyvale, CA</t>
  </si>
  <si>
    <t>Montréal (Québec)</t>
  </si>
  <si>
    <t>Paris 2</t>
  </si>
  <si>
    <t>Bordeaux - Aquitaine</t>
  </si>
  <si>
    <t>Paris, TX</t>
  </si>
  <si>
    <t>Paris La Défense</t>
  </si>
  <si>
    <t>Bordeaux - France</t>
  </si>
  <si>
    <t>Capdenac-Gare, Occitanie</t>
  </si>
  <si>
    <t>Capdenac-Gare, France</t>
  </si>
  <si>
    <t>Paris &amp; Bretagne</t>
  </si>
  <si>
    <t>Anaheim, CA</t>
  </si>
  <si>
    <t>Paris - France - bzh</t>
  </si>
  <si>
    <t>Toronto, Ontario</t>
  </si>
  <si>
    <t>Emerainville, France</t>
  </si>
  <si>
    <t>Brest, Bretagne</t>
  </si>
  <si>
    <t>LEVALLOIS / PARIS</t>
  </si>
  <si>
    <t>Gémenos</t>
  </si>
  <si>
    <t>Paris and all around the world</t>
  </si>
  <si>
    <t>Sénégal</t>
  </si>
  <si>
    <t>https://t.co/XcjwVOe7vJ</t>
  </si>
  <si>
    <t>https://t.co/NjKZPEC4rz</t>
  </si>
  <si>
    <t>https://t.co/UJEG6pQ6rd</t>
  </si>
  <si>
    <t>https://t.co/aOMJ8xrjRJ</t>
  </si>
  <si>
    <t>https://t.co/t7u1gwjhFB</t>
  </si>
  <si>
    <t>https://t.co/MhEBCrOCG7</t>
  </si>
  <si>
    <t>https://t.co/SgzU1hb276</t>
  </si>
  <si>
    <t>https://t.co/BcKqLUXFSh</t>
  </si>
  <si>
    <t>https://t.co/mzx4BevVLt</t>
  </si>
  <si>
    <t>https://t.co/kQDOyR1ooN</t>
  </si>
  <si>
    <t>https://t.co/LDYRE4749A</t>
  </si>
  <si>
    <t>https://t.co/hMD6j2JogH</t>
  </si>
  <si>
    <t>https://t.co/oar8MbMpyu</t>
  </si>
  <si>
    <t>https://t.co/VTDqg6qKZS</t>
  </si>
  <si>
    <t>http://t.co/ly5zCnP7FP</t>
  </si>
  <si>
    <t>https://t.co/4aVtXH7RI5</t>
  </si>
  <si>
    <t>https://t.co/8f0W1C5rkt</t>
  </si>
  <si>
    <t>https://t.co/95Q4vEfL7k</t>
  </si>
  <si>
    <t>https://t.co/86tkGMytKn</t>
  </si>
  <si>
    <t>https://t.co/Y3eMRMyAoj</t>
  </si>
  <si>
    <t>https://t.co/oBh3PEbtnU</t>
  </si>
  <si>
    <t>https://t.co/Ci33r4MyAJ</t>
  </si>
  <si>
    <t>https://t.co/OuDEKZp3XD</t>
  </si>
  <si>
    <t>https://t.co/r5VlQZTjXF</t>
  </si>
  <si>
    <t>https://t.co/FyHSbkQibv</t>
  </si>
  <si>
    <t>https://t.co/BLgneHwAw9</t>
  </si>
  <si>
    <t>https://t.co/TGJroHol2l</t>
  </si>
  <si>
    <t>https://t.co/SUMx0fqF6C</t>
  </si>
  <si>
    <t>https://t.co/ZPkpLdTUNT</t>
  </si>
  <si>
    <t>https://t.co/QBBRONDDOV</t>
  </si>
  <si>
    <t>https://t.co/BjehhGm8yv</t>
  </si>
  <si>
    <t>https://t.co/2cSRrQK5Ii</t>
  </si>
  <si>
    <t>https://t.co/CECL7D11yu</t>
  </si>
  <si>
    <t>https://t.co/L2QYDAyiZY</t>
  </si>
  <si>
    <t>https://t.co/xUlgySFcw9</t>
  </si>
  <si>
    <t>https://t.co/12xAcLtSME</t>
  </si>
  <si>
    <t>https://t.co/vV2DDZL8j8</t>
  </si>
  <si>
    <t>https://t.co/FNyhnsxPAn</t>
  </si>
  <si>
    <t>https://t.co/DBfLO2UdtO</t>
  </si>
  <si>
    <t>https://t.co/FDBfCJ7GZC</t>
  </si>
  <si>
    <t>https://t.co/A20f1wbi7f</t>
  </si>
  <si>
    <t>https://t.co/i8C8X2B0p0</t>
  </si>
  <si>
    <t>https://t.co/R2ChDkIqRg</t>
  </si>
  <si>
    <t>https://t.co/HbIld3xaYj</t>
  </si>
  <si>
    <t>https://t.co/CZk6Hyn80L</t>
  </si>
  <si>
    <t>http://t.co/sImXcSVyJX</t>
  </si>
  <si>
    <t>https://t.co/YLY46yPxlz</t>
  </si>
  <si>
    <t>https://t.co/n4bEqQMNMm</t>
  </si>
  <si>
    <t>https://t.co/1nSAKToDiO</t>
  </si>
  <si>
    <t>https://t.co/FryhZ397yq</t>
  </si>
  <si>
    <t>https://t.co/kKsXNkbXBE</t>
  </si>
  <si>
    <t>https://t.co/5yoqpIKCIj</t>
  </si>
  <si>
    <t>https://t.co/Hv4LQpTbCW</t>
  </si>
  <si>
    <t>https://t.co/jqbdaqvHCC</t>
  </si>
  <si>
    <t>https://t.co/eUE2E23ahL</t>
  </si>
  <si>
    <t>https://t.co/ShPHU5HVku</t>
  </si>
  <si>
    <t>https://t.co/vQjhJryIQj</t>
  </si>
  <si>
    <t>https://t.co/aSc94XBZOG</t>
  </si>
  <si>
    <t>https://t.co/ggYiojt7aH</t>
  </si>
  <si>
    <t>https://t.co/nKAUr3PfYj</t>
  </si>
  <si>
    <t>https://t.co/J4rPPS8fiC</t>
  </si>
  <si>
    <t>https://t.co/wLrtbcApoo</t>
  </si>
  <si>
    <t>http://t.co/DgTQ7X8Q32</t>
  </si>
  <si>
    <t>https://t.co/FFo4DafEZJ</t>
  </si>
  <si>
    <t>https://t.co/Qfc2llHaFM</t>
  </si>
  <si>
    <t>https://t.co/vEAOjBD4pn</t>
  </si>
  <si>
    <t>http://t.co/HHSznpBH8B</t>
  </si>
  <si>
    <t>https://t.co/UNBn8DN7uh</t>
  </si>
  <si>
    <t>https://t.co/kodbWrM2AX</t>
  </si>
  <si>
    <t>https://t.co/2IW11NdoYp</t>
  </si>
  <si>
    <t>https://t.co/z40QiVsOtO</t>
  </si>
  <si>
    <t>https://t.co/2L1NF9yTF7</t>
  </si>
  <si>
    <t>https://t.co/2vbWNBaRtX</t>
  </si>
  <si>
    <t>https://t.co/Sht6jJrFLM</t>
  </si>
  <si>
    <t>https://t.co/e6P5sv4BWT</t>
  </si>
  <si>
    <t>https://t.co/5VTtHCkx41</t>
  </si>
  <si>
    <t>https://t.co/nIL9kx6hXb</t>
  </si>
  <si>
    <t>https://t.co/XZYv9yTu6D</t>
  </si>
  <si>
    <t>https://t.co/KxJijbxMSl</t>
  </si>
  <si>
    <t>https://t.co/nQDyujwj2n</t>
  </si>
  <si>
    <t>https://t.co/6CFCYeMDM3</t>
  </si>
  <si>
    <t>https://t.co/xxmAHNJ2nf</t>
  </si>
  <si>
    <t>https://t.co/eMgZKtbEjV</t>
  </si>
  <si>
    <t>https://t.co/YDTXIxdp2d</t>
  </si>
  <si>
    <t>https://t.co/oP1HxcGD2Y</t>
  </si>
  <si>
    <t>https://t.co/jM7bOSuUgS</t>
  </si>
  <si>
    <t>https://t.co/cI0bQO6L0r</t>
  </si>
  <si>
    <t>https://t.co/N9N1E6996D</t>
  </si>
  <si>
    <t>https://t.co/8Oyirf2CQS</t>
  </si>
  <si>
    <t>https://t.co/kzhfJLExBa</t>
  </si>
  <si>
    <t>https://t.co/954442v5oW</t>
  </si>
  <si>
    <t>https://t.co/vEp0b2bqEP</t>
  </si>
  <si>
    <t>https://t.co/1rDUb6IxrT</t>
  </si>
  <si>
    <t>https://t.co/R29Mupxuhy</t>
  </si>
  <si>
    <t>https://t.co/9cOW6LnaAh</t>
  </si>
  <si>
    <t>http://t.co/Aj9plwdYrR</t>
  </si>
  <si>
    <t>https://t.co/lfIQnMdxDw</t>
  </si>
  <si>
    <t>https://t.co/Jfz2NnlGPh</t>
  </si>
  <si>
    <t>https://t.co/gXj8rgoadk</t>
  </si>
  <si>
    <t>https://t.co/L9QEU3uQKC</t>
  </si>
  <si>
    <t>https://t.co/hpkhmnvduu</t>
  </si>
  <si>
    <t>https://t.co/SGm2p6YE0l</t>
  </si>
  <si>
    <t>https://t.co/Sw8VljA5Rv</t>
  </si>
  <si>
    <t>https://t.co/P5ns8fNRYF</t>
  </si>
  <si>
    <t>https://t.co/NhzULbqkBx</t>
  </si>
  <si>
    <t>https://t.co/HFiyc5qP4T</t>
  </si>
  <si>
    <t>https://t.co/cI3vSpOC90</t>
  </si>
  <si>
    <t>https://t.co/4gI77F8xL0</t>
  </si>
  <si>
    <t>https://t.co/KM2hlDURQT</t>
  </si>
  <si>
    <t>https://t.co/LdjDKakQo8</t>
  </si>
  <si>
    <t>https://t.co/jaWwTG4Jx2</t>
  </si>
  <si>
    <t>http://t.co/85MfHsProU</t>
  </si>
  <si>
    <t>https://t.co/2P5cex1qMC</t>
  </si>
  <si>
    <t>https://t.co/vNgCvx2CQQ</t>
  </si>
  <si>
    <t>https://t.co/oBsT6DSdiv</t>
  </si>
  <si>
    <t>https://t.co/8gk3UG1YbG</t>
  </si>
  <si>
    <t>https://t.co/Ju22D7nhVy</t>
  </si>
  <si>
    <t>https://t.co/fu9eTQTuCs</t>
  </si>
  <si>
    <t>http://t.co/zoFOOnAG3f</t>
  </si>
  <si>
    <t>https://t.co/kUHLkgxnTT</t>
  </si>
  <si>
    <t>https://t.co/THVxSo5aQV</t>
  </si>
  <si>
    <t>https://t.co/IKpg3fJGDs</t>
  </si>
  <si>
    <t>https://t.co/rBWfBhN5Ld</t>
  </si>
  <si>
    <t>https://t.co/9E7330gNeM</t>
  </si>
  <si>
    <t>https://t.co/MYEzkuipCL</t>
  </si>
  <si>
    <t>https://t.co/DPfBj2WOfd</t>
  </si>
  <si>
    <t>https://t.co/2kl88pngwf</t>
  </si>
  <si>
    <t>https://t.co/rmATLMw1Ml</t>
  </si>
  <si>
    <t>https://t.co/fU8jKXBPGa</t>
  </si>
  <si>
    <t>https://t.co/r8QI1tLdVA</t>
  </si>
  <si>
    <t>https://t.co/kbJMKmgzYf</t>
  </si>
  <si>
    <t>https://t.co/KdSmMuet9n</t>
  </si>
  <si>
    <t>https://t.co/LetIsz1lm9</t>
  </si>
  <si>
    <t>https://t.co/iEW6K9TLlK</t>
  </si>
  <si>
    <t>https://t.co/gFbO40Im0P</t>
  </si>
  <si>
    <t>https://t.co/IQ7RQgqkNN</t>
  </si>
  <si>
    <t>https://t.co/gEXFq2WQjI</t>
  </si>
  <si>
    <t>https://t.co/kOWmsnB296</t>
  </si>
  <si>
    <t>https://t.co/sSrrKkyR6S</t>
  </si>
  <si>
    <t>https://t.co/ZtCFbKfeZH</t>
  </si>
  <si>
    <t>https://t.co/9fZqKeuFd2</t>
  </si>
  <si>
    <t>https://t.co/3JGZ6gwz3o</t>
  </si>
  <si>
    <t>https://t.co/GF9ITq9frf</t>
  </si>
  <si>
    <t>https://t.co/ZpFOULe3o2</t>
  </si>
  <si>
    <t>https://t.co/KSId1gmign</t>
  </si>
  <si>
    <t>https://t.co/y0e8KnFKtO</t>
  </si>
  <si>
    <t>https://t.co/V1a5bBOlU0</t>
  </si>
  <si>
    <t>https://t.co/wJH8F6uJCs</t>
  </si>
  <si>
    <t>https://t.co/MBGbeK6ZIH</t>
  </si>
  <si>
    <t>https://t.co/XXLACNKSQt</t>
  </si>
  <si>
    <t>http://t.co/yshL3zjOL8</t>
  </si>
  <si>
    <t>https://t.co/A1qXGqtCoL</t>
  </si>
  <si>
    <t>https://t.co/5w7dRREdqS</t>
  </si>
  <si>
    <t>https://t.co/yZZAKxNThs</t>
  </si>
  <si>
    <t>https://t.co/J5wwedDfsW</t>
  </si>
  <si>
    <t>https://t.co/YpYwqoA619</t>
  </si>
  <si>
    <t>https://t.co/S2ahulqWmE</t>
  </si>
  <si>
    <t>https://t.co/jkhrvXdUYr</t>
  </si>
  <si>
    <t>https://t.co/HmPXuPUjYp</t>
  </si>
  <si>
    <t>https://t.co/OT6Ix2AsUf</t>
  </si>
  <si>
    <t>https://t.co/Jj4eH7UKbq</t>
  </si>
  <si>
    <t>https://t.co/9K3f3f4Hwf</t>
  </si>
  <si>
    <t>https://t.co/X0jNLsh5Mf</t>
  </si>
  <si>
    <t>https://t.co/RbvrYfHsMu</t>
  </si>
  <si>
    <t>https://t.co/XLolROWxKE</t>
  </si>
  <si>
    <t>https://t.co/Jum1xF6sYK</t>
  </si>
  <si>
    <t>https://t.co/S0TvIipxsQ</t>
  </si>
  <si>
    <t>https://t.co/3uhoU3AMhl</t>
  </si>
  <si>
    <t>https://t.co/kpbmqHDNu2</t>
  </si>
  <si>
    <t>https://t.co/f5viPgGfUj</t>
  </si>
  <si>
    <t>https://t.co/Cn27g2gPt8</t>
  </si>
  <si>
    <t>https://t.co/TMKzwXVqOV</t>
  </si>
  <si>
    <t>https://t.co/QCagK2FRy4</t>
  </si>
  <si>
    <t>https://t.co/Pk0L3iN7Kg</t>
  </si>
  <si>
    <t>https://t.co/5775epiWBi</t>
  </si>
  <si>
    <t>https://t.co/IHHSb0xslM</t>
  </si>
  <si>
    <t>https://t.co/VW1EvA7zCQ</t>
  </si>
  <si>
    <t>http://t.co/nJxx8lw9UV</t>
  </si>
  <si>
    <t>https://t.co/PwDxKRHHbM</t>
  </si>
  <si>
    <t>https://t.co/R28Zt2l7MM</t>
  </si>
  <si>
    <t>https://t.co/FYhIzqgPRD</t>
  </si>
  <si>
    <t>https://t.co/1UxjlS1gEf</t>
  </si>
  <si>
    <t>https://t.co/2euwVmgk5a</t>
  </si>
  <si>
    <t>https://t.co/gW8ord5Xgd</t>
  </si>
  <si>
    <t>https://t.co/swsocfcWHi</t>
  </si>
  <si>
    <t>https://t.co/LDG7V5cq78</t>
  </si>
  <si>
    <t>https://t.co/cq1eFks8nU</t>
  </si>
  <si>
    <t>https://t.co/g5bMgevcFq</t>
  </si>
  <si>
    <t>https://t.co/JRNfXngoDz</t>
  </si>
  <si>
    <t>https://t.co/uCnH2625Kg</t>
  </si>
  <si>
    <t>https://t.co/LVq1pr4ATQ</t>
  </si>
  <si>
    <t>https://t.co/3k0Sw8qiMR</t>
  </si>
  <si>
    <t>https://t.co/5yvr887ssJ</t>
  </si>
  <si>
    <t>https://t.co/NWBaJkUF3l</t>
  </si>
  <si>
    <t>https://t.co/yJTZODEJFW</t>
  </si>
  <si>
    <t>https://t.co/goHFI5AGLH</t>
  </si>
  <si>
    <t>https://t.co/3eE3h904L1</t>
  </si>
  <si>
    <t>https://t.co/VjNK8aGIuv</t>
  </si>
  <si>
    <t>https://t.co/VRnN9grEfw</t>
  </si>
  <si>
    <t>https://t.co/qEauvqrlE0</t>
  </si>
  <si>
    <t>https://t.co/v602vjWjan</t>
  </si>
  <si>
    <t>https://t.co/xGkBfN3EWF</t>
  </si>
  <si>
    <t>https://t.co/t7h0BN6mdN</t>
  </si>
  <si>
    <t>https://t.co/rRbs4a6DLa</t>
  </si>
  <si>
    <t>https://t.co/deR17OxE8w</t>
  </si>
  <si>
    <t>https://t.co/UharjNCOXA</t>
  </si>
  <si>
    <t>https://t.co/BFjyMJVZoa</t>
  </si>
  <si>
    <t>https://t.co/bZJsQ5ZUQL</t>
  </si>
  <si>
    <t>https://t.co/ov5GxIm9gi</t>
  </si>
  <si>
    <t>https://t.co/GTexUDdmWm</t>
  </si>
  <si>
    <t>https://t.co/TCmnW77L6I</t>
  </si>
  <si>
    <t>https://t.co/YQeEA2nvTB</t>
  </si>
  <si>
    <t>https://t.co/1SdjhokC9q</t>
  </si>
  <si>
    <t>http://t.co/vFktlTZF6K</t>
  </si>
  <si>
    <t>https://t.co/YnMZveXCl4</t>
  </si>
  <si>
    <t>https://t.co/1rpubt6qRb</t>
  </si>
  <si>
    <t>https://t.co/m0KSZmaPNp</t>
  </si>
  <si>
    <t>https://t.co/9beItq3TaW</t>
  </si>
  <si>
    <t>https://t.co/Dn26tRTJ9a</t>
  </si>
  <si>
    <t>https://t.co/Io0LU5yD6v</t>
  </si>
  <si>
    <t>https://t.co/RjuBE6jJFu</t>
  </si>
  <si>
    <t>https://t.co/trt8YTuK3K</t>
  </si>
  <si>
    <t>https://t.co/eIu3FUp9sb</t>
  </si>
  <si>
    <t>https://t.co/45bRH9tpS7</t>
  </si>
  <si>
    <t>https://t.co/r257pl7iiM</t>
  </si>
  <si>
    <t>https://t.co/tr02bPsv81</t>
  </si>
  <si>
    <t>https://t.co/5goHUTqHds</t>
  </si>
  <si>
    <t>https://t.co/Z0zjhjiX03</t>
  </si>
  <si>
    <t>https://t.co/jtSagkeja0</t>
  </si>
  <si>
    <t>https://t.co/WtFsEJK7LG</t>
  </si>
  <si>
    <t>https://t.co/PdBDmJ2JhG</t>
  </si>
  <si>
    <t>https://t.co/rUeUGslf8V</t>
  </si>
  <si>
    <t>https://t.co/BTSsDxHdzV</t>
  </si>
  <si>
    <t>https://t.co/er70UGkbir</t>
  </si>
  <si>
    <t>https://t.co/IEiZEZj4pZ</t>
  </si>
  <si>
    <t>https://t.co/IKta3qXKKQ</t>
  </si>
  <si>
    <t>https://t.co/1vcww1IDko</t>
  </si>
  <si>
    <t>https://t.co/7sgnLrJiSe</t>
  </si>
  <si>
    <t>https://t.co/qAQrlZUjtW</t>
  </si>
  <si>
    <t>https://t.co/L94ohY453t</t>
  </si>
  <si>
    <t>https://t.co/0nfkhsfM06</t>
  </si>
  <si>
    <t>https://t.co/QVpQbfdAXZ</t>
  </si>
  <si>
    <t>https://t.co/q4plEtl5rF</t>
  </si>
  <si>
    <t>https://t.co/PWxHnjVdzP</t>
  </si>
  <si>
    <t>https://t.co/6SiKnNfGOz</t>
  </si>
  <si>
    <t>https://t.co/ToftFdTw2c</t>
  </si>
  <si>
    <t>http://t.co/2cZJPJQj5f</t>
  </si>
  <si>
    <t>https://t.co/j2lQEsfWnv</t>
  </si>
  <si>
    <t>https://t.co/u0kyYzTa1X</t>
  </si>
  <si>
    <t>http://t.co/0PJm8wry1t</t>
  </si>
  <si>
    <t>https://t.co/YVh66obHmv</t>
  </si>
  <si>
    <t>https://t.co/qVt1Ixcq9Y</t>
  </si>
  <si>
    <t>https://t.co/zK7GPdtNE7</t>
  </si>
  <si>
    <t>https://t.co/FdQZjC0hfP</t>
  </si>
  <si>
    <t>https://t.co/hC0AASv8qd</t>
  </si>
  <si>
    <t>https://t.co/Rxf9OAkswq</t>
  </si>
  <si>
    <t>https://t.co/blKnRXLTFE</t>
  </si>
  <si>
    <t>http://t.co/c2DPlwE0wO</t>
  </si>
  <si>
    <t>https://t.co/4LaAdisbrA</t>
  </si>
  <si>
    <t>https://t.co/waydyMH3v7</t>
  </si>
  <si>
    <t>https://t.co/4bw3N45j9Q</t>
  </si>
  <si>
    <t>https://t.co/F4qpejKc0h</t>
  </si>
  <si>
    <t>https://t.co/3RtzrJd8G7</t>
  </si>
  <si>
    <t>https://t.co/O0C0z9DpWV</t>
  </si>
  <si>
    <t>https://t.co/NOpcIbxDhZ</t>
  </si>
  <si>
    <t>https://t.co/gxMBlL31zs</t>
  </si>
  <si>
    <t>http://t.co/QyFVE0cIMU</t>
  </si>
  <si>
    <t>https://t.co/Mjm8y6dGAC</t>
  </si>
  <si>
    <t>https://t.co/JaLd89w4Il</t>
  </si>
  <si>
    <t>https://t.co/nvyfFOnVi4</t>
  </si>
  <si>
    <t>https://t.co/W2YkCYQ2y9</t>
  </si>
  <si>
    <t>https://t.co/VyM2Qm4bdv</t>
  </si>
  <si>
    <t>https://t.co/YIIXu8c86S</t>
  </si>
  <si>
    <t>https://t.co/0J65k8jIrm</t>
  </si>
  <si>
    <t>https://t.co/UqKVyAyXPP</t>
  </si>
  <si>
    <t>http://t.co/7mwXoGwEcB</t>
  </si>
  <si>
    <t>https://t.co/WJRGNJsiin</t>
  </si>
  <si>
    <t>https://t.co/MU0dqsOgX1</t>
  </si>
  <si>
    <t>https://t.co/xWBRcyuaqW</t>
  </si>
  <si>
    <t>https://t.co/WKMnGpmdsE</t>
  </si>
  <si>
    <t>https://t.co/zMgURB4kOW</t>
  </si>
  <si>
    <t>https://t.co/OICTSneuKJ</t>
  </si>
  <si>
    <t>https://t.co/maYpGTwx6W</t>
  </si>
  <si>
    <t>https://t.co/kI1zpcCoXe</t>
  </si>
  <si>
    <t>https://t.co/qmmW8VxUHf</t>
  </si>
  <si>
    <t>https://t.co/PcLK3yRzD5</t>
  </si>
  <si>
    <t>https://t.co/990q7Opv1s</t>
  </si>
  <si>
    <t>https://t.co/ykBI1ndsp4</t>
  </si>
  <si>
    <t>https://t.co/tiVRFKwYXs</t>
  </si>
  <si>
    <t>https://t.co/me09a4ioO7</t>
  </si>
  <si>
    <t>https://t.co/hllzIJU6xU</t>
  </si>
  <si>
    <t>https://t.co/Y8k7IT1pOg</t>
  </si>
  <si>
    <t>https://t.co/lsyBsbaYPD</t>
  </si>
  <si>
    <t>https://t.co/qqbTZ7YIj3</t>
  </si>
  <si>
    <t>https://t.co/LtV9OInzDp</t>
  </si>
  <si>
    <t>https://t.co/83rn9NrgRt</t>
  </si>
  <si>
    <t>https://t.co/UWfwR8Zid5</t>
  </si>
  <si>
    <t>https://t.co/rUQKMb4mJ1</t>
  </si>
  <si>
    <t>https://t.co/1q6ewSWktR</t>
  </si>
  <si>
    <t>http://t.co/RtO7ZvuQgG</t>
  </si>
  <si>
    <t>https://t.co/VFXOqY946g</t>
  </si>
  <si>
    <t>https://t.co/NtfZJCCL01</t>
  </si>
  <si>
    <t>https://t.co/Vm08bAzwHt</t>
  </si>
  <si>
    <t>https://t.co/F1c1KN9Ng1</t>
  </si>
  <si>
    <t>https://t.co/UiSQiIureh</t>
  </si>
  <si>
    <t>https://t.co/qp5Lxah7TM</t>
  </si>
  <si>
    <t>https://t.co/1qVPeokDcn</t>
  </si>
  <si>
    <t>https://t.co/vy6WMagC6i</t>
  </si>
  <si>
    <t>http://t.co/VHbl3rw0A5</t>
  </si>
  <si>
    <t>https://t.co/jc9NOWvBO4</t>
  </si>
  <si>
    <t>https://t.co/332brrTIi0</t>
  </si>
  <si>
    <t>https://t.co/HDSJYDLWTt</t>
  </si>
  <si>
    <t>https://t.co/W5NCklgGA1</t>
  </si>
  <si>
    <t>https://t.co/d1tbsgYNKT</t>
  </si>
  <si>
    <t>https://t.co/NWnZ89GDoW</t>
  </si>
  <si>
    <t>https://t.co/VbTmxqRZz1</t>
  </si>
  <si>
    <t>https://t.co/rKASgzWOoq</t>
  </si>
  <si>
    <t>https://t.co/x0ecciUVk0</t>
  </si>
  <si>
    <t>https://t.co/YvjAUrF4la</t>
  </si>
  <si>
    <t>https://t.co/uje09DsTeH</t>
  </si>
  <si>
    <t>https://t.co/orVatKpVoG</t>
  </si>
  <si>
    <t>https://t.co/SRiLGgo7pe</t>
  </si>
  <si>
    <t>https://t.co/m9QbaDUMrz</t>
  </si>
  <si>
    <t>http://t.co/VtMo7K1adz</t>
  </si>
  <si>
    <t>https://t.co/mkvKxjOSzF</t>
  </si>
  <si>
    <t>https://t.co/yVDmcvLDDw</t>
  </si>
  <si>
    <t>https://t.co/FqKQDcO4z3</t>
  </si>
  <si>
    <t>https://t.co/JNbEyTgt70</t>
  </si>
  <si>
    <t>https://t.co/brIpSF9tR2</t>
  </si>
  <si>
    <t>http://t.co/0GJFPz9FL3</t>
  </si>
  <si>
    <t>https://t.co/GyhxEEoajC</t>
  </si>
  <si>
    <t>https://t.co/qXASV6Q2rF</t>
  </si>
  <si>
    <t>https://t.co/UX3fbIvlxX</t>
  </si>
  <si>
    <t>https://t.co/MeoLKOOLJB</t>
  </si>
  <si>
    <t>https://t.co/o179WatQ9A</t>
  </si>
  <si>
    <t>https://t.co/UfI1kT2Dof</t>
  </si>
  <si>
    <t>https://t.co/x2MEIlLtJZ</t>
  </si>
  <si>
    <t>https://t.co/N302Bio8ko</t>
  </si>
  <si>
    <t>http://t.co/OTOuSpgXxh</t>
  </si>
  <si>
    <t>https://t.co/AqMGYUL5x0</t>
  </si>
  <si>
    <t>https://t.co/fCLYafgy7a</t>
  </si>
  <si>
    <t>https://t.co/D3RrKL1hUe</t>
  </si>
  <si>
    <t>https://t.co/dc01PKBorY</t>
  </si>
  <si>
    <t>https://t.co/usqGpz2Zfm</t>
  </si>
  <si>
    <t>https://t.co/pytsHqQoGX</t>
  </si>
  <si>
    <t>https://t.co/OmJT4WKoaZ</t>
  </si>
  <si>
    <t>https://t.co/O2hbwNsrZf</t>
  </si>
  <si>
    <t>https://t.co/eKAqbn7kJV</t>
  </si>
  <si>
    <t>https://t.co/6aQ3kBHn3n</t>
  </si>
  <si>
    <t>https://t.co/00Olyb0Tl7</t>
  </si>
  <si>
    <t>https://t.co/Cr8j7QA2Ns</t>
  </si>
  <si>
    <t>https://t.co/OaLvkDCUtQ</t>
  </si>
  <si>
    <t>http://t.co/Y23oLs1lqO</t>
  </si>
  <si>
    <t>https://t.co/5ED1eb3l2n</t>
  </si>
  <si>
    <t>https://t.co/qy2hGPwKZt</t>
  </si>
  <si>
    <t>http://t.co/Tu6XyBWGtL</t>
  </si>
  <si>
    <t>http://t.co/j16yetORcl</t>
  </si>
  <si>
    <t>https://t.co/NNieCJTn2b</t>
  </si>
  <si>
    <t>https://t.co/tyee2KlvkY</t>
  </si>
  <si>
    <t>https://t.co/b9JjZorbIE</t>
  </si>
  <si>
    <t>https://t.co/u1uhPYnc5T</t>
  </si>
  <si>
    <t>https://t.co/ZKVASRcmaF</t>
  </si>
  <si>
    <t>https://t.co/j3B77fhrj1</t>
  </si>
  <si>
    <t>https://t.co/MLNjW5rHfy</t>
  </si>
  <si>
    <t>https://t.co/CTHFe4R0FW</t>
  </si>
  <si>
    <t>https://t.co/xGxJ8WobI2</t>
  </si>
  <si>
    <t>https://t.co/nMjq5O92uK</t>
  </si>
  <si>
    <t>https://t.co/6Yi0WTFzJb</t>
  </si>
  <si>
    <t>http://t.co/auWxo57MeB</t>
  </si>
  <si>
    <t>https://t.co/8ZvUvqx8jC</t>
  </si>
  <si>
    <t>https://t.co/M5j52om0pP</t>
  </si>
  <si>
    <t>https://t.co/hdOaYcTQAE</t>
  </si>
  <si>
    <t>https://t.co/iGIzrHAY7m</t>
  </si>
  <si>
    <t>http://t.co/qauTLyfMz7</t>
  </si>
  <si>
    <t>https://t.co/fsWm8K0OYf</t>
  </si>
  <si>
    <t>https://t.co/m0x8CMQ1Af</t>
  </si>
  <si>
    <t>https://t.co/TFDO08awQc</t>
  </si>
  <si>
    <t>https://t.co/tqEFEsWqxe</t>
  </si>
  <si>
    <t>https://t.co/VOuAN14sQE</t>
  </si>
  <si>
    <t>https://t.co/9vRgbG4OAO</t>
  </si>
  <si>
    <t>http://t.co/czEiRoRt9n</t>
  </si>
  <si>
    <t>http://t.co/jiXLptjYHL</t>
  </si>
  <si>
    <t>https://t.co/wPamADqKSq</t>
  </si>
  <si>
    <t>https://t.co/G0TVs7SKpC</t>
  </si>
  <si>
    <t>https://t.co/C2QQK5Xk3k</t>
  </si>
  <si>
    <t>https://t.co/V4TZzsUKmR</t>
  </si>
  <si>
    <t>https://t.co/SxiGYwIC4W</t>
  </si>
  <si>
    <t>https://t.co/2kLXK0t1pe</t>
  </si>
  <si>
    <t>https://t.co/hT5GqPwR0k</t>
  </si>
  <si>
    <t>https://t.co/sCL3RhygQA</t>
  </si>
  <si>
    <t>https://t.co/6jPbT5SoNM</t>
  </si>
  <si>
    <t>https://t.co/qfBfLwadaB</t>
  </si>
  <si>
    <t>https://t.co/KNGJeTxnMK</t>
  </si>
  <si>
    <t>https://t.co/jE7hWyEQJ5</t>
  </si>
  <si>
    <t>http://t.co/DhKLYI4zXR</t>
  </si>
  <si>
    <t>https://t.co/QtZcQHNqAm</t>
  </si>
  <si>
    <t>https://t.co/yEMbRg4Me0</t>
  </si>
  <si>
    <t>https://t.co/on4TeYxuQA</t>
  </si>
  <si>
    <t>https://t.co/4MrhWN1TX8</t>
  </si>
  <si>
    <t>http://t.co/LH6DuJ5i</t>
  </si>
  <si>
    <t>https://t.co/R9zSAuPb8J</t>
  </si>
  <si>
    <t>https://t.co/bfptT45WYD</t>
  </si>
  <si>
    <t>https://t.co/7ErG8GFjmT</t>
  </si>
  <si>
    <t>https://t.co/iOhkKhUFCI</t>
  </si>
  <si>
    <t>http://t.co/31MlRW41oU</t>
  </si>
  <si>
    <t>https://t.co/V7z7hsH8Mz</t>
  </si>
  <si>
    <t>https://t.co/Yyc660iAwI</t>
  </si>
  <si>
    <t>https://t.co/CJB7SVT0kC</t>
  </si>
  <si>
    <t>https://t.co/0pk6X8sglD</t>
  </si>
  <si>
    <t>https://t.co/jtTKvWZl6p</t>
  </si>
  <si>
    <t>https://t.co/Z2GVQgsuOY</t>
  </si>
  <si>
    <t>https://t.co/8ypJMvjE0f</t>
  </si>
  <si>
    <t>https://t.co/yshpeC4UIV</t>
  </si>
  <si>
    <t>https://t.co/mQtdyqHaT2</t>
  </si>
  <si>
    <t>https://t.co/iUylzZI7m5</t>
  </si>
  <si>
    <t>https://t.co/qE9OuLcHLb</t>
  </si>
  <si>
    <t>https://t.co/Q32FLwg5Tx</t>
  </si>
  <si>
    <t>https://t.co/dTA9lx9Xci</t>
  </si>
  <si>
    <t>https://t.co/WIbj2TiszB</t>
  </si>
  <si>
    <t>https://t.co/iaPm3Xcfst</t>
  </si>
  <si>
    <t>http://t.co/nNwuKo9sUm</t>
  </si>
  <si>
    <t>https://t.co/XVhP1YME2l</t>
  </si>
  <si>
    <t>https://t.co/BgDdYKxmys</t>
  </si>
  <si>
    <t>https://t.co/RzbxlsZu0s</t>
  </si>
  <si>
    <t>https://t.co/Gzamf5qTWh</t>
  </si>
  <si>
    <t>https://t.co/Zh5uQeFLnM</t>
  </si>
  <si>
    <t>https://t.co/AzKd7bYBis</t>
  </si>
  <si>
    <t>https://t.co/xztFBJaWM6</t>
  </si>
  <si>
    <t>https://t.co/O4f6I67qQj</t>
  </si>
  <si>
    <t>https://t.co/7L6uxDWSSW</t>
  </si>
  <si>
    <t>https://t.co/70XJy10bRZ</t>
  </si>
  <si>
    <t>https://t.co/NWS8L2r6Qd</t>
  </si>
  <si>
    <t>http://t.co/SEBLLq3SDM</t>
  </si>
  <si>
    <t>https://t.co/J8x5Io2Lc6</t>
  </si>
  <si>
    <t>https://t.co/EylkxvyN6u</t>
  </si>
  <si>
    <t>https://t.co/0PNbHUTNfN</t>
  </si>
  <si>
    <t>https://t.co/IWcClauQ4Z</t>
  </si>
  <si>
    <t>http://t.co/dfk14rDn5H</t>
  </si>
  <si>
    <t>https://t.co/2UU9fjjQbT</t>
  </si>
  <si>
    <t>https://t.co/0GbnsfnLUG</t>
  </si>
  <si>
    <t>https://t.co/VF2rqSR9N5</t>
  </si>
  <si>
    <t>https://t.co/D5zA7Aak5P</t>
  </si>
  <si>
    <t>https://t.co/vsFqepLW10</t>
  </si>
  <si>
    <t>https://t.co/KYgZieLYtr</t>
  </si>
  <si>
    <t>https://t.co/KW3pBw6T0I</t>
  </si>
  <si>
    <t>https://t.co/8zni74QBHQ</t>
  </si>
  <si>
    <t>https://t.co/RpMRvOPuLr</t>
  </si>
  <si>
    <t>https://t.co/wqxFLlsoza</t>
  </si>
  <si>
    <t>https://t.co/Cc5kMjrfSt</t>
  </si>
  <si>
    <t>https://t.co/u0NnATZX69</t>
  </si>
  <si>
    <t>https://t.co/YNsHqMB4mG</t>
  </si>
  <si>
    <t>https://t.co/UAvQ4OGBDy</t>
  </si>
  <si>
    <t>http://t.co/aWutmUVZkB</t>
  </si>
  <si>
    <t>https://t.co/uYCAezZHAp</t>
  </si>
  <si>
    <t>https://t.co/JgTXSj3IVR</t>
  </si>
  <si>
    <t>https://t.co/mXui6xYmNT</t>
  </si>
  <si>
    <t>https://t.co/7DBuZOIYun</t>
  </si>
  <si>
    <t>https://t.co/qHCKgVyD2r</t>
  </si>
  <si>
    <t>https://t.co/4n34mrWjpZ</t>
  </si>
  <si>
    <t>https://t.co/VMPifBwbjm</t>
  </si>
  <si>
    <t>https://t.co/N2WCnhXslh</t>
  </si>
  <si>
    <t>https://t.co/SfXEptktSl</t>
  </si>
  <si>
    <t>https://t.co/e3Oj9LI0I6</t>
  </si>
  <si>
    <t>https://t.co/Or8OPJ8Ulx</t>
  </si>
  <si>
    <t>https://t.co/i4ZApGkSLD</t>
  </si>
  <si>
    <t>https://t.co/8d26t0rIMn</t>
  </si>
  <si>
    <t>http://t.co/fUIJZDEzwr</t>
  </si>
  <si>
    <t>https://t.co/ssliSky2do</t>
  </si>
  <si>
    <t>http://t.co/5xAKMYG37k</t>
  </si>
  <si>
    <t>https://t.co/kVxSQG44iX</t>
  </si>
  <si>
    <t>https://t.co/Zzsqsv4Xbc</t>
  </si>
  <si>
    <t>https://t.co/xB341QNPN4</t>
  </si>
  <si>
    <t>https://t.co/QALTTJA4hh</t>
  </si>
  <si>
    <t>https://t.co/SCIbYUrEgf</t>
  </si>
  <si>
    <t>https://t.co/7qMADS4CCY</t>
  </si>
  <si>
    <t>https://t.co/jlhSbeiyiF</t>
  </si>
  <si>
    <t>https://t.co/3qQCXoWMrP</t>
  </si>
  <si>
    <t>https://t.co/MZpsTFx55a</t>
  </si>
  <si>
    <t>https://t.co/Po7CrcKEO9</t>
  </si>
  <si>
    <t>https://t.co/yQZ5c42O5i</t>
  </si>
  <si>
    <t>https://t.co/8kA4BEg4Rl</t>
  </si>
  <si>
    <t>http://t.co/i8HlZgKwx9</t>
  </si>
  <si>
    <t>https://t.co/V93O0pqKhY</t>
  </si>
  <si>
    <t>https://t.co/TJiXy3wJby</t>
  </si>
  <si>
    <t>https://t.co/i6JwcWbdUI</t>
  </si>
  <si>
    <t>http://t.co/sHfi8NWori</t>
  </si>
  <si>
    <t>https://t.co/ecD8uifzbJ</t>
  </si>
  <si>
    <t>https://t.co/WUeKPLLBuc</t>
  </si>
  <si>
    <t>https://t.co/yjRvabYyEv</t>
  </si>
  <si>
    <t>https://t.co/Eft0pgZhqp</t>
  </si>
  <si>
    <t>https://t.co/nZNCaPImSK</t>
  </si>
  <si>
    <t>https://t.co/70PtgdSKDQ</t>
  </si>
  <si>
    <t>https://t.co/pkSatOqPuh</t>
  </si>
  <si>
    <t>https://t.co/Gd94BZJMx6</t>
  </si>
  <si>
    <t>https://t.co/HmVuW6iu4P</t>
  </si>
  <si>
    <t>https://t.co/CFynZNYMBJ</t>
  </si>
  <si>
    <t>https://t.co/Sv2Oajuok7</t>
  </si>
  <si>
    <t>https://t.co/OQR3Kbbcdw</t>
  </si>
  <si>
    <t>https://t.co/voJIzquyAJ</t>
  </si>
  <si>
    <t>https://t.co/S8rMydEq1D</t>
  </si>
  <si>
    <t>http://t.co/lBUyQgyMbo</t>
  </si>
  <si>
    <t>https://t.co/kRaXP6HZlN</t>
  </si>
  <si>
    <t>https://t.co/1IKIPeHaj7</t>
  </si>
  <si>
    <t>https://t.co/I0Nt6RiWXh</t>
  </si>
  <si>
    <t>https://t.co/NW94gaCaMC</t>
  </si>
  <si>
    <t>https://t.co/EPMHGTP3ry</t>
  </si>
  <si>
    <t>https://t.co/mFdwkbzsUG</t>
  </si>
  <si>
    <t>https://t.co/F73kVFmdGR</t>
  </si>
  <si>
    <t>https://t.co/tXWVLyHyWM</t>
  </si>
  <si>
    <t>https://t.co/dEmX6yRJ71</t>
  </si>
  <si>
    <t>https://t.co/lTkwiO7TeX</t>
  </si>
  <si>
    <t>http://t.co/dbcGjCPZSh</t>
  </si>
  <si>
    <t>https://t.co/hrEs1MruGC</t>
  </si>
  <si>
    <t>https://t.co/hTKKBGo8kq</t>
  </si>
  <si>
    <t>https://t.co/h3ptwOX78I</t>
  </si>
  <si>
    <t>https://t.co/SjqmQUZkqG</t>
  </si>
  <si>
    <t>https://t.co/kJVJFMtctd</t>
  </si>
  <si>
    <t>https://t.co/RErVLntWim</t>
  </si>
  <si>
    <t>https://t.co/ROUbwbuaEl</t>
  </si>
  <si>
    <t>https://t.co/XQ3y1GlZqO</t>
  </si>
  <si>
    <t>https://t.co/rsDFKB9731</t>
  </si>
  <si>
    <t>https://t.co/4mbYb9OnT5</t>
  </si>
  <si>
    <t>http://t.co/HsUolV60eC</t>
  </si>
  <si>
    <t>https://t.co/mZUpLSxeSw</t>
  </si>
  <si>
    <t>https://t.co/I5WYPwDU4J</t>
  </si>
  <si>
    <t>https://t.co/0hz0oEtHDh</t>
  </si>
  <si>
    <t>https://t.co/fNBL2QSCbV</t>
  </si>
  <si>
    <t>https://t.co/WFw9rX67nW</t>
  </si>
  <si>
    <t>https://t.co/0UvE3No1uJ</t>
  </si>
  <si>
    <t>http://t.co/I03Ji97xA8</t>
  </si>
  <si>
    <t>https://t.co/cyV6IVb6l4</t>
  </si>
  <si>
    <t>https://t.co/9eVPUMbpN8</t>
  </si>
  <si>
    <t>https://t.co/bOKQGZS8ni</t>
  </si>
  <si>
    <t>https://t.co/iFpuxNZ5iN</t>
  </si>
  <si>
    <t>https://t.co/73CxFcW0Eg</t>
  </si>
  <si>
    <t>https://t.co/3mtSLkIVrd</t>
  </si>
  <si>
    <t>https://t.co/fkCMBAYuDF</t>
  </si>
  <si>
    <t>https://t.co/Bpd1vqO5Ux</t>
  </si>
  <si>
    <t>https://t.co/917NADwq5v</t>
  </si>
  <si>
    <t>https://t.co/Ja86gaP1Me</t>
  </si>
  <si>
    <t>https://t.co/UIPNLmK26Y</t>
  </si>
  <si>
    <t>https://t.co/2y1Lhm55tY</t>
  </si>
  <si>
    <t>https://t.co/UjRj6STmXn</t>
  </si>
  <si>
    <t>https://t.co/vbZp0ebBbH</t>
  </si>
  <si>
    <t>https://t.co/RGIzsOFdUy</t>
  </si>
  <si>
    <t>http://t.co/MsGCAQfCMf</t>
  </si>
  <si>
    <t>https://t.co/I1z60BDcct</t>
  </si>
  <si>
    <t>https://t.co/MAjvAez2pi</t>
  </si>
  <si>
    <t>https://t.co/CEwq41wyVk</t>
  </si>
  <si>
    <t>https://t.co/vqZVUAinqj</t>
  </si>
  <si>
    <t>https://t.co/DZRXCADSq5</t>
  </si>
  <si>
    <t>https://t.co/YuoAmlacdB</t>
  </si>
  <si>
    <t>https://t.co/1bo22183gG</t>
  </si>
  <si>
    <t>https://t.co/mCxkIuS9K6</t>
  </si>
  <si>
    <t>https://t.co/Gk0hXgabDQ</t>
  </si>
  <si>
    <t>https://t.co/DuwzGeyoPc</t>
  </si>
  <si>
    <t>https://t.co/DsxtoA1fT9</t>
  </si>
  <si>
    <t>https://t.co/PqBGIVNNF8</t>
  </si>
  <si>
    <t>https://t.co/6hkz7AcDob</t>
  </si>
  <si>
    <t>http://t.co/T4VY3JLU8E</t>
  </si>
  <si>
    <t>https://t.co/ffL8YnUSwo</t>
  </si>
  <si>
    <t>https://t.co/zL5AW1Yku2</t>
  </si>
  <si>
    <t>http://t.co/ayG86QcgBf</t>
  </si>
  <si>
    <t>https://t.co/BCTZmL1od4</t>
  </si>
  <si>
    <t>https://t.co/NPhYGoY0ZN</t>
  </si>
  <si>
    <t>https://t.co/kydgTkxG4u</t>
  </si>
  <si>
    <t>https://t.co/DttIyIwA7n</t>
  </si>
  <si>
    <t>https://t.co/60QNMRyfcP</t>
  </si>
  <si>
    <t>https://t.co/yEULycMC74</t>
  </si>
  <si>
    <t>https://t.co/cVLnsrDQu5</t>
  </si>
  <si>
    <t>https://t.co/H3QxyBCD2E</t>
  </si>
  <si>
    <t>https://t.co/wt6BVugs65</t>
  </si>
  <si>
    <t>https://t.co/YQAggmFL6x</t>
  </si>
  <si>
    <t>http://t.co/KH6EtekF5q</t>
  </si>
  <si>
    <t>https://t.co/om1VGoOZUf</t>
  </si>
  <si>
    <t>https://t.co/vSOHxzmlgf</t>
  </si>
  <si>
    <t>https://t.co/GhphijaVk2</t>
  </si>
  <si>
    <t>https://t.co/pLOaKbe4xR</t>
  </si>
  <si>
    <t>https://t.co/7bbtf1Ve36</t>
  </si>
  <si>
    <t>https://t.co/cErLzTOkGz</t>
  </si>
  <si>
    <t>https://t.co/WL1Vzp1EIz</t>
  </si>
  <si>
    <t>https://t.co/19jnxAAIug</t>
  </si>
  <si>
    <t>https://t.co/mUsSVAWWqV</t>
  </si>
  <si>
    <t>http://t.co/g5jhOsjPbZ</t>
  </si>
  <si>
    <t>https://t.co/kPO1OF5jxM</t>
  </si>
  <si>
    <t>https://t.co/Wm1LeIcGoE</t>
  </si>
  <si>
    <t>https://t.co/UCPeoEynwA</t>
  </si>
  <si>
    <t>https://t.co/7RuMfOufeB</t>
  </si>
  <si>
    <t>https://t.co/pXtfooCQO9</t>
  </si>
  <si>
    <t>https://t.co/nfE0MoNnPV</t>
  </si>
  <si>
    <t>https://t.co/27n6Tfik7l</t>
  </si>
  <si>
    <t>https://t.co/o3ISG7aDzL</t>
  </si>
  <si>
    <t>https://t.co/3vxQQX49ye</t>
  </si>
  <si>
    <t>http://t.co/saRLispRDB</t>
  </si>
  <si>
    <t>https://t.co/r16CWQhLIl</t>
  </si>
  <si>
    <t>http://t.co/Cz3JAI5KD0</t>
  </si>
  <si>
    <t>https://t.co/xcbIJWpgwW</t>
  </si>
  <si>
    <t>https://t.co/RtU8sLmchK</t>
  </si>
  <si>
    <t>http://t.co/UnnobIgVSC</t>
  </si>
  <si>
    <t>https://t.co/MRMV4OAZFc</t>
  </si>
  <si>
    <t>https://t.co/5iGtjQMzYe</t>
  </si>
  <si>
    <t>https://t.co/UQS71VAvVH</t>
  </si>
  <si>
    <t>https://t.co/NFDeAXTVi9</t>
  </si>
  <si>
    <t>https://t.co/FhMaQE0mhZ</t>
  </si>
  <si>
    <t>https://t.co/xkd116jRbi</t>
  </si>
  <si>
    <t>https://t.co/GugzjpGHzr</t>
  </si>
  <si>
    <t>https://t.co/8WG8v2CRjU</t>
  </si>
  <si>
    <t>https://t.co/XrwdjJ9VWj</t>
  </si>
  <si>
    <t>https://t.co/fV7a6qUHw4</t>
  </si>
  <si>
    <t>https://t.co/pkZDmpoHLf</t>
  </si>
  <si>
    <t>https://t.co/THecJZYwXZ</t>
  </si>
  <si>
    <t>https://t.co/Yal7nC0Fwn</t>
  </si>
  <si>
    <t>http://t.co/PUT69FQFX4</t>
  </si>
  <si>
    <t>https://t.co/hizKgXBTKP</t>
  </si>
  <si>
    <t>https://t.co/pDjgfDH3RG</t>
  </si>
  <si>
    <t>http://t.co/FOMNDappR6</t>
  </si>
  <si>
    <t>https://t.co/SmPmvQphdR</t>
  </si>
  <si>
    <t>https://t.co/T16eYaBzsT</t>
  </si>
  <si>
    <t>https://t.co/llpeiq2qKM</t>
  </si>
  <si>
    <t>https://t.co/CNYK3VLfWa</t>
  </si>
  <si>
    <t>https://t.co/pmV1mM2TUu</t>
  </si>
  <si>
    <t>https://t.co/cTDVK69prm</t>
  </si>
  <si>
    <t>https://t.co/9tm8KrW8mD</t>
  </si>
  <si>
    <t>https://t.co/fH88ZYn6FT</t>
  </si>
  <si>
    <t>https://t.co/jZkWFJHzSv</t>
  </si>
  <si>
    <t>https://t.co/WwE5ZgXbaW</t>
  </si>
  <si>
    <t>https://t.co/ExcDqG8p7h</t>
  </si>
  <si>
    <t>https://t.co/MjyTrwApvT</t>
  </si>
  <si>
    <t>http://t.co/E6YojEQKjm</t>
  </si>
  <si>
    <t>https://t.co/dh3XiEosw6</t>
  </si>
  <si>
    <t>https://t.co/dV9Mza2vZN</t>
  </si>
  <si>
    <t>https://t.co/GXf6PYOdKO</t>
  </si>
  <si>
    <t>https://t.co/vskHaRpqLv</t>
  </si>
  <si>
    <t>https://t.co/KIbwo7As23</t>
  </si>
  <si>
    <t>https://t.co/7pQzAeR3WI</t>
  </si>
  <si>
    <t>https://t.co/lEk1vuTKeS</t>
  </si>
  <si>
    <t>http://t.co/LCgplcBPMF</t>
  </si>
  <si>
    <t>https://t.co/5eu39sopo0</t>
  </si>
  <si>
    <t>https://t.co/W8NUa7vYGZ</t>
  </si>
  <si>
    <t>http://t.co/uNa8ZzifhN</t>
  </si>
  <si>
    <t>https://t.co/MCv8ED6LpR</t>
  </si>
  <si>
    <t>https://t.co/LhpjcEyHvl</t>
  </si>
  <si>
    <t>https://t.co/BR2hw0Bdf7</t>
  </si>
  <si>
    <t>http://t.co/oh4JM8fcPK</t>
  </si>
  <si>
    <t>https://t.co/tK0y1xZ2w2</t>
  </si>
  <si>
    <t>https://t.co/dIVKH7vW53</t>
  </si>
  <si>
    <t>https://t.co/OszJrHaAq1</t>
  </si>
  <si>
    <t>https://t.co/ehm3ALvOBj</t>
  </si>
  <si>
    <t>https://t.co/rTT4j50VQZ</t>
  </si>
  <si>
    <t>http://t.co/J8zh0UJ6uI</t>
  </si>
  <si>
    <t>https://t.co/LlGW4Zl1s8</t>
  </si>
  <si>
    <t>https://t.co/vlUfXiSjSD</t>
  </si>
  <si>
    <t>http://t.co/7rsgtxxksO</t>
  </si>
  <si>
    <t>https://t.co/y5wPoDJkzY</t>
  </si>
  <si>
    <t>https://t.co/BZkY8dNOkY</t>
  </si>
  <si>
    <t>https://t.co/2lDBEhE62J</t>
  </si>
  <si>
    <t>https://t.co/n9BCPirPXR</t>
  </si>
  <si>
    <t>http://t.co/gqIe9XNRH9</t>
  </si>
  <si>
    <t>https://t.co/DGZ8frt8di</t>
  </si>
  <si>
    <t>https://t.co/198cr8HJaB</t>
  </si>
  <si>
    <t>https://t.co/CUOdqeH2dP</t>
  </si>
  <si>
    <t>http://t.co/N8aI351HOT</t>
  </si>
  <si>
    <t>https://t.co/CWPw5nbzxa</t>
  </si>
  <si>
    <t>https://t.co/OznMf7kMDU</t>
  </si>
  <si>
    <t>https://t.co/OGzyESAY4b</t>
  </si>
  <si>
    <t>https://t.co/y0ajOzPTmr</t>
  </si>
  <si>
    <t>https://t.co/l6A7yJVCzS</t>
  </si>
  <si>
    <t>http://t.co/wpWOOHIFYB</t>
  </si>
  <si>
    <t>https://t.co/iS7K2vEwOq</t>
  </si>
  <si>
    <t>https://t.co/qkVaJFk2CG</t>
  </si>
  <si>
    <t>https://t.co/l0L93v9D81</t>
  </si>
  <si>
    <t>https://t.co/bEzSyr54np</t>
  </si>
  <si>
    <t>https://t.co/SWNGWRy1mf</t>
  </si>
  <si>
    <t>https://t.co/VVFkgziTYq</t>
  </si>
  <si>
    <t>https://t.co/PNcWnKfktz</t>
  </si>
  <si>
    <t>https://t.co/pTm4pdLWN3</t>
  </si>
  <si>
    <t>https://t.co/fpbloYGXAj</t>
  </si>
  <si>
    <t>https://t.co/3ZR8RpbVAo</t>
  </si>
  <si>
    <t>https://t.co/qycIBITfoD</t>
  </si>
  <si>
    <t>https://t.co/YKmc0bbcQX</t>
  </si>
  <si>
    <t>https://t.co/cqs8P7wlA2</t>
  </si>
  <si>
    <t>https://t.co/2WHHmUi7Gj</t>
  </si>
  <si>
    <t>https://t.co/KuguctxaMT</t>
  </si>
  <si>
    <t>https://t.co/YumQcmwKdp</t>
  </si>
  <si>
    <t>https://t.co/5q80PW0p2J</t>
  </si>
  <si>
    <t>http://t.co/T5NZoBtjBH</t>
  </si>
  <si>
    <t>http://t.co/mIr1XiTAN9</t>
  </si>
  <si>
    <t>https://t.co/WBMhJN2bRJ</t>
  </si>
  <si>
    <t>https://t.co/MYLtM3l4UH</t>
  </si>
  <si>
    <t>https://t.co/Z66VFiXYNL</t>
  </si>
  <si>
    <t>https://t.co/8KX9gTxiJN</t>
  </si>
  <si>
    <t>https://t.co/R5EDVAWbYB</t>
  </si>
  <si>
    <t>http://t.co/XnqmDPV0jQ</t>
  </si>
  <si>
    <t>https://t.co/sImXcSVyJX</t>
  </si>
  <si>
    <t>https://t.co/eCawPOD0qy</t>
  </si>
  <si>
    <t>https://t.co/0WNw4Y4BJl</t>
  </si>
  <si>
    <t>http://t.co/uo3a4MxN4V</t>
  </si>
  <si>
    <t>https://t.co/49wO2Lr0ie</t>
  </si>
  <si>
    <t>https://t.co/Yfc5llTt3f</t>
  </si>
  <si>
    <t>https://t.co/lzV0l8mb0N</t>
  </si>
  <si>
    <t>https://t.co/vr9LFGV6di</t>
  </si>
  <si>
    <t>https://t.co/Vz6tXUZt4i</t>
  </si>
  <si>
    <t>https://t.co/Tec7ALxK4v</t>
  </si>
  <si>
    <t>https://t.co/cry0N8bXxb</t>
  </si>
  <si>
    <t>https://t.co/VzylcC1ksM</t>
  </si>
  <si>
    <t>https://t.co/8y1CnY4v8X</t>
  </si>
  <si>
    <t>https://t.co/mOS1qwK08q</t>
  </si>
  <si>
    <t>https://t.co/UEvCOgQr38</t>
  </si>
  <si>
    <t>https://t.co/FzbQrHfnQT</t>
  </si>
  <si>
    <t>https://t.co/CxlLAhXAmZ</t>
  </si>
  <si>
    <t>https://t.co/wtQ9z5kDT9</t>
  </si>
  <si>
    <t>https://t.co/ZuyYjWcJ05</t>
  </si>
  <si>
    <t>https://t.co/GP2iaL73w9</t>
  </si>
  <si>
    <t>https://t.co/eRYnnO1XE5</t>
  </si>
  <si>
    <t>https://t.co/Sano7xV2um</t>
  </si>
  <si>
    <t>https://t.co/rakNP8SyhV</t>
  </si>
  <si>
    <t>https://t.co/KWefOe3puo</t>
  </si>
  <si>
    <t>https://t.co/CbYAOjsQ6x</t>
  </si>
  <si>
    <t>https://t.co/MNVTboxNkA</t>
  </si>
  <si>
    <t>http://t.co/uZwjq6Hm6o</t>
  </si>
  <si>
    <t>https://t.co/1nACdkmj17</t>
  </si>
  <si>
    <t>https://t.co/IJOi9GPO5W</t>
  </si>
  <si>
    <t>http://t.co/gdbP3l4aev</t>
  </si>
  <si>
    <t>https://t.co/HaivpgQnQA</t>
  </si>
  <si>
    <t>https://t.co/WMi3Uev7CP</t>
  </si>
  <si>
    <t>https://t.co/9cAIVA6E3p</t>
  </si>
  <si>
    <t>https://t.co/U2BMdYBlMj</t>
  </si>
  <si>
    <t>https://t.co/UYN4DIgoC2</t>
  </si>
  <si>
    <t>https://t.co/N6zN96OQfJ</t>
  </si>
  <si>
    <t>https://t.co/kPBEESUmlH</t>
  </si>
  <si>
    <t>https://t.co/DKyE6Y9b8c</t>
  </si>
  <si>
    <t>https://t.co/NqKlbRTq4g</t>
  </si>
  <si>
    <t>https://t.co/uzkzSgDpUS</t>
  </si>
  <si>
    <t>https://t.co/3gG68vGZzD</t>
  </si>
  <si>
    <t>https://t.co/FGgDpjJdBf</t>
  </si>
  <si>
    <t>http://t.co/WJ1sNRbmEU</t>
  </si>
  <si>
    <t>https://t.co/blP5ZgutoF</t>
  </si>
  <si>
    <t>https://t.co/DetfdTUAwa</t>
  </si>
  <si>
    <t>https://t.co/adWdKQBf73</t>
  </si>
  <si>
    <t>https://t.co/ONksQNGjjg</t>
  </si>
  <si>
    <t>http://t.co/6g2naqUJaI</t>
  </si>
  <si>
    <t>https://t.co/zWsJHwv8kH</t>
  </si>
  <si>
    <t>http://t.co/Y7yVaEeiNB</t>
  </si>
  <si>
    <t>https://t.co/gVeQWsdEog</t>
  </si>
  <si>
    <t>https://t.co/SCXcVMIrTM</t>
  </si>
  <si>
    <t>https://t.co/3kmLHxxXxy</t>
  </si>
  <si>
    <t>https://t.co/ktc6a6vyUT</t>
  </si>
  <si>
    <t>http://t.co/N8viPaOcB8</t>
  </si>
  <si>
    <t>https://t.co/o9xijppNcj</t>
  </si>
  <si>
    <t>https://t.co/ar2kt5jx4g</t>
  </si>
  <si>
    <t>https://t.co/q4gPSzkfwV</t>
  </si>
  <si>
    <t>https://t.co/kZ2zsoo54D</t>
  </si>
  <si>
    <t>https://t.co/lM2vrroQGX</t>
  </si>
  <si>
    <t>https://t.co/U2GJ69zoPX</t>
  </si>
  <si>
    <t>https://t.co/yYpeBatzQf</t>
  </si>
  <si>
    <t>https://t.co/hK6Mu7Wi0P</t>
  </si>
  <si>
    <t>https://t.co/rfN0sUZpwd</t>
  </si>
  <si>
    <t>https://t.co/QkmcKspVhU</t>
  </si>
  <si>
    <t>https://t.co/HEyciCGVdi</t>
  </si>
  <si>
    <t>https://t.co/hrUEIlas5O</t>
  </si>
  <si>
    <t>https://t.co/7KznRNkfOy</t>
  </si>
  <si>
    <t>http://t.co/EGUantQpW6</t>
  </si>
  <si>
    <t>https://t.co/JCegvYhkMz</t>
  </si>
  <si>
    <t>https://t.co/ZpqbqN3V7j</t>
  </si>
  <si>
    <t>https://t.co/zGBkDyrlMO</t>
  </si>
  <si>
    <t>https://t.co/qksH7wLiDF</t>
  </si>
  <si>
    <t>http://t.co/SGPBO45OzH</t>
  </si>
  <si>
    <t>https://t.co/0MNY2h3Fvo</t>
  </si>
  <si>
    <t>https://t.co/RTU8C98Eys</t>
  </si>
  <si>
    <t>https://t.co/chDCvGiH11</t>
  </si>
  <si>
    <t>https://t.co/Ckf4rkY8xQ</t>
  </si>
  <si>
    <t>http://t.co/qfKRPNhlKT</t>
  </si>
  <si>
    <t>https://t.co/OYH8Yse69f</t>
  </si>
  <si>
    <t>https://t.co/AEhR9CUrvw</t>
  </si>
  <si>
    <t>https://t.co/dQf1Ai0BPu</t>
  </si>
  <si>
    <t>https://t.co/ktemHGxHAy</t>
  </si>
  <si>
    <t>https://t.co/jnP1lXjfsU</t>
  </si>
  <si>
    <t>http://pbs.twimg.com/profile_images/1411945573670850564/ylz_bZ6v_normal.jpg</t>
  </si>
  <si>
    <t>http://pbs.twimg.com/profile_images/713643645178654721/UsVVHcX3_normal.jpg</t>
  </si>
  <si>
    <t>http://pbs.twimg.com/profile_images/1378006092316303362/RcPlK9OI_normal.jpg</t>
  </si>
  <si>
    <t>http://pbs.twimg.com/profile_images/1399641239650250753/Ve0O_Em__normal.jpg</t>
  </si>
  <si>
    <t>http://pbs.twimg.com/profile_images/470614712653475842/TO8os02n_normal.jpeg</t>
  </si>
  <si>
    <t>http://pbs.twimg.com/profile_images/1353647076970799111/CcHs8DCH_normal.png</t>
  </si>
  <si>
    <t>http://pbs.twimg.com/profile_images/800672131881254912/v20qBe-A_normal.jpg</t>
  </si>
  <si>
    <t>http://pbs.twimg.com/profile_images/1352267136270524418/m-LJED5r_normal.png</t>
  </si>
  <si>
    <t>http://pbs.twimg.com/profile_images/1372510283906834432/n3oyHtYk_normal.jpg</t>
  </si>
  <si>
    <t>http://pbs.twimg.com/profile_images/1259908968924827650/4DyAeq3W_normal.jpg</t>
  </si>
  <si>
    <t>http://pbs.twimg.com/profile_images/424535879730741248/EVVAnWjP_normal.jpeg</t>
  </si>
  <si>
    <t>http://pbs.twimg.com/profile_images/1412763368113455104/GuKk9cfZ_normal.jpg</t>
  </si>
  <si>
    <t>http://pbs.twimg.com/profile_images/861619388146962437/sA4UFm12_normal.jpg</t>
  </si>
  <si>
    <t>http://pbs.twimg.com/profile_images/1194260605127004162/FdZjpXlo_normal.png</t>
  </si>
  <si>
    <t>http://pbs.twimg.com/profile_images/1064790135135526913/eaF9DEvl_normal.jpg</t>
  </si>
  <si>
    <t>http://pbs.twimg.com/profile_images/1343869833117622272/oyExxzBM_normal.jpg</t>
  </si>
  <si>
    <t>http://pbs.twimg.com/profile_images/1006525687719702528/mGVGERea_normal.jpg</t>
  </si>
  <si>
    <t>http://pbs.twimg.com/profile_images/1105400620264144896/qz9eP4ia_normal.png</t>
  </si>
  <si>
    <t>http://pbs.twimg.com/profile_images/886920823562522624/tNiYKGFj_normal.jpg</t>
  </si>
  <si>
    <t>http://pbs.twimg.com/profile_images/687296171245760512/LVfxkit5_normal.jpg</t>
  </si>
  <si>
    <t>http://pbs.twimg.com/profile_images/1402890683657117697/nh9H2jVp_normal.jpg</t>
  </si>
  <si>
    <t>http://pbs.twimg.com/profile_images/1046096393549598720/PnkgMYVy_normal.jpg</t>
  </si>
  <si>
    <t>http://pbs.twimg.com/profile_images/1140290718482817025/3NILFaXQ_normal.png</t>
  </si>
  <si>
    <t>http://pbs.twimg.com/profile_images/580117972687069184/YpqzOtfU_normal.jpg</t>
  </si>
  <si>
    <t>http://pbs.twimg.com/profile_images/58570377/blog2_normal.jpg</t>
  </si>
  <si>
    <t>http://pbs.twimg.com/profile_images/1358434009622212612/e8xcJECt_normal.jpg</t>
  </si>
  <si>
    <t>http://pbs.twimg.com/profile_images/1404331201029103618/JcqRsma2_normal.jpg</t>
  </si>
  <si>
    <t>http://abs.twimg.com/sticky/default_profile_images/default_profile_normal.png</t>
  </si>
  <si>
    <t>http://pbs.twimg.com/profile_images/553502196965203968/qoxwMQvC_normal.png</t>
  </si>
  <si>
    <t>http://pbs.twimg.com/profile_images/1007193387173400577/Q84UT2HI_normal.jpg</t>
  </si>
  <si>
    <t>http://pbs.twimg.com/profile_images/1114157803655053313/Yppe2_K2_normal.png</t>
  </si>
  <si>
    <t>http://pbs.twimg.com/profile_images/978289151035486208/XKRSzcN0_normal.jpg</t>
  </si>
  <si>
    <t>http://pbs.twimg.com/profile_images/705339796160442368/Wc9W0qHC_normal.jpg</t>
  </si>
  <si>
    <t>http://pbs.twimg.com/profile_images/1160290264596062209/nurAU0sl_normal.jpg</t>
  </si>
  <si>
    <t>http://pbs.twimg.com/profile_images/874916914606346240/OHBBH-5V_normal.jpg</t>
  </si>
  <si>
    <t>http://pbs.twimg.com/profile_images/654927236676657154/YQh0Q34U_normal.jpg</t>
  </si>
  <si>
    <t>http://pbs.twimg.com/profile_images/1352187954224128004/-Y5nsey3_normal.jpg</t>
  </si>
  <si>
    <t>http://pbs.twimg.com/profile_images/805777416249556993/PdmQJqCZ_normal.jpg</t>
  </si>
  <si>
    <t>http://pbs.twimg.com/profile_images/1172460087211962369/_MIshOTT_normal.jpg</t>
  </si>
  <si>
    <t>http://pbs.twimg.com/profile_images/342543682/meuuuh_normal.jpg</t>
  </si>
  <si>
    <t>http://pbs.twimg.com/profile_images/1371405275211694082/lRYuWcdK_normal.png</t>
  </si>
  <si>
    <t>http://pbs.twimg.com/profile_images/1202215218371342338/23QRfN3o_normal.jpg</t>
  </si>
  <si>
    <t>http://pbs.twimg.com/profile_images/1366445232179605507/aumS2UHQ_normal.jpg</t>
  </si>
  <si>
    <t>http://pbs.twimg.com/profile_images/378800000466221609/95e7332e64015f22776a1fe4fa432faf_normal.jpeg</t>
  </si>
  <si>
    <t>http://pbs.twimg.com/profile_images/1072769900937138176/sMzBO3F0_normal.jpg</t>
  </si>
  <si>
    <t>http://pbs.twimg.com/profile_images/582077231/schauer2007small_normal.jpg</t>
  </si>
  <si>
    <t>http://pbs.twimg.com/profile_images/1336953008542912513/Vmvj3OR3_normal.jpg</t>
  </si>
  <si>
    <t>http://pbs.twimg.com/profile_images/1328684732943654912/UXGm_y7m_normal.jpg</t>
  </si>
  <si>
    <t>http://pbs.twimg.com/profile_images/1121039880073748482/_dRvWBno_normal.jpg</t>
  </si>
  <si>
    <t>http://pbs.twimg.com/profile_images/668761579362631680/H33rGAAa_normal.jpg</t>
  </si>
  <si>
    <t>http://pbs.twimg.com/profile_images/1423118648/img003_normal.jpg</t>
  </si>
  <si>
    <t>http://pbs.twimg.com/profile_images/1181247842083627008/qgmXm5gB_normal.png</t>
  </si>
  <si>
    <t>http://pbs.twimg.com/profile_images/1075195178967683072/d3wBveUd_normal.jpg</t>
  </si>
  <si>
    <t>http://pbs.twimg.com/profile_images/1299427695533723649/QXPCdwWT_normal.jpg</t>
  </si>
  <si>
    <t>http://pbs.twimg.com/profile_images/1313865016563699712/TYNcXx_z_normal.jpg</t>
  </si>
  <si>
    <t>http://pbs.twimg.com/profile_images/1086534969357422592/FX0--Zw8_normal.jpg</t>
  </si>
  <si>
    <t>http://pbs.twimg.com/profile_images/837762079729856513/DBkuFi1F_normal.jpg</t>
  </si>
  <si>
    <t>http://pbs.twimg.com/profile_images/2661814785/9fe211793e7e705c8c722055ddd4eb17_normal.jpeg</t>
  </si>
  <si>
    <t>http://pbs.twimg.com/profile_images/480083358534602753/5ks_h08H_normal.jpeg</t>
  </si>
  <si>
    <t>http://pbs.twimg.com/profile_images/1204063138938793986/GdXfiuuh_normal.jpg</t>
  </si>
  <si>
    <t>http://pbs.twimg.com/profile_images/1366687981864632322/JJfhBw_B_normal.jpg</t>
  </si>
  <si>
    <t>http://pbs.twimg.com/profile_images/877071232491032576/oRy5KJkz_normal.jpg</t>
  </si>
  <si>
    <t>http://pbs.twimg.com/profile_images/1544152023/1293l-renard-roux-vulpes-vulpes_normal.jpg</t>
  </si>
  <si>
    <t>http://pbs.twimg.com/profile_images/707231563713519620/emyUP6S7_normal.jpg</t>
  </si>
  <si>
    <t>http://pbs.twimg.com/profile_images/1400082979679096840/N37laCpT_normal.png</t>
  </si>
  <si>
    <t>http://pbs.twimg.com/profile_images/433709730843074560/2GDkEv8E_normal.jpeg</t>
  </si>
  <si>
    <t>http://pbs.twimg.com/profile_images/1409434548765696000/Ux6ObmAa_normal.jpg</t>
  </si>
  <si>
    <t>http://pbs.twimg.com/profile_images/1415059340923490313/7KCsgSfs_normal.jpg</t>
  </si>
  <si>
    <t>http://pbs.twimg.com/profile_images/1217826796743417863/MEu57iv3_normal.jpg</t>
  </si>
  <si>
    <t>http://pbs.twimg.com/profile_images/1099736189802819584/2O9O06qv_normal.jpg</t>
  </si>
  <si>
    <t>http://pbs.twimg.com/profile_images/3333390249/32e30b3ab4c35c93a9c463cb7c7da86e_normal.jpeg</t>
  </si>
  <si>
    <t>http://pbs.twimg.com/profile_images/1135817761958109185/hs0O9Qvs_normal.png</t>
  </si>
  <si>
    <t>http://pbs.twimg.com/profile_images/1395313637770813444/s2e48Emu_normal.jpg</t>
  </si>
  <si>
    <t>http://pbs.twimg.com/profile_images/1337069812267294720/B0Sxv63D_normal.jpg</t>
  </si>
  <si>
    <t>http://pbs.twimg.com/profile_images/758615275474448384/bDCOCCnH_normal.jpg</t>
  </si>
  <si>
    <t>http://pbs.twimg.com/profile_images/18632722/jeanlucr_normal.jpg</t>
  </si>
  <si>
    <t>http://pbs.twimg.com/profile_images/1135821397870239744/NjyP0bMC_normal.jpg</t>
  </si>
  <si>
    <t>http://pbs.twimg.com/profile_images/1415559854605967360/qm6jb9Gu_normal.jpg</t>
  </si>
  <si>
    <t>http://pbs.twimg.com/profile_images/2187816085/form_mac_04-02_normal.jpg</t>
  </si>
  <si>
    <t>http://pbs.twimg.com/profile_images/2732574954/01cbe5abe6fb942ed84c23c9910b8ede_normal.png</t>
  </si>
  <si>
    <t>http://pbs.twimg.com/profile_images/950356626371903489/vyXfaLfT_normal.jpg</t>
  </si>
  <si>
    <t>http://pbs.twimg.com/profile_images/1314973913584001024/JIUouGD3_normal.jpg</t>
  </si>
  <si>
    <t>http://pbs.twimg.com/profile_images/1384374024084598790/_sYjxZ1i_normal.jpg</t>
  </si>
  <si>
    <t>http://pbs.twimg.com/profile_images/1416994706031054848/Yycm_CoF_normal.jpg</t>
  </si>
  <si>
    <t>http://pbs.twimg.com/profile_images/1417846934077837314/x-BSNqwh_normal.jpg</t>
  </si>
  <si>
    <t>http://pbs.twimg.com/profile_images/1417361187386310658/SPgm-r9F_normal.jpg</t>
  </si>
  <si>
    <t>http://pbs.twimg.com/profile_images/1275789678558445569/CiadIvQ4_normal.jpg</t>
  </si>
  <si>
    <t>http://pbs.twimg.com/profile_images/1044871060158652416/mkSwQrvK_normal.jpg</t>
  </si>
  <si>
    <t>http://pbs.twimg.com/profile_images/1409638701748178944/nb0DtmDJ_normal.jpg</t>
  </si>
  <si>
    <t>http://pbs.twimg.com/profile_images/1310835191007662080/-Rn6UUw__normal.jpg</t>
  </si>
  <si>
    <t>http://pbs.twimg.com/profile_images/1008757654842429440/QaO9vMV6_normal.jpg</t>
  </si>
  <si>
    <t>http://pbs.twimg.com/profile_images/1138114915619749888/1e0u-1mE_normal.png</t>
  </si>
  <si>
    <t>http://pbs.twimg.com/profile_images/755310601778425856/zYLuQngR_normal.jpg</t>
  </si>
  <si>
    <t>http://pbs.twimg.com/profile_images/1265754484623507456/KjS6f-9e_normal.jpg</t>
  </si>
  <si>
    <t>http://pbs.twimg.com/profile_images/1261866103405502465/uXyTuK86_normal.jpg</t>
  </si>
  <si>
    <t>http://pbs.twimg.com/profile_images/1323925305757704192/P-1qWSlQ_normal.jpg</t>
  </si>
  <si>
    <t>http://pbs.twimg.com/profile_images/836295054184628229/VR20UB81_normal.jpg</t>
  </si>
  <si>
    <t>http://pbs.twimg.com/profile_images/1683214804/sean-howard_normal.jpg</t>
  </si>
  <si>
    <t>http://pbs.twimg.com/profile_images/427009376084172800/UJmrkbb6_normal.jpeg</t>
  </si>
  <si>
    <t>http://pbs.twimg.com/profile_images/875386111035670528/YQMxuB-V_normal.jpg</t>
  </si>
  <si>
    <t>http://pbs.twimg.com/profile_images/1371758790643748866/wFdVFH0q_normal.jpg</t>
  </si>
  <si>
    <t>http://pbs.twimg.com/profile_images/1370016127112335364/N7L-UYlo_normal.jpg</t>
  </si>
  <si>
    <t>http://pbs.twimg.com/profile_images/1324961978251620352/gcnqldnv_normal.jpg</t>
  </si>
  <si>
    <t>http://pbs.twimg.com/profile_images/1270608182809944065/4rgmikS__normal.jpg</t>
  </si>
  <si>
    <t>http://pbs.twimg.com/profile_images/1413207517363048456/9j_3OF-k_normal.jpg</t>
  </si>
  <si>
    <t>http://pbs.twimg.com/profile_images/1116112390674841602/DuqqaOOF_normal.png</t>
  </si>
  <si>
    <t>http://pbs.twimg.com/profile_images/682958673107415040/ShTr_436_normal.jpg</t>
  </si>
  <si>
    <t>http://pbs.twimg.com/profile_images/812662503931080704/6PMBXFL-_normal.jpg</t>
  </si>
  <si>
    <t>http://pbs.twimg.com/profile_images/1393608908590157825/gCih8XVn_normal.jpg</t>
  </si>
  <si>
    <t>http://pbs.twimg.com/profile_images/1409076268239396864/x20Mxzaf_normal.jpg</t>
  </si>
  <si>
    <t>http://pbs.twimg.com/profile_images/1396131803732353024/V4btQy10_normal.jpg</t>
  </si>
  <si>
    <t>http://pbs.twimg.com/profile_images/1370604107334057984/vXAH8u3b_normal.jpg</t>
  </si>
  <si>
    <t>http://pbs.twimg.com/profile_images/2528748375/i41qls20y8ge6z778b1g_normal.jpeg</t>
  </si>
  <si>
    <t>http://pbs.twimg.com/profile_images/557058127091474432/EmZzUstS_normal.jpeg</t>
  </si>
  <si>
    <t>http://pbs.twimg.com/profile_images/1323782634397261824/Jymf9jNU_normal.jpg</t>
  </si>
  <si>
    <t>http://pbs.twimg.com/profile_images/2486430740/psraqezrgqp18p0hwcsr_normal.jpeg</t>
  </si>
  <si>
    <t>http://pbs.twimg.com/profile_images/950295036062814208/1R92vQqm_normal.jpg</t>
  </si>
  <si>
    <t>http://pbs.twimg.com/profile_images/135689353/k7_normal.jpg</t>
  </si>
  <si>
    <t>http://pbs.twimg.com/profile_images/876042169416654848/N7cDpDbS_normal.jpg</t>
  </si>
  <si>
    <t>http://pbs.twimg.com/profile_images/1243998989525176322/mEwEHhko_normal.jpg</t>
  </si>
  <si>
    <t>http://pbs.twimg.com/profile_images/1193870925307023361/PMTnl-vL_normal.jpg</t>
  </si>
  <si>
    <t>http://pbs.twimg.com/profile_images/880692444727324673/jhRWMBIH_normal.jpg</t>
  </si>
  <si>
    <t>http://pbs.twimg.com/profile_images/684015407322247168/tY8ni8VW_normal.png</t>
  </si>
  <si>
    <t>http://pbs.twimg.com/profile_images/1010150211673513984/qc_wbkt6_normal.jpg</t>
  </si>
  <si>
    <t>http://pbs.twimg.com/profile_images/1358510070171136007/SxHwsK2D_normal.png</t>
  </si>
  <si>
    <t>http://pbs.twimg.com/profile_images/1617587932/twitter-ldap389_normal.png</t>
  </si>
  <si>
    <t>http://pbs.twimg.com/profile_images/1154096232392024066/IHa7pDYe_normal.jpg</t>
  </si>
  <si>
    <t>http://pbs.twimg.com/profile_images/1415138593572524035/BWpzFvky_normal.jpg</t>
  </si>
  <si>
    <t>http://pbs.twimg.com/profile_images/930376438/zebu5_normal.gif</t>
  </si>
  <si>
    <t>http://pbs.twimg.com/profile_images/613345522418585601/QLOAGW92_normal.jpg</t>
  </si>
  <si>
    <t>http://pbs.twimg.com/profile_images/1240544559588917248/TFBCchlu_normal.jpg</t>
  </si>
  <si>
    <t>http://pbs.twimg.com/profile_images/1355546907838476289/vxea2jdI_normal.jpg</t>
  </si>
  <si>
    <t>http://pbs.twimg.com/profile_images/1003030624528228352/c5wE84_0_normal.jpg</t>
  </si>
  <si>
    <t>http://pbs.twimg.com/profile_images/1345860186003673088/4QErQ7p4_normal.jpg</t>
  </si>
  <si>
    <t>http://pbs.twimg.com/profile_images/876491550368378880/UlGX84k1_normal.jpg</t>
  </si>
  <si>
    <t>http://pbs.twimg.com/profile_images/922024721931210752/N4TwZb4Z_normal.jpg</t>
  </si>
  <si>
    <t>http://pbs.twimg.com/profile_images/1345365801562472449/HoJU9hhc_normal.jpg</t>
  </si>
  <si>
    <t>http://pbs.twimg.com/profile_images/1251750603371446272/hfzyMmln_normal.jpg</t>
  </si>
  <si>
    <t>http://pbs.twimg.com/profile_images/1337321847071907840/Z9qfPXSI_normal.jpg</t>
  </si>
  <si>
    <t>http://pbs.twimg.com/profile_images/682958582153900032/ao-14OOd_normal.jpg</t>
  </si>
  <si>
    <t>http://pbs.twimg.com/profile_images/1404827044047835141/cRQ4kscn_normal.jpg</t>
  </si>
  <si>
    <t>http://pbs.twimg.com/profile_images/1138943266399948800/RPVQaEXi_normal.jpg</t>
  </si>
  <si>
    <t>http://pbs.twimg.com/profile_images/1231583573917958145/pr3PE9q__normal.jpg</t>
  </si>
  <si>
    <t>http://pbs.twimg.com/profile_images/1149690794732924928/k8o4fV0T_normal.jpg</t>
  </si>
  <si>
    <t>http://pbs.twimg.com/profile_images/929006364218806275/W5JlciqU_normal.jpg</t>
  </si>
  <si>
    <t>http://pbs.twimg.com/profile_images/1381344867595456522/8XW5mOYk_normal.jpg</t>
  </si>
  <si>
    <t>http://pbs.twimg.com/profile_images/649226291506475008/bhxaORhF_normal.png</t>
  </si>
  <si>
    <t>http://pbs.twimg.com/profile_images/1374767301225029636/vIERR6GR_normal.png</t>
  </si>
  <si>
    <t>http://pbs.twimg.com/profile_images/2077766964/sidebar-avatar_normal.png</t>
  </si>
  <si>
    <t>http://pbs.twimg.com/profile_images/964581180963254272/rPlxdt8M_normal.jpg</t>
  </si>
  <si>
    <t>http://pbs.twimg.com/profile_images/1258638568475496448/lJiHATNl_normal.jpg</t>
  </si>
  <si>
    <t>http://pbs.twimg.com/profile_images/965925144727379968/L77Pww5n_normal.jpg</t>
  </si>
  <si>
    <t>http://pbs.twimg.com/profile_images/431834002186440705/GCKlMSTl_normal.jpeg</t>
  </si>
  <si>
    <t>http://pbs.twimg.com/profile_images/1380420195806814208/7oWobrCW_normal.jpg</t>
  </si>
  <si>
    <t>http://pbs.twimg.com/profile_images/937964828160913408/-r0cIPBx_normal.jpg</t>
  </si>
  <si>
    <t>http://pbs.twimg.com/profile_images/1367382894226919426/ySl4etYH_normal.jpg</t>
  </si>
  <si>
    <t>http://pbs.twimg.com/profile_images/1146772070547841024/u1aKb70M_normal.jpg</t>
  </si>
  <si>
    <t>http://pbs.twimg.com/profile_images/638983850673221632/DouffZhj_normal.jpg</t>
  </si>
  <si>
    <t>http://pbs.twimg.com/profile_images/1101458669823242240/PMYPtRGt_normal.jpg</t>
  </si>
  <si>
    <t>http://pbs.twimg.com/profile_images/864410937113026560/6BaFBxxe_normal.jpg</t>
  </si>
  <si>
    <t>http://pbs.twimg.com/profile_images/1212764658572152834/EUs7v-ud_normal.jpg</t>
  </si>
  <si>
    <t>http://pbs.twimg.com/profile_images/1144596335032786944/DbzS64B4_normal.jpg</t>
  </si>
  <si>
    <t>http://pbs.twimg.com/profile_images/1409758520963121152/k6y_sk3Z_normal.jpg</t>
  </si>
  <si>
    <t>http://pbs.twimg.com/profile_images/933999311649693696/vWvcdKFo_normal.jpg</t>
  </si>
  <si>
    <t>http://pbs.twimg.com/profile_images/1127117772490625024/7oz54mHz_normal.png</t>
  </si>
  <si>
    <t>http://pbs.twimg.com/profile_images/1410226482060857351/g-OSocVg_normal.png</t>
  </si>
  <si>
    <t>http://pbs.twimg.com/profile_images/1313751568643231744/ARNT5acL_normal.jpg</t>
  </si>
  <si>
    <t>http://pbs.twimg.com/profile_images/1204514561065402368/T4zTJxqZ_normal.jpg</t>
  </si>
  <si>
    <t>http://pbs.twimg.com/profile_images/974298269617737735/PIE1lM6v_normal.jpg</t>
  </si>
  <si>
    <t>http://pbs.twimg.com/profile_images/1204516318726242304/Rwu-z5Fa_normal.jpg</t>
  </si>
  <si>
    <t>http://pbs.twimg.com/profile_images/903563701386698752/_Iu4hRLJ_normal.jpg</t>
  </si>
  <si>
    <t>http://pbs.twimg.com/profile_images/1407999406293520389/Jsq97iWl_normal.jpg</t>
  </si>
  <si>
    <t>http://pbs.twimg.com/profile_images/960195836499185664/c-3jyvZF_normal.jpg</t>
  </si>
  <si>
    <t>http://pbs.twimg.com/profile_images/1277540593242181636/Y76Bnd1e_normal.jpg</t>
  </si>
  <si>
    <t>http://pbs.twimg.com/profile_images/1050462071962382336/LVHD7b02_normal.jpg</t>
  </si>
  <si>
    <t>http://pbs.twimg.com/profile_images/1311959042827456512/WMAwcGtg_normal.jpg</t>
  </si>
  <si>
    <t>http://pbs.twimg.com/profile_images/1035510679745257472/mshxfq1z_normal.jpg</t>
  </si>
  <si>
    <t>http://pbs.twimg.com/profile_images/1403356733460914179/ZCLOl_cl_normal.jpg</t>
  </si>
  <si>
    <t>http://pbs.twimg.com/profile_images/1178956117403152384/6RH8cW7j_normal.png</t>
  </si>
  <si>
    <t>http://pbs.twimg.com/profile_images/755313021619212288/o08HQqaG_normal.jpg</t>
  </si>
  <si>
    <t>http://pbs.twimg.com/profile_images/1361821126981279750/K5Jh3tW1_normal.jpg</t>
  </si>
  <si>
    <t>http://pbs.twimg.com/profile_images/1260093629370073089/Wmb884ZW_normal.jpg</t>
  </si>
  <si>
    <t>http://pbs.twimg.com/profile_images/1275777367869448197/pNae4sYG_normal.png</t>
  </si>
  <si>
    <t>http://pbs.twimg.com/profile_images/598143528879939584/pcaFrWLb_normal.jpg</t>
  </si>
  <si>
    <t>http://pbs.twimg.com/profile_images/1311952781943738368/6cfLqKld_normal.jpg</t>
  </si>
  <si>
    <t>http://pbs.twimg.com/profile_images/1387706870585036802/HYlPnbej_normal.jpg</t>
  </si>
  <si>
    <t>http://pbs.twimg.com/profile_images/1367774673392574470/9jm7dMbE_normal.jpg</t>
  </si>
  <si>
    <t>http://pbs.twimg.com/profile_images/1347455282566356994/IpFFx49e_normal.png</t>
  </si>
  <si>
    <t>http://pbs.twimg.com/profile_images/1410499119374913541/YvcyUU3M_normal.jpg</t>
  </si>
  <si>
    <t>http://pbs.twimg.com/profile_images/504918518379208704/f7-mwvJj_normal.jpeg</t>
  </si>
  <si>
    <t>http://pbs.twimg.com/profile_images/419834517541904385/50UZvdsS_normal.jpeg</t>
  </si>
  <si>
    <t>http://pbs.twimg.com/profile_images/879073027367030785/hXLiQNvb_normal.jpg</t>
  </si>
  <si>
    <t>http://pbs.twimg.com/profile_images/1412807383366123525/IN6I08Ld_normal.jpg</t>
  </si>
  <si>
    <t>http://pbs.twimg.com/profile_images/1236996295824465920/-eyap5uW_normal.png</t>
  </si>
  <si>
    <t>http://pbs.twimg.com/profile_images/1306672729127555072/UDGaovMn_normal.jpg</t>
  </si>
  <si>
    <t>http://pbs.twimg.com/profile_images/1250028590122651649/UP2u1m0O_normal.jpg</t>
  </si>
  <si>
    <t>http://pbs.twimg.com/profile_images/679987043397668864/0MTt0GUo_normal.jpg</t>
  </si>
  <si>
    <t>http://pbs.twimg.com/profile_images/587938753425108992/MhefWAat_normal.jpg</t>
  </si>
  <si>
    <t>http://pbs.twimg.com/profile_images/1315779506578300928/ivLHDpy-_normal.jpg</t>
  </si>
  <si>
    <t>http://pbs.twimg.com/profile_images/1121517107135512584/iNRfiiku_normal.jpg</t>
  </si>
  <si>
    <t>http://pbs.twimg.com/profile_images/1305879111727034368/jvFPemLO_normal.jpg</t>
  </si>
  <si>
    <t>http://pbs.twimg.com/profile_images/856421953124675584/cQyDoEpl_normal.jpg</t>
  </si>
  <si>
    <t>http://pbs.twimg.com/profile_images/1327181777765605382/OY1T4PkN_normal.jpg</t>
  </si>
  <si>
    <t>http://pbs.twimg.com/profile_images/1772714584/f13f659ef987eaac21c3ed5965e35af9__1__normal.png</t>
  </si>
  <si>
    <t>http://pbs.twimg.com/profile_images/910808389890035713/WgDEuTpg_normal.jpg</t>
  </si>
  <si>
    <t>http://pbs.twimg.com/profile_images/1390600716595732481/rRkvU2JA_normal.jpg</t>
  </si>
  <si>
    <t>http://pbs.twimg.com/profile_images/1363889794460381187/FEaq_xcV_normal.jpg</t>
  </si>
  <si>
    <t>http://pbs.twimg.com/profile_images/1283133456248197123/f1KI-Yno_normal.jpg</t>
  </si>
  <si>
    <t>http://pbs.twimg.com/profile_images/1233296216127082496/JTP9gchs_normal.jpg</t>
  </si>
  <si>
    <t>http://pbs.twimg.com/profile_images/1040515046072348672/JhrUf_XZ_normal.jpg</t>
  </si>
  <si>
    <t>http://pbs.twimg.com/profile_images/1407072536496574472/bOkV2HcA_normal.jpg</t>
  </si>
  <si>
    <t>http://pbs.twimg.com/profile_images/1080184933895802880/z6xIEt1f_normal.jpg</t>
  </si>
  <si>
    <t>http://pbs.twimg.com/profile_images/1199276114411167744/kjG0Jw-f_normal.jpg</t>
  </si>
  <si>
    <t>http://pbs.twimg.com/profile_images/523802744688107522/fWw9qbi5_normal.jpeg</t>
  </si>
  <si>
    <t>http://pbs.twimg.com/profile_images/985603848546013186/9rEkFFcw_normal.jpg</t>
  </si>
  <si>
    <t>http://pbs.twimg.com/profile_images/1843108287/l_architecte2_normal.jpg</t>
  </si>
  <si>
    <t>http://pbs.twimg.com/profile_images/852450947817230336/idgKj336_normal.jpg</t>
  </si>
  <si>
    <t>http://pbs.twimg.com/profile_images/2657752611/228c39f7e231e29f999958df225ed847_normal.jpeg</t>
  </si>
  <si>
    <t>http://pbs.twimg.com/profile_images/1344592906523389954/Yr3oYYJy_normal.jpg</t>
  </si>
  <si>
    <t>http://pbs.twimg.com/profile_images/607873755977793536/hOkqpkMz_normal.jpg</t>
  </si>
  <si>
    <t>http://pbs.twimg.com/profile_images/1309429490729259008/d9P3YhW1_normal.jpg</t>
  </si>
  <si>
    <t>http://pbs.twimg.com/profile_images/1401827316553207808/7VrSZyCu_normal.png</t>
  </si>
  <si>
    <t>http://pbs.twimg.com/profile_images/1212807532315590658/IpxZxILT_normal.jpg</t>
  </si>
  <si>
    <t>http://pbs.twimg.com/profile_images/1351132188679565316/8Pmgqn0V_normal.jpg</t>
  </si>
  <si>
    <t>http://pbs.twimg.com/profile_images/1409646297141891072/_MPENLoQ_normal.jpg</t>
  </si>
  <si>
    <t>http://pbs.twimg.com/profile_images/1392505609614991364/BZxFf5-f_normal.jpg</t>
  </si>
  <si>
    <t>http://pbs.twimg.com/profile_images/1323850931906269184/RUGFMq50_normal.png</t>
  </si>
  <si>
    <t>http://pbs.twimg.com/profile_images/680684002278281216/NlK2XlsB_normal.jpg</t>
  </si>
  <si>
    <t>http://pbs.twimg.com/profile_images/1299369116772347905/Q46-DrWp_normal.jpg</t>
  </si>
  <si>
    <t>http://pbs.twimg.com/profile_images/1418130789347340289/XQvRzz5K_normal.jpg</t>
  </si>
  <si>
    <t>http://pbs.twimg.com/profile_images/1395373374080159753/kbSU3MnL_normal.jpg</t>
  </si>
  <si>
    <t>http://pbs.twimg.com/profile_images/1267912956899209216/1cDMe4kZ_normal.png</t>
  </si>
  <si>
    <t>http://pbs.twimg.com/profile_images/735442514665181185/3cfSKZAn_normal.jpg</t>
  </si>
  <si>
    <t>http://pbs.twimg.com/profile_images/1096861922249633793/b3_5uebz_normal.jpg</t>
  </si>
  <si>
    <t>http://pbs.twimg.com/profile_images/1393517399446523904/PNd0bA6e_normal.jpg</t>
  </si>
  <si>
    <t>http://pbs.twimg.com/profile_images/849505701068251136/UzwcF3Kj_normal.jpg</t>
  </si>
  <si>
    <t>http://pbs.twimg.com/profile_images/1317520306647502850/4O_lG-gY_normal.jpg</t>
  </si>
  <si>
    <t>http://pbs.twimg.com/profile_images/1553377322/twitter_normal.png</t>
  </si>
  <si>
    <t>http://pbs.twimg.com/profile_images/1407037508454584322/AtG6tF_-_normal.jpg</t>
  </si>
  <si>
    <t>http://pbs.twimg.com/profile_images/1401797522880933888/MhvLFo2q_normal.png</t>
  </si>
  <si>
    <t>http://pbs.twimg.com/profile_images/1266300267772866569/y4JSSIvT_normal.jpg</t>
  </si>
  <si>
    <t>http://pbs.twimg.com/profile_images/1224696297933938690/kNVDodDf_normal.jpg</t>
  </si>
  <si>
    <t>http://pbs.twimg.com/profile_images/1283124149821616130/coEsZl4B_normal.jpg</t>
  </si>
  <si>
    <t>http://pbs.twimg.com/profile_images/1347636054417936384/lVCJD3J1_normal.jpg</t>
  </si>
  <si>
    <t>http://pbs.twimg.com/profile_images/1299355646295302145/flkkA9o__normal.jpg</t>
  </si>
  <si>
    <t>http://pbs.twimg.com/profile_images/1283348555147640832/ZPfH9DgI_normal.jpg</t>
  </si>
  <si>
    <t>http://pbs.twimg.com/profile_images/1334517044704849927/K_BSJCra_normal.jpg</t>
  </si>
  <si>
    <t>http://pbs.twimg.com/profile_images/1322267923784884225/FUazBzFV_normal.jpg</t>
  </si>
  <si>
    <t>http://pbs.twimg.com/profile_images/798454908143931392/o6nBvXiR_normal.jpg</t>
  </si>
  <si>
    <t>http://pbs.twimg.com/profile_images/1318494843212124160/sd1gBmeD_normal.jpg</t>
  </si>
  <si>
    <t>http://pbs.twimg.com/profile_images/1336930207714979841/mrBwyD4O_normal.jpg</t>
  </si>
  <si>
    <t>http://pbs.twimg.com/profile_images/1336957704519159809/pdAUHnZ2_normal.jpg</t>
  </si>
  <si>
    <t>http://pbs.twimg.com/profile_images/1367201325231050760/Ifr8Gkui_normal.jpg</t>
  </si>
  <si>
    <t>http://pbs.twimg.com/profile_images/1415687266437984264/l00Au43p_normal.jpg</t>
  </si>
  <si>
    <t>http://pbs.twimg.com/profile_images/1338075324391841794/gMeYz2gi_normal.jpg</t>
  </si>
  <si>
    <t>http://pbs.twimg.com/profile_images/1325123870139932674/01__eGw1_normal.jpg</t>
  </si>
  <si>
    <t>http://pbs.twimg.com/profile_images/1368159177600819202/0gcavIDt_normal.jpg</t>
  </si>
  <si>
    <t>http://pbs.twimg.com/profile_images/1195301950037929985/W56IWG68_normal.jpg</t>
  </si>
  <si>
    <t>http://pbs.twimg.com/profile_images/878378786978443268/VbrbpCdE_normal.jpg</t>
  </si>
  <si>
    <t>http://pbs.twimg.com/profile_images/1344653302856822788/E9qvc4-K_normal.jpg</t>
  </si>
  <si>
    <t>http://pbs.twimg.com/profile_images/764719940763000832/KwXtrTZP_normal.jpg</t>
  </si>
  <si>
    <t>http://pbs.twimg.com/profile_images/1377718369844011009/5JZNdqVy_normal.jpg</t>
  </si>
  <si>
    <t>http://pbs.twimg.com/profile_images/1040624246886678530/lfqGW8ur_normal.jpg</t>
  </si>
  <si>
    <t>http://pbs.twimg.com/profile_images/1384888836665352194/qqTkcvG-_normal.jpg</t>
  </si>
  <si>
    <t>http://pbs.twimg.com/profile_images/981135611225616384/FL2rv72N_normal.jpg</t>
  </si>
  <si>
    <t>http://pbs.twimg.com/profile_images/1394713017607200773/zI65TsAS_normal.jpg</t>
  </si>
  <si>
    <t>http://pbs.twimg.com/profile_images/1346782685113577472/GhXv4NHb_normal.jpg</t>
  </si>
  <si>
    <t>http://pbs.twimg.com/profile_images/1178779458834182145/6TF4GB4F_normal.jpg</t>
  </si>
  <si>
    <t>http://pbs.twimg.com/profile_images/1392429064053473282/ujcoWE-Y_normal.jpg</t>
  </si>
  <si>
    <t>http://pbs.twimg.com/profile_images/1409582102245515264/o_SlVk-e_normal.jpg</t>
  </si>
  <si>
    <t>http://pbs.twimg.com/profile_images/896981788991651840/y-VV3EMV_normal.jpg</t>
  </si>
  <si>
    <t>http://pbs.twimg.com/profile_images/1354046640282284034/m1eNs_aC_normal.jpg</t>
  </si>
  <si>
    <t>http://pbs.twimg.com/profile_images/1410873371051560962/jcQlNdkl_normal.jpg</t>
  </si>
  <si>
    <t>http://pbs.twimg.com/profile_images/1233380002785353732/CxjL85M2_normal.jpg</t>
  </si>
  <si>
    <t>http://pbs.twimg.com/profile_images/976483754133901312/h0idUCpX_normal.jpg</t>
  </si>
  <si>
    <t>http://pbs.twimg.com/profile_images/844593793424748544/1kUkFBLI_normal.jpg</t>
  </si>
  <si>
    <t>http://pbs.twimg.com/profile_images/1103997640377688064/rcyK_G07_normal.png</t>
  </si>
  <si>
    <t>http://pbs.twimg.com/profile_images/1252861608038035459/WdVSfa06_normal.jpg</t>
  </si>
  <si>
    <t>http://pbs.twimg.com/profile_images/1069519605125672960/fiYKWzWY_normal.jpg</t>
  </si>
  <si>
    <t>http://pbs.twimg.com/profile_images/802203609547112448/P8WE8V3Y_normal.jpg</t>
  </si>
  <si>
    <t>http://pbs.twimg.com/profile_images/1451844780/gilles_roman_normal.jpg</t>
  </si>
  <si>
    <t>http://pbs.twimg.com/profile_images/1349292427954298881/xByJAK5t_normal.jpg</t>
  </si>
  <si>
    <t>http://pbs.twimg.com/profile_images/1326079222071365632/CdUNwvQd_normal.jpg</t>
  </si>
  <si>
    <t>http://pbs.twimg.com/profile_images/1257957966285766657/FuquX0Y8_normal.jpg</t>
  </si>
  <si>
    <t>http://pbs.twimg.com/profile_images/1417281492758245376/PnHZMW29_normal.jpg</t>
  </si>
  <si>
    <t>http://pbs.twimg.com/profile_images/640872733409157120/2QjpABI7_normal.jpg</t>
  </si>
  <si>
    <t>http://pbs.twimg.com/profile_images/1406341629808627718/12o_TtNX_normal.jpg</t>
  </si>
  <si>
    <t>http://pbs.twimg.com/profile_images/1412851022331105281/8k51wUjS_normal.jpg</t>
  </si>
  <si>
    <t>http://pbs.twimg.com/profile_images/1363888074527236096/lKUdfm0S_normal.jpg</t>
  </si>
  <si>
    <t>http://pbs.twimg.com/profile_images/1290645950743093248/-JkOJzvz_normal.jpg</t>
  </si>
  <si>
    <t>http://pbs.twimg.com/profile_images/1168238259794784257/YnJrXYcD_normal.jpg</t>
  </si>
  <si>
    <t>http://pbs.twimg.com/profile_images/1335915839476932609/sWVKq427_normal.jpg</t>
  </si>
  <si>
    <t>http://pbs.twimg.com/profile_images/2217166124/image_normal.jpg</t>
  </si>
  <si>
    <t>http://pbs.twimg.com/profile_images/1339165728516296706/pcT-TBDP_normal.png</t>
  </si>
  <si>
    <t>http://pbs.twimg.com/profile_images/1381375244447932429/bxxyGyFD_normal.jpg</t>
  </si>
  <si>
    <t>http://pbs.twimg.com/profile_images/755347918798938112/laAFQsOa_normal.jpg</t>
  </si>
  <si>
    <t>http://pbs.twimg.com/profile_images/1394377194940555267/ZZDI-0_G_normal.jpg</t>
  </si>
  <si>
    <t>http://pbs.twimg.com/profile_images/1336963747802439682/P7FH0G1g_normal.jpg</t>
  </si>
  <si>
    <t>http://pbs.twimg.com/profile_images/1352564091886456837/S3PI9yWW_normal.jpg</t>
  </si>
  <si>
    <t>http://pbs.twimg.com/profile_images/1217464658908631040/lFqjqMrJ_normal.png</t>
  </si>
  <si>
    <t>http://pbs.twimg.com/profile_images/1328288736090628097/ExhAyFu6_normal.jpg</t>
  </si>
  <si>
    <t>http://pbs.twimg.com/profile_images/378800000467661609/69883a41075c601c04100f89001684e3_normal.png</t>
  </si>
  <si>
    <t>http://pbs.twimg.com/profile_images/1363855073789370370/MdCtaVkl_normal.jpg</t>
  </si>
  <si>
    <t>http://pbs.twimg.com/profile_images/1001381186646749184/Cr9JRbCo_normal.jpg</t>
  </si>
  <si>
    <t>http://pbs.twimg.com/profile_images/1400147637530210315/RYuKsPVJ_normal.jpg</t>
  </si>
  <si>
    <t>http://pbs.twimg.com/profile_images/954049635982757888/i4cDJshe_normal.jpg</t>
  </si>
  <si>
    <t>http://pbs.twimg.com/profile_images/1342849187180896258/tO4g1kMz_normal.jpg</t>
  </si>
  <si>
    <t>http://pbs.twimg.com/profile_images/1415779006448816137/UY51yo54_normal.jpg</t>
  </si>
  <si>
    <t>http://pbs.twimg.com/profile_images/667252594742599680/1u108Fa7_normal.jpg</t>
  </si>
  <si>
    <t>http://pbs.twimg.com/profile_images/667024305964900352/il79TqX2_normal.jpg</t>
  </si>
  <si>
    <t>http://pbs.twimg.com/profile_images/691063460055089152/dREWwtGT_normal.jpg</t>
  </si>
  <si>
    <t>http://pbs.twimg.com/profile_images/1182203803623460864/Ug2OHaLY_normal.jpg</t>
  </si>
  <si>
    <t>http://pbs.twimg.com/profile_images/907301773727162369/3lAH_QGb_normal.jpg</t>
  </si>
  <si>
    <t>http://pbs.twimg.com/profile_images/1406104492148285440/ooIhORJK_normal.jpg</t>
  </si>
  <si>
    <t>http://pbs.twimg.com/profile_images/1228739706554372099/a8ktXHNy_normal.jpg</t>
  </si>
  <si>
    <t>http://pbs.twimg.com/profile_images/1347147886488907776/sA6HaDe3_normal.jpg</t>
  </si>
  <si>
    <t>http://pbs.twimg.com/profile_images/987786740911038464/TFBbbcMV_normal.jpg</t>
  </si>
  <si>
    <t>http://pbs.twimg.com/profile_images/1141786794293366784/ivGAyw1M_normal.jpg</t>
  </si>
  <si>
    <t>http://pbs.twimg.com/profile_images/1213010698361606144/_Idjyrx3_normal.jpg</t>
  </si>
  <si>
    <t>http://pbs.twimg.com/profile_images/1284135254819823617/sCC5KXE0_normal.jpg</t>
  </si>
  <si>
    <t>http://pbs.twimg.com/profile_images/1324317773888163841/gAjv6dWh_normal.jpg</t>
  </si>
  <si>
    <t>http://pbs.twimg.com/profile_images/943758446402433024/VTa2aS4k_normal.jpg</t>
  </si>
  <si>
    <t>http://pbs.twimg.com/profile_images/1168526878564597762/w70ez5va_normal.jpg</t>
  </si>
  <si>
    <t>http://pbs.twimg.com/profile_images/1336909052203454464/JC44JOHG_normal.jpg</t>
  </si>
  <si>
    <t>http://pbs.twimg.com/profile_images/1268330004473171968/ePbQ6jqR_normal.jpg</t>
  </si>
  <si>
    <t>http://pbs.twimg.com/profile_images/1392362464944263168/WO3985Mt_normal.jpg</t>
  </si>
  <si>
    <t>http://pbs.twimg.com/profile_images/1304713898419986432/rovkkBpF_normal.jpg</t>
  </si>
  <si>
    <t>http://pbs.twimg.com/profile_images/1122610870918500352/nf77osOu_normal.jpg</t>
  </si>
  <si>
    <t>http://pbs.twimg.com/profile_images/503605197394808832/gubxOPFI_normal.jpeg</t>
  </si>
  <si>
    <t>http://pbs.twimg.com/profile_images/977907170632138753/jxKwdXZo_normal.jpg</t>
  </si>
  <si>
    <t>http://pbs.twimg.com/profile_images/3049496752/a84c78f0779beae3286e44715ec6ab11_normal.png</t>
  </si>
  <si>
    <t>http://pbs.twimg.com/profile_images/1369375216648994816/EjA47uoL_normal.jpg</t>
  </si>
  <si>
    <t>http://pbs.twimg.com/profile_images/1405850729705836546/L9iuc3Jy_normal.jpg</t>
  </si>
  <si>
    <t>http://pbs.twimg.com/profile_images/1254334743333818373/F3xeh1db_normal.jpg</t>
  </si>
  <si>
    <t>http://pbs.twimg.com/profile_images/1407330076098797572/5SkRGMOb_normal.jpg</t>
  </si>
  <si>
    <t>http://pbs.twimg.com/profile_images/1405571969228193797/eNBuxWxW_normal.jpg</t>
  </si>
  <si>
    <t>http://pbs.twimg.com/profile_images/1272112400783888384/TOuwuSIP_normal.jpg</t>
  </si>
  <si>
    <t>http://pbs.twimg.com/profile_images/1413028367058804739/u62edTls_normal.jpg</t>
  </si>
  <si>
    <t>http://pbs.twimg.com/profile_images/671967511999574016/RuAfEWsO_normal.jpg</t>
  </si>
  <si>
    <t>http://pbs.twimg.com/profile_images/880881160452276226/MjYuIpcW_normal.jpg</t>
  </si>
  <si>
    <t>http://pbs.twimg.com/profile_images/1336990148622487552/CAFnViTU_normal.jpg</t>
  </si>
  <si>
    <t>http://pbs.twimg.com/profile_images/1394640867584061440/05n9DuUf_normal.jpg</t>
  </si>
  <si>
    <t>http://pbs.twimg.com/profile_images/985472010498314241/DKQ_zy9m_normal.jpg</t>
  </si>
  <si>
    <t>http://pbs.twimg.com/profile_images/1243636722736533509/12lqFH2y_normal.jpg</t>
  </si>
  <si>
    <t>http://pbs.twimg.com/profile_images/1122844107804745728/iPzxuobB_normal.png</t>
  </si>
  <si>
    <t>http://pbs.twimg.com/profile_images/817077100637290496/hpQZFhAC_normal.jpg</t>
  </si>
  <si>
    <t>http://pbs.twimg.com/profile_images/874642280967221248/tvpgGQ7N_normal.jpg</t>
  </si>
  <si>
    <t>http://pbs.twimg.com/profile_images/1410586220363763715/xar-Sgqh_normal.jpg</t>
  </si>
  <si>
    <t>http://pbs.twimg.com/profile_images/425996464045965312/hLExFDEC_normal.jpeg</t>
  </si>
  <si>
    <t>http://pbs.twimg.com/profile_images/1347215204866785282/p53DmvPn_normal.jpg</t>
  </si>
  <si>
    <t>http://pbs.twimg.com/profile_images/1412423429937156114/h8PWQi9R_normal.jpg</t>
  </si>
  <si>
    <t>http://pbs.twimg.com/profile_images/1218128419789123584/CuWzD0SD_normal.jpg</t>
  </si>
  <si>
    <t>http://pbs.twimg.com/profile_images/563742404159631360/c2-LTtsn_normal.png</t>
  </si>
  <si>
    <t>http://pbs.twimg.com/profile_images/1011696827647889409/fUPCcuy__normal.jpg</t>
  </si>
  <si>
    <t>http://pbs.twimg.com/profile_images/1331001370577604608/HsMvO5Uq_normal.jpg</t>
  </si>
  <si>
    <t>http://pbs.twimg.com/profile_images/1334264998760214528/JTNta5V2_normal.jpg</t>
  </si>
  <si>
    <t>http://pbs.twimg.com/profile_images/1217193051199811584/INFo80i-_normal.jpg</t>
  </si>
  <si>
    <t>http://pbs.twimg.com/profile_images/819302777834848256/H72wkUjk_normal.jpg</t>
  </si>
  <si>
    <t>http://pbs.twimg.com/profile_images/1382962525067694082/355HYobT_normal.png</t>
  </si>
  <si>
    <t>http://pbs.twimg.com/profile_images/3078390929/8847ca0ee77a15179992b5695c5c4905_normal.png</t>
  </si>
  <si>
    <t>http://pbs.twimg.com/profile_images/1351211579992387592/g19Ks6ES_normal.png</t>
  </si>
  <si>
    <t>http://pbs.twimg.com/profile_images/1147905595686686722/r1MF-Qab_normal.png</t>
  </si>
  <si>
    <t>http://pbs.twimg.com/profile_images/1405421868522352641/4lyr5zVM_normal.jpg</t>
  </si>
  <si>
    <t>http://pbs.twimg.com/profile_images/1006422375607521282/p_gkNB35_normal.jpg</t>
  </si>
  <si>
    <t>http://pbs.twimg.com/profile_images/1406547981499838464/QUNbm8S6_normal.jpg</t>
  </si>
  <si>
    <t>http://pbs.twimg.com/profile_images/1144602814213185536/79G-enun_normal.jpg</t>
  </si>
  <si>
    <t>http://pbs.twimg.com/profile_images/1387028447021703175/i8tOfkuN_normal.jpg</t>
  </si>
  <si>
    <t>http://pbs.twimg.com/profile_images/1410259922500063237/UxJLL-H3_normal.jpg</t>
  </si>
  <si>
    <t>http://pbs.twimg.com/profile_images/1291244129117188096/IiwAHuN9_normal.jpg</t>
  </si>
  <si>
    <t>http://pbs.twimg.com/profile_images/950223893834366976/kGIbeIQh_normal.jpg</t>
  </si>
  <si>
    <t>http://pbs.twimg.com/profile_images/1892127977/image_normal.jpg</t>
  </si>
  <si>
    <t>http://pbs.twimg.com/profile_images/1040502877540769792/SimcJq1A_normal.jpg</t>
  </si>
  <si>
    <t>http://pbs.twimg.com/profile_images/1140359960091607042/6E7MHKry_normal.jpg</t>
  </si>
  <si>
    <t>http://pbs.twimg.com/profile_images/1404497386366455811/H-Hg61vM_normal.jpg</t>
  </si>
  <si>
    <t>http://pbs.twimg.com/profile_images/1330514181846659078/tZcd6niu_normal.jpg</t>
  </si>
  <si>
    <t>http://pbs.twimg.com/profile_images/1172766039245017088/brf2caUb_normal.jpg</t>
  </si>
  <si>
    <t>http://pbs.twimg.com/profile_images/1243192076239605764/xoSoaQT4_normal.jpg</t>
  </si>
  <si>
    <t>http://pbs.twimg.com/profile_images/1414186347741556739/-vbiXMBK_normal.jpg</t>
  </si>
  <si>
    <t>http://pbs.twimg.com/profile_images/728992227071037440/umN-DztX_normal.jpg</t>
  </si>
  <si>
    <t>http://pbs.twimg.com/profile_images/1322972909443436545/7QTaSRio_normal.jpg</t>
  </si>
  <si>
    <t>http://pbs.twimg.com/profile_images/1173629267059642368/HLvRWZYv_normal.png</t>
  </si>
  <si>
    <t>http://pbs.twimg.com/profile_images/1361345547718823943/YHMbUAU-_normal.jpg</t>
  </si>
  <si>
    <t>http://pbs.twimg.com/profile_images/1416501062991814660/oNANoBhN_normal.jpg</t>
  </si>
  <si>
    <t>http://pbs.twimg.com/profile_images/1398011928035958785/QxOvpW-X_normal.jpg</t>
  </si>
  <si>
    <t>http://pbs.twimg.com/profile_images/1163963408363995136/jTvrNS6U_normal.jpg</t>
  </si>
  <si>
    <t>http://pbs.twimg.com/profile_images/1327316521044094977/LXroTId5_normal.jpg</t>
  </si>
  <si>
    <t>http://pbs.twimg.com/profile_images/1343132406195359745/BT1xNXCN_normal.jpg</t>
  </si>
  <si>
    <t>http://pbs.twimg.com/profile_images/1241401801016041473/HughgD4S_normal.jpg</t>
  </si>
  <si>
    <t>http://pbs.twimg.com/profile_images/1131481787857801216/TvmATs1t_normal.png</t>
  </si>
  <si>
    <t>http://pbs.twimg.com/profile_images/1046097777414033408/X4u6uxN2_normal.jpg</t>
  </si>
  <si>
    <t>http://pbs.twimg.com/profile_images/1012741821892612098/bKQd-yrU_normal.jpg</t>
  </si>
  <si>
    <t>http://pbs.twimg.com/profile_images/1213003851403550720/Almd1_ER_normal.jpg</t>
  </si>
  <si>
    <t>http://pbs.twimg.com/profile_images/919245590868963329/gZfz5L5t_normal.jpg</t>
  </si>
  <si>
    <t>http://pbs.twimg.com/profile_images/1405231757008326657/maiq2rkg_normal.jpg</t>
  </si>
  <si>
    <t>http://pbs.twimg.com/profile_images/1410519298532065281/wO6PgKjo_normal.jpg</t>
  </si>
  <si>
    <t>http://pbs.twimg.com/profile_images/1243187918765723652/K0eeMr-K_normal.jpg</t>
  </si>
  <si>
    <t>http://pbs.twimg.com/profile_images/2691172646/9739bf4cddab70aac4dec9765473a256_normal.jpeg</t>
  </si>
  <si>
    <t>http://pbs.twimg.com/profile_images/1179672201605402624/3d8A0CaV_normal.png</t>
  </si>
  <si>
    <t>http://pbs.twimg.com/profile_images/456356306308173824/4aLu-Hmh_normal.jpeg</t>
  </si>
  <si>
    <t>http://pbs.twimg.com/profile_images/1111227860075929600/lWn6hKGo_normal.png</t>
  </si>
  <si>
    <t>http://pbs.twimg.com/profile_images/1397129645871538176/pJ4kEr9m_normal.jpg</t>
  </si>
  <si>
    <t>http://pbs.twimg.com/profile_images/1250418024626171904/EXeJZcvU_normal.jpg</t>
  </si>
  <si>
    <t>http://pbs.twimg.com/profile_images/1337878776856928257/rqXi7W9e_normal.jpg</t>
  </si>
  <si>
    <t>http://pbs.twimg.com/profile_images/1366012712661225476/Kfhy4AGQ_normal.jpg</t>
  </si>
  <si>
    <t>http://pbs.twimg.com/profile_images/1407246049291476996/kkYVqHbr_normal.jpg</t>
  </si>
  <si>
    <t>http://pbs.twimg.com/profile_images/1350101233319731202/mZ9tCVhh_normal.jpg</t>
  </si>
  <si>
    <t>http://pbs.twimg.com/profile_images/1113899094597095424/8OZ9XXqM_normal.png</t>
  </si>
  <si>
    <t>http://pbs.twimg.com/profile_images/1396837434873180162/oCqXD6XG_normal.jpg</t>
  </si>
  <si>
    <t>http://pbs.twimg.com/profile_images/817042499134980096/LTpqSDMM_normal.jpg</t>
  </si>
  <si>
    <t>http://pbs.twimg.com/profile_images/960563897504796672/nkIf2mGn_normal.jpg</t>
  </si>
  <si>
    <t>http://pbs.twimg.com/profile_images/1372551619246751746/YQ-8EIs1_normal.jpg</t>
  </si>
  <si>
    <t>http://pbs.twimg.com/profile_images/917385796688187392/2MUwAECQ_normal.jpg</t>
  </si>
  <si>
    <t>http://pbs.twimg.com/profile_images/1399075280367636480/761WH5wN_normal.jpg</t>
  </si>
  <si>
    <t>http://pbs.twimg.com/profile_images/1063014197833973760/kFNsBU8J_normal.jpg</t>
  </si>
  <si>
    <t>http://pbs.twimg.com/profile_images/3616438113/a623a8e0ae923b31be4465c07156bf5a_normal.jpeg</t>
  </si>
  <si>
    <t>http://pbs.twimg.com/profile_images/1141023818812731393/VL2QP0co_normal.jpg</t>
  </si>
  <si>
    <t>http://pbs.twimg.com/profile_images/1413905890080694275/Zv2cr-4r_normal.jpg</t>
  </si>
  <si>
    <t>http://pbs.twimg.com/profile_images/1346020987024896001/uSYB1bRa_normal.jpg</t>
  </si>
  <si>
    <t>http://pbs.twimg.com/profile_images/1333498782659514369/Ax0o3om2_normal.jpg</t>
  </si>
  <si>
    <t>http://pbs.twimg.com/profile_images/461454032276443137/VS6mr5jC_normal.jpeg</t>
  </si>
  <si>
    <t>http://pbs.twimg.com/profile_images/1232773641999249408/VXDg_HlL_normal.jpg</t>
  </si>
  <si>
    <t>http://pbs.twimg.com/profile_images/1173975455671758851/7VPhcOU8_normal.jpg</t>
  </si>
  <si>
    <t>http://pbs.twimg.com/profile_images/1417819576654606342/VotvAGap_normal.jpg</t>
  </si>
  <si>
    <t>http://pbs.twimg.com/profile_images/641684158033620993/Vm_rJxOG_normal.jpg</t>
  </si>
  <si>
    <t>http://pbs.twimg.com/profile_images/1231522242871382016/nIO7EBXl_normal.jpg</t>
  </si>
  <si>
    <t>http://pbs.twimg.com/profile_images/1405271037047033856/X-6WXw_W_normal.jpg</t>
  </si>
  <si>
    <t>http://pbs.twimg.com/profile_images/1127331156473651201/dzZVKhtK_normal.png</t>
  </si>
  <si>
    <t>http://pbs.twimg.com/profile_images/1374642692899151876/VOYauDHY_normal.jpg</t>
  </si>
  <si>
    <t>http://pbs.twimg.com/profile_images/484108535786377217/IMx0B1GZ_normal.jpeg</t>
  </si>
  <si>
    <t>http://pbs.twimg.com/profile_images/1388395797658718210/OVCxG6Wb_normal.jpg</t>
  </si>
  <si>
    <t>http://pbs.twimg.com/profile_images/1416149175427796992/ompPWaFM_normal.jpg</t>
  </si>
  <si>
    <t>http://pbs.twimg.com/profile_images/1388398223836864513/4Qv9g7Fb_normal.jpg</t>
  </si>
  <si>
    <t>http://pbs.twimg.com/profile_images/773587944997318656/-k-6dHys_normal.jpg</t>
  </si>
  <si>
    <t>http://pbs.twimg.com/profile_images/1412360102493949952/YxUUHIzy_normal.jpg</t>
  </si>
  <si>
    <t>http://pbs.twimg.com/profile_images/2844375506/2b340ba1c0d1acb77a5dd654f2d69f50_normal.png</t>
  </si>
  <si>
    <t>http://pbs.twimg.com/profile_images/595586772941307905/PWK2MHsk_normal.jpg</t>
  </si>
  <si>
    <t>http://pbs.twimg.com/profile_images/989535837493882880/fqDVHmLN_normal.jpg</t>
  </si>
  <si>
    <t>http://pbs.twimg.com/profile_images/1132771306674577408/ExuBjU7v_normal.jpg</t>
  </si>
  <si>
    <t>http://pbs.twimg.com/profile_images/1367400415831203841/0e9Pqqjw_normal.jpg</t>
  </si>
  <si>
    <t>http://pbs.twimg.com/profile_images/672179754175488001/4ty9_SVR_normal.jpg</t>
  </si>
  <si>
    <t>http://pbs.twimg.com/profile_images/1184670812/Copie_papillon_normal.JPG</t>
  </si>
  <si>
    <t>http://pbs.twimg.com/profile_images/1263505876041846785/WLbb_Oo9_normal.jpg</t>
  </si>
  <si>
    <t>http://pbs.twimg.com/profile_images/1394922249476616192/orw5H1l__normal.jpg</t>
  </si>
  <si>
    <t>http://pbs.twimg.com/profile_images/1343598733938798593/RAKijtT5_normal.jpg</t>
  </si>
  <si>
    <t>http://pbs.twimg.com/profile_images/1221936767915503617/Ns3ADfw6_normal.jpg</t>
  </si>
  <si>
    <t>http://pbs.twimg.com/profile_images/1390665923284045826/eOxMZtXL_normal.jpg</t>
  </si>
  <si>
    <t>http://pbs.twimg.com/profile_images/1345384720994074626/RvZXAAwe_normal.jpg</t>
  </si>
  <si>
    <t>http://pbs.twimg.com/profile_images/1348600232817422336/GKSgG7Ls_normal.jpg</t>
  </si>
  <si>
    <t>http://pbs.twimg.com/profile_images/1022648703704854533/0iSvr6sJ_normal.jpg</t>
  </si>
  <si>
    <t>http://pbs.twimg.com/profile_images/1388093514030911492/vdy6Ocum_normal.jpg</t>
  </si>
  <si>
    <t>http://pbs.twimg.com/profile_images/1415576342163251201/FvKJu3fd_normal.jpg</t>
  </si>
  <si>
    <t>http://pbs.twimg.com/profile_images/1269920963065454598/Ddh8TxW9_normal.jpg</t>
  </si>
  <si>
    <t>http://pbs.twimg.com/profile_images/530378523706286080/3Aw0vNl5_normal.jpeg</t>
  </si>
  <si>
    <t>http://pbs.twimg.com/profile_images/1267180874623324163/BGRjeU-C_normal.jpg</t>
  </si>
  <si>
    <t>http://pbs.twimg.com/profile_images/1267567553280380937/2Z-MqFmR_normal.jpg</t>
  </si>
  <si>
    <t>http://pbs.twimg.com/profile_images/826196123228504064/79vy39hV_normal.jpg</t>
  </si>
  <si>
    <t>http://pbs.twimg.com/profile_images/945850371603337216/5LvetoHP_normal.jpg</t>
  </si>
  <si>
    <t>http://pbs.twimg.com/profile_images/378800000407171850/9bfd38fd44dbaea8f9890eef4ad29768_normal.jpeg</t>
  </si>
  <si>
    <t>http://pbs.twimg.com/profile_images/1275300195224485888/0fCU-mMK_normal.jpg</t>
  </si>
  <si>
    <t>http://pbs.twimg.com/profile_images/1222087785944883202/yKiQfby0_normal.jpg</t>
  </si>
  <si>
    <t>http://pbs.twimg.com/profile_images/899911197994233857/e5O8ZdRO_normal.jpg</t>
  </si>
  <si>
    <t>http://pbs.twimg.com/profile_images/1349296627585048577/U0JcKaLw_normal.jpg</t>
  </si>
  <si>
    <t>http://pbs.twimg.com/profile_images/668458863478358017/_0_OJXwS_normal.jpg</t>
  </si>
  <si>
    <t>http://pbs.twimg.com/profile_images/1268759588800794624/X5y5hSPt_normal.jpg</t>
  </si>
  <si>
    <t>http://pbs.twimg.com/profile_images/1347266591063465984/Hs8ss0MN_normal.jpg</t>
  </si>
  <si>
    <t>http://pbs.twimg.com/profile_images/780008578774097924/j7b1ren6_normal.jpg</t>
  </si>
  <si>
    <t>http://pbs.twimg.com/profile_images/1346891646470918147/wA5N206O_normal.jpg</t>
  </si>
  <si>
    <t>http://pbs.twimg.com/profile_images/970233091921989632/OFLZcL9u_normal.jpg</t>
  </si>
  <si>
    <t>http://pbs.twimg.com/profile_images/530739441040498688/uUmmUXWi_normal.jpeg</t>
  </si>
  <si>
    <t>http://pbs.twimg.com/profile_images/1276911454206246918/Z9Ac5Yli_normal.jpg</t>
  </si>
  <si>
    <t>http://pbs.twimg.com/profile_images/1116010253147967489/WNB3j15Y_normal.png</t>
  </si>
  <si>
    <t>http://pbs.twimg.com/profile_images/1384164301477351427/ehfZcBFY_normal.jpg</t>
  </si>
  <si>
    <t>http://pbs.twimg.com/profile_images/1367187095047917569/cCciH3IY_normal.jpg</t>
  </si>
  <si>
    <t>http://pbs.twimg.com/profile_images/1390979723447181313/95-VXNlH_normal.jpg</t>
  </si>
  <si>
    <t>http://pbs.twimg.com/profile_images/692339827317022720/ZjdWKeT2_normal.png</t>
  </si>
  <si>
    <t>http://pbs.twimg.com/profile_images/63578601/happy_face_normal.jpg</t>
  </si>
  <si>
    <t>http://pbs.twimg.com/profile_images/1165822715732930565/uz3J1eOl_normal.jpg</t>
  </si>
  <si>
    <t>http://pbs.twimg.com/profile_images/1313845750506422272/9CfmTkwS_normal.jpg</t>
  </si>
  <si>
    <t>http://pbs.twimg.com/profile_images/427109767572905984/1DOKiOIM_normal.jpeg</t>
  </si>
  <si>
    <t>http://pbs.twimg.com/profile_images/1293568095639015424/S5AV2pWI_normal.jpg</t>
  </si>
  <si>
    <t>http://pbs.twimg.com/profile_images/1412323290895552512/C-denWhl_normal.jpg</t>
  </si>
  <si>
    <t>http://pbs.twimg.com/profile_images/927480446442770432/WTW8CMFz_normal.jpg</t>
  </si>
  <si>
    <t>http://pbs.twimg.com/profile_images/1370107316540997632/iFM3pIRZ_normal.jpg</t>
  </si>
  <si>
    <t>http://pbs.twimg.com/profile_images/1408392827306905604/0bSS5hKM_normal.jpg</t>
  </si>
  <si>
    <t>http://pbs.twimg.com/profile_images/1412690295976771585/6sZiksOa_normal.jpg</t>
  </si>
  <si>
    <t>http://pbs.twimg.com/profile_images/1346825342015725572/Jgx08EvF_normal.jpg</t>
  </si>
  <si>
    <t>http://pbs.twimg.com/profile_images/1202361084247789568/iptvRZWF_normal.jpg</t>
  </si>
  <si>
    <t>http://pbs.twimg.com/profile_images/1081664370260828160/rrvwEPur_normal.jpg</t>
  </si>
  <si>
    <t>http://pbs.twimg.com/profile_images/1245666357804498944/1io94SSv_normal.jpg</t>
  </si>
  <si>
    <t>http://pbs.twimg.com/profile_images/3653446714/3e8cfcdfedd444b889f4086d0bab4c12_normal.png</t>
  </si>
  <si>
    <t>http://pbs.twimg.com/profile_images/1417872672319488001/sc_VLXwn_normal.jpg</t>
  </si>
  <si>
    <t>http://pbs.twimg.com/profile_images/1365578864458690560/WBhWB1XP_normal.jpg</t>
  </si>
  <si>
    <t>http://pbs.twimg.com/profile_images/1386363144373669892/vfbw0OYF_normal.jpg</t>
  </si>
  <si>
    <t>http://pbs.twimg.com/profile_images/925508431540359168/Yh-4uy7C_normal.jpg</t>
  </si>
  <si>
    <t>http://pbs.twimg.com/profile_images/1408895057940385799/4XPodf3k_normal.jpg</t>
  </si>
  <si>
    <t>http://pbs.twimg.com/profile_images/1283429737331920899/rXXYI5FQ_normal.jpg</t>
  </si>
  <si>
    <t>http://pbs.twimg.com/profile_images/1274369719072669696/XvD9tXbS_normal.jpg</t>
  </si>
  <si>
    <t>http://pbs.twimg.com/profile_images/1098987832411082753/LkPUTpbT_normal.png</t>
  </si>
  <si>
    <t>http://pbs.twimg.com/profile_images/1391847063218966534/FsmzOOeg_normal.jpg</t>
  </si>
  <si>
    <t>http://pbs.twimg.com/profile_images/1251248459623137280/8FTnLv1K_normal.jpg</t>
  </si>
  <si>
    <t>http://pbs.twimg.com/profile_images/896074578983890944/gMDAavjt_normal.jpg</t>
  </si>
  <si>
    <t>http://pbs.twimg.com/profile_images/1415730604965040130/V_DUAjws_normal.jpg</t>
  </si>
  <si>
    <t>http://pbs.twimg.com/profile_images/1416484951529250818/eTIQa015_normal.jpg</t>
  </si>
  <si>
    <t>http://pbs.twimg.com/profile_images/1271407213643534337/IsBEc86U_normal.jpg</t>
  </si>
  <si>
    <t>http://pbs.twimg.com/profile_images/1289240133145890816/tYK-sO8v_normal.jpg</t>
  </si>
  <si>
    <t>http://pbs.twimg.com/profile_images/1329439107987218432/jheygiCd_normal.jpg</t>
  </si>
  <si>
    <t>http://pbs.twimg.com/profile_images/1352530152962609152/sXjdEHra_normal.jpg</t>
  </si>
  <si>
    <t>http://pbs.twimg.com/profile_images/574711215890432000/bCoZ6WUa_normal.jpeg</t>
  </si>
  <si>
    <t>http://pbs.twimg.com/profile_images/1203789417837670400/Grz2L_kt_normal.jpg</t>
  </si>
  <si>
    <t>http://pbs.twimg.com/profile_images/1310568799901544453/E3K3Fmr0_normal.jpg</t>
  </si>
  <si>
    <t>http://pbs.twimg.com/profile_images/1090946415617024000/ADoHclai_normal.jpg</t>
  </si>
  <si>
    <t>http://pbs.twimg.com/profile_images/1333410214511566850/qfQvSmtd_normal.jpg</t>
  </si>
  <si>
    <t>http://pbs.twimg.com/profile_images/1337481547008643076/0K5d_m8y_normal.jpg</t>
  </si>
  <si>
    <t>http://pbs.twimg.com/profile_images/1347876308110503937/SAuj9yhG_normal.jpg</t>
  </si>
  <si>
    <t>http://pbs.twimg.com/profile_images/1361213778411552770/AKoY3qZq_normal.jpg</t>
  </si>
  <si>
    <t>http://pbs.twimg.com/profile_images/1403677703639863300/Z_46NrQF_normal.jpg</t>
  </si>
  <si>
    <t>http://pbs.twimg.com/profile_images/1160188262998302720/DeabVXXV_normal.jpg</t>
  </si>
  <si>
    <t>http://pbs.twimg.com/profile_images/1618971206/IMG_3346_2_2_normal.JPG</t>
  </si>
  <si>
    <t>http://pbs.twimg.com/profile_images/378800000473877152/cc04f02a9b279861fe40fb7bc3665e2f_normal.jpeg</t>
  </si>
  <si>
    <t>http://pbs.twimg.com/profile_images/1096096872/animal_normal.gif</t>
  </si>
  <si>
    <t>http://pbs.twimg.com/profile_images/1024950188107079680/juu7BNVr_normal.jpg</t>
  </si>
  <si>
    <t>http://pbs.twimg.com/profile_images/1256721813884862465/AdSF7msD_normal.jpg</t>
  </si>
  <si>
    <t>http://pbs.twimg.com/profile_images/1369197972223913986/VY_cxL3p_normal.png</t>
  </si>
  <si>
    <t>http://pbs.twimg.com/profile_images/1367525081170259968/qjEhinYw_normal.jpg</t>
  </si>
  <si>
    <t>http://pbs.twimg.com/profile_images/1325132699749658625/K7OE5VXx_normal.jpg</t>
  </si>
  <si>
    <t>http://pbs.twimg.com/profile_images/1402609143828123651/-qrXfFUt_normal.jpg</t>
  </si>
  <si>
    <t>http://pbs.twimg.com/profile_images/1265027293120024576/BCV3kwp5_normal.jpg</t>
  </si>
  <si>
    <t>http://pbs.twimg.com/profile_images/1340692337861812225/cVjxTmTh_normal.jpg</t>
  </si>
  <si>
    <t>http://pbs.twimg.com/profile_images/683990103899942912/sXPCx9Sf_normal.jpg</t>
  </si>
  <si>
    <t>http://pbs.twimg.com/profile_images/889230457103167488/sWjUgJI9_normal.jpg</t>
  </si>
  <si>
    <t>http://pbs.twimg.com/profile_images/558990943408250881/Uspb_ely_normal.jpeg</t>
  </si>
  <si>
    <t>http://pbs.twimg.com/profile_images/1308351537622777856/qMmDIZc1_normal.jpg</t>
  </si>
  <si>
    <t>http://pbs.twimg.com/profile_images/1139108217865277441/wQ_CnpAf_normal.jpg</t>
  </si>
  <si>
    <t>http://pbs.twimg.com/profile_images/1342853847065231361/wp0PH3LT_normal.jpg</t>
  </si>
  <si>
    <t>http://pbs.twimg.com/profile_images/627477349072773120/u36MFHqf_normal.jpg</t>
  </si>
  <si>
    <t>http://pbs.twimg.com/profile_images/1255147166814756865/f-MVoaz4_normal.jpg</t>
  </si>
  <si>
    <t>http://pbs.twimg.com/profile_images/883672597837361156/v8onTBrD_normal.jpg</t>
  </si>
  <si>
    <t>http://pbs.twimg.com/profile_images/980492727556231168/-qwBrq5S_normal.jpg</t>
  </si>
  <si>
    <t>http://pbs.twimg.com/profile_images/737185163684270080/X5y5kEhR_normal.jpg</t>
  </si>
  <si>
    <t>http://pbs.twimg.com/profile_images/559710469967982592/Im2AVHQE_normal.jpeg</t>
  </si>
  <si>
    <t>http://pbs.twimg.com/profile_images/1254377372549341185/zVDY6RhV_normal.jpg</t>
  </si>
  <si>
    <t>http://pbs.twimg.com/profile_images/797772522884333568/wUmOMI6a_normal.jpg</t>
  </si>
  <si>
    <t>http://pbs.twimg.com/profile_images/1308160116894633990/-o2quKFZ_normal.jpg</t>
  </si>
  <si>
    <t>http://pbs.twimg.com/profile_images/1246359453525520384/-eGjMa7G_normal.jpg</t>
  </si>
  <si>
    <t>http://pbs.twimg.com/profile_images/1417229449490227204/nnpo4kz6_normal.jpg</t>
  </si>
  <si>
    <t>http://pbs.twimg.com/profile_images/1346075524624506881/4oqCU0BU_normal.jpg</t>
  </si>
  <si>
    <t>http://pbs.twimg.com/profile_images/1337776402918236161/07FPMvyC_normal.jpg</t>
  </si>
  <si>
    <t>http://pbs.twimg.com/profile_images/415908735518015489/cl6-fVJA_normal.jpeg</t>
  </si>
  <si>
    <t>http://pbs.twimg.com/profile_images/1156210993703411715/89g9dDKB_normal.jpg</t>
  </si>
  <si>
    <t>http://pbs.twimg.com/profile_images/1235282135977783296/Em_UsiBd_normal.jpg</t>
  </si>
  <si>
    <t>http://pbs.twimg.com/profile_images/1390572277209698308/N7-UihMM_normal.jpg</t>
  </si>
  <si>
    <t>http://pbs.twimg.com/profile_images/1236606685906599936/vVr_Hbyu_normal.jpg</t>
  </si>
  <si>
    <t>http://pbs.twimg.com/profile_images/1324904120906604544/UbEEtPld_normal.jpg</t>
  </si>
  <si>
    <t>http://pbs.twimg.com/profile_images/987968835675410432/pgzMcUY8_normal.jpg</t>
  </si>
  <si>
    <t>http://pbs.twimg.com/profile_images/668211784956960768/ddp57LMn_normal.jpg</t>
  </si>
  <si>
    <t>http://pbs.twimg.com/profile_images/3678533940/cc0f82979d218d2ba19e36afa0052992_normal.jpeg</t>
  </si>
  <si>
    <t>http://pbs.twimg.com/profile_images/1259472363780964358/RZqDXStY_normal.jpg</t>
  </si>
  <si>
    <t>http://pbs.twimg.com/profile_images/1344305906767581185/xulU3Rs-_normal.jpg</t>
  </si>
  <si>
    <t>http://pbs.twimg.com/profile_images/870297435813425152/Zd-Dk8Vx_normal.jpg</t>
  </si>
  <si>
    <t>http://pbs.twimg.com/profile_images/1410349561319673858/F_fEA3d4_normal.jpg</t>
  </si>
  <si>
    <t>http://pbs.twimg.com/profile_images/1108720850298118145/S2SyQApK_normal.png</t>
  </si>
  <si>
    <t>http://pbs.twimg.com/profile_images/1365048126692872196/WNv6WH-R_normal.jpg</t>
  </si>
  <si>
    <t>http://pbs.twimg.com/profile_images/737312045465493504/pI32Anz3_normal.jpg</t>
  </si>
  <si>
    <t>http://pbs.twimg.com/profile_images/1095820899297574913/W_9SprZA_normal.png</t>
  </si>
  <si>
    <t>http://pbs.twimg.com/profile_images/1397255130903457797/xRmUkyM9_normal.jpg</t>
  </si>
  <si>
    <t>http://pbs.twimg.com/profile_images/1177125825679908864/k_Yb6vEb_normal.jpg</t>
  </si>
  <si>
    <t>http://pbs.twimg.com/profile_images/1366489992994975744/isM32oMB_normal.jpg</t>
  </si>
  <si>
    <t>http://pbs.twimg.com/profile_images/687651715768823809/AlvZo2RA_normal.jpg</t>
  </si>
  <si>
    <t>http://pbs.twimg.com/profile_images/1019149443071963136/oTTsE-wK_normal.jpg</t>
  </si>
  <si>
    <t>http://pbs.twimg.com/profile_images/1416037254406025219/6wZJk1E4_normal.jpg</t>
  </si>
  <si>
    <t>http://pbs.twimg.com/profile_images/2879449165/e4837ecd7aacc6652fc5f894f72e9720_normal.png</t>
  </si>
  <si>
    <t>http://pbs.twimg.com/profile_images/1404873588734402562/M5i2LC5V_normal.jpg</t>
  </si>
  <si>
    <t>http://pbs.twimg.com/profile_images/1418163683256115201/8xWlkrYE_normal.jpg</t>
  </si>
  <si>
    <t>http://pbs.twimg.com/profile_images/855833576834826240/NsoQlG1u_normal.jpg</t>
  </si>
  <si>
    <t>http://pbs.twimg.com/profile_images/1355852968965382148/Qm75iQZ__normal.jpg</t>
  </si>
  <si>
    <t>http://pbs.twimg.com/profile_images/1398287100492095488/DBILYWfU_normal.jpg</t>
  </si>
  <si>
    <t>http://pbs.twimg.com/profile_images/968917492486819840/HU_wLUKm_normal.jpg</t>
  </si>
  <si>
    <t>http://pbs.twimg.com/profile_images/1369334334692397059/peZDWdOo_normal.jpg</t>
  </si>
  <si>
    <t>http://pbs.twimg.com/profile_images/1302028277628964864/LSVieT3y_normal.jpg</t>
  </si>
  <si>
    <t>http://pbs.twimg.com/profile_images/1413079867806175232/brs5MKo-_normal.jpg</t>
  </si>
  <si>
    <t>http://pbs.twimg.com/profile_images/981470675763384320/cxzVyR-G_normal.jpg</t>
  </si>
  <si>
    <t>http://pbs.twimg.com/profile_images/1324698250927132683/NjMjeP7P_normal.jpg</t>
  </si>
  <si>
    <t>http://pbs.twimg.com/profile_images/1087296922409406465/cxDj7_Sd_normal.jpg</t>
  </si>
  <si>
    <t>http://pbs.twimg.com/profile_images/632440576722509824/yod3_Jqs_normal.jpg</t>
  </si>
  <si>
    <t>http://pbs.twimg.com/profile_images/696097352436809729/OOGMUtc6_normal.jpg</t>
  </si>
  <si>
    <t>http://pbs.twimg.com/profile_images/1236863449889718273/D4BZx6O3_normal.jpg</t>
  </si>
  <si>
    <t>http://pbs.twimg.com/profile_images/2241201048/shaqtall_normal.jpg</t>
  </si>
  <si>
    <t>http://pbs.twimg.com/profile_images/920222948522450944/t2QTb9ZN_normal.jpg</t>
  </si>
  <si>
    <t>http://pbs.twimg.com/profile_images/1142391501705678850/980s090M_normal.jpg</t>
  </si>
  <si>
    <t>http://pbs.twimg.com/profile_images/1286587209764741121/KkBfKqlD_normal.jpg</t>
  </si>
  <si>
    <t>http://pbs.twimg.com/profile_images/940630550296924160/IeEcdZvv_normal.jpg</t>
  </si>
  <si>
    <t>http://pbs.twimg.com/profile_images/1219645235363565568/Ajg1sh7t_normal.jpg</t>
  </si>
  <si>
    <t>http://pbs.twimg.com/profile_images/988461698137935873/5wk4HLvE_normal.jpg</t>
  </si>
  <si>
    <t>http://pbs.twimg.com/profile_images/1376086390702768130/CfPJfsaW_normal.jpg</t>
  </si>
  <si>
    <t>http://pbs.twimg.com/profile_images/963848083703558144/eY3ZGUiT_normal.jpg</t>
  </si>
  <si>
    <t>http://pbs.twimg.com/profile_images/1190704537989984257/Y0b9CGTd_normal.jpg</t>
  </si>
  <si>
    <t>http://pbs.twimg.com/profile_images/1261630539754283008/64XV5fDg_normal.jpg</t>
  </si>
  <si>
    <t>http://pbs.twimg.com/profile_images/1940563923/Ricky-2_normal.jpg</t>
  </si>
  <si>
    <t>http://pbs.twimg.com/profile_images/522653816743677955/yQzBQS9R_normal.jpeg</t>
  </si>
  <si>
    <t>http://pbs.twimg.com/profile_images/649906710757384192/gSK3Dn07_normal.jpg</t>
  </si>
  <si>
    <t>http://pbs.twimg.com/profile_images/1328289328045371399/I9Qk4oGg_normal.jpg</t>
  </si>
  <si>
    <t>http://pbs.twimg.com/profile_images/1278999198176665602/o3B15TSY_normal.jpg</t>
  </si>
  <si>
    <t>http://pbs.twimg.com/profile_images/1204131757534171136/Hdf5uixg_normal.png</t>
  </si>
  <si>
    <t>http://pbs.twimg.com/profile_images/720595023272812544/cAmR6l-__normal.jpg</t>
  </si>
  <si>
    <t>http://pbs.twimg.com/profile_images/1392506594806616064/qdMOdaXJ_normal.jpg</t>
  </si>
  <si>
    <t>http://pbs.twimg.com/profile_images/937441311518584832/xfyID3NS_normal.jpg</t>
  </si>
  <si>
    <t>http://pbs.twimg.com/profile_images/1217718945106616320/ESqdbVAQ_normal.jpg</t>
  </si>
  <si>
    <t>http://pbs.twimg.com/profile_images/1257028151043149831/OrFz28tr_normal.jpg</t>
  </si>
  <si>
    <t>http://pbs.twimg.com/profile_images/1411516289516978176/_5Lk1qPH_normal.jpg</t>
  </si>
  <si>
    <t>http://pbs.twimg.com/profile_images/1417787500857278469/fwzUniLa_normal.jpg</t>
  </si>
  <si>
    <t>http://pbs.twimg.com/profile_images/1201111360454713344/hBfdAJJP_normal.jpg</t>
  </si>
  <si>
    <t>http://pbs.twimg.com/profile_images/813143747881996288/nXBKGwFk_normal.jpg</t>
  </si>
  <si>
    <t>http://pbs.twimg.com/profile_images/1315607679872704512/zmfuPqjH_normal.jpg</t>
  </si>
  <si>
    <t>http://pbs.twimg.com/profile_images/759982763185405952/jGCSn7dl_normal.jpg</t>
  </si>
  <si>
    <t>http://pbs.twimg.com/profile_images/1304057853871878145/Nr2kexyT_normal.jpg</t>
  </si>
  <si>
    <t>http://pbs.twimg.com/profile_images/1300368905584685056/IB43gK6-_normal.jpg</t>
  </si>
  <si>
    <t>http://pbs.twimg.com/profile_images/780304373880655872/uHSGFymI_normal.jpg</t>
  </si>
  <si>
    <t>http://pbs.twimg.com/profile_images/990855356963344384/wsTnUoF2_normal.jpg</t>
  </si>
  <si>
    <t>http://pbs.twimg.com/profile_images/1301232131440508929/Fi7tz1o3_normal.jpg</t>
  </si>
  <si>
    <t>http://pbs.twimg.com/profile_images/1333730981572907009/lg0nLY0B_normal.jpg</t>
  </si>
  <si>
    <t>http://pbs.twimg.com/profile_images/1330893210961530881/s4qtZ31d_normal.jpg</t>
  </si>
  <si>
    <t>http://pbs.twimg.com/profile_images/1406674707693326337/7-zp2VX7_normal.jpg</t>
  </si>
  <si>
    <t>http://pbs.twimg.com/profile_images/851466120196497408/vB6k4aRO_normal.jpg</t>
  </si>
  <si>
    <t>http://pbs.twimg.com/profile_images/627562254431580160/f6qxW0By_normal.jpg</t>
  </si>
  <si>
    <t>http://pbs.twimg.com/profile_images/1417124038577737729/exyY2zU4_normal.png</t>
  </si>
  <si>
    <t>http://pbs.twimg.com/profile_images/1382371325080174595/5-W7pH_9_normal.jpg</t>
  </si>
  <si>
    <t>http://pbs.twimg.com/profile_images/1150833936215543810/hLghcEUS_normal.jpg</t>
  </si>
  <si>
    <t>http://pbs.twimg.com/profile_images/683950526292189184/sXoOZL2W_normal.jpg</t>
  </si>
  <si>
    <t>http://pbs.twimg.com/profile_images/1309406729944391682/8qcSkaEP_normal.jpg</t>
  </si>
  <si>
    <t>http://pbs.twimg.com/profile_images/1090244026983424001/t0-kdgUZ_normal.jpg</t>
  </si>
  <si>
    <t>http://pbs.twimg.com/profile_images/1403380415210131459/6FsM6xOz_normal.jpg</t>
  </si>
  <si>
    <t>http://pbs.twimg.com/profile_images/847821903108739074/UQdMbONq_normal.jpg</t>
  </si>
  <si>
    <t>http://pbs.twimg.com/profile_images/1401072282047594496/oXzUpv5z_normal.jpg</t>
  </si>
  <si>
    <t>http://pbs.twimg.com/profile_images/903156592736075776/Auu2lkgP_normal.jpg</t>
  </si>
  <si>
    <t>http://pbs.twimg.com/profile_images/491274726115782656/VClR6zcT_normal.jpeg</t>
  </si>
  <si>
    <t>http://pbs.twimg.com/profile_images/992021722118475776/F7st4N24_normal.jpg</t>
  </si>
  <si>
    <t>http://pbs.twimg.com/profile_images/1402507347260542976/UE22n8TS_normal.jpg</t>
  </si>
  <si>
    <t>http://pbs.twimg.com/profile_images/1250498032107425798/9M0Y797D_normal.jpg</t>
  </si>
  <si>
    <t>http://pbs.twimg.com/profile_images/1326443995522850817/cI0i3i9h_normal.jpg</t>
  </si>
  <si>
    <t>http://pbs.twimg.com/profile_images/1288171119678312452/xSZbCf6L_normal.jpg</t>
  </si>
  <si>
    <t>http://pbs.twimg.com/profile_images/757886756003909632/F0Gj4YnS_normal.jpg</t>
  </si>
  <si>
    <t>http://pbs.twimg.com/profile_images/1201419727643521024/09V6l3Aw_normal.jpg</t>
  </si>
  <si>
    <t>http://pbs.twimg.com/profile_images/1302170997328621568/kxZYcsFI_normal.jpg</t>
  </si>
  <si>
    <t>http://pbs.twimg.com/profile_images/1368191678570446855/29NetOxv_normal.jpg</t>
  </si>
  <si>
    <t>http://pbs.twimg.com/profile_images/1279743516080574464/KMpNfiku_normal.jpg</t>
  </si>
  <si>
    <t>http://pbs.twimg.com/profile_images/378800000301529522/f2b33f5c43443c1416fc2dbb858dcf30_normal.jpeg</t>
  </si>
  <si>
    <t>http://pbs.twimg.com/profile_images/866175402099834880/bEh0oF8x_normal.jpg</t>
  </si>
  <si>
    <t>http://pbs.twimg.com/profile_images/1337317071345102849/2JQx5-pW_normal.jpg</t>
  </si>
  <si>
    <t>http://pbs.twimg.com/profile_images/1393825705650237444/LTIIP4Lq_normal.jpg</t>
  </si>
  <si>
    <t>http://pbs.twimg.com/profile_images/1337844418464899072/7hB87ZSQ_normal.jpg</t>
  </si>
  <si>
    <t>http://pbs.twimg.com/profile_images/771228757818347520/hbKAvPOi_normal.jpg</t>
  </si>
  <si>
    <t>http://pbs.twimg.com/profile_images/1243521362/Photos_Ebay___NY_Mai_2009_233_Bis_normal.JPG</t>
  </si>
  <si>
    <t>http://pbs.twimg.com/profile_images/1268503501665116160/VKfHDUDr_normal.jpg</t>
  </si>
  <si>
    <t>http://pbs.twimg.com/profile_images/1227293104513986562/3D13-vZC_normal.jpg</t>
  </si>
  <si>
    <t>http://pbs.twimg.com/profile_images/963364798250536961/P4GzWtNq_normal.jpg</t>
  </si>
  <si>
    <t>http://pbs.twimg.com/profile_images/1645220919/bkg_normal.jpg</t>
  </si>
  <si>
    <t>http://pbs.twimg.com/profile_images/1407577078548123648/d1LQxJaf_normal.jpg</t>
  </si>
  <si>
    <t>http://pbs.twimg.com/profile_images/927870026463498240/mc7Fl8xX_normal.jpg</t>
  </si>
  <si>
    <t>http://pbs.twimg.com/profile_images/3746671033/6f946fe9ae9ea72b65eca19ac31ed7dc_normal.png</t>
  </si>
  <si>
    <t>http://pbs.twimg.com/profile_images/1290645499758944257/2gP2pQUe_normal.jpg</t>
  </si>
  <si>
    <t>http://pbs.twimg.com/profile_images/1214655281742913541/IyCpUStD_normal.jpg</t>
  </si>
  <si>
    <t>http://pbs.twimg.com/profile_images/1069208493352239104/H2MkjF2j_normal.jpg</t>
  </si>
  <si>
    <t>http://pbs.twimg.com/profile_images/994497563670827008/EasYfuTF_normal.jpg</t>
  </si>
  <si>
    <t>http://pbs.twimg.com/profile_images/1326194538390679553/cOoC4Dm6_normal.jpg</t>
  </si>
  <si>
    <t>http://pbs.twimg.com/profile_images/1248227917571559425/9AeKRDrV_normal.jpg</t>
  </si>
  <si>
    <t>http://pbs.twimg.com/profile_images/718686176241184768/ixD-5Lxu_normal.jpg</t>
  </si>
  <si>
    <t>http://pbs.twimg.com/profile_images/1373739074834604039/PYFTxXh2_normal.jpg</t>
  </si>
  <si>
    <t>http://pbs.twimg.com/profile_images/1271860204775276547/JPkzj0EM_normal.jpg</t>
  </si>
  <si>
    <t>http://pbs.twimg.com/profile_images/1188962777584586752/h-4-1Nfk_normal.jpg</t>
  </si>
  <si>
    <t>http://pbs.twimg.com/profile_images/813506776029102080/SxeLIf08_normal.jpg</t>
  </si>
  <si>
    <t>http://pbs.twimg.com/profile_images/1045404177139208193/fs4tCY7R_normal.jpg</t>
  </si>
  <si>
    <t>http://pbs.twimg.com/profile_images/1327169738653523978/VFZPd6pN_normal.jpg</t>
  </si>
  <si>
    <t>http://pbs.twimg.com/profile_images/1273674185139785734/OWZ18tB4_normal.jpg</t>
  </si>
  <si>
    <t>http://pbs.twimg.com/profile_images/1412416802265735170/1IwRfwYX_normal.jpg</t>
  </si>
  <si>
    <t>http://pbs.twimg.com/profile_images/1116612698987323398/IFmTwbxG_normal.jpg</t>
  </si>
  <si>
    <t>http://pbs.twimg.com/profile_images/680801661590335488/MVUdZeac_normal.jpg</t>
  </si>
  <si>
    <t>http://pbs.twimg.com/profile_images/1270816227930357760/1VHa3PZY_normal.jpg</t>
  </si>
  <si>
    <t>http://pbs.twimg.com/profile_images/1370761864204935169/lPge6VRm_normal.jpg</t>
  </si>
  <si>
    <t>http://pbs.twimg.com/profile_images/1249602178206982144/5ckWlUbM_normal.jpg</t>
  </si>
  <si>
    <t>http://pbs.twimg.com/profile_images/1327579342340124673/ahY4WMln_normal.jpg</t>
  </si>
  <si>
    <t>http://pbs.twimg.com/profile_images/2388204782/9fcf0ki4ulvnb64ra9hn_normal.jpeg</t>
  </si>
  <si>
    <t>http://pbs.twimg.com/profile_images/1303206610345566210/BZnzbyQH_normal.jpg</t>
  </si>
  <si>
    <t>http://pbs.twimg.com/profile_images/644173921185583104/WdeAnoNH_normal.jpg</t>
  </si>
  <si>
    <t>http://pbs.twimg.com/profile_images/1888150640/Kizuna_normal.jpg</t>
  </si>
  <si>
    <t>http://pbs.twimg.com/profile_images/3508013362/f41268e22d5501b2e952863cf19efd69_normal.png</t>
  </si>
  <si>
    <t>http://pbs.twimg.com/profile_images/1204871043778797570/GeIoU7jU_normal.jpg</t>
  </si>
  <si>
    <t>http://pbs.twimg.com/profile_images/1398929266386124802/t0fnfaJl_normal.jpg</t>
  </si>
  <si>
    <t>http://pbs.twimg.com/profile_images/931176936482787328/EyNjk8Ug_normal.jpg</t>
  </si>
  <si>
    <t>http://pbs.twimg.com/profile_images/1169216969154977794/i8yWTa-X_normal.jpg</t>
  </si>
  <si>
    <t>http://pbs.twimg.com/profile_images/1306520654091636736/CbQlu27E_normal.jpg</t>
  </si>
  <si>
    <t>http://pbs.twimg.com/profile_images/558177118509486080/56HeSnGS_normal.jpeg</t>
  </si>
  <si>
    <t>http://pbs.twimg.com/profile_images/973885382663262208/95f3vXRa_normal.jpg</t>
  </si>
  <si>
    <t>http://pbs.twimg.com/profile_images/1101928508358647809/KdHLaqLQ_normal.jpg</t>
  </si>
  <si>
    <t>http://pbs.twimg.com/profile_images/1412334959700873218/B_RJa3PT_normal.jpg</t>
  </si>
  <si>
    <t>http://pbs.twimg.com/profile_images/1414568019787923460/ChYKnrou_normal.jpg</t>
  </si>
  <si>
    <t>http://pbs.twimg.com/profile_images/1369703962132295684/ILoH-bOa_normal.jpg</t>
  </si>
  <si>
    <t>http://pbs.twimg.com/profile_images/1400347325889974276/YTlA-onD_normal.jpg</t>
  </si>
  <si>
    <t>http://pbs.twimg.com/profile_images/1219671914144243713/lSmwfmDw_normal.jpg</t>
  </si>
  <si>
    <t>http://pbs.twimg.com/profile_images/1349793986505039876/ZX2IJed1_normal.jpg</t>
  </si>
  <si>
    <t>http://pbs.twimg.com/profile_images/1198955856735408133/NLpyVM6q_normal.jpg</t>
  </si>
  <si>
    <t>http://pbs.twimg.com/profile_images/1407056046435311626/Q13Qv6IG_normal.jpg</t>
  </si>
  <si>
    <t>http://pbs.twimg.com/profile_images/1364227963131211777/tkey4kmM_normal.jpg</t>
  </si>
  <si>
    <t>http://pbs.twimg.com/profile_images/1363465186/Tex_normal.jpg</t>
  </si>
  <si>
    <t>http://pbs.twimg.com/profile_images/1414557384031211521/rDB6bzCK_normal.jpg</t>
  </si>
  <si>
    <t>http://pbs.twimg.com/profile_images/1373054393176764422/S2g8R_N9_normal.jpg</t>
  </si>
  <si>
    <t>http://pbs.twimg.com/profile_images/429163192846008320/1bJ1kYvf_normal.jpeg</t>
  </si>
  <si>
    <t>http://pbs.twimg.com/profile_images/1213083535579500544/W_CgLiNb_normal.jpg</t>
  </si>
  <si>
    <t>http://pbs.twimg.com/profile_images/689352370128588800/3VfuYJV9_normal.png</t>
  </si>
  <si>
    <t>http://pbs.twimg.com/profile_images/960591004469547013/Paddsc70_normal.jpg</t>
  </si>
  <si>
    <t>http://pbs.twimg.com/profile_images/1414926186929692675/zQZz8yAt_normal.jpg</t>
  </si>
  <si>
    <t>http://pbs.twimg.com/profile_images/897004376463683589/Zig40nrO_normal.jpg</t>
  </si>
  <si>
    <t>http://pbs.twimg.com/profile_images/1316395035236147201/hZKzZPKj_normal.jpg</t>
  </si>
  <si>
    <t>http://pbs.twimg.com/profile_images/1316280922749251584/nW4DS0J1_normal.jpg</t>
  </si>
  <si>
    <t>http://pbs.twimg.com/profile_images/981909563002753024/lx4j1aRc_normal.jpg</t>
  </si>
  <si>
    <t>http://pbs.twimg.com/profile_images/1080391959250903042/yn8O4cTr_normal.jpg</t>
  </si>
  <si>
    <t>http://pbs.twimg.com/profile_images/1088146792754102276/XLQRuwBM_normal.jpg</t>
  </si>
  <si>
    <t>http://pbs.twimg.com/profile_images/975357647816970240/6Qt_RCdZ_normal.jpg</t>
  </si>
  <si>
    <t>http://pbs.twimg.com/profile_images/1386674256734478338/j30Y5LYA_normal.jpg</t>
  </si>
  <si>
    <t>http://pbs.twimg.com/profile_images/1110565471651287047/gXLL2L9m_normal.png</t>
  </si>
  <si>
    <t>http://pbs.twimg.com/profile_images/1214856732675133440/zOVYU34I_normal.jpg</t>
  </si>
  <si>
    <t>http://pbs.twimg.com/profile_images/1417750393946267649/gFM9L9jJ_normal.jpg</t>
  </si>
  <si>
    <t>http://pbs.twimg.com/profile_images/712791428875882497/e8PZ2avA_normal.jpg</t>
  </si>
  <si>
    <t>http://pbs.twimg.com/profile_images/1187297778210353152/oJofJ02k_normal.jpg</t>
  </si>
  <si>
    <t>http://pbs.twimg.com/profile_images/1386662581239177216/52JaUcgD_normal.jpg</t>
  </si>
  <si>
    <t>http://pbs.twimg.com/profile_images/1345418485862690817/cHN1PG4c_normal.jpg</t>
  </si>
  <si>
    <t>http://pbs.twimg.com/profile_images/1243088512594989056/_4CSbAor_normal.jpg</t>
  </si>
  <si>
    <t>http://pbs.twimg.com/profile_images/1093193005639651328/uPkXY8SY_normal.jpg</t>
  </si>
  <si>
    <t>http://pbs.twimg.com/profile_images/1273708122004172801/bvC7elfN_normal.jpg</t>
  </si>
  <si>
    <t>http://pbs.twimg.com/profile_images/1197848376185937921/gXIbGX_-_normal.jpg</t>
  </si>
  <si>
    <t>http://pbs.twimg.com/profile_images/1192792100263342082/0OyUVv5P_normal.jpg</t>
  </si>
  <si>
    <t>http://pbs.twimg.com/profile_images/2725569649/d745c82593957b976f4772385eb541e0_normal.jpeg</t>
  </si>
  <si>
    <t>http://pbs.twimg.com/profile_images/519515542307078146/RGMZW45u_normal.png</t>
  </si>
  <si>
    <t>http://pbs.twimg.com/profile_images/1311549628064686080/yfNUTQZC_normal.jpg</t>
  </si>
  <si>
    <t>http://pbs.twimg.com/profile_images/724283895592681472/UIuNdNYu_normal.jpg</t>
  </si>
  <si>
    <t>http://pbs.twimg.com/profile_images/975421583161544705/5JiDKt08_normal.jpg</t>
  </si>
  <si>
    <t>http://pbs.twimg.com/profile_images/1043861799634956288/yieKtVb4_normal.jpg</t>
  </si>
  <si>
    <t>http://pbs.twimg.com/profile_images/843463327745564672/TyXTF9rQ_normal.jpg</t>
  </si>
  <si>
    <t>http://pbs.twimg.com/profile_images/1310139604125839361/fWIxFgR-_normal.jpg</t>
  </si>
  <si>
    <t>http://pbs.twimg.com/profile_images/559442555461709824/kCuGDO7q_normal.jpeg</t>
  </si>
  <si>
    <t>http://pbs.twimg.com/profile_images/1349294674348019712/2YCIEeRv_normal.jpg</t>
  </si>
  <si>
    <t>http://pbs.twimg.com/profile_images/1396574085883248649/DR-eMjp0_normal.jpg</t>
  </si>
  <si>
    <t>http://pbs.twimg.com/profile_images/1067147839401283585/B14GKo7k_normal.jpg</t>
  </si>
  <si>
    <t>http://pbs.twimg.com/profile_images/1385718842131980294/RM2SnN9D_normal.jpg</t>
  </si>
  <si>
    <t>http://pbs.twimg.com/profile_images/1147775419531374592/FuHMf4Qp_normal.jpg</t>
  </si>
  <si>
    <t>http://pbs.twimg.com/profile_images/657810351828938752/onaLkSay_normal.jpg</t>
  </si>
  <si>
    <t>http://pbs.twimg.com/profile_images/760210697112412161/OT-TfKLh_normal.jpg</t>
  </si>
  <si>
    <t>http://pbs.twimg.com/profile_images/1407683781432164354/EGbyDupn_normal.jpg</t>
  </si>
  <si>
    <t>http://pbs.twimg.com/profile_images/1393517098593398789/yxfdIPCw_normal.jpg</t>
  </si>
  <si>
    <t>http://pbs.twimg.com/profile_images/524658998239191040/wh1JED_6_normal.jpeg</t>
  </si>
  <si>
    <t>http://pbs.twimg.com/profile_images/1382303965241556992/imgn4E3P_normal.jpg</t>
  </si>
  <si>
    <t>http://pbs.twimg.com/profile_images/1316302480184086529/_SE5zucD_normal.jpg</t>
  </si>
  <si>
    <t>http://pbs.twimg.com/profile_images/1178945795309088768/EXwG_zsz_normal.jpg</t>
  </si>
  <si>
    <t>http://pbs.twimg.com/profile_images/1417765845699231744/lqPuKhB8_normal.jpg</t>
  </si>
  <si>
    <t>http://pbs.twimg.com/profile_images/1385670841229357067/Mv8UKZdl_normal.jpg</t>
  </si>
  <si>
    <t>http://pbs.twimg.com/profile_images/1400658580051685377/Q3dOZ418_normal.jpg</t>
  </si>
  <si>
    <t>http://pbs.twimg.com/profile_images/1235514279404634112/FHNAl5vJ_normal.jpg</t>
  </si>
  <si>
    <t>http://pbs.twimg.com/profile_images/842259177829478401/bHIeUblt_normal.jpg</t>
  </si>
  <si>
    <t>http://pbs.twimg.com/profile_images/693803774507352064/7Hn-LtcU_normal.jpg</t>
  </si>
  <si>
    <t>http://pbs.twimg.com/profile_images/1105450509299838982/v2ZQ5-TA_normal.jpg</t>
  </si>
  <si>
    <t>http://pbs.twimg.com/profile_images/1319657293710020609/OjPQcd14_normal.jpg</t>
  </si>
  <si>
    <t>http://pbs.twimg.com/profile_images/1358817758843203585/CJsVVB90_normal.jpg</t>
  </si>
  <si>
    <t>http://pbs.twimg.com/profile_images/834028637762514944/fGkUg2i9_normal.jpg</t>
  </si>
  <si>
    <t>http://pbs.twimg.com/profile_images/1380920015046778886/Vsoegu3Q_normal.jpg</t>
  </si>
  <si>
    <t>http://pbs.twimg.com/profile_images/1254856630421897216/Lhwg4tcY_normal.jpg</t>
  </si>
  <si>
    <t>http://pbs.twimg.com/profile_images/1374496927732043788/p6YG_7bn_normal.jpg</t>
  </si>
  <si>
    <t>http://pbs.twimg.com/profile_images/1331401772/Picture0006_normal.jpg</t>
  </si>
  <si>
    <t>http://pbs.twimg.com/profile_images/1412142832027058179/N9k3-259_normal.jpg</t>
  </si>
  <si>
    <t>http://pbs.twimg.com/profile_images/859304800621613056/-ukzuVJX_normal.jpg</t>
  </si>
  <si>
    <t>http://pbs.twimg.com/profile_images/1292102755583234048/EkIpy49J_normal.jpg</t>
  </si>
  <si>
    <t>http://pbs.twimg.com/profile_images/989245089166888962/hhA3sH_G_normal.jpg</t>
  </si>
  <si>
    <t>http://pbs.twimg.com/profile_images/1039470146589519872/aw-1cKHS_normal.jpg</t>
  </si>
  <si>
    <t>http://pbs.twimg.com/profile_images/1403064972356341762/zYq_E_ad_normal.jpg</t>
  </si>
  <si>
    <t>http://pbs.twimg.com/profile_images/912717012140544001/SgE42qwP_normal.jpg</t>
  </si>
  <si>
    <t>http://pbs.twimg.com/profile_images/1414566100617007109/zYoR02EG_normal.jpg</t>
  </si>
  <si>
    <t>http://pbs.twimg.com/profile_images/1024612718827982848/Wsj9_dks_normal.jpg</t>
  </si>
  <si>
    <t>http://pbs.twimg.com/profile_images/1014118043553804288/BA9nwvLw_normal.jpg</t>
  </si>
  <si>
    <t>http://pbs.twimg.com/profile_images/1324736990428975104/TAcpCUfz_normal.png</t>
  </si>
  <si>
    <t>http://pbs.twimg.com/profile_images/1346033477922250752/X3LP3ss6_normal.jpg</t>
  </si>
  <si>
    <t>http://pbs.twimg.com/profile_images/1041629669693579264/ancE88DL_normal.jpg</t>
  </si>
  <si>
    <t>http://pbs.twimg.com/profile_images/1306177364972498945/l4jCFxrl_normal.jpg</t>
  </si>
  <si>
    <t>http://pbs.twimg.com/profile_images/1291404327148556291/D2KOYKYl_normal.jpg</t>
  </si>
  <si>
    <t>http://pbs.twimg.com/profile_images/974417061790314496/_GzukBsM_normal.jpg</t>
  </si>
  <si>
    <t>http://pbs.twimg.com/profile_images/1410164828036124673/6QGkLUj5_normal.jpg</t>
  </si>
  <si>
    <t>http://pbs.twimg.com/profile_images/1078649089791795207/VDEc-_gT_normal.jpg</t>
  </si>
  <si>
    <t>http://pbs.twimg.com/profile_images/506330437132627968/wvMLtA0F_normal.jpeg</t>
  </si>
  <si>
    <t>http://pbs.twimg.com/profile_images/920991397687291904/qLN1TbrL_normal.jpg</t>
  </si>
  <si>
    <t>http://pbs.twimg.com/profile_images/1105260489938997252/sJBtM1E5_normal.png</t>
  </si>
  <si>
    <t>http://pbs.twimg.com/profile_images/1212305555139768320/HdI7eoEp_normal.jpg</t>
  </si>
  <si>
    <t>http://pbs.twimg.com/profile_images/914430831610953728/QiZQvHD__normal.jpg</t>
  </si>
  <si>
    <t>http://pbs.twimg.com/profile_images/1395816502268502018/sek9MxUM_normal.jpg</t>
  </si>
  <si>
    <t>http://pbs.twimg.com/profile_images/1345835805772808192/w_ZJSVmb_normal.jpg</t>
  </si>
  <si>
    <t>http://pbs.twimg.com/profile_images/1319214776917123074/oWQUdJKW_normal.jpg</t>
  </si>
  <si>
    <t>http://pbs.twimg.com/profile_images/1394329959628410886/eQ-kAjBe_normal.jpg</t>
  </si>
  <si>
    <t>http://pbs.twimg.com/profile_images/1150568753601634306/IpGzFFBR_normal.jpg</t>
  </si>
  <si>
    <t>http://pbs.twimg.com/profile_images/1401953852677632001/a03bIYje_normal.jpg</t>
  </si>
  <si>
    <t>http://pbs.twimg.com/profile_images/1355916823322046469/uxTeBK2b_normal.jpg</t>
  </si>
  <si>
    <t>http://pbs.twimg.com/profile_images/1236406278580244481/vqK3VSAK_normal.jpg</t>
  </si>
  <si>
    <t>http://pbs.twimg.com/profile_images/1387310107659210755/eJgEmUtW_normal.jpg</t>
  </si>
  <si>
    <t>http://pbs.twimg.com/profile_images/1277564713207988224/CVcTgWB-_normal.jpg</t>
  </si>
  <si>
    <t>http://pbs.twimg.com/profile_images/828712988383248388/GQuUEocE_normal.jpg</t>
  </si>
  <si>
    <t>http://pbs.twimg.com/profile_images/1178940876078407680/p0SH0xKH_normal.jpg</t>
  </si>
  <si>
    <t>http://pbs.twimg.com/profile_images/1399038207153610752/vO1zMTB6_normal.jpg</t>
  </si>
  <si>
    <t>http://pbs.twimg.com/profile_images/1235934217017741313/_pWbP9oj_normal.jpg</t>
  </si>
  <si>
    <t>http://pbs.twimg.com/profile_images/932606535561302016/y-fzMjZX_normal.jpg</t>
  </si>
  <si>
    <t>http://pbs.twimg.com/profile_images/735036477768339456/EXGnTptI_normal.jpg</t>
  </si>
  <si>
    <t>http://pbs.twimg.com/profile_images/499544708881072128/znS7GceS_normal.jpeg</t>
  </si>
  <si>
    <t>http://pbs.twimg.com/profile_images/608707453996396544/l-xwcqmp_normal.jpg</t>
  </si>
  <si>
    <t>http://pbs.twimg.com/profile_images/809333237273214976/i66LFL6F_normal.jpg</t>
  </si>
  <si>
    <t>http://pbs.twimg.com/profile_images/1407988417225502726/QNweKjVh_normal.png</t>
  </si>
  <si>
    <t>http://pbs.twimg.com/profile_images/1411747853471465474/m1ezz83N_normal.jpg</t>
  </si>
  <si>
    <t>http://pbs.twimg.com/profile_images/1310290474264154114/E4wPU6_x_normal.jpg</t>
  </si>
  <si>
    <t>http://pbs.twimg.com/profile_images/1342448625121685504/Ba-99IJn_normal.jpg</t>
  </si>
  <si>
    <t>http://pbs.twimg.com/profile_images/842370166012968960/YDXfQe5R_normal.jpg</t>
  </si>
  <si>
    <t>http://pbs.twimg.com/profile_images/1775669368/dd_normal.jpg</t>
  </si>
  <si>
    <t>http://pbs.twimg.com/profile_images/1190539448875995136/gxeT_0kc_normal.jpg</t>
  </si>
  <si>
    <t>http://pbs.twimg.com/profile_images/1117863015959924739/q9CtvVVM_normal.jpg</t>
  </si>
  <si>
    <t>http://pbs.twimg.com/profile_images/1089189872848592902/FqQVSzH7_normal.jpg</t>
  </si>
  <si>
    <t>http://pbs.twimg.com/profile_images/1030517601494093824/he8DgYkx_normal.jpg</t>
  </si>
  <si>
    <t>http://pbs.twimg.com/profile_images/1169962157070569474/pCHJ_hQY_normal.jpg</t>
  </si>
  <si>
    <t>http://pbs.twimg.com/profile_images/1084801074022764544/tEzSju8F_normal.jpg</t>
  </si>
  <si>
    <t>http://pbs.twimg.com/profile_images/978260744713244677/jt_D-1qX_normal.jpg</t>
  </si>
  <si>
    <t>http://pbs.twimg.com/profile_images/1143433108374675456/JeUc-_A7_normal.jpg</t>
  </si>
  <si>
    <t>http://pbs.twimg.com/profile_images/1240742375/Mu_2b_normal.jpg</t>
  </si>
  <si>
    <t>http://pbs.twimg.com/profile_images/1312164942934609920/RL_qCHR0_normal.jpg</t>
  </si>
  <si>
    <t>http://pbs.twimg.com/profile_images/990491714275115010/tO2Of8Zi_normal.jpg</t>
  </si>
  <si>
    <t>http://pbs.twimg.com/profile_images/542696750927327232/BN2PIdMj_normal.jpeg</t>
  </si>
  <si>
    <t>http://pbs.twimg.com/profile_images/1019886363515211776/D2TBSqHw_normal.jpg</t>
  </si>
  <si>
    <t>http://pbs.twimg.com/profile_images/1285674556531900416/wDYK3RzP_normal.jpg</t>
  </si>
  <si>
    <t>http://pbs.twimg.com/profile_images/699953854687870976/hcFf6sPo_normal.jpg</t>
  </si>
  <si>
    <t>http://pbs.twimg.com/profile_images/1245949072596402176/9RoANmhy_normal.jpg</t>
  </si>
  <si>
    <t>http://pbs.twimg.com/profile_images/833268352403533824/UaJsY-UL_normal.jpg</t>
  </si>
  <si>
    <t>http://pbs.twimg.com/profile_images/805728133043421184/XvTo0LRb_normal.jpg</t>
  </si>
  <si>
    <t>http://pbs.twimg.com/profile_images/1394435670295334914/MKF5BqhG_normal.jpg</t>
  </si>
  <si>
    <t>http://pbs.twimg.com/profile_images/2780998180/9ef3ad818540d0c301f38ef8aac2811e_normal.jpeg</t>
  </si>
  <si>
    <t>http://pbs.twimg.com/profile_images/1392027889420443650/URneOjmi_normal.jpg</t>
  </si>
  <si>
    <t>http://pbs.twimg.com/profile_images/1313837494782263296/rtzD5abU_normal.jpg</t>
  </si>
  <si>
    <t>http://pbs.twimg.com/profile_images/1203685521383460866/5haM_2xp_normal.jpg</t>
  </si>
  <si>
    <t>http://pbs.twimg.com/profile_images/1308713035624837122/h_YtVV4B_normal.png</t>
  </si>
  <si>
    <t>http://pbs.twimg.com/profile_images/999407627892228096/gzd5C8jV_normal.jpg</t>
  </si>
  <si>
    <t>http://pbs.twimg.com/profile_images/1039076605593829376/noX_vq-J_normal.jpg</t>
  </si>
  <si>
    <t>http://pbs.twimg.com/profile_images/883237163013419010/R_hoGNJF_normal.jpg</t>
  </si>
  <si>
    <t>http://pbs.twimg.com/profile_images/855036518917967873/EmYrpna2_normal.jpg</t>
  </si>
  <si>
    <t>http://pbs.twimg.com/profile_images/1393875162148352001/GXuxHID5_normal.jpg</t>
  </si>
  <si>
    <t>http://pbs.twimg.com/profile_images/1341044180123082756/bhhYeT6T_normal.jpg</t>
  </si>
  <si>
    <t>http://pbs.twimg.com/profile_images/1347591153827389446/_2Q77YFp_normal.jpg</t>
  </si>
  <si>
    <t>http://pbs.twimg.com/profile_images/831423532315848704/ig1R_msO_normal.jpg</t>
  </si>
  <si>
    <t>http://pbs.twimg.com/profile_images/1342796760654241792/uCi9qI7-_normal.jpg</t>
  </si>
  <si>
    <t>http://pbs.twimg.com/profile_images/491571561703284736/BIXDVBbx_normal.jpeg</t>
  </si>
  <si>
    <t>http://pbs.twimg.com/profile_images/1254431653348478977/ocawtm6N_normal.jpg</t>
  </si>
  <si>
    <t>http://pbs.twimg.com/profile_images/1091697424039579653/x_XHXwhF_normal.jpg</t>
  </si>
  <si>
    <t>http://pbs.twimg.com/profile_images/2225807662/logoy_normal.png</t>
  </si>
  <si>
    <t>http://pbs.twimg.com/profile_images/1379440079412805632/oM-AZHih_normal.jpg</t>
  </si>
  <si>
    <t>http://pbs.twimg.com/profile_images/1417343780403957771/ngTsvQSB_normal.jpg</t>
  </si>
  <si>
    <t>http://pbs.twimg.com/profile_images/1223007015447990272/BG2FUS4y_normal.jpg</t>
  </si>
  <si>
    <t>http://pbs.twimg.com/profile_images/753592947610877952/F7GV1usT_normal.jpg</t>
  </si>
  <si>
    <t>http://pbs.twimg.com/profile_images/954669492545703936/jyNQtfRZ_normal.jpg</t>
  </si>
  <si>
    <t>http://pbs.twimg.com/profile_images/1378372600854941696/zQNUJipO_normal.jpg</t>
  </si>
  <si>
    <t>http://pbs.twimg.com/profile_images/1087166481086013441/9pFgY3js_normal.jpg</t>
  </si>
  <si>
    <t>http://pbs.twimg.com/profile_images/1381920496904765442/8hJt4Oy8_normal.jpg</t>
  </si>
  <si>
    <t>http://pbs.twimg.com/profile_images/1335863290057134080/eNep3XJA_normal.jpg</t>
  </si>
  <si>
    <t>http://pbs.twimg.com/profile_images/1041780951813169153/IMkHkS5S_normal.jpg</t>
  </si>
  <si>
    <t>http://pbs.twimg.com/profile_images/877117737298010112/am76lZWu_normal.jpg</t>
  </si>
  <si>
    <t>http://pbs.twimg.com/profile_images/940109588912922624/CfXrCB4o_normal.jpg</t>
  </si>
  <si>
    <t>http://pbs.twimg.com/profile_images/592360953418805249/_KMFKuNu_normal.jpg</t>
  </si>
  <si>
    <t>http://pbs.twimg.com/profile_images/459576209714991104/rLESb2ir_normal.jpeg</t>
  </si>
  <si>
    <t>http://pbs.twimg.com/profile_images/1409220431010308100/5WKaLXxG_normal.jpg</t>
  </si>
  <si>
    <t>http://pbs.twimg.com/profile_images/1111516867728994304/spai4zYH_normal.jpg</t>
  </si>
  <si>
    <t>http://pbs.twimg.com/profile_images/3178610082/99aa203cd030a80964f89665f4450f1a_normal.jpeg</t>
  </si>
  <si>
    <t>http://pbs.twimg.com/profile_images/1115817428087377920/-XZvSXaA_normal.png</t>
  </si>
  <si>
    <t>http://pbs.twimg.com/profile_images/1351894994135691264/w4jV9KGm_normal.jpg</t>
  </si>
  <si>
    <t>http://pbs.twimg.com/profile_images/1024353112864288771/_pTF1Wxi_normal.jpg</t>
  </si>
  <si>
    <t>http://pbs.twimg.com/profile_images/1012594140763381761/V1OzG-dY_normal.jpg</t>
  </si>
  <si>
    <t>http://pbs.twimg.com/profile_images/1053709728851877889/u51Kr-1k_normal.jpg</t>
  </si>
  <si>
    <t>http://pbs.twimg.com/profile_images/378800000757012001/805fcd01dda2559c8d9c42eeef978000_normal.jpeg</t>
  </si>
  <si>
    <t>http://pbs.twimg.com/profile_images/1409512233671987201/acvQdCVU_normal.jpg</t>
  </si>
  <si>
    <t>http://pbs.twimg.com/profile_images/1059118110396030983/Z6XkwZgZ_normal.jpg</t>
  </si>
  <si>
    <t>http://pbs.twimg.com/profile_images/1777945154/jffaye_normal.png</t>
  </si>
  <si>
    <t>http://pbs.twimg.com/profile_images/1342540743223750660/B3yG8E9D_normal.jpg</t>
  </si>
  <si>
    <t>http://pbs.twimg.com/profile_images/1199423200276467716/HKuBvtyo_normal.jpg</t>
  </si>
  <si>
    <t>http://pbs.twimg.com/profile_images/423923305846824961/z2aVDErs_normal.jpeg</t>
  </si>
  <si>
    <t>http://pbs.twimg.com/profile_images/1159068287/image_normal.jpg</t>
  </si>
  <si>
    <t>http://pbs.twimg.com/profile_images/732545091341045760/fRDGeVlq_normal.jpg</t>
  </si>
  <si>
    <t>http://pbs.twimg.com/profile_images/1337076611276005377/W82nYv5h_normal.jpg</t>
  </si>
  <si>
    <t>http://pbs.twimg.com/profile_images/192439443/globe_normal.jpg</t>
  </si>
  <si>
    <t>http://pbs.twimg.com/profile_images/1265019999682310148/fCaI4U5r_normal.jpg</t>
  </si>
  <si>
    <t>http://pbs.twimg.com/profile_images/1380163335715500053/rVSoWEVf_normal.jpg</t>
  </si>
  <si>
    <t>http://pbs.twimg.com/profile_images/3350769075/be5d78cc9bc02d24c473f3f38137f137_normal.jpeg</t>
  </si>
  <si>
    <t>http://pbs.twimg.com/profile_images/1321453450949963776/DVwrlE-x_normal.jpg</t>
  </si>
  <si>
    <t>http://pbs.twimg.com/profile_images/720875502504783872/zWK1Y800_normal.jpg</t>
  </si>
  <si>
    <t>http://pbs.twimg.com/profile_images/1289171536029548547/BvFv4CEL_normal.jpg</t>
  </si>
  <si>
    <t>http://pbs.twimg.com/profile_images/1403620970594775040/jLVxOMBA_normal.jpg</t>
  </si>
  <si>
    <t>http://pbs.twimg.com/profile_images/2626107074/image_normal.jpg</t>
  </si>
  <si>
    <t>http://pbs.twimg.com/profile_images/1356982099559997440/HccznypY_normal.jpg</t>
  </si>
  <si>
    <t>http://pbs.twimg.com/profile_images/1417824783526506501/O2dzSV8Y_normal.jpg</t>
  </si>
  <si>
    <t>http://pbs.twimg.com/profile_images/1316317499097571328/dRtNZo7S_normal.jpg</t>
  </si>
  <si>
    <t>http://pbs.twimg.com/profile_images/1369959941407182851/V5cTIamn_normal.jpg</t>
  </si>
  <si>
    <t>http://pbs.twimg.com/profile_images/1412867896850649091/0R3u96xy_normal.jpg</t>
  </si>
  <si>
    <t>http://pbs.twimg.com/profile_images/1229010008936980480/Jc5Ptuop_normal.jpg</t>
  </si>
  <si>
    <t>http://pbs.twimg.com/profile_images/437317346169225216/9hdx-uEA_normal.jpeg</t>
  </si>
  <si>
    <t>http://pbs.twimg.com/profile_images/1085927844960718848/2xQa_4ZV_normal.jpg</t>
  </si>
  <si>
    <t>http://pbs.twimg.com/profile_images/613984109975760897/ykkUlxCb_normal.jpg</t>
  </si>
  <si>
    <t>http://pbs.twimg.com/profile_images/1296446793761398784/HjC61ExV_normal.png</t>
  </si>
  <si>
    <t>http://pbs.twimg.com/profile_images/887566239303950336/U3hDc0iu_normal.jpg</t>
  </si>
  <si>
    <t>http://pbs.twimg.com/profile_images/1309505896452587520/j97E3HfF_normal.jpg</t>
  </si>
  <si>
    <t>http://pbs.twimg.com/profile_images/436088734639853568/j4ALXiYQ_normal.jpeg</t>
  </si>
  <si>
    <t>http://pbs.twimg.com/profile_images/1091384639757930498/x-M3uL7S_normal.jpg</t>
  </si>
  <si>
    <t>http://pbs.twimg.com/profile_images/1266287786304221185/e92fZIDg_normal.jpg</t>
  </si>
  <si>
    <t>http://pbs.twimg.com/profile_images/1257893973806526465/48T6JrbC_normal.jpg</t>
  </si>
  <si>
    <t>http://pbs.twimg.com/profile_images/1399351518646747141/jS76iijJ_normal.jpg</t>
  </si>
  <si>
    <t>http://pbs.twimg.com/profile_images/1333466713682300929/FUmkF9T3_normal.jpg</t>
  </si>
  <si>
    <t>http://pbs.twimg.com/profile_images/1329907452251402240/sJvmQqcI_normal.jpg</t>
  </si>
  <si>
    <t>http://pbs.twimg.com/profile_images/1101145575993626625/GkH89Zms_normal.png</t>
  </si>
  <si>
    <t>http://pbs.twimg.com/profile_images/1131386889259421696/2gu1i-9m_normal.png</t>
  </si>
  <si>
    <t>http://pbs.twimg.com/profile_images/959135344871591937/Z8gFMCBu_normal.jpg</t>
  </si>
  <si>
    <t>http://pbs.twimg.com/profile_images/3608708800/54aed5e1f4978774c99a332c37f0229d_normal.jpeg</t>
  </si>
  <si>
    <t>http://pbs.twimg.com/profile_images/1382790091647684615/tdFpDIrz_normal.jpg</t>
  </si>
  <si>
    <t>http://pbs.twimg.com/profile_images/947190123875233792/VfWqLdb0_normal.jpg</t>
  </si>
  <si>
    <t>http://pbs.twimg.com/profile_images/1217863360689197059/2NoY3Hys_normal.jpg</t>
  </si>
  <si>
    <t>http://pbs.twimg.com/profile_images/1407113306838556673/NxAA5yfv_normal.jpg</t>
  </si>
  <si>
    <t>http://pbs.twimg.com/profile_images/641240492945076224/4qzT3xEE_normal.png</t>
  </si>
  <si>
    <t>http://pbs.twimg.com/profile_images/1287428214005039107/08KKB_jF_normal.jpg</t>
  </si>
  <si>
    <t>http://pbs.twimg.com/profile_images/1192427044732383238/GCU-oIv7_normal.jpg</t>
  </si>
  <si>
    <t>http://pbs.twimg.com/profile_images/1075408093339676673/-2B1ZawH_normal.jpg</t>
  </si>
  <si>
    <t>http://pbs.twimg.com/profile_images/1114130480071356418/YcbccZZo_normal.jpg</t>
  </si>
  <si>
    <t>http://pbs.twimg.com/profile_images/671345015902334977/VKrx8wD8_normal.jpg</t>
  </si>
  <si>
    <t>http://pbs.twimg.com/profile_images/943497228529881089/D9oOfMEI_normal.jpg</t>
  </si>
  <si>
    <t>http://pbs.twimg.com/profile_images/1321142214098145288/G8jyDEAX_normal.jpg</t>
  </si>
  <si>
    <t>http://pbs.twimg.com/profile_images/649756266/photo_normal.jpg</t>
  </si>
  <si>
    <t>http://pbs.twimg.com/profile_images/1392562133091618817/XUF-MZxp_normal.jpg</t>
  </si>
  <si>
    <t>http://pbs.twimg.com/profile_images/1298409938776195072/1IAREGG9_normal.jpg</t>
  </si>
  <si>
    <t>http://pbs.twimg.com/profile_images/378800000778275624/ad50d49abbb0f809ac8f9b0c2ecc2a72_normal.png</t>
  </si>
  <si>
    <t>http://pbs.twimg.com/profile_images/866961792320360450/q-JwNkiw_normal.jpg</t>
  </si>
  <si>
    <t>http://pbs.twimg.com/profile_images/1331664800653316096/1xdsTcd4_normal.jpg</t>
  </si>
  <si>
    <t>http://pbs.twimg.com/profile_images/1341638720513044481/axZQNDt3_normal.jpg</t>
  </si>
  <si>
    <t>http://pbs.twimg.com/profile_images/993014814535450624/W7Fa_T6V_normal.jpg</t>
  </si>
  <si>
    <t>http://pbs.twimg.com/profile_images/1273512543676436481/ik0EOv8l_normal.jpg</t>
  </si>
  <si>
    <t>http://pbs.twimg.com/profile_images/1060483566948233216/AJUXTj8o_normal.jpg</t>
  </si>
  <si>
    <t>http://pbs.twimg.com/profile_images/1351076867864997889/q6qHYYZX_normal.jpg</t>
  </si>
  <si>
    <t>http://pbs.twimg.com/profile_images/580030781113933826/AW2uenkO_normal.png</t>
  </si>
  <si>
    <t>http://pbs.twimg.com/profile_images/1341334383257595906/8h5nrpp__normal.jpg</t>
  </si>
  <si>
    <t>http://pbs.twimg.com/profile_images/1298364240370204675/26GW1nib_normal.jpg</t>
  </si>
  <si>
    <t>http://pbs.twimg.com/profile_images/1399363781738782725/hwo9YYhB_normal.jpg</t>
  </si>
  <si>
    <t>http://pbs.twimg.com/profile_images/889206171864903680/GkZz0T6s_normal.jpg</t>
  </si>
  <si>
    <t>http://pbs.twimg.com/profile_images/1171888206184407040/EYq6q3dG_normal.jpg</t>
  </si>
  <si>
    <t>http://pbs.twimg.com/profile_images/1035137549830905857/Gpt-kFgc_normal.jpg</t>
  </si>
  <si>
    <t>http://pbs.twimg.com/profile_images/1325754776898973696/28I8Ekbs_normal.jpg</t>
  </si>
  <si>
    <t>http://pbs.twimg.com/profile_images/1141255379206254592/-wTh5zJp_normal.png</t>
  </si>
  <si>
    <t>http://pbs.twimg.com/profile_images/567939820517748736/lps4m6PP_normal.jpeg</t>
  </si>
  <si>
    <t>http://pbs.twimg.com/profile_images/1298227697458479105/NIcO255j_normal.jpg</t>
  </si>
  <si>
    <t>http://pbs.twimg.com/profile_images/1271035537558843398/rnCEc-Ur_normal.jpg</t>
  </si>
  <si>
    <t>http://pbs.twimg.com/profile_images/951501619094605826/T9gWE4WR_normal.jpg</t>
  </si>
  <si>
    <t>http://pbs.twimg.com/profile_images/1055503791917809666/mSnCEIIs_normal.jpg</t>
  </si>
  <si>
    <t>http://pbs.twimg.com/profile_images/817359154075566080/Rsu8lIiQ_normal.jpg</t>
  </si>
  <si>
    <t>http://pbs.twimg.com/profile_images/1412716372640026625/7zLLKmv2_normal.jpg</t>
  </si>
  <si>
    <t>http://pbs.twimg.com/profile_images/777504172459585536/mvRAf7ZZ_normal.jpg</t>
  </si>
  <si>
    <t>http://pbs.twimg.com/profile_images/3641351787/0e8b96a15bced02c7304f01f2ab93474_normal.jpeg</t>
  </si>
  <si>
    <t>http://pbs.twimg.com/profile_images/1095332802411876352/R9m5yd9U_normal.jpg</t>
  </si>
  <si>
    <t>http://pbs.twimg.com/profile_images/430708800681553920/_Gd0mdLS_normal.png</t>
  </si>
  <si>
    <t>http://pbs.twimg.com/profile_images/1306051401236099072/nuSA8oqW_normal.jpg</t>
  </si>
  <si>
    <t>http://pbs.twimg.com/profile_images/1219190817669160960/1V5_ywc4_normal.jpg</t>
  </si>
  <si>
    <t>http://pbs.twimg.com/profile_images/1399683721683427333/uH2osSOg_normal.jpg</t>
  </si>
  <si>
    <t>http://pbs.twimg.com/profile_images/1377636678630801413/4sXQ3ddr_normal.jpg</t>
  </si>
  <si>
    <t>http://pbs.twimg.com/profile_images/1392490387185491977/6-Mt08-5_normal.jpg</t>
  </si>
  <si>
    <t>http://pbs.twimg.com/profile_images/771690170106187776/l9sQG3fR_normal.jpg</t>
  </si>
  <si>
    <t>http://pbs.twimg.com/profile_images/455605906651500545/zJmsLchH_normal.jpeg</t>
  </si>
  <si>
    <t>http://pbs.twimg.com/profile_images/1328739469009297408/OxD3wBv__normal.jpg</t>
  </si>
  <si>
    <t>http://pbs.twimg.com/profile_images/491199527878004736/pRzAxQec_normal.png</t>
  </si>
  <si>
    <t>http://pbs.twimg.com/profile_images/1406214555257257988/QfipaVeQ_normal.jpg</t>
  </si>
  <si>
    <t>http://pbs.twimg.com/profile_images/1412152326471749638/_F1NCy5k_normal.jpg</t>
  </si>
  <si>
    <t>http://pbs.twimg.com/profile_images/1355032872609001476/dbJ42KRu_normal.jpg</t>
  </si>
  <si>
    <t>http://pbs.twimg.com/profile_images/1121442546633379841/0j4gB3oW_normal.jpg</t>
  </si>
  <si>
    <t>http://pbs.twimg.com/profile_images/940567113902804992/V4-JS5Io_normal.jpg</t>
  </si>
  <si>
    <t>http://pbs.twimg.com/profile_images/746776875658321920/T1LywkU3_normal.jpg</t>
  </si>
  <si>
    <t>http://pbs.twimg.com/profile_images/1249610141110013952/A5_biK1m_normal.jpg</t>
  </si>
  <si>
    <t>http://pbs.twimg.com/profile_images/1321491191704309760/4iLXE1K5_normal.jpg</t>
  </si>
  <si>
    <t>http://pbs.twimg.com/profile_images/799938422471278592/r7FbAYD8_normal.jpg</t>
  </si>
  <si>
    <t>http://pbs.twimg.com/profile_images/1377973508320464897/2OuDgmxn_normal.jpg</t>
  </si>
  <si>
    <t>http://pbs.twimg.com/profile_images/1391056954303336454/374Dz7y4_normal.jpg</t>
  </si>
  <si>
    <t>http://pbs.twimg.com/profile_images/1308812357502668812/jSVlszOa_normal.jpg</t>
  </si>
  <si>
    <t>http://pbs.twimg.com/profile_images/1073116903537815552/zoFaTIVk_normal.jpg</t>
  </si>
  <si>
    <t>http://pbs.twimg.com/profile_images/553105819009421312/c1k_2zVS_normal.png</t>
  </si>
  <si>
    <t>http://pbs.twimg.com/profile_images/1166640678585155584/snBvck2G_normal.jpg</t>
  </si>
  <si>
    <t>http://pbs.twimg.com/profile_images/889425646002331648/5vnw2WEn_normal.jpg</t>
  </si>
  <si>
    <t>http://pbs.twimg.com/profile_images/1114954746597711873/yl-T3Kzq_normal.jpg</t>
  </si>
  <si>
    <t>http://pbs.twimg.com/profile_images/1300092967345164288/I_XV6tWc_normal.jpg</t>
  </si>
  <si>
    <t>http://pbs.twimg.com/profile_images/854329251184726016/DM_VOtg6_normal.jpg</t>
  </si>
  <si>
    <t>http://pbs.twimg.com/profile_images/1318965751932399619/2oIu_7gB_normal.jpg</t>
  </si>
  <si>
    <t>http://pbs.twimg.com/profile_images/1343942168554184704/xRjtzWIk_normal.jpg</t>
  </si>
  <si>
    <t>http://pbs.twimg.com/profile_images/1138356389729001472/Z5boXN0V_normal.png</t>
  </si>
  <si>
    <t>http://pbs.twimg.com/profile_images/1157976576560177152/_OnuVTLF_normal.jpg</t>
  </si>
  <si>
    <t>http://pbs.twimg.com/profile_images/1050393160155889666/WTQ3iDz0_normal.jpg</t>
  </si>
  <si>
    <t>http://pbs.twimg.com/profile_images/824254546587291648/r9t_V1_9_normal.jpg</t>
  </si>
  <si>
    <t>http://pbs.twimg.com/profile_images/1314213788556558342/Qpsq3Mhz_normal.jpg</t>
  </si>
  <si>
    <t>http://pbs.twimg.com/profile_images/1184097473519931395/Kq9h2O29_normal.jpg</t>
  </si>
  <si>
    <t>http://pbs.twimg.com/profile_images/692015206852104193/EoOcSK0a_normal.jpg</t>
  </si>
  <si>
    <t>http://pbs.twimg.com/profile_images/1405070190220558336/_tMTkLQ8_normal.jpg</t>
  </si>
  <si>
    <t>http://pbs.twimg.com/profile_images/1353996029868302337/-hUrrbx7_normal.jpg</t>
  </si>
  <si>
    <t>http://pbs.twimg.com/profile_images/923082456919674880/YUCanz5G_normal.jpg</t>
  </si>
  <si>
    <t>http://pbs.twimg.com/profile_images/1232633284410171398/LpdtiMmn_normal.jpg</t>
  </si>
  <si>
    <t>http://pbs.twimg.com/profile_images/3126539608/ed9f3495f12dac786bb74fc9768f5e69_normal.jpeg</t>
  </si>
  <si>
    <t>http://pbs.twimg.com/profile_images/1247880321132949507/9qIHJ4rv_normal.jpg</t>
  </si>
  <si>
    <t>http://pbs.twimg.com/profile_images/1379861924033224709/yUuy3Ua-_normal.jpg</t>
  </si>
  <si>
    <t>http://pbs.twimg.com/profile_images/816992447066701824/gbAxqnaF_normal.jpg</t>
  </si>
  <si>
    <t>http://pbs.twimg.com/profile_images/1391701052211306499/8Svs8G2j_normal.jpg</t>
  </si>
  <si>
    <t>http://pbs.twimg.com/profile_images/1211640195365457921/PddtUsYt_normal.jpg</t>
  </si>
  <si>
    <t>http://pbs.twimg.com/profile_images/1085887301241192449/_SEEYPEd_normal.jpg</t>
  </si>
  <si>
    <t>http://pbs.twimg.com/profile_images/1002528741749338113/_jhlue3n_normal.jpg</t>
  </si>
  <si>
    <t>http://pbs.twimg.com/profile_images/1324112007344304132/OmZvSXlM_normal.jpg</t>
  </si>
  <si>
    <t>http://pbs.twimg.com/profile_images/1367860011163127809/VcoRFTm6_normal.jpg</t>
  </si>
  <si>
    <t>http://pbs.twimg.com/profile_images/528191941029019649/Pf9_Gxhh_normal.jpeg</t>
  </si>
  <si>
    <t>http://pbs.twimg.com/profile_images/1033700025/favicon-64x64_normal.jpg</t>
  </si>
  <si>
    <t>http://pbs.twimg.com/profile_images/552287359669006336/T-aRd8qG_normal.jpeg</t>
  </si>
  <si>
    <t>http://pbs.twimg.com/profile_images/1258264674275074050/pRqXborl_normal.jpg</t>
  </si>
  <si>
    <t>http://pbs.twimg.com/profile_images/1352539427621511170/Ylq8ub6R_normal.jpg</t>
  </si>
  <si>
    <t>http://pbs.twimg.com/profile_images/652446891070869504/fUpVTsn6_normal.jpg</t>
  </si>
  <si>
    <t>http://pbs.twimg.com/profile_images/593725992344145920/ORscVNmW_normal.jpg</t>
  </si>
  <si>
    <t>http://pbs.twimg.com/profile_images/973226844219760641/VORmHbub_normal.jpg</t>
  </si>
  <si>
    <t>http://pbs.twimg.com/profile_images/2881116908/a128b97b9da5708bc7c93897b3eee0a5_normal.png</t>
  </si>
  <si>
    <t>http://pbs.twimg.com/profile_images/1367011491451441153/kGEVRV70_normal.jpg</t>
  </si>
  <si>
    <t>http://pbs.twimg.com/profile_images/1002845982911008768/kAU60bKZ_normal.jpg</t>
  </si>
  <si>
    <t>http://pbs.twimg.com/profile_images/1357952856754642944/TN_WvHTN_normal.jpg</t>
  </si>
  <si>
    <t>http://pbs.twimg.com/profile_images/1410180708371468290/DNmGLeAG_normal.jpg</t>
  </si>
  <si>
    <t>http://pbs.twimg.com/profile_images/1234440612281290753/bBBd3qLp_normal.jpg</t>
  </si>
  <si>
    <t>http://pbs.twimg.com/profile_images/847857652868804608/0UPcLzOY_normal.jpg</t>
  </si>
  <si>
    <t>http://pbs.twimg.com/profile_images/1020345906850385920/MOZ8_exC_normal.jpg</t>
  </si>
  <si>
    <t>http://pbs.twimg.com/profile_images/1388795004248801281/jtMYbkol_normal.jpg</t>
  </si>
  <si>
    <t>http://pbs.twimg.com/profile_images/1380607849991135236/wJch_Q07_normal.jpg</t>
  </si>
  <si>
    <t>http://pbs.twimg.com/profile_images/612006150398169088/K6VFhBWh_normal.jpg</t>
  </si>
  <si>
    <t>http://pbs.twimg.com/profile_images/1246074790479192064/mAlNY3VZ_normal.jpg</t>
  </si>
  <si>
    <t>http://pbs.twimg.com/profile_images/887670034654429184/OalYbQEy_normal.jpg</t>
  </si>
  <si>
    <t>http://pbs.twimg.com/profile_images/1232348957612924929/nqobSmVh_normal.jpg</t>
  </si>
  <si>
    <t>http://pbs.twimg.com/profile_images/1836387110/24-04-06_1203_normal.jpg</t>
  </si>
  <si>
    <t>http://pbs.twimg.com/profile_images/1293118726217367554/WBEmfSr-_normal.jpg</t>
  </si>
  <si>
    <t>http://pbs.twimg.com/profile_images/872819225886416896/47S68MpQ_normal.jpg</t>
  </si>
  <si>
    <t>http://pbs.twimg.com/profile_images/1299237306922983424/3Ae2dcO0_normal.jpg</t>
  </si>
  <si>
    <t>http://pbs.twimg.com/profile_images/946832304223109120/TrXzHPlW_normal.jpg</t>
  </si>
  <si>
    <t>http://pbs.twimg.com/profile_images/1333964996989100032/0OaWlOwX_normal.jpg</t>
  </si>
  <si>
    <t>http://pbs.twimg.com/profile_images/545409567518392321/Jjh3QSUB_normal.jpeg</t>
  </si>
  <si>
    <t>http://pbs.twimg.com/profile_images/1007301662287859712/XZUr7QEo_normal.jpg</t>
  </si>
  <si>
    <t>http://pbs.twimg.com/profile_images/1412013891471691778/t-MUXZq6_normal.png</t>
  </si>
  <si>
    <t>http://pbs.twimg.com/profile_images/1410322190424326160/m4ncV4-0_normal.jpg</t>
  </si>
  <si>
    <t>http://pbs.twimg.com/profile_images/1327155991075565568/0AeNn5sr_normal.jpg</t>
  </si>
  <si>
    <t>http://pbs.twimg.com/profile_images/608995057186656257/73kKeXUJ_normal.jpg</t>
  </si>
  <si>
    <t>http://pbs.twimg.com/profile_images/1067081008485466113/EhcRJ5pl_normal.jpg</t>
  </si>
  <si>
    <t>http://pbs.twimg.com/profile_images/1347803848929210369/e3ZNuvQK_normal.jpg</t>
  </si>
  <si>
    <t>http://pbs.twimg.com/profile_images/1306265838467547137/VnFnSuXb_normal.jpg</t>
  </si>
  <si>
    <t>http://pbs.twimg.com/profile_images/1236340888575631361/NQ6TtyJA_normal.jpg</t>
  </si>
  <si>
    <t>http://pbs.twimg.com/profile_images/1380529468951965701/0-BriBBl_normal.jpg</t>
  </si>
  <si>
    <t>http://pbs.twimg.com/profile_images/1004757828597440512/xAq-HKEM_normal.jpg</t>
  </si>
  <si>
    <t>http://pbs.twimg.com/profile_images/1393667028939067393/G6VwzHeS_normal.jpg</t>
  </si>
  <si>
    <t>http://pbs.twimg.com/profile_images/816745456411623424/93KyKg20_normal.jpg</t>
  </si>
  <si>
    <t>http://pbs.twimg.com/profile_images/1398157190012231681/IPpDhia__normal.jpg</t>
  </si>
  <si>
    <t>http://pbs.twimg.com/profile_images/845597054487449604/VkMoQ_Y6_normal.jpg</t>
  </si>
  <si>
    <t>http://pbs.twimg.com/profile_images/1227239709316829184/TgmxdZ8v_normal.jpg</t>
  </si>
  <si>
    <t>http://pbs.twimg.com/profile_images/1069098944486146049/hXHtxRPF_normal.jpg</t>
  </si>
  <si>
    <t>http://pbs.twimg.com/profile_images/894697992153964548/x-8NaDD1_normal.jpg</t>
  </si>
  <si>
    <t>http://pbs.twimg.com/profile_images/1416864397700603909/Zt6QMJZ9_normal.jpg</t>
  </si>
  <si>
    <t>http://pbs.twimg.com/profile_images/747436580168736768/w117aXkR_normal.jpg</t>
  </si>
  <si>
    <t>http://pbs.twimg.com/profile_images/1360619164931678210/ZQMwWnqe_normal.jpg</t>
  </si>
  <si>
    <t>http://pbs.twimg.com/profile_images/1185150178887688196/IyHbnyu2_normal.jpg</t>
  </si>
  <si>
    <t>http://pbs.twimg.com/profile_images/3078614858/005cea6d958fdf158c3aa3478746d966_normal.jpeg</t>
  </si>
  <si>
    <t>http://pbs.twimg.com/profile_images/1417594090582155269/F5DU_IS0_normal.jpg</t>
  </si>
  <si>
    <t>http://pbs.twimg.com/profile_images/808764846120534020/il9_UE6K_normal.jpg</t>
  </si>
  <si>
    <t>http://pbs.twimg.com/profile_images/555733004580970497/G-UBJe4S_normal.jpeg</t>
  </si>
  <si>
    <t>http://pbs.twimg.com/profile_images/378800000318440150/9152648435f5d1f62cb1f9aa6282370d_normal.png</t>
  </si>
  <si>
    <t>http://pbs.twimg.com/profile_images/1314229614248681472/sFTEjRkx_normal.jpg</t>
  </si>
  <si>
    <t>http://pbs.twimg.com/profile_images/950780519851098113/tkhKsK01_normal.jpg</t>
  </si>
  <si>
    <t>http://pbs.twimg.com/profile_images/2319930624/cjw4n0xw5a2xwbklre5u_normal.png</t>
  </si>
  <si>
    <t>http://pbs.twimg.com/profile_images/1060909693881737216/mCowHo_7_normal.jpg</t>
  </si>
  <si>
    <t>http://pbs.twimg.com/profile_images/647359611167608832/DLk0Iq8F_normal.jpg</t>
  </si>
  <si>
    <t>http://pbs.twimg.com/profile_images/3156759314/effe6f57d86ae30a8b92bc51b26aa130_normal.jpeg</t>
  </si>
  <si>
    <t>http://pbs.twimg.com/profile_images/1835852241/CC_FACE_BOOK_normal.jpg</t>
  </si>
  <si>
    <t>http://pbs.twimg.com/profile_images/1225000235900047365/ZiCCdogO_normal.jpg</t>
  </si>
  <si>
    <t>http://pbs.twimg.com/profile_images/1372506472651878402/jSznAmLJ_normal.jpg</t>
  </si>
  <si>
    <t>http://pbs.twimg.com/profile_images/423824671025283073/Cz09b0sc_normal.jpeg</t>
  </si>
  <si>
    <t>http://pbs.twimg.com/profile_images/800281413941661696/a6upGAdr_normal.jpg</t>
  </si>
  <si>
    <t>http://pbs.twimg.com/profile_images/711836545779703809/F-JgBvFr_normal.jpg</t>
  </si>
  <si>
    <t>http://pbs.twimg.com/profile_images/1220749962075615232/0gaoCivt_normal.jpg</t>
  </si>
  <si>
    <t>http://pbs.twimg.com/profile_images/1336931352067923969/Qp2GOW7T_normal.jpg</t>
  </si>
  <si>
    <t>http://pbs.twimg.com/profile_images/1296716854438830080/cXLyl2pD_normal.jpg</t>
  </si>
  <si>
    <t>http://pbs.twimg.com/profile_images/1254437535612272640/_DA3CSnq_normal.jpg</t>
  </si>
  <si>
    <t>http://pbs.twimg.com/profile_images/1311776834825129991/cbU9nueF_normal.jpg</t>
  </si>
  <si>
    <t>http://pbs.twimg.com/profile_images/1412923274309275651/YbnBOpQ6_normal.jpg</t>
  </si>
  <si>
    <t>http://pbs.twimg.com/profile_images/654312393217081345/7YfdhRX1_normal.jpg</t>
  </si>
  <si>
    <t>http://pbs.twimg.com/profile_images/1357672004631941120/qZfmGf68_normal.jpg</t>
  </si>
  <si>
    <t>http://pbs.twimg.com/profile_images/1362072860114714625/WYrtfYax_normal.png</t>
  </si>
  <si>
    <t>http://pbs.twimg.com/profile_images/1336584362830258176/lRefUtea_normal.jpg</t>
  </si>
  <si>
    <t>http://pbs.twimg.com/profile_images/1413542508538236933/X9GFINNS_normal.jpg</t>
  </si>
  <si>
    <t>http://pbs.twimg.com/profile_images/1396323144227454976/TWlHILa2_normal.png</t>
  </si>
  <si>
    <t>http://pbs.twimg.com/profile_images/1197135188473475074/8svI-1EO_normal.jpg</t>
  </si>
  <si>
    <t>http://pbs.twimg.com/profile_images/749818929/smile_normal.bmp</t>
  </si>
  <si>
    <t>http://pbs.twimg.com/profile_images/1106672424605630465/IC9ipKIt_normal.png</t>
  </si>
  <si>
    <t>http://pbs.twimg.com/profile_images/1294374706506760193/iR_3EHEf_normal.jpg</t>
  </si>
  <si>
    <t>http://pbs.twimg.com/profile_images/877318076362096647/88-qiLzb_normal.jpg</t>
  </si>
  <si>
    <t>http://pbs.twimg.com/profile_images/769161071022247940/RNvgEY5W_normal.jpg</t>
  </si>
  <si>
    <t>http://pbs.twimg.com/profile_images/1240240046680260608/nPYRVW87_normal.jpg</t>
  </si>
  <si>
    <t>http://pbs.twimg.com/profile_images/710735123876982784/GjV7JWMk_normal.jpg</t>
  </si>
  <si>
    <t>http://pbs.twimg.com/profile_images/1414557139683758080/97V9EE2i_normal.jpg</t>
  </si>
  <si>
    <t>http://pbs.twimg.com/profile_images/1363891781381816324/IOJksU5T_normal.jpg</t>
  </si>
  <si>
    <t>http://pbs.twimg.com/profile_images/1396948188507131904/oiM2FIKu_normal.jpg</t>
  </si>
  <si>
    <t>http://pbs.twimg.com/profile_images/838395425094840322/NSipCctx_normal.jpg</t>
  </si>
  <si>
    <t>http://pbs.twimg.com/profile_images/1056919473133965313/r0CLhfU0_normal.jpg</t>
  </si>
  <si>
    <t>http://pbs.twimg.com/profile_images/1181232287486300161/aVxiMu7V_normal.jpg</t>
  </si>
  <si>
    <t>http://pbs.twimg.com/profile_images/1298627743815553026/wlqJY4Bg_normal.jpg</t>
  </si>
  <si>
    <t>http://pbs.twimg.com/profile_images/1417551158462361600/phDTmrLX_normal.jpg</t>
  </si>
  <si>
    <t>http://pbs.twimg.com/profile_images/1395141201297297408/ugi6knGC_normal.jpg</t>
  </si>
  <si>
    <t>http://pbs.twimg.com/profile_images/1943427228/image_normal.jpg</t>
  </si>
  <si>
    <t>http://pbs.twimg.com/profile_images/1328071303534964737/4ttFm3Oi_normal.jpg</t>
  </si>
  <si>
    <t>http://pbs.twimg.com/profile_images/1350862215868518404/em-r5Cxb_normal.jpg</t>
  </si>
  <si>
    <t>http://pbs.twimg.com/profile_images/1380145618987970560/N74AM_K0_normal.jpg</t>
  </si>
  <si>
    <t>http://pbs.twimg.com/profile_images/1417895557520138244/k-Toj_3L_normal.jpg</t>
  </si>
  <si>
    <t>http://pbs.twimg.com/profile_images/1378674452205088774/191l23QT_normal.jpg</t>
  </si>
  <si>
    <t>http://pbs.twimg.com/profile_images/1317580901254049792/byPjvpmy_normal.jpg</t>
  </si>
  <si>
    <t>http://pbs.twimg.com/profile_images/1268225466667843584/dRV7txm__normal.png</t>
  </si>
  <si>
    <t>http://pbs.twimg.com/profile_images/2185378003/equilibrer_1__normal.jpg</t>
  </si>
  <si>
    <t>http://pbs.twimg.com/profile_images/1417929189668315138/pgBqvhC__normal.jpg</t>
  </si>
  <si>
    <t>http://pbs.twimg.com/profile_images/1418000201244188681/ZKj50OiB_normal.jpg</t>
  </si>
  <si>
    <t>http://pbs.twimg.com/profile_images/1273321826848870400/jnnT4ruG_normal.jpg</t>
  </si>
  <si>
    <t>http://pbs.twimg.com/profile_images/1369736497918795787/E4XFtp9U_normal.jpg</t>
  </si>
  <si>
    <t>http://pbs.twimg.com/profile_images/1357638618563624962/8ZHXxJMh_normal.jpg</t>
  </si>
  <si>
    <t>http://pbs.twimg.com/profile_images/812556678344351744/SiRnLTqx_normal.jpg</t>
  </si>
  <si>
    <t>http://pbs.twimg.com/profile_images/1415907920932491266/Y9AMZYj2_normal.jpg</t>
  </si>
  <si>
    <t>http://pbs.twimg.com/profile_images/1334523265520336897/jkj4oe8v_normal.jpg</t>
  </si>
  <si>
    <t>http://pbs.twimg.com/profile_images/1415986606947934210/_qscjeKX_normal.jpg</t>
  </si>
  <si>
    <t>http://pbs.twimg.com/profile_images/1337966372664569856/SnQngMqu_normal.jpg</t>
  </si>
  <si>
    <t>http://pbs.twimg.com/profile_images/553146884186189824/SPdEnkF__normal.jpeg</t>
  </si>
  <si>
    <t>http://pbs.twimg.com/profile_images/1352248287676555266/KzwEpm6L_normal.png</t>
  </si>
  <si>
    <t>http://pbs.twimg.com/profile_images/1418037854090010625/nx6BXx0z_normal.jpg</t>
  </si>
  <si>
    <t>http://pbs.twimg.com/profile_images/641904190219001857/lQmjncxA_normal.jpg</t>
  </si>
  <si>
    <t>http://pbs.twimg.com/profile_images/1379573441876090882/OERRsfhv_normal.jpg</t>
  </si>
  <si>
    <t>http://pbs.twimg.com/profile_images/1336415584230100992/A8T8B7VJ_normal.jpg</t>
  </si>
  <si>
    <t>http://pbs.twimg.com/profile_images/1160987519992905728/g7Yd7-fX_normal.jpg</t>
  </si>
  <si>
    <t>http://pbs.twimg.com/profile_images/693536397433643010/CeKS-WbS_normal.jpg</t>
  </si>
  <si>
    <t>http://pbs.twimg.com/profile_images/705198879952789504/CuMUpvRH_normal.jpg</t>
  </si>
  <si>
    <t>http://pbs.twimg.com/profile_images/1224720877629124608/7SsmJCwo_normal.jpg</t>
  </si>
  <si>
    <t>http://pbs.twimg.com/profile_images/1339533184548163584/rqP-HXQp_normal.jpg</t>
  </si>
  <si>
    <t>http://pbs.twimg.com/profile_images/1233855515144445958/bRA3v3f5_normal.jpg</t>
  </si>
  <si>
    <t>http://pbs.twimg.com/profile_images/1406861739266875393/hrbHVLW9_normal.jpg</t>
  </si>
  <si>
    <t>http://pbs.twimg.com/profile_images/1306825730077143049/5lqS_A1u_normal.jpg</t>
  </si>
  <si>
    <t>http://pbs.twimg.com/profile_images/1867414471/sans_dessous_normal.jpg</t>
  </si>
  <si>
    <t>http://pbs.twimg.com/profile_images/1339219697905115137/LvHzPfrj_normal.jpg</t>
  </si>
  <si>
    <t>http://pbs.twimg.com/profile_images/2156272108/41409_1060068152_8716_n_normal.jpg</t>
  </si>
  <si>
    <t>http://pbs.twimg.com/profile_images/434776095049920512/YhpEhCPI_normal.jpeg</t>
  </si>
  <si>
    <t>http://pbs.twimg.com/profile_images/1063091257122193408/hHcgBtCd_normal.jpg</t>
  </si>
  <si>
    <t>http://pbs.twimg.com/profile_images/1407342514084974602/jNuNdpgn_normal.jpg</t>
  </si>
  <si>
    <t>http://pbs.twimg.com/profile_images/1127896024737935360/J0nVyVyF_normal.png</t>
  </si>
  <si>
    <t>http://pbs.twimg.com/profile_images/1409184856685174788/hb_i7LvR_normal.jpg</t>
  </si>
  <si>
    <t>http://pbs.twimg.com/profile_images/1353999673485352960/u36ag3_n_normal.jpg</t>
  </si>
  <si>
    <t>http://pbs.twimg.com/profile_images/760774125522518016/jhzjWv0i_normal.jpg</t>
  </si>
  <si>
    <t>http://pbs.twimg.com/profile_images/1311335034205466631/sA4ftQ4u_normal.jpg</t>
  </si>
  <si>
    <t>http://pbs.twimg.com/profile_images/1365737273761873929/pRSHKHka_normal.jpg</t>
  </si>
  <si>
    <t>http://pbs.twimg.com/profile_images/1336633030018912256/9m938d2h_normal.jpg</t>
  </si>
  <si>
    <t>http://pbs.twimg.com/profile_images/1368229202001006600/hhDA3eks_normal.png</t>
  </si>
  <si>
    <t>http://pbs.twimg.com/profile_images/1383681596260163584/uSAAqCq4_normal.jpg</t>
  </si>
  <si>
    <t>http://pbs.twimg.com/profile_images/1323727110620532736/rGP0Uovs_normal.jpg</t>
  </si>
  <si>
    <t>http://pbs.twimg.com/profile_images/1251314003629965314/LgyiBrv9_normal.jpg</t>
  </si>
  <si>
    <t>http://pbs.twimg.com/profile_images/1389966453244264448/au9KHFym_normal.jpg</t>
  </si>
  <si>
    <t>http://pbs.twimg.com/profile_images/1416887023051460614/SRxm2LMq_normal.jpg</t>
  </si>
  <si>
    <t>http://pbs.twimg.com/profile_images/837934283/avatar_normal.jpg</t>
  </si>
  <si>
    <t>http://pbs.twimg.com/profile_images/1177257464556904448/ezYh4hzB_normal.jpg</t>
  </si>
  <si>
    <t>http://pbs.twimg.com/profile_images/1337476535788449798/XsVWB_yS_normal.jpg</t>
  </si>
  <si>
    <t>http://pbs.twimg.com/profile_images/1412662422960226304/7rMtXZMQ_normal.jpg</t>
  </si>
  <si>
    <t>http://pbs.twimg.com/profile_images/780629103288414208/oFGkh-9H_normal.jpg</t>
  </si>
  <si>
    <t>http://pbs.twimg.com/profile_images/1122955699947020288/1PQugDUM_normal.png</t>
  </si>
  <si>
    <t>http://pbs.twimg.com/profile_images/1412179598562009088/05FjXATH_normal.jpg</t>
  </si>
  <si>
    <t>http://pbs.twimg.com/profile_images/594785349844467712/j967K3aC_normal.png</t>
  </si>
  <si>
    <t>http://pbs.twimg.com/profile_images/1350888730354196483/L6-2c1Oq_normal.jpg</t>
  </si>
  <si>
    <t>http://pbs.twimg.com/profile_images/1245111702/arton6420-bcefd_normal.jpg</t>
  </si>
  <si>
    <t>http://pbs.twimg.com/profile_images/785476554403024896/Ub0Nb2uA_normal.jpg</t>
  </si>
  <si>
    <t>http://pbs.twimg.com/profile_images/1053927926075453440/kyMHe0B6_normal.jpg</t>
  </si>
  <si>
    <t>http://pbs.twimg.com/profile_images/2213083740/imagesCA6QHJ1O_normal.jpg</t>
  </si>
  <si>
    <t>http://pbs.twimg.com/profile_images/940594354594467840/OBUMoAvr_normal.jpg</t>
  </si>
  <si>
    <t>http://pbs.twimg.com/profile_images/926033229362102272/em5kVUmy_normal.jpg</t>
  </si>
  <si>
    <t>http://pbs.twimg.com/profile_images/1325392795947905024/46Me0WRT_normal.jpg</t>
  </si>
  <si>
    <t>http://pbs.twimg.com/profile_images/1348453773438382084/0LOgSRjd_normal.jpg</t>
  </si>
  <si>
    <t>http://pbs.twimg.com/profile_images/646302942933446656/F8qtE2j2_normal.png</t>
  </si>
  <si>
    <t>http://pbs.twimg.com/profile_images/1022862680670068737/k8vH0kk8_normal.jpg</t>
  </si>
  <si>
    <t>http://pbs.twimg.com/profile_images/777783837069836289/n7BatbkY_normal.jpg</t>
  </si>
  <si>
    <t>http://pbs.twimg.com/profile_images/918859633833504768/UbOHbNqi_normal.jpg</t>
  </si>
  <si>
    <t>http://pbs.twimg.com/profile_images/218648399/cv_normal.jpg</t>
  </si>
  <si>
    <t>http://pbs.twimg.com/profile_images/756033531143479296/4WSUhp8P_normal.jpg</t>
  </si>
  <si>
    <t>http://pbs.twimg.com/profile_images/1143797283298959362/dR3fFd0o_normal.png</t>
  </si>
  <si>
    <t>http://pbs.twimg.com/profile_images/70269790/viktor2_normal.jpg</t>
  </si>
  <si>
    <t>http://pbs.twimg.com/profile_images/1235666541695430664/IyndnBdC_normal.jpg</t>
  </si>
  <si>
    <t>http://pbs.twimg.com/profile_images/611438457857159169/8wYb5fHo_normal.png</t>
  </si>
  <si>
    <t>http://pbs.twimg.com/profile_images/1404145807935279105/5eIbcBtA_normal.jpg</t>
  </si>
  <si>
    <t>http://pbs.twimg.com/profile_images/755746740779749376/f-lxJosk_normal.jpg</t>
  </si>
  <si>
    <t>http://pbs.twimg.com/profile_images/1232319020260614149/cryzwN8N_normal.jpg</t>
  </si>
  <si>
    <t>http://pbs.twimg.com/profile_images/1276466969378729984/Q2Krr9DW_normal.jpg</t>
  </si>
  <si>
    <t>http://pbs.twimg.com/profile_images/657136240001744896/hRn4Fl7s_normal.jpg</t>
  </si>
  <si>
    <t>http://pbs.twimg.com/profile_images/1387092578429018112/AUQrwSI4_normal.jpg</t>
  </si>
  <si>
    <t>http://pbs.twimg.com/profile_images/1362396984192155651/KlZHP2dD_normal.jpg</t>
  </si>
  <si>
    <t>http://pbs.twimg.com/profile_images/1060145529127165953/K6NEeBBU_normal.jpg</t>
  </si>
  <si>
    <t>http://pbs.twimg.com/profile_images/652381649381027840/tZOBYFzy_normal.jpg</t>
  </si>
  <si>
    <t>http://pbs.twimg.com/profile_images/429958852130246657/YbxHa7p1_normal.jpeg</t>
  </si>
  <si>
    <t>http://pbs.twimg.com/profile_images/1415383662829441028/5hvkzRvk_normal.jpg</t>
  </si>
  <si>
    <t>http://pbs.twimg.com/profile_images/1377365414435512323/ioI_ru7p_normal.jpg</t>
  </si>
  <si>
    <t>http://pbs.twimg.com/profile_images/659007199184887808/amgTVHVx_normal.jpg</t>
  </si>
  <si>
    <t>http://pbs.twimg.com/profile_images/1405148748032798729/Ke-D6PIJ_normal.jpg</t>
  </si>
  <si>
    <t>http://pbs.twimg.com/profile_images/1274049363212406784/0VSDZi4A_normal.jpg</t>
  </si>
  <si>
    <t>http://pbs.twimg.com/profile_images/1400054348210655234/0bJ9oLm8_normal.jpg</t>
  </si>
  <si>
    <t>http://pbs.twimg.com/profile_images/1378294232373460993/pEPBqp4h_normal.jpg</t>
  </si>
  <si>
    <t>http://pbs.twimg.com/profile_images/1398901285408153605/8wBYhl3O_normal.jpg</t>
  </si>
  <si>
    <t>http://pbs.twimg.com/profile_images/1360318407795744769/ljsZKhEa_normal.jpg</t>
  </si>
  <si>
    <t>http://pbs.twimg.com/profile_images/1414755468854038531/HENkp8QL_normal.jpg</t>
  </si>
  <si>
    <t>http://pbs.twimg.com/profile_images/1198247534348640257/ReDcc0Un_normal.jpg</t>
  </si>
  <si>
    <t>http://pbs.twimg.com/profile_images/1415647685017804805/Jou9ecgf_normal.jpg</t>
  </si>
  <si>
    <t>http://pbs.twimg.com/profile_images/789156401935323136/8yAfTLOL_normal.jpg</t>
  </si>
  <si>
    <t>http://pbs.twimg.com/profile_images/1376110253880791042/T5z3bLwr_normal.jpg</t>
  </si>
  <si>
    <t>http://pbs.twimg.com/profile_images/1225659191898959872/tB_AmlFj_normal.jpg</t>
  </si>
  <si>
    <t>http://pbs.twimg.com/profile_images/1398043593764478979/FDnjcXaw_normal.jpg</t>
  </si>
  <si>
    <t>http://pbs.twimg.com/profile_images/378800000015152684/f80a9d5a871fa6fe45b02041b47a1f52_normal.jpeg</t>
  </si>
  <si>
    <t>http://pbs.twimg.com/profile_images/1186040304295710721/WdW4ySPT_normal.jpg</t>
  </si>
  <si>
    <t>http://pbs.twimg.com/profile_images/1954024866/image_normal.jpg</t>
  </si>
  <si>
    <t>http://pbs.twimg.com/profile_images/1069599280862777344/EgPuoQL0_normal.jpg</t>
  </si>
  <si>
    <t>http://pbs.twimg.com/profile_images/1164981855336181760/KJKPNbrv_normal.jpg</t>
  </si>
  <si>
    <t>http://pbs.twimg.com/profile_images/1259244309670514690/rceIqKQ-_normal.jpg</t>
  </si>
  <si>
    <t>http://pbs.twimg.com/profile_images/1381156313640632322/5bVSz4EW_normal.jpg</t>
  </si>
  <si>
    <t>http://pbs.twimg.com/profile_images/1395474500532244486/wTTr5IGf_normal.jpg</t>
  </si>
  <si>
    <t>http://pbs.twimg.com/profile_images/778200198522761216/UMKx_u1U_normal.jpg</t>
  </si>
  <si>
    <t>http://pbs.twimg.com/profile_images/1414829718931742720/pirkQ8Rg_normal.jpg</t>
  </si>
  <si>
    <t>http://pbs.twimg.com/profile_images/1064270442133946369/xgRduUu9_normal.jpg</t>
  </si>
  <si>
    <t>http://pbs.twimg.com/profile_images/1112697376031080448/dYB2YFvN_normal.jpg</t>
  </si>
  <si>
    <t>http://pbs.twimg.com/profile_images/260559097/Kite_normal.jpg</t>
  </si>
  <si>
    <t>http://pbs.twimg.com/profile_images/569209830254989312/sqU_IEAK_normal.jpeg</t>
  </si>
  <si>
    <t>http://pbs.twimg.com/profile_images/1080757533206290432/hbABPZll_normal.jpg</t>
  </si>
  <si>
    <t>http://pbs.twimg.com/profile_images/885062529801695232/aV60nCm3_normal.jpg</t>
  </si>
  <si>
    <t>http://pbs.twimg.com/profile_images/448060728033804289/bEkMpQq6_normal.jpeg</t>
  </si>
  <si>
    <t>http://pbs.twimg.com/profile_images/1376169077216059398/2iOT_-Nh_normal.jpg</t>
  </si>
  <si>
    <t>http://pbs.twimg.com/profile_images/1409259870122037251/zH2-si6k_normal.jpg</t>
  </si>
  <si>
    <t>http://pbs.twimg.com/profile_images/798232287057997824/p_mvrYtI_normal.jpg</t>
  </si>
  <si>
    <t>http://pbs.twimg.com/profile_images/482493262125490178/tuNinkn9_normal.png</t>
  </si>
  <si>
    <t>http://pbs.twimg.com/profile_images/1177499014029135873/SiU98zLe_normal.jpg</t>
  </si>
  <si>
    <t>http://pbs.twimg.com/profile_images/1104454629897703429/D-Ckboc3_normal.jpg</t>
  </si>
  <si>
    <t>http://pbs.twimg.com/profile_images/489075568738983936/rm-b0FXF_normal.jpeg</t>
  </si>
  <si>
    <t>http://pbs.twimg.com/profile_images/811540879882276865/cNMPOe2s_normal.jpg</t>
  </si>
  <si>
    <t>http://pbs.twimg.com/profile_images/2618893963/maurice_6_normal.jpg</t>
  </si>
  <si>
    <t>http://pbs.twimg.com/profile_images/1127930391178903552/XIOZgOYc_normal.png</t>
  </si>
  <si>
    <t>http://pbs.twimg.com/profile_images/1404075565884358670/_UH3aV8W_normal.jpg</t>
  </si>
  <si>
    <t>http://pbs.twimg.com/profile_images/1408021067352924162/hCn9q4vv_normal.jpg</t>
  </si>
  <si>
    <t>http://pbs.twimg.com/profile_images/900329773167194112/nsww7PE0_normal.jpg</t>
  </si>
  <si>
    <t>http://pbs.twimg.com/profile_images/1416818726570168321/Afofbe71_normal.jpg</t>
  </si>
  <si>
    <t>http://pbs.twimg.com/profile_images/1223971246007816193/zoquXLq5_normal.jpg</t>
  </si>
  <si>
    <t>http://pbs.twimg.com/profile_images/1418157326557720577/bG18xHrE_normal.jpg</t>
  </si>
  <si>
    <t>http://pbs.twimg.com/profile_images/3685085779/61356a79f333df711970c9163e5856c6_normal.jpeg</t>
  </si>
  <si>
    <t>http://pbs.twimg.com/profile_images/1202342231727902720/OVh8L5bW_normal.jpg</t>
  </si>
  <si>
    <t>http://pbs.twimg.com/profile_images/1365594653526003714/nxGSqzQT_normal.jpg</t>
  </si>
  <si>
    <t>http://pbs.twimg.com/profile_images/914580937714884608/lWTfBn_8_normal.jpg</t>
  </si>
  <si>
    <t>http://pbs.twimg.com/profile_images/823594396008546309/ZmC0pphA_normal.jpg</t>
  </si>
  <si>
    <t>http://pbs.twimg.com/profile_images/1416692935526125568/2YAU9BKA_normal.jpg</t>
  </si>
  <si>
    <t>http://pbs.twimg.com/profile_images/1257259189216456704/T99IKF5p_normal.jpg</t>
  </si>
  <si>
    <t>http://pbs.twimg.com/profile_images/1038354940891226112/fRoaswSF_normal.jpg</t>
  </si>
  <si>
    <t>http://pbs.twimg.com/profile_images/1148534418581217280/Kx7sU_cX_normal.jpg</t>
  </si>
  <si>
    <t>http://pbs.twimg.com/profile_images/1245701710720491521/KJ7JiONn_normal.jpg</t>
  </si>
  <si>
    <t>http://pbs.twimg.com/profile_images/820663630907768832/bI7_1Mfm_normal.jpg</t>
  </si>
  <si>
    <t>http://pbs.twimg.com/profile_images/1348591274975055874/Wnl4M6ng_normal.jpg</t>
  </si>
  <si>
    <t>http://pbs.twimg.com/profile_images/1412765281546539008/z7sZJ6FF_normal.jpg</t>
  </si>
  <si>
    <t>http://pbs.twimg.com/profile_images/1355100574128218112/iDFE3tfC_normal.jpg</t>
  </si>
  <si>
    <t>http://pbs.twimg.com/profile_images/1158421083646771200/6u9NT6Cp_normal.jpg</t>
  </si>
  <si>
    <t>http://pbs.twimg.com/profile_images/1386959518110789633/xNrLNi9K_normal.jpg</t>
  </si>
  <si>
    <t>http://pbs.twimg.com/profile_images/1133352640832823296/2lE4Unts_normal.jpg</t>
  </si>
  <si>
    <t>http://pbs.twimg.com/profile_images/1413622138855120905/oZPmCr3v_normal.jpg</t>
  </si>
  <si>
    <t>http://pbs.twimg.com/profile_images/1394219275326525443/RhE4J1zK_normal.jpg</t>
  </si>
  <si>
    <t>http://pbs.twimg.com/profile_images/973510838836518913/z97Apcm5_normal.jpg</t>
  </si>
  <si>
    <t>http://pbs.twimg.com/profile_images/1243499242116845570/Ld2C-6TQ_normal.jpg</t>
  </si>
  <si>
    <t>http://pbs.twimg.com/profile_images/1380618677280776193/pWJ3IFwy_normal.jpg</t>
  </si>
  <si>
    <t>http://pbs.twimg.com/profile_images/1351145793336573958/jKxzOOTi_normal.jpg</t>
  </si>
  <si>
    <t>http://pbs.twimg.com/profile_images/1413604626637762567/b3Dj7a15_normal.jpg</t>
  </si>
  <si>
    <t>http://pbs.twimg.com/profile_images/987747791899385857/sEi3WPt__normal.jpg</t>
  </si>
  <si>
    <t>http://pbs.twimg.com/profile_images/961332476441481216/Bn3iWkNk_normal.jpg</t>
  </si>
  <si>
    <t>http://pbs.twimg.com/profile_images/1393133165183705088/ee87ga8F_normal.jpg</t>
  </si>
  <si>
    <t>http://pbs.twimg.com/profile_images/1273617806190424065/iTif-101_normal.jpg</t>
  </si>
  <si>
    <t>http://pbs.twimg.com/profile_images/860449325859708928/krCbelgU_normal.jpg</t>
  </si>
  <si>
    <t>http://pbs.twimg.com/profile_images/1415106724504109059/3Q4zmxjQ_normal.jpg</t>
  </si>
  <si>
    <t>http://pbs.twimg.com/profile_images/1399652214738726914/vHCZIsYz_normal.jpg</t>
  </si>
  <si>
    <t>http://pbs.twimg.com/profile_images/1083060122350481408/Ep8lyey2_normal.jpg</t>
  </si>
  <si>
    <t>http://pbs.twimg.com/profile_images/1349061260151844867/ZbIemfrW_normal.jpg</t>
  </si>
  <si>
    <t>http://pbs.twimg.com/profile_images/378800000660088689/3e82399da8ae6da1aa5426a015d3eae9_normal.jpeg</t>
  </si>
  <si>
    <t>http://pbs.twimg.com/profile_images/1410517252001218560/RG855n54_normal.jpg</t>
  </si>
  <si>
    <t>http://pbs.twimg.com/profile_images/1327197084064288768/ZLyhdhZ7_normal.jpg</t>
  </si>
  <si>
    <t>http://pbs.twimg.com/profile_images/776337295087640576/L8n-FwTK_normal.jpg</t>
  </si>
  <si>
    <t>http://pbs.twimg.com/profile_images/1252530338108248064/LQCON_9m_normal.jpg</t>
  </si>
  <si>
    <t>http://pbs.twimg.com/profile_images/1208007266357653506/wyVRpwxi_normal.jpg</t>
  </si>
  <si>
    <t>http://pbs.twimg.com/profile_images/876708560876556289/tZTureud_normal.jpg</t>
  </si>
  <si>
    <t>http://pbs.twimg.com/profile_images/1239923392104615943/vbZB-N4Z_normal.jpg</t>
  </si>
  <si>
    <t>http://pbs.twimg.com/profile_images/1362761817076994048/6PXDiSHQ_normal.jpg</t>
  </si>
  <si>
    <t>http://pbs.twimg.com/profile_images/1380795352568229888/l-dkxxwW_normal.jpg</t>
  </si>
  <si>
    <t>http://pbs.twimg.com/profile_images/1324736023264374784/eAWG5OWu_normal.jpg</t>
  </si>
  <si>
    <t>http://pbs.twimg.com/profile_images/1323346121469632514/tfdkfck4_normal.jpg</t>
  </si>
  <si>
    <t>http://pbs.twimg.com/profile_images/1131855016766124032/vhasETOF_normal.jpg</t>
  </si>
  <si>
    <t>http://pbs.twimg.com/profile_images/1379868013659312132/iy4b_G6X_normal.jpg</t>
  </si>
  <si>
    <t>http://pbs.twimg.com/profile_images/1380994995931516929/kftp0UqK_normal.jpg</t>
  </si>
  <si>
    <t>http://pbs.twimg.com/profile_images/572664893455622144/oM8G1T7E_normal.jpeg</t>
  </si>
  <si>
    <t>http://pbs.twimg.com/profile_images/595793217251090433/6bEorLEA_normal.jpg</t>
  </si>
  <si>
    <t>http://pbs.twimg.com/profile_images/1377551831686074368/VD-_6RDk_normal.jpg</t>
  </si>
  <si>
    <t>http://pbs.twimg.com/profile_images/1352273896121237506/KFMwlAkE_normal.jpg</t>
  </si>
  <si>
    <t>http://pbs.twimg.com/profile_images/715524135108083716/CS6wm4q9_normal.jpg</t>
  </si>
  <si>
    <t>http://pbs.twimg.com/profile_images/1380143262745432070/YBqB5DL6_normal.jpg</t>
  </si>
  <si>
    <t>http://pbs.twimg.com/profile_images/1244722646669037574/i6AMxgTW_normal.jpg</t>
  </si>
  <si>
    <t>http://pbs.twimg.com/profile_images/986177957080248321/JyYHmuHX_normal.jpg</t>
  </si>
  <si>
    <t>http://pbs.twimg.com/profile_images/1081217518910488576/ZCkvVx63_normal.jpg</t>
  </si>
  <si>
    <t>http://pbs.twimg.com/profile_images/1381707415855456262/DOAzl1GZ_normal.jpg</t>
  </si>
  <si>
    <t>http://pbs.twimg.com/profile_images/1353650978751438848/sOi_O2uU_normal.jpg</t>
  </si>
  <si>
    <t>http://pbs.twimg.com/profile_images/1409397480760958982/l7p2-IN9_normal.jpg</t>
  </si>
  <si>
    <t>http://pbs.twimg.com/profile_images/553904501191475201/xjZmAH6T_normal.jpeg</t>
  </si>
  <si>
    <t>http://pbs.twimg.com/profile_images/1417167026980851717/VYCgeb3P_normal.jpg</t>
  </si>
  <si>
    <t>http://pbs.twimg.com/profile_images/1417147820323352579/jsuRyjN5_normal.jpg</t>
  </si>
  <si>
    <t>http://pbs.twimg.com/profile_images/1413486381754589191/pqvsHmAs_normal.jpg</t>
  </si>
  <si>
    <t>http://pbs.twimg.com/profile_images/989483072872763392/lL5f_qf5_normal.jpg</t>
  </si>
  <si>
    <t>http://pbs.twimg.com/profile_images/887663841697464320/GBqNUuXz_normal.jpg</t>
  </si>
  <si>
    <t>http://pbs.twimg.com/profile_images/791942149684158464/23cRSV2K_normal.jpg</t>
  </si>
  <si>
    <t>http://pbs.twimg.com/profile_images/730410228366385152/omX823N__normal.jpg</t>
  </si>
  <si>
    <t>http://pbs.twimg.com/profile_images/1329494486330847233/dLuaqchl_normal.jpg</t>
  </si>
  <si>
    <t>http://pbs.twimg.com/profile_images/1318123063926546435/WtVglzae_normal.jpg</t>
  </si>
  <si>
    <t>http://pbs.twimg.com/profile_images/1119139400988811264/ugonNwz9_normal.png</t>
  </si>
  <si>
    <t>http://pbs.twimg.com/profile_images/1031457567963312128/I7Vnou9B_normal.jpg</t>
  </si>
  <si>
    <t>http://pbs.twimg.com/profile_images/921016216243855360/AgpHgkck_normal.jpg</t>
  </si>
  <si>
    <t>http://pbs.twimg.com/profile_images/1387759107218808833/lF_ylagY_normal.jpg</t>
  </si>
  <si>
    <t>http://pbs.twimg.com/profile_images/1328594696847974400/qK88a8GL_normal.jpg</t>
  </si>
  <si>
    <t>http://pbs.twimg.com/profile_images/3503210264/4c58a51b6720df983572b7e02828d04b_normal.jpeg</t>
  </si>
  <si>
    <t>http://pbs.twimg.com/profile_images/1245371087342448643/RVYpEPNL_normal.jpg</t>
  </si>
  <si>
    <t>http://pbs.twimg.com/profile_images/1265652327882596352/z_GDvleG_normal.jpg</t>
  </si>
  <si>
    <t>http://pbs.twimg.com/profile_images/1416777591286075396/oBeVfG-W_normal.jpg</t>
  </si>
  <si>
    <t>http://pbs.twimg.com/profile_images/1336926112031576065/830b-7PO_normal.jpg</t>
  </si>
  <si>
    <t>http://pbs.twimg.com/profile_images/1393164856820383745/E0QOIFLR_normal.jpg</t>
  </si>
  <si>
    <t>http://pbs.twimg.com/profile_images/1417841494329892871/HT2kdAxF_normal.jpg</t>
  </si>
  <si>
    <t>http://pbs.twimg.com/profile_images/1137259632102187013/UyrabD2c_normal.jpg</t>
  </si>
  <si>
    <t>http://pbs.twimg.com/profile_images/1190733357409357824/cqdIzrHt_normal.jpg</t>
  </si>
  <si>
    <t>http://pbs.twimg.com/profile_images/1079000381844344832/okcpz-2H_normal.jpg</t>
  </si>
  <si>
    <t>http://pbs.twimg.com/profile_images/1399122584457842688/AuAFo-bG_normal.jpg</t>
  </si>
  <si>
    <t>http://pbs.twimg.com/profile_images/1150866784536449025/pMkCMVgH_normal.jpg</t>
  </si>
  <si>
    <t>http://pbs.twimg.com/profile_images/1028558373594259456/cRxsnCFW_normal.jpg</t>
  </si>
  <si>
    <t>http://pbs.twimg.com/profile_images/1291899648739860481/xamAyKab_normal.jpg</t>
  </si>
  <si>
    <t>http://pbs.twimg.com/profile_images/821069719495180288/XEskvvBi_normal.jpg</t>
  </si>
  <si>
    <t>http://pbs.twimg.com/profile_images/879353843531821056/NsvZtJZ3_normal.jpg</t>
  </si>
  <si>
    <t>http://pbs.twimg.com/profile_images/1320490973055586306/vaVqqpkD_normal.jpg</t>
  </si>
  <si>
    <t>http://pbs.twimg.com/profile_images/514726609039810560/C1LHbEpU_normal.png</t>
  </si>
  <si>
    <t>http://pbs.twimg.com/profile_images/1320678769875628034/xdW0cwrA_normal.jpg</t>
  </si>
  <si>
    <t>http://pbs.twimg.com/profile_images/1092779603301711877/ILTToAmI_normal.jpg</t>
  </si>
  <si>
    <t>http://pbs.twimg.com/profile_images/1204839311713148931/qK_gnGOQ_normal.jpg</t>
  </si>
  <si>
    <t>http://pbs.twimg.com/profile_images/784330151471423488/GIlEEsVK_normal.jpg</t>
  </si>
  <si>
    <t>http://pbs.twimg.com/profile_images/1181777707920711680/L0KWKo11_normal.jpg</t>
  </si>
  <si>
    <t>http://pbs.twimg.com/profile_images/1358190439254413313/QCN5A____normal.jpg</t>
  </si>
  <si>
    <t>http://pbs.twimg.com/profile_images/1270845745726357505/6gZV9vbN_normal.jpg</t>
  </si>
  <si>
    <t>http://pbs.twimg.com/profile_images/700325153700503552/WRaiY7-R_normal.jpg</t>
  </si>
  <si>
    <t>http://pbs.twimg.com/profile_images/651455399976148993/WafgVx-2_normal.jpg</t>
  </si>
  <si>
    <t>http://pbs.twimg.com/profile_images/674578542986940417/OTy5yz4g_normal.jpg</t>
  </si>
  <si>
    <t>http://pbs.twimg.com/profile_images/1312400476156162049/1eIIkH94_normal.jpg</t>
  </si>
  <si>
    <t>http://pbs.twimg.com/profile_images/687686993510273024/m-j4yrvD_normal.jpg</t>
  </si>
  <si>
    <t>http://pbs.twimg.com/profile_images/1219291180703408131/e0_9BU4R_normal.jpg</t>
  </si>
  <si>
    <t>http://pbs.twimg.com/profile_images/497318606624288768/ags3AOLF_normal.jpeg</t>
  </si>
  <si>
    <t>http://pbs.twimg.com/profile_images/1356685037522071554/lWP3b9L2_normal.png</t>
  </si>
  <si>
    <t>http://pbs.twimg.com/profile_images/1384102928873508871/YRNULyyI_normal.jpg</t>
  </si>
  <si>
    <t>http://pbs.twimg.com/profile_images/2906017266/deb950b1c1fcbe0e55938cc14a7ae3b5_normal.jpeg</t>
  </si>
  <si>
    <t>http://pbs.twimg.com/profile_images/2942884780/e0651f3cb42d14f3d94bbb257fbda42a_normal.png</t>
  </si>
  <si>
    <t>http://pbs.twimg.com/profile_images/923588459343892480/VVlIVZnG_normal.jpg</t>
  </si>
  <si>
    <t>http://pbs.twimg.com/profile_images/1430388212/LogoTwitter_normal.png</t>
  </si>
  <si>
    <t>http://pbs.twimg.com/profile_images/1354742141684232194/PVKn9yZo_normal.jpg</t>
  </si>
  <si>
    <t>http://pbs.twimg.com/profile_images/1880056605/jp_new_fb_normal.jpg</t>
  </si>
  <si>
    <t>http://pbs.twimg.com/profile_images/1275707438306594818/ORKBvXW-_normal.jpg</t>
  </si>
  <si>
    <t>http://pbs.twimg.com/profile_images/904678367072571392/OBl5YQXV_normal.jpg</t>
  </si>
  <si>
    <t>http://pbs.twimg.com/profile_images/1417090509236051969/rwvVWDbI_normal.jpg</t>
  </si>
  <si>
    <t>http://pbs.twimg.com/profile_images/648888480974508032/66_cUYfj_normal.jpg</t>
  </si>
  <si>
    <t>http://pbs.twimg.com/profile_images/1245647421926854656/um7a1Kwl_normal.jpg</t>
  </si>
  <si>
    <t>http://pbs.twimg.com/profile_images/1375548974023708676/rd6vUMp1_normal.jpg</t>
  </si>
  <si>
    <t>http://pbs.twimg.com/profile_images/1313843497879973891/cdSKIeVv_normal.jpg</t>
  </si>
  <si>
    <t>http://pbs.twimg.com/profile_images/1314631586483064832/dmGlciU6_normal.png</t>
  </si>
  <si>
    <t>http://pbs.twimg.com/profile_images/1082424539492073477/exU8rYn8_normal.jpg</t>
  </si>
  <si>
    <t>http://pbs.twimg.com/profile_images/1263780501955006464/Vt_7Ux7p_normal.jpg</t>
  </si>
  <si>
    <t>http://pbs.twimg.com/profile_images/1092780856362573825/K8Kn58nB_normal.jpg</t>
  </si>
  <si>
    <t>http://pbs.twimg.com/profile_images/1243465440392818688/1FgWyNPY_normal.jpg</t>
  </si>
  <si>
    <t>http://pbs.twimg.com/profile_images/993404190193082368/LfnAECsf_normal.jpg</t>
  </si>
  <si>
    <t>http://pbs.twimg.com/profile_images/747046997337718784/B0LQ3zAw_normal.jpg</t>
  </si>
  <si>
    <t>http://pbs.twimg.com/profile_images/764095557010849792/4KabUbXu_normal.jpg</t>
  </si>
  <si>
    <t>http://pbs.twimg.com/profile_images/519903235725725696/UBGpVylW_normal.png</t>
  </si>
  <si>
    <t>http://pbs.twimg.com/profile_images/1141235885750595585/Bbl6DPEi_normal.png</t>
  </si>
  <si>
    <t>http://pbs.twimg.com/profile_images/1365241649056653312/oCcWZfJI_normal.jpg</t>
  </si>
  <si>
    <t>http://pbs.twimg.com/profile_images/820959510961549313/LK7X_aGU_normal.jpg</t>
  </si>
  <si>
    <t>http://pbs.twimg.com/profile_images/1389582752438226952/aafyrQy6_normal.png</t>
  </si>
  <si>
    <t>http://pbs.twimg.com/profile_images/1252252403434430466/pX__q-Nd_normal.jpg</t>
  </si>
  <si>
    <t>http://pbs.twimg.com/profile_images/868100991610179584/e2sb49Yw_normal.jpg</t>
  </si>
  <si>
    <t>http://pbs.twimg.com/profile_images/1245616425433042945/UovT5IoO_normal.jpg</t>
  </si>
  <si>
    <t>http://pbs.twimg.com/profile_images/1308782180861128707/6yXwp7I8_normal.jpg</t>
  </si>
  <si>
    <t>http://pbs.twimg.com/profile_images/1005881506504601601/OpjSq6gB_normal.jpg</t>
  </si>
  <si>
    <t>http://pbs.twimg.com/profile_images/1083003990416285696/GvmZTGf2_normal.jpg</t>
  </si>
  <si>
    <t>http://pbs.twimg.com/profile_images/1399415936483004417/ct8Ihb-X_normal.jpg</t>
  </si>
  <si>
    <t>http://pbs.twimg.com/profile_images/1304548592993153025/QIeTmDv__normal.jpg</t>
  </si>
  <si>
    <t>http://pbs.twimg.com/profile_images/1252256722615402505/-LNQodlG_normal.jpg</t>
  </si>
  <si>
    <t>http://pbs.twimg.com/profile_images/1176023304341196801/Xa0eOPyx_normal.png</t>
  </si>
  <si>
    <t>http://pbs.twimg.com/profile_images/890115990960340997/IROlznTA_normal.jpg</t>
  </si>
  <si>
    <t>http://pbs.twimg.com/profile_images/1366275605772328960/cmGcjbra_normal.jpg</t>
  </si>
  <si>
    <t>http://pbs.twimg.com/profile_images/1205956062182068224/hNzN2Sjy_normal.jpg</t>
  </si>
  <si>
    <t>http://pbs.twimg.com/profile_images/905700035828076544/AqWpzqoJ_normal.jpg</t>
  </si>
  <si>
    <t>http://pbs.twimg.com/profile_images/1053275583000457216/DI4ZSyjA_normal.jpg</t>
  </si>
  <si>
    <t>http://pbs.twimg.com/profile_images/1313630723090378752/N34vjY-7_normal.jpg</t>
  </si>
  <si>
    <t>http://pbs.twimg.com/profile_images/1202923087609638913/QTTLuLBF_normal.jpg</t>
  </si>
  <si>
    <t>http://pbs.twimg.com/profile_images/1261322057083740164/NO8LW0cC_normal.jpg</t>
  </si>
  <si>
    <t>http://pbs.twimg.com/profile_images/378800000264037202/7cca190347d0a68352c37d668d776924_normal.jpeg</t>
  </si>
  <si>
    <t>http://pbs.twimg.com/profile_images/1390338910467858433/eUP9DSbX_normal.jpg</t>
  </si>
  <si>
    <t>http://pbs.twimg.com/profile_images/726090731035701248/XujhxD-V_normal.jpg</t>
  </si>
  <si>
    <t>http://pbs.twimg.com/profile_images/1187027930611965952/esuwEnEE_normal.jpg</t>
  </si>
  <si>
    <t>http://pbs.twimg.com/profile_images/2366317235/image_normal.jpg</t>
  </si>
  <si>
    <t>http://pbs.twimg.com/profile_images/1152251069625503745/NXHNaMNO_normal.jpg</t>
  </si>
  <si>
    <t>http://pbs.twimg.com/profile_images/742687989789253632/lTG42OX6_normal.jpg</t>
  </si>
  <si>
    <t>http://pbs.twimg.com/profile_images/1336973636608155648/uVxavdxq_normal.jpg</t>
  </si>
  <si>
    <t>http://pbs.twimg.com/profile_images/1324014539923488768/MH8S4BxD_normal.png</t>
  </si>
  <si>
    <t>http://pbs.twimg.com/profile_images/1253805011819204608/rgJlD81i_normal.jpg</t>
  </si>
  <si>
    <t>http://pbs.twimg.com/profile_images/1322094102939316224/IngC99qK_normal.jpg</t>
  </si>
  <si>
    <t>http://pbs.twimg.com/profile_images/1392033640033443841/TbFU8F-Y_normal.jpg</t>
  </si>
  <si>
    <t>http://pbs.twimg.com/profile_images/1400377127661416448/XqjZQOOI_normal.jpg</t>
  </si>
  <si>
    <t>http://pbs.twimg.com/profile_images/862578164798828548/Dd3psm5x_normal.jpg</t>
  </si>
  <si>
    <t>http://pbs.twimg.com/profile_images/855792207357411328/VsNzEdtf_normal.jpg</t>
  </si>
  <si>
    <t>http://pbs.twimg.com/profile_images/1221360398470995968/8X6CUikj_normal.png</t>
  </si>
  <si>
    <t>http://pbs.twimg.com/profile_images/1415127610972123141/P5-9XnvV_normal.jpg</t>
  </si>
  <si>
    <t>http://pbs.twimg.com/profile_images/553656673974644736/LMcaSDR2_normal.jpeg</t>
  </si>
  <si>
    <t>http://pbs.twimg.com/profile_images/978023010358657024/9VNDnVec_normal.jpg</t>
  </si>
  <si>
    <t>http://pbs.twimg.com/profile_images/1349068365009195008/atMnMzFp_normal.jpg</t>
  </si>
  <si>
    <t>Open Twitter Page for This Person</t>
  </si>
  <si>
    <t>https://twitter.com/oneamazed</t>
  </si>
  <si>
    <t>https://twitter.com/ingbelgique</t>
  </si>
  <si>
    <t>https://twitter.com/ca_consufinance</t>
  </si>
  <si>
    <t>https://twitter.com/accenturefrance</t>
  </si>
  <si>
    <t>https://twitter.com/jdlaval</t>
  </si>
  <si>
    <t>https://twitter.com/tehtris</t>
  </si>
  <si>
    <t>https://twitter.com/robertlassise</t>
  </si>
  <si>
    <t>https://twitter.com/jkassianoff</t>
  </si>
  <si>
    <t>https://twitter.com/bosondehiggs4</t>
  </si>
  <si>
    <t>https://twitter.com/thomascottinet</t>
  </si>
  <si>
    <t>https://twitter.com/craigjosse</t>
  </si>
  <si>
    <t>https://twitter.com/weelazoneeee</t>
  </si>
  <si>
    <t>https://twitter.com/rebeccarambar</t>
  </si>
  <si>
    <t>https://twitter.com/idecsi</t>
  </si>
  <si>
    <t>https://twitter.com/magsolutionsnum</t>
  </si>
  <si>
    <t>https://twitter.com/wolverinewolf9</t>
  </si>
  <si>
    <t>https://twitter.com/idemiagroup</t>
  </si>
  <si>
    <t>https://twitter.com/boschglobal</t>
  </si>
  <si>
    <t>https://twitter.com/bf_techservices</t>
  </si>
  <si>
    <t>https://twitter.com/acspe</t>
  </si>
  <si>
    <t>https://twitter.com/rte_france</t>
  </si>
  <si>
    <t>https://twitter.com/k3nnyfr</t>
  </si>
  <si>
    <t>https://twitter.com/gentilkiwi</t>
  </si>
  <si>
    <t>https://twitter.com/nolimitsecu</t>
  </si>
  <si>
    <t>https://twitter.com/newsoft</t>
  </si>
  <si>
    <t>https://twitter.com/theotime_</t>
  </si>
  <si>
    <t>https://twitter.com/maliciarogue</t>
  </si>
  <si>
    <t>https://twitter.com/thierrystoehr</t>
  </si>
  <si>
    <t>https://twitter.com/loichay</t>
  </si>
  <si>
    <t>https://twitter.com/declic_asso</t>
  </si>
  <si>
    <t>https://twitter.com/creatic59</t>
  </si>
  <si>
    <t>https://twitter.com/aymeric_sauvage</t>
  </si>
  <si>
    <t>https://twitter.com/flesueur</t>
  </si>
  <si>
    <t>https://twitter.com/darinasg</t>
  </si>
  <si>
    <t>https://twitter.com/eset_france</t>
  </si>
  <si>
    <t>https://twitter.com/worldoftwinsen</t>
  </si>
  <si>
    <t>https://twitter.com/audubonlaure</t>
  </si>
  <si>
    <t>https://twitter.com/odoxasondages</t>
  </si>
  <si>
    <t>https://twitter.com/oracle_france</t>
  </si>
  <si>
    <t>https://twitter.com/cscmeu</t>
  </si>
  <si>
    <t>https://twitter.com/secu_internet</t>
  </si>
  <si>
    <t>https://twitter.com/soteria_lab</t>
  </si>
  <si>
    <t>https://twitter.com/polbegov</t>
  </si>
  <si>
    <t>https://twitter.com/haboubianis</t>
  </si>
  <si>
    <t>https://twitter.com/sevadico</t>
  </si>
  <si>
    <t>https://twitter.com/herve_schauer</t>
  </si>
  <si>
    <t>https://twitter.com/dgtresor</t>
  </si>
  <si>
    <t>https://twitter.com/frcybermaritime</t>
  </si>
  <si>
    <t>https://twitter.com/cybernavalchair</t>
  </si>
  <si>
    <t>https://twitter.com/proposutiles</t>
  </si>
  <si>
    <t>https://twitter.com/drpeb</t>
  </si>
  <si>
    <t>https://twitter.com/anssi_fr</t>
  </si>
  <si>
    <t>https://twitter.com/insecm1</t>
  </si>
  <si>
    <t>https://twitter.com/popp3rcybersec</t>
  </si>
  <si>
    <t>https://twitter.com/alainbarrault</t>
  </si>
  <si>
    <t>https://twitter.com/tutoxblog</t>
  </si>
  <si>
    <t>https://twitter.com/joaquimgarcia18</t>
  </si>
  <si>
    <t>https://twitter.com/pseudonyme_ovb</t>
  </si>
  <si>
    <t>https://twitter.com/bbddpp</t>
  </si>
  <si>
    <t>https://twitter.com/greentechdon</t>
  </si>
  <si>
    <t>https://twitter.com/veillecyber3</t>
  </si>
  <si>
    <t>https://twitter.com/globalsign_fr</t>
  </si>
  <si>
    <t>https://twitter.com/j_fk</t>
  </si>
  <si>
    <t>https://twitter.com/arawa_fr</t>
  </si>
  <si>
    <t>https://twitter.com/bouyguestel_ent</t>
  </si>
  <si>
    <t>https://twitter.com/m1cka9l</t>
  </si>
  <si>
    <t>https://twitter.com/synetis</t>
  </si>
  <si>
    <t>https://twitter.com/puppets89922317</t>
  </si>
  <si>
    <t>https://twitter.com/sayadoracle</t>
  </si>
  <si>
    <t>https://twitter.com/bizcom</t>
  </si>
  <si>
    <t>https://twitter.com/nbrasseau</t>
  </si>
  <si>
    <t>https://twitter.com/wenetwork_</t>
  </si>
  <si>
    <t>https://twitter.com/ludo_l_</t>
  </si>
  <si>
    <t>https://twitter.com/francenumfr</t>
  </si>
  <si>
    <t>https://twitter.com/chantalnare</t>
  </si>
  <si>
    <t>https://twitter.com/jeanlucr</t>
  </si>
  <si>
    <t>https://twitter.com/agora41</t>
  </si>
  <si>
    <t>https://twitter.com/changerdere</t>
  </si>
  <si>
    <t>https://twitter.com/formamac</t>
  </si>
  <si>
    <t>https://twitter.com/cryptopartytls</t>
  </si>
  <si>
    <t>https://twitter.com/cpuprogramme</t>
  </si>
  <si>
    <t>https://twitter.com/artificialbra1n</t>
  </si>
  <si>
    <t>https://twitter.com/steffanoferrari</t>
  </si>
  <si>
    <t>https://twitter.com/armeedeterre</t>
  </si>
  <si>
    <t>https://twitter.com/comsic_fr</t>
  </si>
  <si>
    <t>https://twitter.com/defense_ouest</t>
  </si>
  <si>
    <t>https://twitter.com/patricktrinquie</t>
  </si>
  <si>
    <t>https://twitter.com/adico60</t>
  </si>
  <si>
    <t>https://twitter.com/toniodtm</t>
  </si>
  <si>
    <t>https://twitter.com/giprecia</t>
  </si>
  <si>
    <t>https://twitter.com/sylviedlcroistj</t>
  </si>
  <si>
    <t>https://twitter.com/andrewmorrisuk</t>
  </si>
  <si>
    <t>https://twitter.com/creditdunord</t>
  </si>
  <si>
    <t>https://twitter.com/evelynejardin</t>
  </si>
  <si>
    <t>https://twitter.com/tfegh</t>
  </si>
  <si>
    <t>https://twitter.com/metallichack</t>
  </si>
  <si>
    <t>https://twitter.com/nono2357</t>
  </si>
  <si>
    <t>https://twitter.com/vinougradus</t>
  </si>
  <si>
    <t>https://twitter.com/lediligentfr</t>
  </si>
  <si>
    <t>https://twitter.com/actu_jv</t>
  </si>
  <si>
    <t>https://twitter.com/ltweeterhill</t>
  </si>
  <si>
    <t>https://twitter.com/ctweeterdale</t>
  </si>
  <si>
    <t>https://twitter.com/jacquoteliane</t>
  </si>
  <si>
    <t>https://twitter.com/hbouillod</t>
  </si>
  <si>
    <t>https://twitter.com/serchs3d</t>
  </si>
  <si>
    <t>https://twitter.com/ant0inet</t>
  </si>
  <si>
    <t>https://twitter.com/ermadvocate</t>
  </si>
  <si>
    <t>https://twitter.com/traversazpierre</t>
  </si>
  <si>
    <t>https://twitter.com/blogcpolitic</t>
  </si>
  <si>
    <t>https://twitter.com/bdgeorges</t>
  </si>
  <si>
    <t>https://twitter.com/do_56</t>
  </si>
  <si>
    <t>https://twitter.com/regionsfrance</t>
  </si>
  <si>
    <t>https://twitter.com/louisitaa</t>
  </si>
  <si>
    <t>https://twitter.com/tuxpanik</t>
  </si>
  <si>
    <t>https://twitter.com/iamjefrizain</t>
  </si>
  <si>
    <t>https://twitter.com/jerhed</t>
  </si>
  <si>
    <t>https://twitter.com/archoad</t>
  </si>
  <si>
    <t>https://twitter.com/thomas_gallet</t>
  </si>
  <si>
    <t>https://twitter.com/clementinius</t>
  </si>
  <si>
    <t>https://twitter.com/aubacmartine</t>
  </si>
  <si>
    <t>https://twitter.com/karim_djebar</t>
  </si>
  <si>
    <t>https://twitter.com/vincienergies</t>
  </si>
  <si>
    <t>https://twitter.com/axiansfrance</t>
  </si>
  <si>
    <t>https://twitter.com/thebugbot</t>
  </si>
  <si>
    <t>https://twitter.com/entysec</t>
  </si>
  <si>
    <t>https://twitter.com/ldap389</t>
  </si>
  <si>
    <t>https://twitter.com/galdrad</t>
  </si>
  <si>
    <t>https://twitter.com/nsing_therese</t>
  </si>
  <si>
    <t>https://twitter.com/zebux</t>
  </si>
  <si>
    <t>https://twitter.com/dzhray</t>
  </si>
  <si>
    <t>https://twitter.com/mynameisv_</t>
  </si>
  <si>
    <t>https://twitter.com/renautde</t>
  </si>
  <si>
    <t>https://twitter.com/geekin20</t>
  </si>
  <si>
    <t>https://twitter.com/cybergend</t>
  </si>
  <si>
    <t>https://twitter.com/mlepargneux</t>
  </si>
  <si>
    <t>https://twitter.com/nathcybsec</t>
  </si>
  <si>
    <t>https://twitter.com/mipssauvergne</t>
  </si>
  <si>
    <t>https://twitter.com/numericatous</t>
  </si>
  <si>
    <t>https://twitter.com/cisirh</t>
  </si>
  <si>
    <t>https://twitter.com/saida94500</t>
  </si>
  <si>
    <t>https://twitter.com/martine_f_pro</t>
  </si>
  <si>
    <t>https://twitter.com/l_bottero</t>
  </si>
  <si>
    <t>https://twitter.com/blkhwk0ps</t>
  </si>
  <si>
    <t>https://twitter.com/z4chburris</t>
  </si>
  <si>
    <t>https://twitter.com/jeremy_pose</t>
  </si>
  <si>
    <t>https://twitter.com/reveal321_truth</t>
  </si>
  <si>
    <t>https://twitter.com/tv5mondeinfo</t>
  </si>
  <si>
    <t>https://twitter.com/prontoreunion</t>
  </si>
  <si>
    <t>https://twitter.com/secuip</t>
  </si>
  <si>
    <t>https://twitter.com/tech38731</t>
  </si>
  <si>
    <t>https://twitter.com/modisfrance</t>
  </si>
  <si>
    <t>https://twitter.com/thomassimon471</t>
  </si>
  <si>
    <t>https://twitter.com/peg21240</t>
  </si>
  <si>
    <t>https://twitter.com/vero_feingold</t>
  </si>
  <si>
    <t>https://twitter.com/oodriveofficiel</t>
  </si>
  <si>
    <t>https://twitter.com/virgincapo</t>
  </si>
  <si>
    <t>https://twitter.com/thecuriousluke</t>
  </si>
  <si>
    <t>https://twitter.com/kevzoor</t>
  </si>
  <si>
    <t>https://twitter.com/dezbflora</t>
  </si>
  <si>
    <t>https://twitter.com/societegenerale</t>
  </si>
  <si>
    <t>https://twitter.com/oppens_cyber</t>
  </si>
  <si>
    <t>https://twitter.com/pole_scs</t>
  </si>
  <si>
    <t>https://twitter.com/juaye</t>
  </si>
  <si>
    <t>https://twitter.com/pascalafourcade</t>
  </si>
  <si>
    <t>https://twitter.com/fullnam35087976</t>
  </si>
  <si>
    <t>https://twitter.com/kevinnoascone</t>
  </si>
  <si>
    <t>https://twitter.com/alexandre_balny</t>
  </si>
  <si>
    <t>https://twitter.com/ronandbernard</t>
  </si>
  <si>
    <t>https://twitter.com/isabellemalher4</t>
  </si>
  <si>
    <t>https://twitter.com/audreyleroy19</t>
  </si>
  <si>
    <t>https://twitter.com/nameshield</t>
  </si>
  <si>
    <t>https://twitter.com/forestieramand3</t>
  </si>
  <si>
    <t>https://twitter.com/memagnan</t>
  </si>
  <si>
    <t>https://twitter.com/_magali_noe</t>
  </si>
  <si>
    <t>https://twitter.com/mathacclermont</t>
  </si>
  <si>
    <t>https://twitter.com/awinnovate</t>
  </si>
  <si>
    <t>https://twitter.com/amossys</t>
  </si>
  <si>
    <t>https://twitter.com/estaycharly</t>
  </si>
  <si>
    <t>https://twitter.com/telecomparis</t>
  </si>
  <si>
    <t>https://twitter.com/tv5monde</t>
  </si>
  <si>
    <t>https://twitter.com/francescadcll</t>
  </si>
  <si>
    <t>https://twitter.com/modisrecrutefr</t>
  </si>
  <si>
    <t>https://twitter.com/ibm_france</t>
  </si>
  <si>
    <t>https://twitter.com/bastwins</t>
  </si>
  <si>
    <t>https://twitter.com/paullatournerie</t>
  </si>
  <si>
    <t>https://twitter.com/a_courouleau</t>
  </si>
  <si>
    <t>https://twitter.com/cbctoulouse</t>
  </si>
  <si>
    <t>https://twitter.com/datalegaldrive</t>
  </si>
  <si>
    <t>https://twitter.com/nbriatte</t>
  </si>
  <si>
    <t>https://twitter.com/wavestonefr</t>
  </si>
  <si>
    <t>https://twitter.com/enseirbmatmeca</t>
  </si>
  <si>
    <t>https://twitter.com/devaux_b</t>
  </si>
  <si>
    <t>https://twitter.com/ddtseb</t>
  </si>
  <si>
    <t>https://twitter.com/t_railleur</t>
  </si>
  <si>
    <t>https://twitter.com/esteroadtoesog</t>
  </si>
  <si>
    <t>https://twitter.com/cybervictimes</t>
  </si>
  <si>
    <t>https://twitter.com/lyonnais699</t>
  </si>
  <si>
    <t>https://twitter.com/modemverneuil78</t>
  </si>
  <si>
    <t>https://twitter.com/chris88fr</t>
  </si>
  <si>
    <t>https://twitter.com/librementvotre</t>
  </si>
  <si>
    <t>https://twitter.com/cyber_duedil</t>
  </si>
  <si>
    <t>https://twitter.com/patidooc</t>
  </si>
  <si>
    <t>https://twitter.com/dadideo</t>
  </si>
  <si>
    <t>https://twitter.com/pascalalain1</t>
  </si>
  <si>
    <t>https://twitter.com/madotrave</t>
  </si>
  <si>
    <t>https://twitter.com/ericfreyss</t>
  </si>
  <si>
    <t>https://twitter.com/anne14405918</t>
  </si>
  <si>
    <t>https://twitter.com/monkeyofparis</t>
  </si>
  <si>
    <t>https://twitter.com/mercure67</t>
  </si>
  <si>
    <t>https://twitter.com/ideconseilweb</t>
  </si>
  <si>
    <t>https://twitter.com/chrisdomba</t>
  </si>
  <si>
    <t>https://twitter.com/notruffe</t>
  </si>
  <si>
    <t>https://twitter.com/0p4r3t0r</t>
  </si>
  <si>
    <t>https://twitter.com/_vesperk</t>
  </si>
  <si>
    <t>https://twitter.com/allistic_fr</t>
  </si>
  <si>
    <t>https://twitter.com/yoanjpro</t>
  </si>
  <si>
    <t>https://twitter.com/ozssisudest</t>
  </si>
  <si>
    <t>https://twitter.com/asurdem</t>
  </si>
  <si>
    <t>https://twitter.com/jlucori</t>
  </si>
  <si>
    <t>https://twitter.com/olfeo</t>
  </si>
  <si>
    <t>https://twitter.com/capucine_cousin</t>
  </si>
  <si>
    <t>https://twitter.com/fabnay</t>
  </si>
  <si>
    <t>https://twitter.com/lionel_triay</t>
  </si>
  <si>
    <t>https://twitter.com/numeryx</t>
  </si>
  <si>
    <t>https://twitter.com/numeryxu</t>
  </si>
  <si>
    <t>https://twitter.com/loly_pump</t>
  </si>
  <si>
    <t>https://twitter.com/antoine_tristan</t>
  </si>
  <si>
    <t>https://twitter.com/w0lf_l0nely_</t>
  </si>
  <si>
    <t>https://twitter.com/interieur_gouv</t>
  </si>
  <si>
    <t>https://twitter.com/thierryjoffredo</t>
  </si>
  <si>
    <t>https://twitter.com/corinnedurand94</t>
  </si>
  <si>
    <t>https://twitter.com/si_moh_</t>
  </si>
  <si>
    <t>https://twitter.com/tetereln</t>
  </si>
  <si>
    <t>https://twitter.com/vpvd2021</t>
  </si>
  <si>
    <t>https://twitter.com/zoph_io</t>
  </si>
  <si>
    <t>https://twitter.com/it_numeric</t>
  </si>
  <si>
    <t>https://twitter.com/zebrilee</t>
  </si>
  <si>
    <t>https://twitter.com/arezkimekebbel</t>
  </si>
  <si>
    <t>https://twitter.com/odasce</t>
  </si>
  <si>
    <t>https://twitter.com/carole_1971</t>
  </si>
  <si>
    <t>https://twitter.com/zulgrib</t>
  </si>
  <si>
    <t>https://twitter.com/bouga53</t>
  </si>
  <si>
    <t>https://twitter.com/policenat91</t>
  </si>
  <si>
    <t>https://twitter.com/paulclone</t>
  </si>
  <si>
    <t>https://twitter.com/la_melee</t>
  </si>
  <si>
    <t>https://twitter.com/brunoferry1</t>
  </si>
  <si>
    <t>https://twitter.com/quix_ork</t>
  </si>
  <si>
    <t>https://twitter.com/vasco_05_78</t>
  </si>
  <si>
    <t>https://twitter.com/aber3d</t>
  </si>
  <si>
    <t>https://twitter.com/depinfoiutparis</t>
  </si>
  <si>
    <t>https://twitter.com/alainmaitreiode</t>
  </si>
  <si>
    <t>https://twitter.com/nicolasnaulot</t>
  </si>
  <si>
    <t>https://twitter.com/mti_france</t>
  </si>
  <si>
    <t>https://twitter.com/prefet76</t>
  </si>
  <si>
    <t>https://twitter.com/prefet87</t>
  </si>
  <si>
    <t>https://twitter.com/skillsoftfrance</t>
  </si>
  <si>
    <t>https://twitter.com/alexandremtr14</t>
  </si>
  <si>
    <t>https://twitter.com/alexl_br</t>
  </si>
  <si>
    <t>https://twitter.com/aureliecorvisy</t>
  </si>
  <si>
    <t>https://twitter.com/cbibi87</t>
  </si>
  <si>
    <t>https://twitter.com/gilles24097399</t>
  </si>
  <si>
    <t>https://twitter.com/clcv_valdemarne</t>
  </si>
  <si>
    <t>https://twitter.com/picard_dit</t>
  </si>
  <si>
    <t>https://twitter.com/sonia_perso</t>
  </si>
  <si>
    <t>https://twitter.com/1000dayscodingb</t>
  </si>
  <si>
    <t>https://twitter.com/fondationbxuniv</t>
  </si>
  <si>
    <t>https://twitter.com/ka0nashi</t>
  </si>
  <si>
    <t>https://twitter.com/corlorfulcat</t>
  </si>
  <si>
    <t>https://twitter.com/lmbcorpo</t>
  </si>
  <si>
    <t>https://twitter.com/vachoti</t>
  </si>
  <si>
    <t>https://twitter.com/cybersecura</t>
  </si>
  <si>
    <t>https://twitter.com/jrmy127</t>
  </si>
  <si>
    <t>https://twitter.com/edwige90271395</t>
  </si>
  <si>
    <t>https://twitter.com/voyageursud</t>
  </si>
  <si>
    <t>https://twitter.com/mylene_valle</t>
  </si>
  <si>
    <t>https://twitter.com/carlainfanta</t>
  </si>
  <si>
    <t>https://twitter.com/ccigrandlille</t>
  </si>
  <si>
    <t>https://twitter.com/ccistore</t>
  </si>
  <si>
    <t>https://twitter.com/ajay7shrivastav</t>
  </si>
  <si>
    <t>https://twitter.com/mahacyber1</t>
  </si>
  <si>
    <t>https://twitter.com/dcp_ccc_delhi</t>
  </si>
  <si>
    <t>https://twitter.com/cyberdost</t>
  </si>
  <si>
    <t>https://twitter.com/karine_girardo</t>
  </si>
  <si>
    <t>https://twitter.com/gilles_roman</t>
  </si>
  <si>
    <t>https://twitter.com/idinfo_conseil</t>
  </si>
  <si>
    <t>https://twitter.com/v_foulquier</t>
  </si>
  <si>
    <t>https://twitter.com/azrod_431</t>
  </si>
  <si>
    <t>https://twitter.com/ulyssemr13</t>
  </si>
  <si>
    <t>https://twitter.com/jaevreux</t>
  </si>
  <si>
    <t>https://twitter.com/thomasdubiez</t>
  </si>
  <si>
    <t>https://twitter.com/estachyjb</t>
  </si>
  <si>
    <t>https://twitter.com/moskitohero</t>
  </si>
  <si>
    <t>https://twitter.com/sandrabocciolin</t>
  </si>
  <si>
    <t>https://twitter.com/jesappelrud</t>
  </si>
  <si>
    <t>https://twitter.com/dojoshield</t>
  </si>
  <si>
    <t>https://twitter.com/twitt57_denis</t>
  </si>
  <si>
    <t>https://twitter.com/ivangaravito</t>
  </si>
  <si>
    <t>https://twitter.com/policenat_22</t>
  </si>
  <si>
    <t>https://twitter.com/bpericoloso</t>
  </si>
  <si>
    <t>https://twitter.com/ccideuxsevres</t>
  </si>
  <si>
    <t>https://twitter.com/porteparolegn</t>
  </si>
  <si>
    <t>https://twitter.com/prefetvendee</t>
  </si>
  <si>
    <t>https://twitter.com/bssi_conseil</t>
  </si>
  <si>
    <t>https://twitter.com/drappale</t>
  </si>
  <si>
    <t>https://twitter.com/redbysfr</t>
  </si>
  <si>
    <t>https://twitter.com/pierrecappelli</t>
  </si>
  <si>
    <t>https://twitter.com/sgislais</t>
  </si>
  <si>
    <t>https://twitter.com/morpheuslord2</t>
  </si>
  <si>
    <t>https://twitter.com/esbd_fr</t>
  </si>
  <si>
    <t>https://twitter.com/amariebl</t>
  </si>
  <si>
    <t>https://twitter.com/rte_nord</t>
  </si>
  <si>
    <t>https://twitter.com/fredj_mendy</t>
  </si>
  <si>
    <t>https://twitter.com/bazardgilles</t>
  </si>
  <si>
    <t>https://twitter.com/mathonda500cbf</t>
  </si>
  <si>
    <t>https://twitter.com/ngourd</t>
  </si>
  <si>
    <t>https://twitter.com/njee26</t>
  </si>
  <si>
    <t>https://twitter.com/crismanceau</t>
  </si>
  <si>
    <t>https://twitter.com/mgepel</t>
  </si>
  <si>
    <t>https://twitter.com/thalessecurity</t>
  </si>
  <si>
    <t>https://twitter.com/cybersecplace</t>
  </si>
  <si>
    <t>https://twitter.com/fbariseau</t>
  </si>
  <si>
    <t>https://twitter.com/hautsdefrance</t>
  </si>
  <si>
    <t>https://twitter.com/brainroaring</t>
  </si>
  <si>
    <t>https://twitter.com/jplmartine</t>
  </si>
  <si>
    <t>https://twitter.com/aboudebile</t>
  </si>
  <si>
    <t>https://twitter.com/legrouxvincent</t>
  </si>
  <si>
    <t>https://twitter.com/jacobmarielle1</t>
  </si>
  <si>
    <t>https://twitter.com/digitaleague</t>
  </si>
  <si>
    <t>https://twitter.com/digitalsummr</t>
  </si>
  <si>
    <t>https://twitter.com/alixlucie1</t>
  </si>
  <si>
    <t>https://twitter.com/prefet2b</t>
  </si>
  <si>
    <t>https://twitter.com/aurelienbossy</t>
  </si>
  <si>
    <t>https://twitter.com/jfoteini</t>
  </si>
  <si>
    <t>https://twitter.com/cefcys_officiel</t>
  </si>
  <si>
    <t>https://twitter.com/adesroushdf</t>
  </si>
  <si>
    <t>https://twitter.com/reda_jamal</t>
  </si>
  <si>
    <t>https://twitter.com/clebot</t>
  </si>
  <si>
    <t>https://twitter.com/bluenetech</t>
  </si>
  <si>
    <t>https://twitter.com/soralino1</t>
  </si>
  <si>
    <t>https://twitter.com/e_ikb</t>
  </si>
  <si>
    <t>https://twitter.com/hubofml</t>
  </si>
  <si>
    <t>https://twitter.com/workationland</t>
  </si>
  <si>
    <t>https://twitter.com/c0ai1</t>
  </si>
  <si>
    <t>https://twitter.com/mazyar_240469</t>
  </si>
  <si>
    <t>https://twitter.com/atos</t>
  </si>
  <si>
    <t>https://twitter.com/aonfrance</t>
  </si>
  <si>
    <t>https://twitter.com/nordsud6213</t>
  </si>
  <si>
    <t>https://twitter.com/gouvernementfr</t>
  </si>
  <si>
    <t>https://twitter.com/cedric_o</t>
  </si>
  <si>
    <t>https://twitter.com/99dav99</t>
  </si>
  <si>
    <t>https://twitter.com/valpotter87_28</t>
  </si>
  <si>
    <t>https://twitter.com/cgoodmany</t>
  </si>
  <si>
    <t>https://twitter.com/cpmenationale</t>
  </si>
  <si>
    <t>https://twitter.com/candidate7153</t>
  </si>
  <si>
    <t>https://twitter.com/fnihous</t>
  </si>
  <si>
    <t>https://twitter.com/michel66000</t>
  </si>
  <si>
    <t>https://twitter.com/nestormbilou</t>
  </si>
  <si>
    <t>https://twitter.com/opexnews</t>
  </si>
  <si>
    <t>https://twitter.com/dyandza</t>
  </si>
  <si>
    <t>https://twitter.com/merovingienfr</t>
  </si>
  <si>
    <t>https://twitter.com/clusif</t>
  </si>
  <si>
    <t>https://twitter.com/robe_0000ff</t>
  </si>
  <si>
    <t>https://twitter.com/tamagotte1</t>
  </si>
  <si>
    <t>https://twitter.com/bonmetti</t>
  </si>
  <si>
    <t>https://twitter.com/alain1878</t>
  </si>
  <si>
    <t>https://twitter.com/pavel7505</t>
  </si>
  <si>
    <t>https://twitter.com/reseausatt</t>
  </si>
  <si>
    <t>https://twitter.com/ouestvalo</t>
  </si>
  <si>
    <t>https://twitter.com/regionbretagne</t>
  </si>
  <si>
    <t>https://twitter.com/edkonfident</t>
  </si>
  <si>
    <t>https://twitter.com/artajeremy</t>
  </si>
  <si>
    <t>https://twitter.com/khoyabramard</t>
  </si>
  <si>
    <t>https://twitter.com/mortaugrosrat</t>
  </si>
  <si>
    <t>https://twitter.com/boxcalf1</t>
  </si>
  <si>
    <t>https://twitter.com/philauvergne</t>
  </si>
  <si>
    <t>https://twitter.com/jjeanniard_bot</t>
  </si>
  <si>
    <t>https://twitter.com/drambaldini</t>
  </si>
  <si>
    <t>https://twitter.com/geurtie</t>
  </si>
  <si>
    <t>https://twitter.com/marielermytte</t>
  </si>
  <si>
    <t>https://twitter.com/valerymarchive</t>
  </si>
  <si>
    <t>https://twitter.com/antoinelaboite</t>
  </si>
  <si>
    <t>https://twitter.com/kheira_drissi</t>
  </si>
  <si>
    <t>https://twitter.com/micheleven1</t>
  </si>
  <si>
    <t>https://twitter.com/toumi_abdennour</t>
  </si>
  <si>
    <t>https://twitter.com/issa_france</t>
  </si>
  <si>
    <t>https://twitter.com/hannaboos2</t>
  </si>
  <si>
    <t>https://twitter.com/gmirlt</t>
  </si>
  <si>
    <t>https://twitter.com/karinejacqs</t>
  </si>
  <si>
    <t>https://twitter.com/it_partners</t>
  </si>
  <si>
    <t>https://twitter.com/firsteu1</t>
  </si>
  <si>
    <t>https://twitter.com/bobindavid</t>
  </si>
  <si>
    <t>https://twitter.com/mjhn0711</t>
  </si>
  <si>
    <t>https://twitter.com/bmx_amelia</t>
  </si>
  <si>
    <t>https://twitter.com/mimi34123519</t>
  </si>
  <si>
    <t>https://twitter.com/sparwanteam</t>
  </si>
  <si>
    <t>https://twitter.com/basile061</t>
  </si>
  <si>
    <t>https://twitter.com/riskandme</t>
  </si>
  <si>
    <t>https://twitter.com/montrouge2020</t>
  </si>
  <si>
    <t>https://twitter.com/ops_bms</t>
  </si>
  <si>
    <t>https://twitter.com/gustavogavi17</t>
  </si>
  <si>
    <t>https://twitter.com/dinabassiri</t>
  </si>
  <si>
    <t>https://twitter.com/langrasy</t>
  </si>
  <si>
    <t>https://twitter.com/moi58265430</t>
  </si>
  <si>
    <t>https://twitter.com/johangarciajg</t>
  </si>
  <si>
    <t>https://twitter.com/jl_mouton</t>
  </si>
  <si>
    <t>https://twitter.com/espaceit</t>
  </si>
  <si>
    <t>https://twitter.com/janus_zonegrise</t>
  </si>
  <si>
    <t>https://twitter.com/simnasr</t>
  </si>
  <si>
    <t>https://twitter.com/solveigholmes</t>
  </si>
  <si>
    <t>https://twitter.com/2100futureman</t>
  </si>
  <si>
    <t>https://twitter.com/pierasselin</t>
  </si>
  <si>
    <t>https://twitter.com/opuscopus1</t>
  </si>
  <si>
    <t>https://twitter.com/souverainetech</t>
  </si>
  <si>
    <t>https://twitter.com/indyanna58</t>
  </si>
  <si>
    <t>https://twitter.com/gascuelj</t>
  </si>
  <si>
    <t>https://twitter.com/moleeye81</t>
  </si>
  <si>
    <t>https://twitter.com/lucasbuthion</t>
  </si>
  <si>
    <t>https://twitter.com/realsalesadvice</t>
  </si>
  <si>
    <t>https://twitter.com/lemondefr</t>
  </si>
  <si>
    <t>https://twitter.com/compliances_</t>
  </si>
  <si>
    <t>https://twitter.com/pmdabezies</t>
  </si>
  <si>
    <t>https://twitter.com/florenciavaldan</t>
  </si>
  <si>
    <t>https://twitter.com/delahayealice</t>
  </si>
  <si>
    <t>https://twitter.com/cnamoccitanie</t>
  </si>
  <si>
    <t>https://twitter.com/richard_trois</t>
  </si>
  <si>
    <t>https://twitter.com/amisgendarmeri1</t>
  </si>
  <si>
    <t>https://twitter.com/mauxnier</t>
  </si>
  <si>
    <t>https://twitter.com/gendarmerie_078</t>
  </si>
  <si>
    <t>https://twitter.com/isagram49</t>
  </si>
  <si>
    <t>https://twitter.com/arrowecs_fr</t>
  </si>
  <si>
    <t>https://twitter.com/sophos</t>
  </si>
  <si>
    <t>https://twitter.com/cogitis</t>
  </si>
  <si>
    <t>https://twitter.com/ingridmomein</t>
  </si>
  <si>
    <t>https://twitter.com/rebeudefeu</t>
  </si>
  <si>
    <t>https://twitter.com/kaplanben_fr</t>
  </si>
  <si>
    <t>https://twitter.com/barbeaulyse</t>
  </si>
  <si>
    <t>https://twitter.com/emjipv</t>
  </si>
  <si>
    <t>https://twitter.com/phara0n1x</t>
  </si>
  <si>
    <t>https://twitter.com/osxp_paris</t>
  </si>
  <si>
    <t>https://twitter.com/guillaumedny</t>
  </si>
  <si>
    <t>https://twitter.com/kblfox21</t>
  </si>
  <si>
    <t>https://twitter.com/timothydelahoya</t>
  </si>
  <si>
    <t>https://twitter.com/kebinsoreasmey</t>
  </si>
  <si>
    <t>https://twitter.com/ccye3jean</t>
  </si>
  <si>
    <t>https://twitter.com/ramsdark13</t>
  </si>
  <si>
    <t>https://twitter.com/itrackr_fr</t>
  </si>
  <si>
    <t>https://twitter.com/cretanadia</t>
  </si>
  <si>
    <t>https://twitter.com/humain974</t>
  </si>
  <si>
    <t>https://twitter.com/baronnet</t>
  </si>
  <si>
    <t>https://twitter.com/ccism77</t>
  </si>
  <si>
    <t>https://twitter.com/lisbapple</t>
  </si>
  <si>
    <t>https://twitter.com/silwenn</t>
  </si>
  <si>
    <t>https://twitter.com/57marge</t>
  </si>
  <si>
    <t>https://twitter.com/trallma</t>
  </si>
  <si>
    <t>https://twitter.com/mik33leb</t>
  </si>
  <si>
    <t>https://twitter.com/frdricdard1</t>
  </si>
  <si>
    <t>https://twitter.com/sebastienbouhot</t>
  </si>
  <si>
    <t>https://twitter.com/bboubacardodo</t>
  </si>
  <si>
    <t>https://twitter.com/digital_ladies</t>
  </si>
  <si>
    <t>https://twitter.com/thomasrudelle</t>
  </si>
  <si>
    <t>https://twitter.com/sim_leo</t>
  </si>
  <si>
    <t>https://twitter.com/partisan_22</t>
  </si>
  <si>
    <t>https://twitter.com/ghismath75</t>
  </si>
  <si>
    <t>https://twitter.com/stevematindi</t>
  </si>
  <si>
    <t>https://twitter.com/cagnois06800</t>
  </si>
  <si>
    <t>https://twitter.com/domafondmacron</t>
  </si>
  <si>
    <t>https://twitter.com/hdsnetsec</t>
  </si>
  <si>
    <t>https://twitter.com/bernycraze</t>
  </si>
  <si>
    <t>https://twitter.com/maxime_boskov</t>
  </si>
  <si>
    <t>https://twitter.com/guillaumenaayem</t>
  </si>
  <si>
    <t>https://twitter.com/47jonquille</t>
  </si>
  <si>
    <t>https://twitter.com/amirasouilem</t>
  </si>
  <si>
    <t>https://twitter.com/28minutes</t>
  </si>
  <si>
    <t>https://twitter.com/fabbib75</t>
  </si>
  <si>
    <t>https://twitter.com/chantal_edouard</t>
  </si>
  <si>
    <t>https://twitter.com/francisriera75</t>
  </si>
  <si>
    <t>https://twitter.com/jispolitico</t>
  </si>
  <si>
    <t>https://twitter.com/eirlabcommunity</t>
  </si>
  <si>
    <t>https://twitter.com/eliane36923330</t>
  </si>
  <si>
    <t>https://twitter.com/jy_ledrian</t>
  </si>
  <si>
    <t>https://twitter.com/senateurjgm</t>
  </si>
  <si>
    <t>https://twitter.com/pedumit</t>
  </si>
  <si>
    <t>https://twitter.com/bridaitservices</t>
  </si>
  <si>
    <t>https://twitter.com/bretonsteph35</t>
  </si>
  <si>
    <t>https://twitter.com/exn_na</t>
  </si>
  <si>
    <t>https://twitter.com/rhvirginie</t>
  </si>
  <si>
    <t>https://twitter.com/ecoreseau</t>
  </si>
  <si>
    <t>https://twitter.com/dugj</t>
  </si>
  <si>
    <t>https://twitter.com/bfmtv</t>
  </si>
  <si>
    <t>https://twitter.com/gbillois</t>
  </si>
  <si>
    <t>https://twitter.com/argevise</t>
  </si>
  <si>
    <t>https://twitter.com/mfoix_cmfoix</t>
  </si>
  <si>
    <t>https://twitter.com/cpoyau</t>
  </si>
  <si>
    <t>https://twitter.com/medef</t>
  </si>
  <si>
    <t>https://twitter.com/maxence_demerle</t>
  </si>
  <si>
    <t>https://twitter.com/54lorrain</t>
  </si>
  <si>
    <t>https://twitter.com/rebeccachoux1</t>
  </si>
  <si>
    <t>https://twitter.com/olivierloisel33</t>
  </si>
  <si>
    <t>https://twitter.com/benfayet</t>
  </si>
  <si>
    <t>https://twitter.com/samy_sametsong</t>
  </si>
  <si>
    <t>https://twitter.com/vermeulenevely2</t>
  </si>
  <si>
    <t>https://twitter.com/algabrac</t>
  </si>
  <si>
    <t>https://twitter.com/thinker_view</t>
  </si>
  <si>
    <t>https://twitter.com/maxxjeff</t>
  </si>
  <si>
    <t>https://twitter.com/speech3949</t>
  </si>
  <si>
    <t>https://twitter.com/papajim81</t>
  </si>
  <si>
    <t>https://twitter.com/beuargh</t>
  </si>
  <si>
    <t>https://twitter.com/berbereleonard</t>
  </si>
  <si>
    <t>https://twitter.com/figarella_marie</t>
  </si>
  <si>
    <t>https://twitter.com/cathgontard</t>
  </si>
  <si>
    <t>https://twitter.com/stefw</t>
  </si>
  <si>
    <t>https://twitter.com/zihairein</t>
  </si>
  <si>
    <t>https://twitter.com/klisi59</t>
  </si>
  <si>
    <t>https://twitter.com/morismyriam</t>
  </si>
  <si>
    <t>https://twitter.com/wadsou3404</t>
  </si>
  <si>
    <t>https://twitter.com/edegestas</t>
  </si>
  <si>
    <t>https://twitter.com/fxck_bastard</t>
  </si>
  <si>
    <t>https://twitter.com/jordanmsihid</t>
  </si>
  <si>
    <t>https://twitter.com/wilkespa</t>
  </si>
  <si>
    <t>https://twitter.com/riztup_</t>
  </si>
  <si>
    <t>https://twitter.com/msansm1</t>
  </si>
  <si>
    <t>https://twitter.com/nelsonzer</t>
  </si>
  <si>
    <t>https://twitter.com/clavierwrkspace</t>
  </si>
  <si>
    <t>https://twitter.com/mema00067</t>
  </si>
  <si>
    <t>https://twitter.com/zenmorin</t>
  </si>
  <si>
    <t>https://twitter.com/pascal3run</t>
  </si>
  <si>
    <t>https://twitter.com/natcordeaux</t>
  </si>
  <si>
    <t>https://twitter.com/costes13</t>
  </si>
  <si>
    <t>https://twitter.com/pgerard4</t>
  </si>
  <si>
    <t>https://twitter.com/cyber_taskforce</t>
  </si>
  <si>
    <t>https://twitter.com/belledelaire</t>
  </si>
  <si>
    <t>https://twitter.com/jsmomentum</t>
  </si>
  <si>
    <t>https://twitter.com/chrisskristin</t>
  </si>
  <si>
    <t>https://twitter.com/_amine</t>
  </si>
  <si>
    <t>https://twitter.com/yannickkerherve</t>
  </si>
  <si>
    <t>https://twitter.com/dm_devito</t>
  </si>
  <si>
    <t>https://twitter.com/lucasvercelot</t>
  </si>
  <si>
    <t>https://twitter.com/charliefoolek</t>
  </si>
  <si>
    <t>https://twitter.com/rene_colson</t>
  </si>
  <si>
    <t>https://twitter.com/iledelaguyane</t>
  </si>
  <si>
    <t>https://twitter.com/darioritum</t>
  </si>
  <si>
    <t>https://twitter.com/nloki99</t>
  </si>
  <si>
    <t>https://twitter.com/sebfilisetti</t>
  </si>
  <si>
    <t>https://twitter.com/playzer79</t>
  </si>
  <si>
    <t>https://twitter.com/samuel_lafont</t>
  </si>
  <si>
    <t>https://twitter.com/sosarmee</t>
  </si>
  <si>
    <t>https://twitter.com/nicoledolo</t>
  </si>
  <si>
    <t>https://twitter.com/jrmarseille13</t>
  </si>
  <si>
    <t>https://twitter.com/av24800273</t>
  </si>
  <si>
    <t>https://twitter.com/pinto06m</t>
  </si>
  <si>
    <t>https://twitter.com/leglaude69</t>
  </si>
  <si>
    <t>https://twitter.com/laloidesours</t>
  </si>
  <si>
    <t>https://twitter.com/mmjl</t>
  </si>
  <si>
    <t>https://twitter.com/abudebras</t>
  </si>
  <si>
    <t>https://twitter.com/cestladata</t>
  </si>
  <si>
    <t>https://twitter.com/kd__kuffars</t>
  </si>
  <si>
    <t>https://twitter.com/gaellepicardabe</t>
  </si>
  <si>
    <t>https://twitter.com/jacquorange</t>
  </si>
  <si>
    <t>https://twitter.com/u_zinu</t>
  </si>
  <si>
    <t>https://twitter.com/plenerta</t>
  </si>
  <si>
    <t>https://twitter.com/wonderlandanais</t>
  </si>
  <si>
    <t>https://twitter.com/dubrulleregis</t>
  </si>
  <si>
    <t>https://twitter.com/ibrahim_cr678</t>
  </si>
  <si>
    <t>https://twitter.com/citioyenlibre</t>
  </si>
  <si>
    <t>https://twitter.com/clemgeiger</t>
  </si>
  <si>
    <t>https://twitter.com/camildmoulins</t>
  </si>
  <si>
    <t>https://twitter.com/ocelotactiif</t>
  </si>
  <si>
    <t>https://twitter.com/rouyerstefan</t>
  </si>
  <si>
    <t>https://twitter.com/_babacar</t>
  </si>
  <si>
    <t>https://twitter.com/janusworld</t>
  </si>
  <si>
    <t>https://twitter.com/xen0risdev</t>
  </si>
  <si>
    <t>https://twitter.com/jules_soboul</t>
  </si>
  <si>
    <t>https://twitter.com/sonialaventure</t>
  </si>
  <si>
    <t>https://twitter.com/juyraphael</t>
  </si>
  <si>
    <t>https://twitter.com/ansoncamp</t>
  </si>
  <si>
    <t>https://twitter.com/gendarmerie_073</t>
  </si>
  <si>
    <t>https://twitter.com/antoinegay</t>
  </si>
  <si>
    <t>https://twitter.com/musdebxl</t>
  </si>
  <si>
    <t>https://twitter.com/audinotlaura</t>
  </si>
  <si>
    <t>https://twitter.com/emmanueltasky</t>
  </si>
  <si>
    <t>https://twitter.com/cryptoqc</t>
  </si>
  <si>
    <t>https://twitter.com/water_steve</t>
  </si>
  <si>
    <t>https://twitter.com/_j_k_33</t>
  </si>
  <si>
    <t>https://twitter.com/bertonyann</t>
  </si>
  <si>
    <t>https://twitter.com/sorinbaptiste</t>
  </si>
  <si>
    <t>https://twitter.com/enisa_eu</t>
  </si>
  <si>
    <t>https://twitter.com/matthieugarin</t>
  </si>
  <si>
    <t>https://twitter.com/redpill_59</t>
  </si>
  <si>
    <t>https://twitter.com/flaptwit</t>
  </si>
  <si>
    <t>https://twitter.com/laurent_g34</t>
  </si>
  <si>
    <t>https://twitter.com/reversethrusts</t>
  </si>
  <si>
    <t>https://twitter.com/annewarel</t>
  </si>
  <si>
    <t>https://twitter.com/amalmerzouk</t>
  </si>
  <si>
    <t>https://twitter.com/romainberth</t>
  </si>
  <si>
    <t>https://twitter.com/nick_fr</t>
  </si>
  <si>
    <t>https://twitter.com/prepremudanac</t>
  </si>
  <si>
    <t>https://twitter.com/tquistp_</t>
  </si>
  <si>
    <t>https://twitter.com/leprince198</t>
  </si>
  <si>
    <t>https://twitter.com/honeyna7la</t>
  </si>
  <si>
    <t>https://twitter.com/dmihajlovic1825</t>
  </si>
  <si>
    <t>https://twitter.com/l_hank</t>
  </si>
  <si>
    <t>https://twitter.com/ins2i_cnrs</t>
  </si>
  <si>
    <t>https://twitter.com/thierryguerrier</t>
  </si>
  <si>
    <t>https://twitter.com/dominiquereynie</t>
  </si>
  <si>
    <t>https://twitter.com/neoentreprise</t>
  </si>
  <si>
    <t>https://twitter.com/startom</t>
  </si>
  <si>
    <t>https://twitter.com/kalistyan</t>
  </si>
  <si>
    <t>https://twitter.com/colonel_fabien</t>
  </si>
  <si>
    <t>https://twitter.com/alonsodolores2</t>
  </si>
  <si>
    <t>https://twitter.com/conseillerca</t>
  </si>
  <si>
    <t>https://twitter.com/chambresf</t>
  </si>
  <si>
    <t>https://twitter.com/lemarquand8</t>
  </si>
  <si>
    <t>https://twitter.com/sostroong</t>
  </si>
  <si>
    <t>https://twitter.com/alam2ka</t>
  </si>
  <si>
    <t>https://twitter.com/francoisaubry64</t>
  </si>
  <si>
    <t>https://twitter.com/mch1309</t>
  </si>
  <si>
    <t>https://twitter.com/kacouamani</t>
  </si>
  <si>
    <t>https://twitter.com/j_varin</t>
  </si>
  <si>
    <t>https://twitter.com/bacchus1251</t>
  </si>
  <si>
    <t>https://twitter.com/olivierlasmoles</t>
  </si>
  <si>
    <t>https://twitter.com/arnaud_mgtn</t>
  </si>
  <si>
    <t>https://twitter.com/quercyanne</t>
  </si>
  <si>
    <t>https://twitter.com/pythonexpertbot</t>
  </si>
  <si>
    <t>https://twitter.com/codedailybot</t>
  </si>
  <si>
    <t>https://twitter.com/jerrysanbxl</t>
  </si>
  <si>
    <t>https://twitter.com/digbejustin1</t>
  </si>
  <si>
    <t>https://twitter.com/pennykdn</t>
  </si>
  <si>
    <t>https://twitter.com/groupama</t>
  </si>
  <si>
    <t>https://twitter.com/estellelegoff22</t>
  </si>
  <si>
    <t>https://twitter.com/sdecollignon</t>
  </si>
  <si>
    <t>https://twitter.com/itego8</t>
  </si>
  <si>
    <t>https://twitter.com/veraluciaholan3</t>
  </si>
  <si>
    <t>https://twitter.com/puthonm</t>
  </si>
  <si>
    <t>https://twitter.com/maianae19</t>
  </si>
  <si>
    <t>https://twitter.com/abuziffe</t>
  </si>
  <si>
    <t>https://twitter.com/winsleg</t>
  </si>
  <si>
    <t>https://twitter.com/seccoffeetime</t>
  </si>
  <si>
    <t>https://twitter.com/daalsoluris</t>
  </si>
  <si>
    <t>https://twitter.com/pratiquepc</t>
  </si>
  <si>
    <t>https://twitter.com/jy2charlie</t>
  </si>
  <si>
    <t>https://twitter.com/martinesimon49</t>
  </si>
  <si>
    <t>https://twitter.com/seurin_patrice</t>
  </si>
  <si>
    <t>https://twitter.com/noutfutur</t>
  </si>
  <si>
    <t>https://twitter.com/vcolombain</t>
  </si>
  <si>
    <t>https://twitter.com/channelnewsfr</t>
  </si>
  <si>
    <t>https://twitter.com/justelebonsens</t>
  </si>
  <si>
    <t>https://twitter.com/fadouce</t>
  </si>
  <si>
    <t>https://twitter.com/annebormans</t>
  </si>
  <si>
    <t>https://twitter.com/bonuscr</t>
  </si>
  <si>
    <t>https://twitter.com/garreau75</t>
  </si>
  <si>
    <t>https://twitter.com/jbourdelin</t>
  </si>
  <si>
    <t>https://twitter.com/annakoret</t>
  </si>
  <si>
    <t>https://twitter.com/vincentduke15</t>
  </si>
  <si>
    <t>https://twitter.com/julio0993</t>
  </si>
  <si>
    <t>https://twitter.com/ericvalernes</t>
  </si>
  <si>
    <t>https://twitter.com/soielyon1</t>
  </si>
  <si>
    <t>https://twitter.com/fds_lyon1</t>
  </si>
  <si>
    <t>https://twitter.com/gregsacco75</t>
  </si>
  <si>
    <t>https://twitter.com/platombe</t>
  </si>
  <si>
    <t>https://twitter.com/mfaouen</t>
  </si>
  <si>
    <t>https://twitter.com/fred08</t>
  </si>
  <si>
    <t>https://twitter.com/fleturque</t>
  </si>
  <si>
    <t>https://twitter.com/ray_karl</t>
  </si>
  <si>
    <t>https://twitter.com/mike_bresson</t>
  </si>
  <si>
    <t>https://twitter.com/dataaugmented</t>
  </si>
  <si>
    <t>https://twitter.com/lavietoutplein</t>
  </si>
  <si>
    <t>https://twitter.com/nicocohw</t>
  </si>
  <si>
    <t>https://twitter.com/jahliyaenawe</t>
  </si>
  <si>
    <t>https://twitter.com/starryvibes</t>
  </si>
  <si>
    <t>https://twitter.com/siegfriedgutti1</t>
  </si>
  <si>
    <t>https://twitter.com/stephzibi</t>
  </si>
  <si>
    <t>https://twitter.com/stayfreefr</t>
  </si>
  <si>
    <t>https://twitter.com/en_gramma</t>
  </si>
  <si>
    <t>https://twitter.com/leoniegesse</t>
  </si>
  <si>
    <t>https://twitter.com/sprint_code</t>
  </si>
  <si>
    <t>https://twitter.com/cbultel_ecole</t>
  </si>
  <si>
    <t>https://twitter.com/gconnectee</t>
  </si>
  <si>
    <t>https://twitter.com/bluekango</t>
  </si>
  <si>
    <t>https://twitter.com/lapubdigitale</t>
  </si>
  <si>
    <t>https://twitter.com/jeandoobs</t>
  </si>
  <si>
    <t>https://twitter.com/dgsefr</t>
  </si>
  <si>
    <t>https://twitter.com/formationcisco</t>
  </si>
  <si>
    <t>https://twitter.com/cerisehiver</t>
  </si>
  <si>
    <t>https://twitter.com/milleniumor</t>
  </si>
  <si>
    <t>https://twitter.com/bcanaple</t>
  </si>
  <si>
    <t>https://twitter.com/cd_land</t>
  </si>
  <si>
    <t>https://twitter.com/in_machina_sana</t>
  </si>
  <si>
    <t>https://twitter.com/sachabali</t>
  </si>
  <si>
    <t>https://twitter.com/yann_herve</t>
  </si>
  <si>
    <t>https://twitter.com/frronconi</t>
  </si>
  <si>
    <t>https://twitter.com/siecledigital</t>
  </si>
  <si>
    <t>https://twitter.com/sebbourguignon</t>
  </si>
  <si>
    <t>https://twitter.com/carolinehodak</t>
  </si>
  <si>
    <t>https://twitter.com/perezlagosc</t>
  </si>
  <si>
    <t>https://twitter.com/christelabatut</t>
  </si>
  <si>
    <t>https://twitter.com/aureliedrvn</t>
  </si>
  <si>
    <t>https://twitter.com/actuspays</t>
  </si>
  <si>
    <t>https://twitter.com/aurouzep</t>
  </si>
  <si>
    <t>https://twitter.com/jeymer</t>
  </si>
  <si>
    <t>https://twitter.com/nat_bad</t>
  </si>
  <si>
    <t>https://twitter.com/curieuxexplorer</t>
  </si>
  <si>
    <t>https://twitter.com/val_cappelli</t>
  </si>
  <si>
    <t>https://twitter.com/antho</t>
  </si>
  <si>
    <t>https://twitter.com/smugnier</t>
  </si>
  <si>
    <t>https://twitter.com/jomodemo</t>
  </si>
  <si>
    <t>https://twitter.com/jmflb</t>
  </si>
  <si>
    <t>https://twitter.com/phaleon2</t>
  </si>
  <si>
    <t>https://twitter.com/jacktyphus</t>
  </si>
  <si>
    <t>https://twitter.com/ervisayasan</t>
  </si>
  <si>
    <t>https://twitter.com/leraychristoph4</t>
  </si>
  <si>
    <t>https://twitter.com/louiscolart</t>
  </si>
  <si>
    <t>https://twitter.com/seby2027</t>
  </si>
  <si>
    <t>https://twitter.com/markcatlin4</t>
  </si>
  <si>
    <t>https://twitter.com/fgdrfrance</t>
  </si>
  <si>
    <t>https://twitter.com/fbffrance</t>
  </si>
  <si>
    <t>https://twitter.com/indremedef</t>
  </si>
  <si>
    <t>https://twitter.com/medef31</t>
  </si>
  <si>
    <t>https://twitter.com/carol_cramalho</t>
  </si>
  <si>
    <t>https://twitter.com/faure_t</t>
  </si>
  <si>
    <t>https://twitter.com/labordeolivier</t>
  </si>
  <si>
    <t>https://twitter.com/wil_bielert</t>
  </si>
  <si>
    <t>https://twitter.com/datacenter_mag</t>
  </si>
  <si>
    <t>https://twitter.com/rollanddelhorbe</t>
  </si>
  <si>
    <t>https://twitter.com/patriceklohn</t>
  </si>
  <si>
    <t>https://twitter.com/acn_secnum</t>
  </si>
  <si>
    <t>https://twitter.com/texmurphy10</t>
  </si>
  <si>
    <t>https://twitter.com/soprasteriasecu</t>
  </si>
  <si>
    <t>https://twitter.com/alturavision</t>
  </si>
  <si>
    <t>https://twitter.com/chantal_lavest</t>
  </si>
  <si>
    <t>https://twitter.com/coll_quesaisje</t>
  </si>
  <si>
    <t>https://twitter.com/lacroix</t>
  </si>
  <si>
    <t>https://twitter.com/institutdiderot</t>
  </si>
  <si>
    <t>https://twitter.com/politikedukator</t>
  </si>
  <si>
    <t>https://twitter.com/psevezsj</t>
  </si>
  <si>
    <t>https://twitter.com/elidoegeil</t>
  </si>
  <si>
    <t>https://twitter.com/beaugrandnoemi1</t>
  </si>
  <si>
    <t>https://twitter.com/kable_cf</t>
  </si>
  <si>
    <t>https://twitter.com/skyper93</t>
  </si>
  <si>
    <t>https://twitter.com/gregoirelorrain</t>
  </si>
  <si>
    <t>https://twitter.com/usinenouvelle</t>
  </si>
  <si>
    <t>https://twitter.com/le_poool</t>
  </si>
  <si>
    <t>https://twitter.com/onewavecard</t>
  </si>
  <si>
    <t>https://twitter.com/karinesijepdn91</t>
  </si>
  <si>
    <t>https://twitter.com/valeri_venda</t>
  </si>
  <si>
    <t>https://twitter.com/s_larriere</t>
  </si>
  <si>
    <t>https://twitter.com/cavagneb</t>
  </si>
  <si>
    <t>https://twitter.com/fntp_info</t>
  </si>
  <si>
    <t>https://twitter.com/birgitdefrance</t>
  </si>
  <si>
    <t>https://twitter.com/semafor_conseil</t>
  </si>
  <si>
    <t>https://twitter.com/zwiki78</t>
  </si>
  <si>
    <t>https://twitter.com/qforce2014</t>
  </si>
  <si>
    <t>https://twitter.com/profa054</t>
  </si>
  <si>
    <t>https://twitter.com/mlpej48</t>
  </si>
  <si>
    <t>https://twitter.com/krystoferyoung</t>
  </si>
  <si>
    <t>https://twitter.com/sekurigi</t>
  </si>
  <si>
    <t>https://twitter.com/externatic</t>
  </si>
  <si>
    <t>https://twitter.com/politbiro781</t>
  </si>
  <si>
    <t>https://twitter.com/1975arnaud</t>
  </si>
  <si>
    <t>https://twitter.com/jusnumerium</t>
  </si>
  <si>
    <t>https://twitter.com/mcpllm</t>
  </si>
  <si>
    <t>https://twitter.com/angepieri1</t>
  </si>
  <si>
    <t>https://twitter.com/dtarrit</t>
  </si>
  <si>
    <t>https://twitter.com/grooverblog</t>
  </si>
  <si>
    <t>https://twitter.com/leonidas57535</t>
  </si>
  <si>
    <t>https://twitter.com/oeilsurlepasnet</t>
  </si>
  <si>
    <t>https://twitter.com/lookinba_19</t>
  </si>
  <si>
    <t>https://twitter.com/cargodusoir</t>
  </si>
  <si>
    <t>https://twitter.com/zak_files</t>
  </si>
  <si>
    <t>https://twitter.com/kobewill</t>
  </si>
  <si>
    <t>https://twitter.com/hatornetwork</t>
  </si>
  <si>
    <t>https://twitter.com/cassemblyfr</t>
  </si>
  <si>
    <t>https://twitter.com/mdrechsler</t>
  </si>
  <si>
    <t>https://twitter.com/qbareille</t>
  </si>
  <si>
    <t>https://twitter.com/campuscyberfr</t>
  </si>
  <si>
    <t>https://twitter.com/alstomfrance</t>
  </si>
  <si>
    <t>https://twitter.com/lincoln_163</t>
  </si>
  <si>
    <t>https://twitter.com/lordregio13</t>
  </si>
  <si>
    <t>https://twitter.com/codewithtwitchi</t>
  </si>
  <si>
    <t>https://twitter.com/digitaleo</t>
  </si>
  <si>
    <t>https://twitter.com/chacha78180</t>
  </si>
  <si>
    <t>https://twitter.com/az_files</t>
  </si>
  <si>
    <t>https://twitter.com/jules_al</t>
  </si>
  <si>
    <t>https://twitter.com/fredgouth</t>
  </si>
  <si>
    <t>https://twitter.com/jocelyndenis</t>
  </si>
  <si>
    <t>https://twitter.com/rndokolo</t>
  </si>
  <si>
    <t>https://twitter.com/achemencyrus</t>
  </si>
  <si>
    <t>https://twitter.com/celineredon</t>
  </si>
  <si>
    <t>https://twitter.com/fpasquier22</t>
  </si>
  <si>
    <t>https://twitter.com/yvesleduc</t>
  </si>
  <si>
    <t>https://twitter.com/clovischmartel</t>
  </si>
  <si>
    <t>https://twitter.com/frtplr</t>
  </si>
  <si>
    <t>https://twitter.com/arteaultjean</t>
  </si>
  <si>
    <t>https://twitter.com/lisaroncoroni</t>
  </si>
  <si>
    <t>https://twitter.com/boujemaa_b</t>
  </si>
  <si>
    <t>https://twitter.com/cynthiaadrp</t>
  </si>
  <si>
    <t>https://twitter.com/astrologieauric</t>
  </si>
  <si>
    <t>https://twitter.com/elisalauregigi</t>
  </si>
  <si>
    <t>https://twitter.com/evelyneyant94</t>
  </si>
  <si>
    <t>https://twitter.com/outscale_fr</t>
  </si>
  <si>
    <t>https://twitter.com/teknow_cxp</t>
  </si>
  <si>
    <t>https://twitter.com/teknow_pac</t>
  </si>
  <si>
    <t>https://twitter.com/atos_security</t>
  </si>
  <si>
    <t>https://twitter.com/netappfrance</t>
  </si>
  <si>
    <t>https://twitter.com/cornette_f</t>
  </si>
  <si>
    <t>https://twitter.com/fpg1976</t>
  </si>
  <si>
    <t>https://twitter.com/efatt</t>
  </si>
  <si>
    <t>https://twitter.com/hervesseul</t>
  </si>
  <si>
    <t>https://twitter.com/anne_savoy</t>
  </si>
  <si>
    <t>https://twitter.com/franceinf</t>
  </si>
  <si>
    <t>https://twitter.com/ege_fr</t>
  </si>
  <si>
    <t>https://twitter.com/ym78200</t>
  </si>
  <si>
    <t>https://twitter.com/delltechfrance</t>
  </si>
  <si>
    <t>https://twitter.com/sentinellero</t>
  </si>
  <si>
    <t>https://twitter.com/thierryrouby</t>
  </si>
  <si>
    <t>https://twitter.com/cerovest</t>
  </si>
  <si>
    <t>https://twitter.com/manmeaux</t>
  </si>
  <si>
    <t>https://twitter.com/cafeyn_fr</t>
  </si>
  <si>
    <t>https://twitter.com/julhis2</t>
  </si>
  <si>
    <t>https://twitter.com/maxoulecassecou</t>
  </si>
  <si>
    <t>https://twitter.com/tapatapatoudi</t>
  </si>
  <si>
    <t>https://twitter.com/enmodejeanmichl</t>
  </si>
  <si>
    <t>https://twitter.com/uce_iledefrance</t>
  </si>
  <si>
    <t>https://twitter.com/antonio_duarte</t>
  </si>
  <si>
    <t>https://twitter.com/couo75</t>
  </si>
  <si>
    <t>https://twitter.com/ovhcloud</t>
  </si>
  <si>
    <t>https://twitter.com/vanhaverbekemi1</t>
  </si>
  <si>
    <t>https://twitter.com/lacademie_eco</t>
  </si>
  <si>
    <t>https://twitter.com/brunpro</t>
  </si>
  <si>
    <t>https://twitter.com/ans</t>
  </si>
  <si>
    <t>https://twitter.com/sibsante</t>
  </si>
  <si>
    <t>https://twitter.com/leonmusic507</t>
  </si>
  <si>
    <t>https://twitter.com/legendumest</t>
  </si>
  <si>
    <t>https://twitter.com/modjenn</t>
  </si>
  <si>
    <t>https://twitter.com/lemagit</t>
  </si>
  <si>
    <t>https://twitter.com/neumayermat</t>
  </si>
  <si>
    <t>https://twitter.com/cm_conseils</t>
  </si>
  <si>
    <t>https://twitter.com/cmemertens</t>
  </si>
  <si>
    <t>https://twitter.com/srw09855185</t>
  </si>
  <si>
    <t>https://twitter.com/who0</t>
  </si>
  <si>
    <t>https://twitter.com/irastorzaelric2</t>
  </si>
  <si>
    <t>https://twitter.com/acassagne</t>
  </si>
  <si>
    <t>https://twitter.com/robert_brome</t>
  </si>
  <si>
    <t>https://twitter.com/xorglub32</t>
  </si>
  <si>
    <t>https://twitter.com/lmeduc</t>
  </si>
  <si>
    <t>https://twitter.com/joe_bruad</t>
  </si>
  <si>
    <t>https://twitter.com/gmbaconseil</t>
  </si>
  <si>
    <t>https://twitter.com/lineblob</t>
  </si>
  <si>
    <t>https://twitter.com/murielknezek</t>
  </si>
  <si>
    <t>https://twitter.com/mounir</t>
  </si>
  <si>
    <t>https://twitter.com/sylv1langlois</t>
  </si>
  <si>
    <t>https://twitter.com/chaptalc</t>
  </si>
  <si>
    <t>https://twitter.com/franceinfo</t>
  </si>
  <si>
    <t>https://twitter.com/cyberguerre</t>
  </si>
  <si>
    <t>https://twitter.com/medef78</t>
  </si>
  <si>
    <t>https://twitter.com/philippesage1</t>
  </si>
  <si>
    <t>https://twitter.com/crcctoulouse</t>
  </si>
  <si>
    <t>https://twitter.com/cncc_audit</t>
  </si>
  <si>
    <t>https://twitter.com/jck_md</t>
  </si>
  <si>
    <t>https://twitter.com/phcourcier</t>
  </si>
  <si>
    <t>https://twitter.com/royatonic</t>
  </si>
  <si>
    <t>https://twitter.com/cyberterritoir1</t>
  </si>
  <si>
    <t>https://twitter.com/buildeuseslyon</t>
  </si>
  <si>
    <t>https://twitter.com/securitevflit</t>
  </si>
  <si>
    <t>https://twitter.com/lio14893254</t>
  </si>
  <si>
    <t>https://twitter.com/mldelphine</t>
  </si>
  <si>
    <t>https://twitter.com/idylledpt</t>
  </si>
  <si>
    <t>https://twitter.com/mathieuweill</t>
  </si>
  <si>
    <t>https://twitter.com/mcbess89bouquet</t>
  </si>
  <si>
    <t>https://twitter.com/mariembz2</t>
  </si>
  <si>
    <t>https://twitter.com/ebouliou</t>
  </si>
  <si>
    <t>https://twitter.com/naimabiri</t>
  </si>
  <si>
    <t>https://twitter.com/ritam35863336</t>
  </si>
  <si>
    <t>https://twitter.com/manudelbarre</t>
  </si>
  <si>
    <t>https://twitter.com/lamirhad</t>
  </si>
  <si>
    <t>https://twitter.com/_hd07_</t>
  </si>
  <si>
    <t>https://twitter.com/oliviermorati</t>
  </si>
  <si>
    <t>https://twitter.com/poleaten</t>
  </si>
  <si>
    <t>https://twitter.com/islamhaqq5</t>
  </si>
  <si>
    <t>https://twitter.com/sitlimourad</t>
  </si>
  <si>
    <t>https://twitter.com/davidulysse1</t>
  </si>
  <si>
    <t>https://twitter.com/audreysimonot</t>
  </si>
  <si>
    <t>https://twitter.com/qseinfos</t>
  </si>
  <si>
    <t>https://twitter.com/tchemtcem</t>
  </si>
  <si>
    <t>https://twitter.com/ernestomarx75</t>
  </si>
  <si>
    <t>https://twitter.com/crcc_mn</t>
  </si>
  <si>
    <t>https://twitter.com/manifattura40</t>
  </si>
  <si>
    <t>https://twitter.com/cosempe</t>
  </si>
  <si>
    <t>https://twitter.com/seco_est</t>
  </si>
  <si>
    <t>https://twitter.com/jplarger</t>
  </si>
  <si>
    <t>https://twitter.com/sylviegagne4</t>
  </si>
  <si>
    <t>https://twitter.com/job1255</t>
  </si>
  <si>
    <t>https://twitter.com/barbier_bernard</t>
  </si>
  <si>
    <t>https://twitter.com/l_guillet</t>
  </si>
  <si>
    <t>https://twitter.com/guiguiterrien</t>
  </si>
  <si>
    <t>https://twitter.com/anasseanne</t>
  </si>
  <si>
    <t>https://twitter.com/rashelmedia</t>
  </si>
  <si>
    <t>https://twitter.com/ajmougin</t>
  </si>
  <si>
    <t>https://twitter.com/serenicity_fr</t>
  </si>
  <si>
    <t>https://twitter.com/rougesgorges</t>
  </si>
  <si>
    <t>https://twitter.com/iluvatar751</t>
  </si>
  <si>
    <t>https://twitter.com/fabianrodes</t>
  </si>
  <si>
    <t>https://twitter.com/fayejeff</t>
  </si>
  <si>
    <t>https://twitter.com/paththeburudian</t>
  </si>
  <si>
    <t>https://twitter.com/jlarrive</t>
  </si>
  <si>
    <t>https://twitter.com/arjpascal</t>
  </si>
  <si>
    <t>https://twitter.com/unlandais</t>
  </si>
  <si>
    <t>https://twitter.com/pabisgambiglia</t>
  </si>
  <si>
    <t>https://twitter.com/sitec_corse</t>
  </si>
  <si>
    <t>https://twitter.com/doccedef</t>
  </si>
  <si>
    <t>https://twitter.com/at2rty</t>
  </si>
  <si>
    <t>https://twitter.com/leetcodeb</t>
  </si>
  <si>
    <t>https://twitter.com/abhibisht89</t>
  </si>
  <si>
    <t>https://twitter.com/olivierdmr</t>
  </si>
  <si>
    <t>https://twitter.com/majorcorp_</t>
  </si>
  <si>
    <t>https://twitter.com/blouvel_fr</t>
  </si>
  <si>
    <t>https://twitter.com/doloresfraguela</t>
  </si>
  <si>
    <t>https://twitter.com/theyoungmollie</t>
  </si>
  <si>
    <t>https://twitter.com/theoccitan</t>
  </si>
  <si>
    <t>https://twitter.com/jmollagnier</t>
  </si>
  <si>
    <t>https://twitter.com/openminded_c</t>
  </si>
  <si>
    <t>https://twitter.com/oliviergirard</t>
  </si>
  <si>
    <t>https://twitter.com/medef_rse</t>
  </si>
  <si>
    <t>https://twitter.com/medef79</t>
  </si>
  <si>
    <t>https://twitter.com/trcha92</t>
  </si>
  <si>
    <t>https://twitter.com/eddylouisalexan</t>
  </si>
  <si>
    <t>https://twitter.com/atrisc</t>
  </si>
  <si>
    <t>https://twitter.com/corix_jc</t>
  </si>
  <si>
    <t>https://twitter.com/bfmbusiness</t>
  </si>
  <si>
    <t>https://twitter.com/transform_sec</t>
  </si>
  <si>
    <t>https://twitter.com/manitoucom</t>
  </si>
  <si>
    <t>https://twitter.com/arsiamons_</t>
  </si>
  <si>
    <t>https://twitter.com/educavox</t>
  </si>
  <si>
    <t>https://twitter.com/ncedson</t>
  </si>
  <si>
    <t>https://twitter.com/erwan_bonnet</t>
  </si>
  <si>
    <t>https://twitter.com/tutofr</t>
  </si>
  <si>
    <t>https://twitter.com/mbcmanagedit</t>
  </si>
  <si>
    <t>https://twitter.com/kabasanoh70</t>
  </si>
  <si>
    <t>https://twitter.com/alexandrepousse</t>
  </si>
  <si>
    <t>https://twitter.com/quoeurnatd</t>
  </si>
  <si>
    <t>https://twitter.com/antigonartemise</t>
  </si>
  <si>
    <t>https://twitter.com/petrieux1</t>
  </si>
  <si>
    <t>https://twitter.com/martineraoux</t>
  </si>
  <si>
    <t>https://twitter.com/vi_liam</t>
  </si>
  <si>
    <t>https://twitter.com/egleek</t>
  </si>
  <si>
    <t>https://twitter.com/malizensecurity</t>
  </si>
  <si>
    <t>https://twitter.com/xtremiops</t>
  </si>
  <si>
    <t>https://twitter.com/cesin_france</t>
  </si>
  <si>
    <t>https://twitter.com/moezbhar</t>
  </si>
  <si>
    <t>https://twitter.com/mobillhome28</t>
  </si>
  <si>
    <t>https://twitter.com/coffeecoachingf</t>
  </si>
  <si>
    <t>https://twitter.com/sbeynet</t>
  </si>
  <si>
    <t>https://twitter.com/flavienauffret</t>
  </si>
  <si>
    <t>https://twitter.com/cci_paca</t>
  </si>
  <si>
    <t>https://twitter.com/basset_pro</t>
  </si>
  <si>
    <t>https://twitter.com/sourcitecsas</t>
  </si>
  <si>
    <t>https://twitter.com/hostine10</t>
  </si>
  <si>
    <t>https://twitter.com/jfrymedivh</t>
  </si>
  <si>
    <t>https://twitter.com/flesaffaires</t>
  </si>
  <si>
    <t>https://twitter.com/fabackk</t>
  </si>
  <si>
    <t>https://twitter.com/revuedudigital</t>
  </si>
  <si>
    <t>https://twitter.com/alycscageorges</t>
  </si>
  <si>
    <t>https://twitter.com/wagnermichele3</t>
  </si>
  <si>
    <t>https://twitter.com/devretweetbot</t>
  </si>
  <si>
    <t>https://twitter.com/blairvacqlouis</t>
  </si>
  <si>
    <t>https://twitter.com/filosb</t>
  </si>
  <si>
    <t>https://twitter.com/geaninavintila</t>
  </si>
  <si>
    <t>https://twitter.com/safecarep</t>
  </si>
  <si>
    <t>https://twitter.com/aphm_actu</t>
  </si>
  <si>
    <t>https://twitter.com/92medias</t>
  </si>
  <si>
    <t>https://twitter.com/serge770</t>
  </si>
  <si>
    <t>https://twitter.com/pbrunelm</t>
  </si>
  <si>
    <t>https://twitter.com/bala_crypto</t>
  </si>
  <si>
    <t>https://twitter.com/qualys</t>
  </si>
  <si>
    <t>https://twitter.com/nacirasalvan</t>
  </si>
  <si>
    <t>https://twitter.com/cert_fr</t>
  </si>
  <si>
    <t>https://twitter.com/tafiodb</t>
  </si>
  <si>
    <t>https://twitter.com/managementmag</t>
  </si>
  <si>
    <t>https://twitter.com/corixpartners</t>
  </si>
  <si>
    <t>https://twitter.com/infosecmanblog</t>
  </si>
  <si>
    <t>https://twitter.com/tcybercast</t>
  </si>
  <si>
    <t>https://twitter.com/nalium_</t>
  </si>
  <si>
    <t>https://twitter.com/lionelpoinsot</t>
  </si>
  <si>
    <t>https://twitter.com/u2p_aura</t>
  </si>
  <si>
    <t>https://twitter.com/cpmeaura</t>
  </si>
  <si>
    <t>https://twitter.com/medefaura</t>
  </si>
  <si>
    <t>https://twitter.com/don07957642</t>
  </si>
  <si>
    <t>https://twitter.com/evematringe</t>
  </si>
  <si>
    <t>https://twitter.com/gcrahay</t>
  </si>
  <si>
    <t>https://twitter.com/_redfrog</t>
  </si>
  <si>
    <t>https://twitter.com/mc_factory</t>
  </si>
  <si>
    <t>https://twitter.com/instagram</t>
  </si>
  <si>
    <t>https://twitter.com/gva_fr</t>
  </si>
  <si>
    <t>https://twitter.com/camillejenselme</t>
  </si>
  <si>
    <t>https://twitter.com/ar24_fr</t>
  </si>
  <si>
    <t>https://twitter.com/docapost</t>
  </si>
  <si>
    <t>https://twitter.com/clemsndr</t>
  </si>
  <si>
    <t>https://twitter.com/tonijlb</t>
  </si>
  <si>
    <t>https://twitter.com/gillestoureng</t>
  </si>
  <si>
    <t>https://twitter.com/villedevalence</t>
  </si>
  <si>
    <t>https://twitter.com/philippemachon</t>
  </si>
  <si>
    <t>https://twitter.com/adambekkay</t>
  </si>
  <si>
    <t>https://twitter.com/ectini06</t>
  </si>
  <si>
    <t>https://twitter.com/stephanie_bonne</t>
  </si>
  <si>
    <t>https://twitter.com/chantal_colland</t>
  </si>
  <si>
    <t>https://twitter.com/sflouzat</t>
  </si>
  <si>
    <t>https://twitter.com/ericdrula</t>
  </si>
  <si>
    <t>https://twitter.com/probe_it_</t>
  </si>
  <si>
    <t>https://twitter.com/marcozilou</t>
  </si>
  <si>
    <t>https://twitter.com/pascalseguinmed</t>
  </si>
  <si>
    <t>https://twitter.com/williamdelhomm2</t>
  </si>
  <si>
    <t>https://twitter.com/emmanuelmacron</t>
  </si>
  <si>
    <t>https://twitter.com/marc_claret75</t>
  </si>
  <si>
    <t>https://twitter.com/gquenet</t>
  </si>
  <si>
    <t>https://twitter.com/institutfmes</t>
  </si>
  <si>
    <t>https://twitter.com/lachainevaroise</t>
  </si>
  <si>
    <t>https://twitter.com/numerusone</t>
  </si>
  <si>
    <t>https://twitter.com/bouletjacqueli1</t>
  </si>
  <si>
    <t>https://twitter.com/le_vpn_france</t>
  </si>
  <si>
    <t>https://twitter.com/nmoinet</t>
  </si>
  <si>
    <t>https://twitter.com/max__lib</t>
  </si>
  <si>
    <t>https://twitter.com/implid_groupe</t>
  </si>
  <si>
    <t>https://twitter.com/merlingeek1</t>
  </si>
  <si>
    <t>https://twitter.com/sophosfrance</t>
  </si>
  <si>
    <t>https://twitter.com/doms31</t>
  </si>
  <si>
    <t>https://twitter.com/inforsudtech</t>
  </si>
  <si>
    <t>https://twitter.com/bouteloupjp</t>
  </si>
  <si>
    <t>https://twitter.com/p_trouchaud</t>
  </si>
  <si>
    <t>https://twitter.com/pwc_france</t>
  </si>
  <si>
    <t>https://twitter.com/y0sh1mitsu</t>
  </si>
  <si>
    <t>https://twitter.com/ccinnovation49</t>
  </si>
  <si>
    <t>https://twitter.com/innovalead</t>
  </si>
  <si>
    <t>https://twitter.com/in</t>
  </si>
  <si>
    <t>https://twitter.com/pascal_baratoux</t>
  </si>
  <si>
    <t>https://twitter.com/alexandrejean37</t>
  </si>
  <si>
    <t>https://twitter.com/lo974</t>
  </si>
  <si>
    <t>https://twitter.com/jmboutin</t>
  </si>
  <si>
    <t>https://twitter.com/uchronik451</t>
  </si>
  <si>
    <t>https://twitter.com/brudesbol</t>
  </si>
  <si>
    <t>https://twitter.com/js_and_co</t>
  </si>
  <si>
    <t>https://twitter.com/aefsecurite</t>
  </si>
  <si>
    <t>https://twitter.com/benottodavid</t>
  </si>
  <si>
    <t>https://twitter.com/marketinglea</t>
  </si>
  <si>
    <t>https://twitter.com/didier_gaultier</t>
  </si>
  <si>
    <t>https://twitter.com/hackfest_ca</t>
  </si>
  <si>
    <t>https://twitter.com/the_red_ant</t>
  </si>
  <si>
    <t>https://twitter.com/69_sben</t>
  </si>
  <si>
    <t>https://twitter.com/florent_i40er</t>
  </si>
  <si>
    <t>https://twitter.com/audebeziat</t>
  </si>
  <si>
    <t>https://twitter.com/merceronyves</t>
  </si>
  <si>
    <t>https://twitter.com/mvazobs</t>
  </si>
  <si>
    <t>https://twitter.com/yrohou</t>
  </si>
  <si>
    <t>https://twitter.com/ch_versini</t>
  </si>
  <si>
    <t>https://twitter.com/rnational_idf</t>
  </si>
  <si>
    <t>https://twitter.com/mbange</t>
  </si>
  <si>
    <t>https://twitter.com/fabiemathet</t>
  </si>
  <si>
    <t>https://twitter.com/luciencastex</t>
  </si>
  <si>
    <t>https://twitter.com/aymericdurox</t>
  </si>
  <si>
    <t>https://twitter.com/wdesaintjust</t>
  </si>
  <si>
    <t>https://twitter.com/ballardphilippe</t>
  </si>
  <si>
    <t>https://twitter.com/laurent_morin_</t>
  </si>
  <si>
    <t>https://twitter.com/francoisquiquet</t>
  </si>
  <si>
    <t>https://twitter.com/nath_malicet</t>
  </si>
  <si>
    <t>https://twitter.com/cnccformation</t>
  </si>
  <si>
    <t>https://twitter.com/diplomate2021</t>
  </si>
  <si>
    <t>https://twitter.com/migeonpatrick</t>
  </si>
  <si>
    <t>https://twitter.com/georgep76500486</t>
  </si>
  <si>
    <t>https://twitter.com/baronnesamedi_2</t>
  </si>
  <si>
    <t>https://twitter.com/roro_dej</t>
  </si>
  <si>
    <t>https://twitter.com/couvfred</t>
  </si>
  <si>
    <t>https://twitter.com/stevenjamato</t>
  </si>
  <si>
    <t>https://twitter.com/crudinschi</t>
  </si>
  <si>
    <t>https://twitter.com/laparoleaudroit</t>
  </si>
  <si>
    <t>https://twitter.com/jeunessewakanda</t>
  </si>
  <si>
    <t>https://twitter.com/sunlifeqc</t>
  </si>
  <si>
    <t>https://twitter.com/banquierscdn</t>
  </si>
  <si>
    <t>https://twitter.com/mo_caffier</t>
  </si>
  <si>
    <t>https://twitter.com/sergerocchi</t>
  </si>
  <si>
    <t>https://twitter.com/atlanticben</t>
  </si>
  <si>
    <t>https://twitter.com/coderretweet</t>
  </si>
  <si>
    <t>https://twitter.com/julietf0rward</t>
  </si>
  <si>
    <t>https://twitter.com/laznguessan</t>
  </si>
  <si>
    <t>https://twitter.com/hrflainville</t>
  </si>
  <si>
    <t>https://twitter.com/rnational77</t>
  </si>
  <si>
    <t>https://twitter.com/faith__nomore</t>
  </si>
  <si>
    <t>https://twitter.com/securitepodcast</t>
  </si>
  <si>
    <t>https://twitter.com/thomas_chvlr</t>
  </si>
  <si>
    <t>https://twitter.com/nadia__jacoby</t>
  </si>
  <si>
    <t>https://twitter.com/m75sylvie</t>
  </si>
  <si>
    <t>https://twitter.com/damiencayzac</t>
  </si>
  <si>
    <t>https://twitter.com/flydeck60</t>
  </si>
  <si>
    <t>https://twitter.com/iris_samy</t>
  </si>
  <si>
    <t>https://twitter.com/keosecurite</t>
  </si>
  <si>
    <t>https://twitter.com/tlimare</t>
  </si>
  <si>
    <t>https://twitter.com/nr37921716</t>
  </si>
  <si>
    <t>https://twitter.com/geoffroyrdb</t>
  </si>
  <si>
    <t>https://twitter.com/creon81</t>
  </si>
  <si>
    <t>https://twitter.com/minddata1</t>
  </si>
  <si>
    <t>https://twitter.com/evy__2090</t>
  </si>
  <si>
    <t>https://twitter.com/phenjolras</t>
  </si>
  <si>
    <t>https://twitter.com/altai_armande</t>
  </si>
  <si>
    <t>https://twitter.com/lecubetwit</t>
  </si>
  <si>
    <t>https://twitter.com/niji_digital</t>
  </si>
  <si>
    <t>https://twitter.com/so_digital</t>
  </si>
  <si>
    <t>https://twitter.com/martine7lnwb</t>
  </si>
  <si>
    <t>https://twitter.com/mdtg69</t>
  </si>
  <si>
    <t>https://twitter.com/cgm_fr</t>
  </si>
  <si>
    <t>https://twitter.com/remiangec</t>
  </si>
  <si>
    <t>https://twitter.com/cathcervoni</t>
  </si>
  <si>
    <t>https://twitter.com/frsilicon</t>
  </si>
  <si>
    <t>https://twitter.com/icp3_zero</t>
  </si>
  <si>
    <t>https://twitter.com/clouchicloucha</t>
  </si>
  <si>
    <t>https://twitter.com/snowglobe_io</t>
  </si>
  <si>
    <t>https://twitter.com/guillaumpaul</t>
  </si>
  <si>
    <t>https://twitter.com/jeromenotin</t>
  </si>
  <si>
    <t>https://twitter.com/dgentreprises</t>
  </si>
  <si>
    <t>https://twitter.com/xxii_group</t>
  </si>
  <si>
    <t>https://twitter.com/poleai</t>
  </si>
  <si>
    <t>https://twitter.com/benounceline</t>
  </si>
  <si>
    <t>https://twitter.com/adamhayer</t>
  </si>
  <si>
    <t>https://twitter.com/jeromeoxileo</t>
  </si>
  <si>
    <t>https://twitter.com/botcybersec</t>
  </si>
  <si>
    <t>https://twitter.com/hatsploit</t>
  </si>
  <si>
    <t>https://twitter.com/enty8080</t>
  </si>
  <si>
    <t>https://twitter.com/azizsenni</t>
  </si>
  <si>
    <t>https://twitter.com/rec0nus</t>
  </si>
  <si>
    <t>https://twitter.com/cybersecurityn8</t>
  </si>
  <si>
    <t>https://twitter.com/louisco</t>
  </si>
  <si>
    <t>https://twitter.com/forbes</t>
  </si>
  <si>
    <t>https://twitter.com/mathildemuratt</t>
  </si>
  <si>
    <t>https://twitter.com/simonwargniez</t>
  </si>
  <si>
    <t>https://twitter.com/france02100</t>
  </si>
  <si>
    <t>https://twitter.com/radwarefr</t>
  </si>
  <si>
    <t>https://twitter.com/sectest9</t>
  </si>
  <si>
    <t>https://twitter.com/christianlukef1</t>
  </si>
  <si>
    <t>https://twitter.com/adel_avb</t>
  </si>
  <si>
    <t>https://twitter.com/conflitsfrance</t>
  </si>
  <si>
    <t>https://twitter.com/dl_89_05</t>
  </si>
  <si>
    <t>https://twitter.com/aikmanniki</t>
  </si>
  <si>
    <t>https://twitter.com/ghhd48</t>
  </si>
  <si>
    <t>https://twitter.com/fabienaili</t>
  </si>
  <si>
    <t>https://twitter.com/rovigar59</t>
  </si>
  <si>
    <t>https://twitter.com/junehatim_ma</t>
  </si>
  <si>
    <t>https://twitter.com/wf_elg</t>
  </si>
  <si>
    <t>https://twitter.com/tarik34000</t>
  </si>
  <si>
    <t>https://twitter.com/gzohor</t>
  </si>
  <si>
    <t>https://twitter.com/richard_s81</t>
  </si>
  <si>
    <t>https://twitter.com/ardadeuxiem</t>
  </si>
  <si>
    <t>https://twitter.com/yaskor10</t>
  </si>
  <si>
    <t>https://twitter.com/tehtris_elena</t>
  </si>
  <si>
    <t>https://twitter.com/tjmanadyflhj</t>
  </si>
  <si>
    <t>https://twitter.com/botkoshur</t>
  </si>
  <si>
    <t>https://twitter.com/viclaroche</t>
  </si>
  <si>
    <t>https://twitter.com/arbiiyaaa</t>
  </si>
  <si>
    <t>https://twitter.com/inesvenki</t>
  </si>
  <si>
    <t>https://twitter.com/cont_learn</t>
  </si>
  <si>
    <t>https://twitter.com/alkayal_wajdi</t>
  </si>
  <si>
    <t>https://twitter.com/fabienbrodie</t>
  </si>
  <si>
    <t>https://twitter.com/_reactdev</t>
  </si>
  <si>
    <t>https://twitter.com/tisseringendarm</t>
  </si>
  <si>
    <t>https://twitter.com/fluxcapdoodah</t>
  </si>
  <si>
    <t>https://twitter.com/cochise561</t>
  </si>
  <si>
    <t>https://twitter.com/philipperosay</t>
  </si>
  <si>
    <t>https://twitter.com/lvmk17_</t>
  </si>
  <si>
    <t>https://twitter.com/ahmedmezzi94</t>
  </si>
  <si>
    <t>https://twitter.com/dsinfocom</t>
  </si>
  <si>
    <t>https://twitter.com/iotcybersec24</t>
  </si>
  <si>
    <t>https://twitter.com/inessss944</t>
  </si>
  <si>
    <t>https://twitter.com/cloud_cio_</t>
  </si>
  <si>
    <t>https://twitter.com/fabriciosx</t>
  </si>
  <si>
    <t>https://twitter.com/morolswediu</t>
  </si>
  <si>
    <t>https://twitter.com/_mz_cons</t>
  </si>
  <si>
    <t>https://twitter.com/isguidat</t>
  </si>
  <si>
    <t>https://twitter.com/lha03laurent</t>
  </si>
  <si>
    <t>https://twitter.com/dsutrecci79</t>
  </si>
  <si>
    <t>https://twitter.com/cbeduniortais</t>
  </si>
  <si>
    <t>https://twitter.com/fredlamprecht</t>
  </si>
  <si>
    <t>https://twitter.com/grazytgrazynatt</t>
  </si>
  <si>
    <t>https://twitter.com/langloisso</t>
  </si>
  <si>
    <t>https://twitter.com/javerfinance</t>
  </si>
  <si>
    <t>https://twitter.com/isollner</t>
  </si>
  <si>
    <t>https://twitter.com/marion_garr</t>
  </si>
  <si>
    <t>https://twitter.com/augouard</t>
  </si>
  <si>
    <t>https://twitter.com/portail_ebtp</t>
  </si>
  <si>
    <t>https://twitter.com/lindapunt</t>
  </si>
  <si>
    <t>https://twitter.com/xaelbot</t>
  </si>
  <si>
    <t>https://twitter.com/bills_bot</t>
  </si>
  <si>
    <t>https://twitter.com/nocodepediaa</t>
  </si>
  <si>
    <t>https://twitter.com/chidambara09</t>
  </si>
  <si>
    <t>https://twitter.com/trendmicrofr</t>
  </si>
  <si>
    <t>https://twitter.com/tim35852060</t>
  </si>
  <si>
    <t>https://twitter.com/djangobot_</t>
  </si>
  <si>
    <t>https://twitter.com/wmktech</t>
  </si>
  <si>
    <t>https://twitter.com/wajdialkayal</t>
  </si>
  <si>
    <t>https://twitter.com/appthisway</t>
  </si>
  <si>
    <t>https://twitter.com/calcaware</t>
  </si>
  <si>
    <t>https://twitter.com/100daysof2020</t>
  </si>
  <si>
    <t>https://twitter.com/mwaka_damia</t>
  </si>
  <si>
    <t>https://twitter.com/laveilletechno</t>
  </si>
  <si>
    <t>https://twitter.com/ip__paris</t>
  </si>
  <si>
    <t>https://twitter.com/telecomsudparis</t>
  </si>
  <si>
    <t>https://twitter.com/davidsimplot</t>
  </si>
  <si>
    <t>https://twitter.com/hardyzhardy</t>
  </si>
  <si>
    <t>https://twitter.com/tokenheiser</t>
  </si>
  <si>
    <t>https://twitter.com/elizabot9</t>
  </si>
  <si>
    <t>https://twitter.com/andre0ani</t>
  </si>
  <si>
    <t>https://twitter.com/devmy_fr</t>
  </si>
  <si>
    <t>https://twitter.com/jndegalzain</t>
  </si>
  <si>
    <t>https://twitter.com/innovsi</t>
  </si>
  <si>
    <t>https://twitter.com/frhalper</t>
  </si>
  <si>
    <t>https://twitter.com/libertafrida</t>
  </si>
  <si>
    <t>https://twitter.com/intrinsec</t>
  </si>
  <si>
    <t>https://twitter.com/scallog</t>
  </si>
  <si>
    <t>https://twitter.com/stephanenappo</t>
  </si>
  <si>
    <t>https://twitter.com/kibounitsuite01</t>
  </si>
  <si>
    <t>https://twitter.com/ahugla</t>
  </si>
  <si>
    <t>https://twitter.com/cdanslair</t>
  </si>
  <si>
    <t>https://twitter.com/risk_insight</t>
  </si>
  <si>
    <t>https://twitter.com/magnifintech</t>
  </si>
  <si>
    <t>https://twitter.com/patriciacapelle</t>
  </si>
  <si>
    <t>https://twitter.com/echo_des_arenes</t>
  </si>
  <si>
    <t>https://twitter.com/mel_economie</t>
  </si>
  <si>
    <t>https://twitter.com/laurentmartin</t>
  </si>
  <si>
    <t>https://twitter.com/groussetp</t>
  </si>
  <si>
    <t>https://twitter.com/mickel65</t>
  </si>
  <si>
    <t>https://twitter.com/gabrielattal</t>
  </si>
  <si>
    <t>https://twitter.com/franceinter</t>
  </si>
  <si>
    <t>https://twitter.com/labaudit</t>
  </si>
  <si>
    <t>https://twitter.com/ajoramania1906</t>
  </si>
  <si>
    <t>https://twitter.com/elluina</t>
  </si>
  <si>
    <t>https://twitter.com/fgandoul</t>
  </si>
  <si>
    <t>https://twitter.com/guillaume_cbc</t>
  </si>
  <si>
    <t>https://twitter.com/rokautomationfr</t>
  </si>
  <si>
    <t>https://twitter.com/sdellea</t>
  </si>
  <si>
    <t>https://twitter.com/photpres</t>
  </si>
  <si>
    <t>https://twitter.com/alertefr</t>
  </si>
  <si>
    <t>https://twitter.com/blood_of_devil</t>
  </si>
  <si>
    <t>https://twitter.com/arthur_fresnel</t>
  </si>
  <si>
    <t>https://twitter.com/gamingt09920146</t>
  </si>
  <si>
    <t>https://twitter.com/hhamz1</t>
  </si>
  <si>
    <t>https://twitter.com/mediavenirsc</t>
  </si>
  <si>
    <t>https://twitter.com/3k1p_</t>
  </si>
  <si>
    <t>https://twitter.com/france_in_world</t>
  </si>
  <si>
    <t>https://twitter.com/laurentgasnier6</t>
  </si>
  <si>
    <t>https://twitter.com/92reda_</t>
  </si>
  <si>
    <t>https://twitter.com/rncolombes</t>
  </si>
  <si>
    <t>https://twitter.com/alucard93_</t>
  </si>
  <si>
    <t>https://twitter.com/marknyes</t>
  </si>
  <si>
    <t>https://twitter.com/roulalaf</t>
  </si>
  <si>
    <t>https://twitter.com/avischarf</t>
  </si>
  <si>
    <t>https://twitter.com/ouest_elle</t>
  </si>
  <si>
    <t>https://twitter.com/anasalaoui</t>
  </si>
  <si>
    <t>https://twitter.com/denis_maguet</t>
  </si>
  <si>
    <t>https://twitter.com/bilgerphilippe</t>
  </si>
  <si>
    <t>https://twitter.com/morandiniblog</t>
  </si>
  <si>
    <t>https://twitter.com/erictixador</t>
  </si>
  <si>
    <t>https://twitter.com/dihanimed</t>
  </si>
  <si>
    <t>https://twitter.com/max29448830</t>
  </si>
  <si>
    <t>https://twitter.com/mcseanstephen</t>
  </si>
  <si>
    <t>https://twitter.com/moran</t>
  </si>
  <si>
    <t>https://twitter.com/lelio____</t>
  </si>
  <si>
    <t>https://twitter.com/b_obermayer</t>
  </si>
  <si>
    <t>https://twitter.com/billetdefrance</t>
  </si>
  <si>
    <t>https://twitter.com/menzelma</t>
  </si>
  <si>
    <t>https://twitter.com/estelle_cheval</t>
  </si>
  <si>
    <t>https://twitter.com/bluemegateam</t>
  </si>
  <si>
    <t>https://twitter.com/kornerio</t>
  </si>
  <si>
    <t>https://twitter.com/flopuyb</t>
  </si>
  <si>
    <t>https://twitter.com/ameelrcm</t>
  </si>
  <si>
    <t>https://twitter.com/knocknockfr</t>
  </si>
  <si>
    <t>https://twitter.com/helkhoury</t>
  </si>
  <si>
    <t>https://twitter.com/deboutcitoyens</t>
  </si>
  <si>
    <t>https://twitter.com/africacybermag</t>
  </si>
  <si>
    <t>https://twitter.com/ciso_thoughts</t>
  </si>
  <si>
    <t>https://twitter.com/gs_mag</t>
  </si>
  <si>
    <t>https://twitter.com/anna15111958</t>
  </si>
  <si>
    <t>https://twitter.com/costeslioneler</t>
  </si>
  <si>
    <t>https://twitter.com/jfopineau</t>
  </si>
  <si>
    <t>https://twitter.com/solantiscabinet</t>
  </si>
  <si>
    <t>https://twitter.com/azizzabd</t>
  </si>
  <si>
    <t>https://twitter.com/mediafrancev</t>
  </si>
  <si>
    <t>https://twitter.com/emicfdnicolas</t>
  </si>
  <si>
    <t>https://twitter.com/vladcostras</t>
  </si>
  <si>
    <t>https://twitter.com/pupinanie</t>
  </si>
  <si>
    <t>https://twitter.com/njakatianaaa</t>
  </si>
  <si>
    <t>https://twitter.com/fredericdufaux</t>
  </si>
  <si>
    <t>https://twitter.com/yannz7</t>
  </si>
  <si>
    <t>https://twitter.com/mathieu_mrr</t>
  </si>
  <si>
    <t>https://twitter.com/patjdp</t>
  </si>
  <si>
    <t>https://twitter.com/euractiv_fr</t>
  </si>
  <si>
    <t>https://twitter.com/elibaba563142</t>
  </si>
  <si>
    <t>https://twitter.com/coll_sitec</t>
  </si>
  <si>
    <t>https://twitter.com/cloudnews2013</t>
  </si>
  <si>
    <t>https://twitter.com/esnrecrutement</t>
  </si>
  <si>
    <t>https://twitter.com/bernarchevalier</t>
  </si>
  <si>
    <t>https://twitter.com/annonce31</t>
  </si>
  <si>
    <t>https://twitter.com/opensource_orgs</t>
  </si>
  <si>
    <t>https://twitter.com/khchzen</t>
  </si>
  <si>
    <t>https://twitter.com/eecs_versailles</t>
  </si>
  <si>
    <t>https://twitter.com/rldi_lamy</t>
  </si>
  <si>
    <t>https://twitter.com/gerenathalie</t>
  </si>
  <si>
    <t>https://twitter.com/92enmarche</t>
  </si>
  <si>
    <t>https://twitter.com/taiko_______</t>
  </si>
  <si>
    <t>https://twitter.com/openlaw_fr</t>
  </si>
  <si>
    <t>https://twitter.com/aidaalami</t>
  </si>
  <si>
    <t>https://twitter.com/a_tenhaeff</t>
  </si>
  <si>
    <t>https://twitter.com/menuet_morgan</t>
  </si>
  <si>
    <t>https://twitter.com/ars_pdl</t>
  </si>
  <si>
    <t>https://twitter.com/y_elhb</t>
  </si>
  <si>
    <t>https://twitter.com/afd44ym</t>
  </si>
  <si>
    <t>https://twitter.com/health20paris</t>
  </si>
  <si>
    <t>https://twitter.com/inconni63939535</t>
  </si>
  <si>
    <t>https://twitter.com/agaetisit</t>
  </si>
  <si>
    <t>https://twitter.com/gamasec</t>
  </si>
  <si>
    <t>https://twitter.com/youtube</t>
  </si>
  <si>
    <t>https://twitter.com/harfanglab</t>
  </si>
  <si>
    <t>https://twitter.com/evagroup1</t>
  </si>
  <si>
    <t>https://twitter.com/bliblim60</t>
  </si>
  <si>
    <t>https://twitter.com/ingras01</t>
  </si>
  <si>
    <t>https://twitter.com/jeymalandrino</t>
  </si>
  <si>
    <t>https://twitter.com/eradiquersexism</t>
  </si>
  <si>
    <t>https://twitter.com/accelc2ime</t>
  </si>
  <si>
    <t>https://twitter.com/nicolasschmiteu</t>
  </si>
  <si>
    <t>https://twitter.com/ccluxembourg</t>
  </si>
  <si>
    <t>https://twitter.com/luxinnovation</t>
  </si>
  <si>
    <t>https://twitter.com/debordvalerie</t>
  </si>
  <si>
    <t>https://twitter.com/granderegionoff</t>
  </si>
  <si>
    <t>https://twitter.com/hgc2ime</t>
  </si>
  <si>
    <t>https://twitter.com/hyelimjukim</t>
  </si>
  <si>
    <t>https://twitter.com/medteq_ca</t>
  </si>
  <si>
    <t>https://twitter.com/cybersec_feeds</t>
  </si>
  <si>
    <t>https://twitter.com/prompt_innov</t>
  </si>
  <si>
    <t>https://twitter.com/djamesonprime</t>
  </si>
  <si>
    <t>https://twitter.com/vonbrucken</t>
  </si>
  <si>
    <t>https://twitter.com/crdeparlemonde</t>
  </si>
  <si>
    <t>https://twitter.com/esantepdl</t>
  </si>
  <si>
    <t>https://twitter.com/cescogerme</t>
  </si>
  <si>
    <t>https://twitter.com/archimagredac</t>
  </si>
  <si>
    <t>https://twitter.com/cubertafong</t>
  </si>
  <si>
    <t>https://twitter.com/julienhommet</t>
  </si>
  <si>
    <t>https://twitter.com/cluster_ia</t>
  </si>
  <si>
    <t>https://twitter.com/sunustartup</t>
  </si>
  <si>
    <t>https://twitter.com/aazimath</t>
  </si>
  <si>
    <t>https://twitter.com/numeriquena</t>
  </si>
  <si>
    <t>https://twitter.com/nvelleaquitaine</t>
  </si>
  <si>
    <t>https://twitter.com/jb_hilterman</t>
  </si>
  <si>
    <t>https://twitter.com/fabien_fichaux</t>
  </si>
  <si>
    <t>https://twitter.com/tnjlex</t>
  </si>
  <si>
    <t>https://twitter.com/linkbynet</t>
  </si>
  <si>
    <t>https://twitter.com/michaeltalk2me</t>
  </si>
  <si>
    <t>https://twitter.com/mc_daunis</t>
  </si>
  <si>
    <t>https://twitter.com/monreseaudeau</t>
  </si>
  <si>
    <t>https://twitter.com/lespacedunmatin</t>
  </si>
  <si>
    <t>https://twitter.com/amstrongdean</t>
  </si>
  <si>
    <t>https://twitter.com/jeancastex</t>
  </si>
  <si>
    <t>https://twitter.com/interpol_hq</t>
  </si>
  <si>
    <t>https://twitter.com/michelin</t>
  </si>
  <si>
    <t>https://twitter.com/urmedlib_pdl</t>
  </si>
  <si>
    <t>https://twitter.com/wns_antares</t>
  </si>
  <si>
    <t>https://twitter.com/atn371</t>
  </si>
  <si>
    <t>https://twitter.com/hebersenegal</t>
  </si>
  <si>
    <t>https://twitter.com/telinduscsirt</t>
  </si>
  <si>
    <t>https://twitter.com/qhubaut</t>
  </si>
  <si>
    <t>https://twitter.com/ilariaaronica3</t>
  </si>
  <si>
    <t>https://twitter.com/prefet59</t>
  </si>
  <si>
    <t>https://twitter.com/ocomar</t>
  </si>
  <si>
    <t>https://twitter.com/atawihab</t>
  </si>
  <si>
    <t>https://twitter.com/amazing_jokee</t>
  </si>
  <si>
    <t>https://twitter.com/alexftweets</t>
  </si>
  <si>
    <t>https://twitter.com/mhc006</t>
  </si>
  <si>
    <t>https://twitter.com/matagathajane</t>
  </si>
  <si>
    <t>https://twitter.com/jeancayeux</t>
  </si>
  <si>
    <t>https://twitter.com/numrdv</t>
  </si>
  <si>
    <t>https://twitter.com/ranizaidi</t>
  </si>
  <si>
    <t>https://twitter.com/hhissiger</t>
  </si>
  <si>
    <t>https://twitter.com/erik_cm</t>
  </si>
  <si>
    <t>https://twitter.com/thibault_am</t>
  </si>
  <si>
    <t>https://twitter.com/stormshield</t>
  </si>
  <si>
    <t>https://twitter.com/sebcreno</t>
  </si>
  <si>
    <t>https://twitter.com/avistotelecom</t>
  </si>
  <si>
    <t>https://twitter.com/cybersecurite_m</t>
  </si>
  <si>
    <t>https://twitter.com/antoniofonsecaf</t>
  </si>
  <si>
    <t>https://twitter.com/le_figaro</t>
  </si>
  <si>
    <t>https://twitter.com/rptaszynski</t>
  </si>
  <si>
    <t>https://twitter.com/dzonline</t>
  </si>
  <si>
    <t>https://twitter.com/irenard_avocat</t>
  </si>
  <si>
    <t>https://twitter.com/chengfrederic</t>
  </si>
  <si>
    <t>https://twitter.com/stpugin</t>
  </si>
  <si>
    <t>https://twitter.com/ooredooqatar</t>
  </si>
  <si>
    <t>https://twitter.com/blanchon_thierr</t>
  </si>
  <si>
    <t>https://twitter.com/pierrefabre</t>
  </si>
  <si>
    <t>https://twitter.com/cabinetbataille</t>
  </si>
  <si>
    <t>https://twitter.com/issafricafr</t>
  </si>
  <si>
    <t>https://twitter.com/karenallenintl</t>
  </si>
  <si>
    <t>https://twitter.com/chafibac</t>
  </si>
  <si>
    <t>https://twitter.com/droidtrackr_fr</t>
  </si>
  <si>
    <t>https://twitter.com/neurones</t>
  </si>
  <si>
    <t>https://twitter.com/orsys</t>
  </si>
  <si>
    <t>https://twitter.com/protivitif</t>
  </si>
  <si>
    <t>https://twitter.com/jpierre76</t>
  </si>
  <si>
    <t>https://twitter.com/torii_security</t>
  </si>
  <si>
    <t>https://twitter.com/fr</t>
  </si>
  <si>
    <t>https://twitter.com/eurekavox</t>
  </si>
  <si>
    <t>https://twitter.com/snowden</t>
  </si>
  <si>
    <t>https://twitter.com/mickakiveille</t>
  </si>
  <si>
    <t>https://twitter.com/manumulr</t>
  </si>
  <si>
    <t>https://twitter.com/groupemicropole</t>
  </si>
  <si>
    <t>https://twitter.com/vectra_ai</t>
  </si>
  <si>
    <t>https://twitter.com/linkedin</t>
  </si>
  <si>
    <t>https://twitter.com/psebag</t>
  </si>
  <si>
    <t>https://twitter.com/advansgroup</t>
  </si>
  <si>
    <t>https://twitter.com/factorial_fr</t>
  </si>
  <si>
    <t>https://twitter.com/avantdecliquer</t>
  </si>
  <si>
    <t>https://twitter.com/nereaustephane</t>
  </si>
  <si>
    <t>https://twitter.com/bpifrance</t>
  </si>
  <si>
    <t>https://twitter.com/serene_risc</t>
  </si>
  <si>
    <t>https://twitter.com/almond_consult</t>
  </si>
  <si>
    <t>https://twitter.com/jss_journal</t>
  </si>
  <si>
    <t>https://twitter.com/gadrassocies</t>
  </si>
  <si>
    <t>https://twitter.com/cyberjobsfr</t>
  </si>
  <si>
    <t>https://twitter.com/m_strausskahn</t>
  </si>
  <si>
    <t>https://twitter.com/epelboin</t>
  </si>
  <si>
    <t>https://twitter.com/finnfrance</t>
  </si>
  <si>
    <t>https://twitter.com/ilv_formations</t>
  </si>
  <si>
    <t>https://twitter.com/philippemetayer</t>
  </si>
  <si>
    <t>https://twitter.com/comarch_it</t>
  </si>
  <si>
    <t>https://twitter.com/highnewsfrance</t>
  </si>
  <si>
    <t>https://twitter.com/gabrielfoffano</t>
  </si>
  <si>
    <t>https://twitter.com/emoyon</t>
  </si>
  <si>
    <t>https://twitter.com/comidoc</t>
  </si>
  <si>
    <t>https://twitter.com/leaderoccitanie</t>
  </si>
  <si>
    <t>https://twitter.com/iesechos</t>
  </si>
  <si>
    <t>https://twitter.com/georgesmunoz</t>
  </si>
  <si>
    <t>https://twitter.com/wedemain</t>
  </si>
  <si>
    <t>https://twitter.com/digitalxc</t>
  </si>
  <si>
    <t>https://twitter.com/vloquet</t>
  </si>
  <si>
    <t>https://twitter.com/marti_francois</t>
  </si>
  <si>
    <t>https://twitter.com/techforgoodcan</t>
  </si>
  <si>
    <t>https://twitter.com/phoenixcontactf</t>
  </si>
  <si>
    <t>https://twitter.com/hugoquentin44</t>
  </si>
  <si>
    <t>https://twitter.com/nabalibelhadj</t>
  </si>
  <si>
    <t>https://twitter.com/cci_finistere</t>
  </si>
  <si>
    <t>https://twitter.com/babonechi</t>
  </si>
  <si>
    <t>https://twitter.com/enovacom_fr</t>
  </si>
  <si>
    <t>https://twitter.com/_afigec</t>
  </si>
  <si>
    <t>https://twitter.com/economie_gouv</t>
  </si>
  <si>
    <t>https://twitter.com/groupetenor</t>
  </si>
  <si>
    <t>https://twitter.com/valloghe</t>
  </si>
  <si>
    <t>https://twitter.com/digit_office</t>
  </si>
  <si>
    <t>https://twitter.com/estimnumerique</t>
  </si>
  <si>
    <t>https://twitter.com/thegreenbow</t>
  </si>
  <si>
    <t>https://twitter.com/enjoydigitall</t>
  </si>
  <si>
    <t>https://twitter.com/infos_defense</t>
  </si>
  <si>
    <t>https://twitter.com/vigilance_fr</t>
  </si>
  <si>
    <t>https://twitter.com/edouardio</t>
  </si>
  <si>
    <t>https://twitter.com/panidlo</t>
  </si>
  <si>
    <t>https://twitter.com/gon0s</t>
  </si>
  <si>
    <t>https://twitter.com/_saxx_</t>
  </si>
  <si>
    <t>https://twitter.com/granchacrafree</t>
  </si>
  <si>
    <t>oneamazed
RT @INGBelgique: Ce n’est pas parce
que des SMS mentionnent Card Stop,
ONVA ou le SPF Finance, qu’ils
sont vrais. Découvrez nos astuces.
#c…</t>
  </si>
  <si>
    <t xml:space="preserve">ingbelgique
</t>
  </si>
  <si>
    <t>ca_consufinance
RT @AccentureFrance: Il ne suffit
pas d'avoir des systèmes robustes
pour être #résilient. Découvrez
en quoi l'humain joue un rôle clé
dan…</t>
  </si>
  <si>
    <t>accenturefrance
[#Acquisition] Bienvenue à @openminded_c
entreprise française de #cybersécurité
avec qui nous allons renforcer
la… https://t.co/IhV80nGTB5</t>
  </si>
  <si>
    <t>jdlaval
RT @tehtris: ⚠️ Espionnage de téléphones
iOS et Android 🥷🏼 Si vous avez
besoin d’aide pour la #Cybersécurité
de vos mobiles et que vous ét…</t>
  </si>
  <si>
    <t>tehtris
RT @GeoffroyRDB: L'affaire #Pegasus
est une atteinte majeure aux libertés.
Nous devons faire front ensemble
contre ces menaces. @tehtris dé…</t>
  </si>
  <si>
    <t>robertlassise
RT @tehtris: ⚠️ Espionnage de téléphones
iOS et Android 🥷🏼 Si vous avez
besoin d’aide pour la #Cybersécurité
de vos mobiles et que vous ét…</t>
  </si>
  <si>
    <t>jkassianoff
RT @tehtris: ⚠️ Espionnage de téléphones
iOS et Android 🥷🏼 Si vous avez
besoin d’aide pour la #Cybersécurité
de vos mobiles et que vous ét…</t>
  </si>
  <si>
    <t>bosondehiggs4
RT @ThomasCOTTINET: " #Pegasus
peut absorber tout le contenu d’un
téléphone : photos, courriels,
contacts, SMS, et même les messages
échang…</t>
  </si>
  <si>
    <t>thomascottinet
RT @ThomasCOTTINET: " #Pegasus
peut absorber tout le contenu d’un
téléphone : photos, courriels,
contacts, SMS, et même les messages
échang…</t>
  </si>
  <si>
    <t>craigjosse
RT @tehtris: ⚠️ Espionnage de téléphones
iOS et Android 🥷🏼 Si vous avez
besoin d’aide pour la #Cybersécurité
de vos mobiles et que vous ét…</t>
  </si>
  <si>
    <t>weelazoneeee
RT @RebeccaRambar: "Ce qui est
clair, c'est que #Pegasus, censé
être destiné à être utilisé par
le gouvernement uniquement contre
les" terr…</t>
  </si>
  <si>
    <t xml:space="preserve">rebeccarambar
</t>
  </si>
  <si>
    <t>idecsi
💬 Retrouvez l'interview de Daniel
Rezlan dans @MagSolutionsNum sur
la sécurité Microsoft 365 :… https://t.co/fgl8IoKPDR</t>
  </si>
  <si>
    <t xml:space="preserve">magsolutionsnum
</t>
  </si>
  <si>
    <t>wolverinewolf9
RT @BF_TechServices: .@BoschGlobal
Building #Technologies et @IdemiaGroup
nouent un #partenariat en matière
de #contrôle d'accès #biométriq…</t>
  </si>
  <si>
    <t xml:space="preserve">idemiagroup
</t>
  </si>
  <si>
    <t xml:space="preserve">boschglobal
</t>
  </si>
  <si>
    <t>bf_techservices
#Cybersecurite au #Danemark #Finlande:
un marché aux nombreux enjeux,
ouvert aux sociétés🇫🇷 qui jouissent
d’une bon… https://t.co/6chWWTFvkM</t>
  </si>
  <si>
    <t>acspe
RT @rte_france: Pourquoi RTE recrute
pour son tout nouveau centre H24
de supervision des infrastructures
#SI #DataCenter #Telecom #cyberse…</t>
  </si>
  <si>
    <t xml:space="preserve">rte_france
</t>
  </si>
  <si>
    <t>k3nnyfr
RT @nolimitsecu: #Podcast #Cybersécurité
Épisode #329 consacré à la vulnérabilité
#PrintNightmare avec @gentilkiwi
https://t.co/3jIGjAGT…</t>
  </si>
  <si>
    <t>gentilkiwi
RT @nolimitsecu: #Podcast #Cybersécurité
Épisode #329 consacré à la vulnérabilité
#PrintNightmare avec @gentilkiwi
https://t.co/3jIGjAGT…</t>
  </si>
  <si>
    <t>nolimitsecu
#Podcast #Cybersécurité Épisode
#329 consacré à la vulnérabilité
#PrintNightmare avec @gentilkiwi
https://t.co/3jIGjAGTgc</t>
  </si>
  <si>
    <t>newsoft
RT @nolimitsecu: #Podcast #Cybersécurité
Épisode #329 consacré à la vulnérabilité
#PrintNightmare avec @gentilkiwi
https://t.co/3jIGjAGT…</t>
  </si>
  <si>
    <t>theotime_
RT @RebeccaRambar: #Cybersecurite
#WhatsApp (utilisée par 1,5 milliard
de personnes) a annoncé avoir découvert
que des #hackers pouvaient i…</t>
  </si>
  <si>
    <t>maliciarogue
RT @nolimitsecu: #Podcast #Cybersécurité
Épisode #329 consacré à la vulnérabilité
#PrintNightmare avec @gentilkiwi
https://t.co/3jIGjAGT…</t>
  </si>
  <si>
    <t>thierrystoehr
RT @nolimitsecu: #Podcast #Cybersécurité
Épisode #329 consacré à la vulnérabilité
#PrintNightmare avec @gentilkiwi
https://t.co/3jIGjAGT…</t>
  </si>
  <si>
    <t>loichay
RT @Aymeric_Sauvage: @creatic59
et @declic_asso vous proposent
une revue de presse carto des cyberattaques
subies par les #collectivités #h…</t>
  </si>
  <si>
    <t xml:space="preserve">declic_asso
</t>
  </si>
  <si>
    <t xml:space="preserve">creatic59
</t>
  </si>
  <si>
    <t xml:space="preserve">aymeric_sauvage
</t>
  </si>
  <si>
    <t>flesueur
RT @nolimitsecu: #Podcast #Cybersécurité
Épisode #329 consacré à la vulnérabilité
#PrintNightmare avec @gentilkiwi
https://t.co/3jIGjAGT…</t>
  </si>
  <si>
    <t>darinasg
RT @ESET_France: ☀️ C'est encore
les #soldes d'été ! 😀 N'hésitez
plus et bénéficiez jusqu'à 33%
de réduction sur notre solution
de protecti…</t>
  </si>
  <si>
    <t>eset_france
🌞 De la sécurisation de vos appareils
au Wi-Fi public pour vous connecter
à des applications, nous examinons
dans n… https://t.co/vgdNr8C4wL</t>
  </si>
  <si>
    <t>worldoftwinsen
RT @ESET_France: ☀️ C'est encore
les #soldes d'été ! 😀 N'hésitez
plus et bénéficiez jusqu'à 33%
de réduction sur notre solution
de protecti…</t>
  </si>
  <si>
    <t>audubonlaure
RT @Oracle_France: 📊"61% des répondants
attendent que la #Tech permette
de renforcer la #cybersécurité"
- @OdoxaSondages 🤝Pour répondre
à…</t>
  </si>
  <si>
    <t xml:space="preserve">odoxasondages
</t>
  </si>
  <si>
    <t>oracle_france
📊"61% des répondants attendent
que la #Tech permette de renforcer
la #cybersécurité" - @OdoxaSondages
🤝Pour répond… https://t.co/kKEvmftnSd</t>
  </si>
  <si>
    <t>cscmeu
RT @nolimitsecu: #Podcast #Cybersécurité
Épisode #329 consacré à la vulnérabilité
#PrintNightmare avec @gentilkiwi
https://t.co/3jIGjAGT…</t>
  </si>
  <si>
    <t>secu_internet
RT @soteria_lab: ⚠ L'ANSSI a enregistré
depuis mars 2020 une hausse de
400 % des tentatives de phishing
[ #cybersecurite #Cybersecurity
#S…</t>
  </si>
  <si>
    <t>soteria_lab
Suite aux bonnes pratiques, nous
vous disons maintenant ce qu'il
ne faut pas faire en matière de
#cybersécurité ! 💡… https://t.co/Y8iL30bje8</t>
  </si>
  <si>
    <t>polbegov
RT @HaboubiAnis: Découverte dans
les VPN de chez Pulse Secure d'une
vulnérabilité permettant de contourner
le dernier RCE qui était exploit…</t>
  </si>
  <si>
    <t>haboubianis
RT @HaboubiAnis: Découverte dans
les VPN de chez Pulse Secure d'une
vulnérabilité permettant de contourner
le dernier RCE qui était exploit…</t>
  </si>
  <si>
    <t>sevadico
RT @Aymeric_Sauvage: @creatic59
et @declic_asso vous proposent
une revue de presse carto des cyberattaques
subies par les #collectivités #h…</t>
  </si>
  <si>
    <t>herve_schauer
RT @nolimitsecu: #Podcast #Cybersécurité
Épisode #329 consacré à la vulnérabilité
#PrintNightmare avec @gentilkiwi
https://t.co/3jIGjAGT…</t>
  </si>
  <si>
    <t>dgtresor
RT @DGTresor: 📢 La @DGTresor lance
une concertation nationale sur
l'#assurance du risque cyber. Vous
êtes chef d’entreprise, spécialiste
de…</t>
  </si>
  <si>
    <t>frcybermaritime
RT @CyberNavalChair: A l'occasion
d'un numéro spécial sur la #cybersécurité
dans l'industrie #maritime, l'appel
à soumettre vos papiers son…</t>
  </si>
  <si>
    <t xml:space="preserve">cybernavalchair
</t>
  </si>
  <si>
    <t>proposutiles
Washington et ses alliés vont condamner,
de concert, les cyberactivités
«malveillantes» de Pékin et l'accuser
de me… https://t.co/Z06lHgPdgw</t>
  </si>
  <si>
    <t>drpeb
RT @ANSSI_FR: [#LundiMotivation]
Adoptons les bons réflexes de #cybersécurité
! Sensibilisez-vous pour protéger
votre vie #numérique. #SSI…</t>
  </si>
  <si>
    <t>anssi_fr
🗓️ L’ANSSI interviendra lors de
l’édition 2021 de la journée «
#Cybersécurité des systèmes industriels
» de l’assoc… https://t.co/3AyITzvk0g</t>
  </si>
  <si>
    <t>insecm1
« Chez @POPP3RCYBERSEC, nous travaillons
avec des humains ! Nous proposons
une solide #formation qui permet
à nos c… https://t.co/rXrl4R9NH2</t>
  </si>
  <si>
    <t xml:space="preserve">popp3rcybersec
</t>
  </si>
  <si>
    <t>alainbarrault
RT @ANSSI_FR: [#LundiMotivation]
Adoptons les bons réflexes de #cybersécurité
! Sensibilisez-vous pour protéger
votre vie #numérique. #SSI…</t>
  </si>
  <si>
    <t>tutoxblog
RT @nolimitsecu: #Podcast #Cybersécurité
Épisode #329 consacré à la vulnérabilité
#PrintNightmare avec @gentilkiwi
https://t.co/3jIGjAGT…</t>
  </si>
  <si>
    <t>joaquimgarcia18
RT @ANSSI_FR: [#LundiMotivation]
Adoptons les bons réflexes de #cybersécurité
! Sensibilisez-vous pour protéger
votre vie #numérique. #SSI…</t>
  </si>
  <si>
    <t>pseudonyme_ovb
RT @nolimitsecu: #Podcast #Cybersécurité
Épisode #329 consacré à la vulnérabilité
#PrintNightmare avec @gentilkiwi
https://t.co/3jIGjAGT…</t>
  </si>
  <si>
    <t>bbddpp
RT @ANSSI_FR: [#LundiMotivation]
Adoptons les bons réflexes de #cybersécurité
! Sensibilisez-vous pour protéger
votre vie #numérique. #SSI…</t>
  </si>
  <si>
    <t>greentechdon
RT @VeilleCyber3: 🛹An inside look
at how the beloved electric #skateboard
startup fell apart https://t.co/9jpz1WkMpO
#fintech #electricSk…</t>
  </si>
  <si>
    <t>veillecyber3
New Windows 10 vulnerability allows
anyone to get admin privileges
https://t.co/I7HAMoWho7 #fintech
#VC… https://t.co/Cf1CulFicZ</t>
  </si>
  <si>
    <t>globalsign_fr
L'authentification est un bon moyen
d'assurer la sécurité de vos serveurs.
Qu'est-ce-que l'authentification
? Comme… https://t.co/nkKwRm1Z7K</t>
  </si>
  <si>
    <t>j_fk
#cybersécurité cartographie des
#cyberattaques subies par les #collterr
, établissements de #santé et #sdis
https://t.co/3HHAdSlTx5</t>
  </si>
  <si>
    <t>arawa_fr
RT @ANSSI_FR: [#LundiMotivation]
Adoptons les bons réflexes de #cybersécurité
! Sensibilisez-vous pour protéger
votre vie #numérique. #SSI…</t>
  </si>
  <si>
    <t>bouyguestel_ent
[Guide 🧭] Contrôler les accès
Internet, verrouiller les accès
Wi-Fi, tester les vulnérabilités…
Nos 10 commandement… https://t.co/TzRjx0Mh8L</t>
  </si>
  <si>
    <t>m1cka9l
RT @SYNETIS: Réalisation de vos
projets cyber ! Cabinet de conseil
dédié à la #Cybersécurité, Synetis
est en capacité d’opérer les solution…</t>
  </si>
  <si>
    <t>synetis
En tant qu'acteur majeur de la
#cybersécurité, Synetis aura le
plaisir de vous retrouver à Lille
les 7, 8 et 9 sept… https://t.co/BGLBv0qKIE</t>
  </si>
  <si>
    <t>puppets89922317
RT @VeilleCyber3: 📞«Projet #Pegasus»:
des révélations d’une ampleur mondiale
sur la surveillance https://t.co/i5YsOmFk4F
#fintech #AI #Ar…</t>
  </si>
  <si>
    <t>sayadoracle
RT @Oracle_France: 📊"61% des répondants
attendent que la #Tech permette
de renforcer la #cybersécurité"
- @OdoxaSondages 🤝Pour répondre
à…</t>
  </si>
  <si>
    <t>bizcom
RT @Aymeric_Sauvage: @creatic59
et @declic_asso vous proposent
une revue de presse carto des cyberattaques
subies par les #collectivités #h…</t>
  </si>
  <si>
    <t>nbrasseau
RT @WeNetwork_: 📢 Développeurs
pour l'embarqué, formez-vous à
la sécurisation de vos mises à
jour à distance du 28 au 30 sept.
à Angers (49…</t>
  </si>
  <si>
    <t>wenetwork_
📢 Développeurs pour l'embarqué,
formez-vous à la sécurisation de
vos mises à jour à distance du
28 au 30 sept. à An… https://t.co/PsReRDrJDK</t>
  </si>
  <si>
    <t>ludo_l_
RT @francenumfr: ✅ Apprendre les
bons réflexes d'usage du Web et
la #cybersécurité pour toute la
famille 👉 Télécharger le cahier
de #vacan…</t>
  </si>
  <si>
    <t>francenumfr
🔵⚪🔴 Nouveau ▶️ @francenumfr va
relayer les notices de #cybersécurité
de @cybervictimes et de l' @ANSSI_FR
en cas… https://t.co/tizVgkaj1v</t>
  </si>
  <si>
    <t>chantalnare
RT @francenumfr: ✅ Apprendre les
bons réflexes d'usage du Web et
la #cybersécurité pour toute la
famille 👉 Télécharger le cahier
de #vacan…</t>
  </si>
  <si>
    <t>jeanlucr
RT @francenumfr: ✅ Apprendre les
bons réflexes d'usage du Web et
la #cybersécurité pour toute la
famille 👉 Télécharger le cahier
de #vacan…</t>
  </si>
  <si>
    <t>agora41
RT @changerdere: Les prochains
RV #FCE : bloquez les dates, nous
parlerons #cyberguerre #cybersécurité
@désinformation #care #entreprisesam…</t>
  </si>
  <si>
    <t>changerdere
Les prochains RV #FCE : bloquez
les dates, nous parlerons #cyberguerre
#cybersécurité @désinformation
#care… https://t.co/XrAIcTVHVP</t>
  </si>
  <si>
    <t>formamac
RT @francenumfr: ✅ Apprendre les
bons réflexes d'usage du Web et
la #cybersécurité pour toute la
famille 👉 Télécharger le cahier
de #vacan…</t>
  </si>
  <si>
    <t>cryptopartytls
RT @francenumfr: ✅ Apprendre les
bons réflexes d'usage du Web et
la #cybersécurité pour toute la
famille 👉 Télécharger le cahier
de #vacan…</t>
  </si>
  <si>
    <t>cpuprogramme
RT @francenumfr: ✅ Apprendre les
bons réflexes d'usage du Web et
la #cybersécurité pour toute la
famille 👉 Télécharger le cahier
de #vacan…</t>
  </si>
  <si>
    <t>artificialbra1n
RT @VeilleCyber3: 💫How has artificial
intelligence transformed astronomy
? https://t.co/FMSz9xlsLX #fintech
#NASA #ArtificialIntelligence…</t>
  </si>
  <si>
    <t>steffanoferrari
RT @VeilleCyber3: 💫How has artificial
intelligence transformed astronomy
? https://t.co/FMSz9xlsLX #fintech
#NASA #ArtificialIntelligence…</t>
  </si>
  <si>
    <t>armeedeterre
RT @defense_ouest: 🛡️En juin 2021,
le bureau #cybersécurité du @COMSIC_FR
(#COMSIC) a organisé un exercice
de lutte informatique défensive…</t>
  </si>
  <si>
    <t>comsic_fr
RT @defense_ouest: 🛡️En juin 2021,
le bureau #cybersécurité du @COMSIC_FR
(#COMSIC) a organisé un exercice
de lutte informatique défensive…</t>
  </si>
  <si>
    <t>defense_ouest
🛡️En juin 2021, le bureau #cybersécurité
du @COMSIC_FR (#COMSIC) a organisé
un exercice de lutte informatique
défen… https://t.co/jatv1dZBbH</t>
  </si>
  <si>
    <t>patricktrinquie
RT @francenumfr: ✅ Apprendre les
bons réflexes d'usage du Web et
la #cybersécurité pour toute la
famille 👉 Télécharger le cahier
de #vacan…</t>
  </si>
  <si>
    <t>adico60
RT @Aymeric_Sauvage: @creatic59
et @declic_asso vous proposent
une revue de presse carto des cyberattaques
subies par les #collectivités #h…</t>
  </si>
  <si>
    <t>toniodtm
RT @RebeccaRambar: "Ce qui est
clair, c'est que #Pegasus, censé
être destiné à être utilisé par
le gouvernement uniquement contre
les" terr…</t>
  </si>
  <si>
    <t>giprecia
RT @Aymeric_Sauvage: @creatic59
et @declic_asso vous proposent
une revue de presse carto des cyberattaques
subies par les #collectivités #h…</t>
  </si>
  <si>
    <t>sylviedlcroistj
RT @RebeccaRambar: "Ce qui est
clair, c'est que #Pegasus, censé
être destiné à être utilisé par
le gouvernement uniquement contre
les" terr…</t>
  </si>
  <si>
    <t>andrewmorrisuk
RT @VeilleCyber3: Is #CostEffective
#DeepReinforcementLearning Possible?
https://t.co/Nf5pL6IwPO #fintech
#AI #ArtificialIntelligence #M…</t>
  </si>
  <si>
    <t>creditdunord
#Cybersécurité #AvecCréditduNord
pour protéger les #Entreprises
#Professionnels #Institutionnels
En savoir plus 👉… https://t.co/ExGawwAjIc</t>
  </si>
  <si>
    <t>evelynejardin
RT @ANSSI_FR: [#LundiMotivation]
Adoptons les bons réflexes de #cybersécurité
! Sensibilisez-vous pour protéger
votre vie #numérique. #SSI…</t>
  </si>
  <si>
    <t>tfegh
RT @francenumfr: ✅ Apprendre les
bons réflexes d'usage du Web et
la #cybersécurité pour toute la
famille 👉 Télécharger le cahier
de #vacan…</t>
  </si>
  <si>
    <t>metallichack
RT @nolimitsecu: #Podcast #Cybersécurité
Épisode #329 consacré à la vulnérabilité
#PrintNightmare avec @gentilkiwi
https://t.co/3jIGjAGT…</t>
  </si>
  <si>
    <t>nono2357
RT @nolimitsecu: #Podcast #Cybersécurité
Épisode #329 consacré à la vulnérabilité
#PrintNightmare avec @gentilkiwi
https://t.co/3jIGjAGT…</t>
  </si>
  <si>
    <t>vinougradus
Itw de #Snowden à propos du sandale
#NSOGroup : "C'est comme si une
industrie créait ses propres variants
du Covid,… https://t.co/gsvIoKaX83</t>
  </si>
  <si>
    <t>lediligentfr
Le Royaume-Uni accuse la Chine
d’être derrière les attaques des
serveurs Microsoft Exchange #HAFNIUM
#APT31 #APT40… https://t.co/GZ3FZJxPLX</t>
  </si>
  <si>
    <t>actu_jv
Le consortium de journalistes #ForbiddenStories
vient de révéler des pratiques
illégales d’#espionnage téléphonique…
https://t.co/vn2nKi6I1M</t>
  </si>
  <si>
    <t>ltweeterhill
RT @RebeccaRambar: Les logiciels
malveillants (#Malware) du groupe
#Israel-ien #NSO ciblaient des
activistes des droits de l'homme
au #Maro…</t>
  </si>
  <si>
    <t>ctweeterdale
RT @RebeccaRambar: Les logiciels
malveillants (#Malware) du groupe
#Israel-ien #NSO ciblaient des
activistes des droits de l'homme
au #Maro…</t>
  </si>
  <si>
    <t>jacquoteliane
RT @ThomasCOTTINET: " #Pegasus
peut absorber tout le contenu d’un
téléphone : photos, courriels,
contacts, SMS, et même les messages
échang…</t>
  </si>
  <si>
    <t>hbouillod
RT @Aymeric_Sauvage: @creatic59
et @declic_asso vous proposent
une revue de presse carto des cyberattaques
subies par les #collectivités #h…</t>
  </si>
  <si>
    <t>serchs3d
La historia del software espía
de #Pegasus es un recordatorio
de por qué nos atraen tanto las
teorías de la conspir… https://t.co/D3ev0IoSIu</t>
  </si>
  <si>
    <t>ant0inet
RT @nolimitsecu: #Podcast #Cybersécurité
Épisode #329 consacré à la vulnérabilité
#PrintNightmare avec @gentilkiwi
https://t.co/3jIGjAGT…</t>
  </si>
  <si>
    <t>ermadvocate
https://t.co/OHcw8SYxz2 |glad to
send eBook #cyber #cyberattacks
#cybersecurite #CEO #CFO #president
#Board… https://t.co/lD26yJbXH6</t>
  </si>
  <si>
    <t>traversazpierre
RT @rte_france: Pourquoi RTE recrute
pour son tout nouveau centre H24
de supervision des infrastructures
#SI #DataCenter #Telecom #cyberse…</t>
  </si>
  <si>
    <t>blogcpolitic
RT @RebeccaRambar: Les logiciels
malveillants (#Malware) du groupe
#Israel-ien #NSO ciblaient des
activistes des droits de l'homme
au #Maro…</t>
  </si>
  <si>
    <t>bdgeorges
RT @changerdere: Les prochains
RV #FCE : bloquez les dates, nous
parlerons #cyberguerre #cybersécurité
@désinformation #care #entreprisesam…</t>
  </si>
  <si>
    <t>do_56
RT @RebeccaRambar: "Ce qui est
clair, c'est que #Pegasus, censé
être destiné à être utilisé par
le gouvernement uniquement contre
les" terr…</t>
  </si>
  <si>
    <t>regionsfrance
RT @defense_ouest: 🛡️En juin 2021,
le bureau #cybersécurité du @COMSIC_FR
(#COMSIC) a organisé un exercice
de lutte informatique défensive…</t>
  </si>
  <si>
    <t>louisitaa
RT @tehtris: ⚠️ Espionnage de téléphones
iOS et Android 🥷🏼 Si vous avez
besoin d’aide pour la #Cybersécurité
de vos mobiles et que vous ét…</t>
  </si>
  <si>
    <t>tuxpanik
RT @nolimitsecu: #Podcast #Cybersécurité
Épisode #329 consacré à la vulnérabilité
#PrintNightmare avec @gentilkiwi
https://t.co/3jIGjAGT…</t>
  </si>
  <si>
    <t>iamjefrizain
RT @RebeccaRambar: Les logiciels
malveillants (#Malware) du groupe
#Israel-ien #NSO ciblaient des
activistes des droits de l'homme
au #Maro…</t>
  </si>
  <si>
    <t>jerhed
RT @ANSSI_FR: [#LundiMotivation]
Adoptons les bons réflexes de #cybersécurité
! Sensibilisez-vous pour protéger
votre vie #numérique. #SSI…</t>
  </si>
  <si>
    <t>archoad
RT @nolimitsecu: #Podcast #Cybersécurité
Épisode #329 consacré à la vulnérabilité
#PrintNightmare avec @gentilkiwi
https://t.co/3jIGjAGT…</t>
  </si>
  <si>
    <t>thomas_gallet
RT @francenumfr: ✅ Apprendre les
bons réflexes d'usage du Web et
la #cybersécurité pour toute la
famille 👉 Télécharger le cahier
de #vacan…</t>
  </si>
  <si>
    <t>clementinius
RT @RebeccaRambar: Les logiciels
malveillants (#Malware) du groupe
#Israel-ien #NSO ciblaient des
activistes des droits de l'homme
au #Maro…</t>
  </si>
  <si>
    <t>aubacmartine
RT @ANSSI_FR: [#LundiMotivation]
Adoptons les bons réflexes de #cybersécurité
! Sensibilisez-vous pour protéger
votre vie #numérique. #SSI…</t>
  </si>
  <si>
    <t>karim_djebar
RT @AxiansFrance: #Témoignage |
Rencontre avec la DSI de @VINCIEnergies.
Dominique Tessaro et Bertrand LECLERC nous
livrent leurs retours…</t>
  </si>
  <si>
    <t xml:space="preserve">vincienergies
</t>
  </si>
  <si>
    <t xml:space="preserve">axiansfrance
</t>
  </si>
  <si>
    <t>thebugbot
RT @EntySec: CamRaptor exploits
vulnerabilities in popular DVR
cameras - https://t.co/SbNkRnnz8G
#cybercrime #Linux #linuxsecurity
#bugbou…</t>
  </si>
  <si>
    <t xml:space="preserve">entysec
</t>
  </si>
  <si>
    <t>ldap389
RT @nolimitsecu: #Podcast #Cybersécurité
Épisode #329 consacré à la vulnérabilité
#PrintNightmare avec @gentilkiwi
https://t.co/3jIGjAGT…</t>
  </si>
  <si>
    <t>galdrad
RT @RebeccaRambar: Les logiciels
malveillants (#Malware) du groupe
#Israel-ien #NSO ciblaient des
activistes des droits de l'homme
au #Maro…</t>
  </si>
  <si>
    <t>nsing_therese
RT @defense_ouest: 🛡️En juin 2021,
le bureau #cybersécurité du @COMSIC_FR
(#COMSIC) a organisé un exercice
de lutte informatique défensive…</t>
  </si>
  <si>
    <t>zebux
RT @nolimitsecu: #Podcast #Cybersécurité
Épisode #329 consacré à la vulnérabilité
#PrintNightmare avec @gentilkiwi
https://t.co/3jIGjAGT…</t>
  </si>
  <si>
    <t>dzhray
"World powers blame China for Microsoft
Exchange cyberattack" https://t.co/NisR5baVXO
#cybersecurite</t>
  </si>
  <si>
    <t>mynameisv_
RT @nolimitsecu: #Podcast #Cybersécurité
Épisode #329 consacré à la vulnérabilité
#PrintNightmare avec @gentilkiwi
https://t.co/3jIGjAGT…</t>
  </si>
  <si>
    <t>renautde
RT @RebeccaRambar: Les logiciels
malveillants (#Malware) du groupe
#Israel-ien #NSO ciblaient des
activistes des droits de l'homme
au #Maro…</t>
  </si>
  <si>
    <t>geekin20
RT @CyberGEND: [#Prévention] Pour
votre #Cybersécurité ne partagez
pas vos attestations de vaccination
et vos QR code anti #COVID19 sur
I…</t>
  </si>
  <si>
    <t>cybergend
RT @Interieur_Gouv: 📱💻 #MardiConseil
#Cybersécurité Dans les aéroports,
les centres commerciaux ou au bord
de la piscine de l'hôtel, si vou…</t>
  </si>
  <si>
    <t>mlepargneux
RT @tehtris: ⚠️ Espionnage de téléphones
iOS et Android 🥷🏼 Si vous avez
besoin d’aide pour la #Cybersécurité
de vos mobiles et que vous ét…</t>
  </si>
  <si>
    <t>nathcybsec
Le géant pétrolier Saudi Aramco
touché par une violation de données
de 1 To #saudiaramco #cybersécurité
https://t.co/1LbPIPm1QG</t>
  </si>
  <si>
    <t>mipssauvergne
RT @ANSSI_FR: [#LundiMotivation]
Adoptons les bons réflexes de #cybersécurité
! Sensibilisez-vous pour protéger
votre vie #numérique. #SSI…</t>
  </si>
  <si>
    <t>numericatous
RT @ANSSI_FR: [#LundiMotivation]
Adoptons les bons réflexes de #cybersécurité
! Sensibilisez-vous pour protéger
votre vie #numérique. #SSI…</t>
  </si>
  <si>
    <t>cisirh
RT @ANSSI_FR: [#LundiMotivation]
Adoptons les bons réflexes de #cybersécurité
! Sensibilisez-vous pour protéger
votre vie #numérique. #SSI…</t>
  </si>
  <si>
    <t>saida94500
RT @ANSSI_FR: [#LundiMotivation]
Adoptons les bons réflexes de #cybersécurité
! Sensibilisez-vous pour protéger
votre vie #numérique. #SSI…</t>
  </si>
  <si>
    <t>martine_f_pro
[#CyberSécurité] La startup #OPPENS
est une nouvelle filiale du Groupe
@SocieteGenerale : un véritable
#coach cyber… https://t.co/6O05ex8sMO</t>
  </si>
  <si>
    <t xml:space="preserve">l_bottero
</t>
  </si>
  <si>
    <t>blkhwk0ps
RT @VeilleCyber3: Is #CostEffective
#DeepReinforcementLearning Possible?
https://t.co/unX0LfGbwL #fintech
#AI #ArtificialIntelligence #M…</t>
  </si>
  <si>
    <t>z4chburris
RT @VeilleCyber3: Is #CostEffective
#DeepReinforcementLearning Possible?
https://t.co/unX0LfGbwL #fintech
#AI #ArtificialIntelligence #M…</t>
  </si>
  <si>
    <t>jeremy_pose
RT @ANSSI_FR: [#LundiMotivation]
Adoptons les bons réflexes de #cybersécurité
! Sensibilisez-vous pour protéger
votre vie #numérique. #SSI…</t>
  </si>
  <si>
    <t>reveal321_truth
RT @TV5MONDEINFO: #cybersecurite
: nouveau sujet de friction entre
les deux premières puissances mondiales.
La #Chine a vivement dénoncé ma…</t>
  </si>
  <si>
    <t>tv5mondeinfo
#cybersecurite : nouveau sujet
de friction entre les deux premières
puissances mondiales. La #Chine
a vivement déno… https://t.co/lnkVT6RbPS</t>
  </si>
  <si>
    <t>prontoreunion
Si vous êtes victime d’une attaque
de #cryptomalware, n’ayez pas pour
premier réflexe de payer la #rançon
demandée.… https://t.co/AP1rQVPJfR</t>
  </si>
  <si>
    <t>secuip
RT @nolimitsecu: #Podcast #Cybersécurité
Épisode #329 consacré à la vulnérabilité
#PrintNightmare avec @gentilkiwi
https://t.co/3jIGjAGT…</t>
  </si>
  <si>
    <t>tech38731
RT @ModisFrance: [Décryptage #IA]
Les 20 principales prédictions
sur la façon dont l'#IntelligenceArtificielle
va améliorer la cybersécurit…</t>
  </si>
  <si>
    <t>modisfrance
[Décryptage #IA] Les 20 principales
prédictions sur la façon dont l'#IntelligenceArtificielle
va améliorer la cyber… https://t.co/UUA4XosiGr</t>
  </si>
  <si>
    <t>thomassimon471
RT @ModisFrance: [Décryptage #IA]
Les 20 principales prédictions
sur la façon dont l'#IntelligenceArtificielle
va améliorer la cybersécurit…</t>
  </si>
  <si>
    <t>peg21240
RT @ModisFrance: [Décryptage #IA]
Les 20 principales prédictions
sur la façon dont l'#IntelligenceArtificielle
va améliorer la cybersécurit…</t>
  </si>
  <si>
    <t>vero_feingold
RT @CyberGEND: [#Prévention] Pour
votre #Cybersécurité ne partagez
pas vos attestations de vaccination
et vos QR code anti #COVID19 sur
I…</t>
  </si>
  <si>
    <t>oodriveofficiel
📣#Hexatrust présente sa première
promotion de start-up innovantes
de la #cybersécurité et du #cloud
! 🎯"L’objectif… https://t.co/0t6fXYf4w5</t>
  </si>
  <si>
    <t>virgincapo
RT @ModisFrance: [Décryptage #IA]
Les 20 principales prédictions
sur la façon dont l'#IntelligenceArtificielle
va améliorer la cybersécurit…</t>
  </si>
  <si>
    <t>thecuriousluke
RT @VeilleCyber3: Is #CostEffective
#DeepReinforcementLearning Possible?
https://t.co/unX0LfGbwL #fintech
#AI #ArtificialIntelligence #M…</t>
  </si>
  <si>
    <t>kevzoor
RT @ANSSI_FR: 👏 L’ANSSI est fière
de vous présenter les fournisseurs
de produits et prestataires de
services qualifiés #VisaSecu #cybersécu…</t>
  </si>
  <si>
    <t>dezbflora
#Cybersécurité #RéseauxSociaux
LinkedIn explique à ses utilisateurs
comment se protéger du scraping…
https://t.co/2oms2BQxOE</t>
  </si>
  <si>
    <t xml:space="preserve">societegenerale
</t>
  </si>
  <si>
    <t>oppens_cyber
RT @Martine_F_Pro: [#CyberSécurité]
La startup #OPPENS est une nouvelle
filiale du Groupe @SocieteGenerale
: un véritable #coach cybersécur…</t>
  </si>
  <si>
    <t>pole_scs
RT @DavidSimplot: L’appel à projets
"Challenge #IA &amp;amp; #cybersécurité
2021" est ouvert jusqu’au 1er septembre,
détails sur le site de @Bpifra…</t>
  </si>
  <si>
    <t>juaye
RT @francenumfr: 🔵⚪🔴 Nouveau
▶️ @francenumfr va relayer les
notices de #cybersécurité de @cybervictimes
et de l' @ANSSI_FR en cas de camp…</t>
  </si>
  <si>
    <t>pascalafourcade
RT @ANSSI_FR: [#LundiMotivation]
Adoptons les bons réflexes de #cybersécurité
! Sensibilisez-vous pour protéger
votre vie #numérique. #SSI…</t>
  </si>
  <si>
    <t>fullnam35087976
RT @VeilleCyber3: Is #CostEffective
#DeepReinforcementLearning Possible?
https://t.co/unX0LfGbwL #fintech
#AI #ArtificialIntelligence #M…</t>
  </si>
  <si>
    <t>kevinnoascone
[Décryptage #IA] Les 20 principales
prédictions sur la façon dont l'#IntelligenceArtificielle
va améliorer la cyber… https://t.co/TU8SHb0aNq</t>
  </si>
  <si>
    <t>alexandre_balny
RT @ModisFrance: [Décryptage #IA]
Les 20 principales prédictions
sur la façon dont l'#IntelligenceArtificielle
va améliorer la cybersécurit…</t>
  </si>
  <si>
    <t>ronandbernard
RT @ModisFrance: [Décryptage #IA]
Les 20 principales prédictions
sur la façon dont l'#IntelligenceArtificielle
va améliorer la cybersécurit…</t>
  </si>
  <si>
    <t>isabellemalher4
RT @ModisFrance: [Décryptage #IA]
Les 20 principales prédictions
sur la façon dont l'#IntelligenceArtificielle
va améliorer la cybersécurit…</t>
  </si>
  <si>
    <t>audreyleroy19
RT @ModisFrance: [Décryptage #IA]
Les 20 principales prédictions
sur la façon dont l'#IntelligenceArtificielle
va améliorer la cybersécurit…</t>
  </si>
  <si>
    <t>nameshield
[#FIC2021] Vos #nomsdedomaine stratégiques
: des actifs numériques de plus
en plus exposés, comment les protéger
?… https://t.co/eM7jOw1rUq</t>
  </si>
  <si>
    <t>forestieramand3
RT @ModisFrance: [Décryptage #IA]
Les 20 principales prédictions
sur la façon dont l'#IntelligenceArtificielle
va améliorer la cybersécurit…</t>
  </si>
  <si>
    <t>memagnan
RT @_Magali_NOE: #Pegasus: le relativement
faible nombre de victimes et la
discrétion de la surveillance empêchent
les éditeurs de remarque…</t>
  </si>
  <si>
    <t>_magali_noe
"Projet #Pegasus" : de nombreux
Etats utilisent un logiciel espion
pour cibler leurs concitoyens.
C’est sans doute… https://t.co/yXAjN1yra6</t>
  </si>
  <si>
    <t>mathacclermont
RT @ANSSI_FR: [#LundiMotivation]
Adoptons les bons réflexes de #cybersécurité
! Sensibilisez-vous pour protéger
votre vie #numérique. #SSI…</t>
  </si>
  <si>
    <t>awinnovate
#5G : Pour remédier au problème,
le rapport souligne la nécessité
pour les entreprises « de développer
des partenar… https://t.co/35hehWuPsK</t>
  </si>
  <si>
    <t>amossys
RT @ANSSI_FR: [#LundiMotivation]
Adoptons les bons réflexes de #cybersécurité
! Sensibilisez-vous pour protéger
votre vie #numérique. #SSI…</t>
  </si>
  <si>
    <t>estaycharly
RT @nolimitsecu: #Podcast #Cybersécurité
Épisode #329 consacré à la vulnérabilité
#PrintNightmare avec @gentilkiwi
https://t.co/3jIGjAGT…</t>
  </si>
  <si>
    <t>telecomparis
La #NormeEN303645 a fêté son premier
anniversaire : 1re #NormeEuropéenne
de #Cybersécurité des #ObjetsConnectés
de… https://t.co/mwUzZ6wV9l</t>
  </si>
  <si>
    <t>tv5monde
RT @TV5MONDEINFO: #cybersecurite
: nouveau sujet de friction entre
les deux premières puissances mondiales.
La #Chine a vivement dénoncé ma…</t>
  </si>
  <si>
    <t>francescadcll
RT @TV5MONDEINFO: #cybersecurite
: nouveau sujet de friction entre
les deux premières puissances mondiales.
La #Chine a vivement dénoncé ma…</t>
  </si>
  <si>
    <t>modisrecrutefr
RT @ModisFrance: [Décryptage #IA]
Les 20 principales prédictions
sur la façon dont l'#IntelligenceArtificielle
va améliorer la cybersécurit…</t>
  </si>
  <si>
    <t>ibm_france
RT @AxiansFrance: #Témoignage |
Rencontre avec la DSI de @VINCIEnergies.
Dominique Tessaro et Bertrand LECLERC nous
livrent leurs retours…</t>
  </si>
  <si>
    <t>bastwins
RT @Oracle_France: 📊"61% des répondants
attendent que la #Tech permette
de renforcer la #cybersécurité"
- @OdoxaSondages 🤝Pour répondre
à…</t>
  </si>
  <si>
    <t>paullatournerie
RT @francenumfr: ✅ Apprendre les
bons réflexes d'usage du Web et
la #cybersécurité pour toute la
famille 👉 Télécharger le cahier
de #vacan…</t>
  </si>
  <si>
    <t>a_courouleau
RT @CBCToulouse: Cette année, en
plus des formats proposés, le #CBCToulouse
vous permet d'assister à un programme
de conférences riche! R…</t>
  </si>
  <si>
    <t>cbctoulouse
Cette année, en plus des formats
proposés, le #CBCToulouse vous
permet d'assister à un programme
de conférences ric… https://t.co/ytWTzpXGmU</t>
  </si>
  <si>
    <t>datalegaldrive
#Forbes #GDPR #privacy #données
#juridique #juriste #justice #autorités
#data #donneespersonnelles #cybersecurite…
https://t.co/uVUWGYHa6W</t>
  </si>
  <si>
    <t>nbriatte
RT @ENSEIRBMATMECA: Vous êtes étudiant.e
ou jeune diplômé.e et voulez en
apprendre plus sur la #cybersécurité
? 📢 @wavestoneFR vous invite…</t>
  </si>
  <si>
    <t xml:space="preserve">wavestonefr
</t>
  </si>
  <si>
    <t>enseirbmatmeca
Vous êtes étudiant.e ou jeune diplômé.e
et voulez en apprendre plus sur
la #cybersécurité ? 📢 @wavestoneFR
vous in… https://t.co/KTw6gemXl3</t>
  </si>
  <si>
    <t>devaux_b
RT @ModisFrance: [Décryptage #IA]
Les 20 principales prédictions
sur la façon dont l'#IntelligenceArtificielle
va améliorer la cybersécurit…</t>
  </si>
  <si>
    <t>ddtseb
RT @ANSSI_FR: [#LundiMotivation]
Adoptons les bons réflexes de #cybersécurité
! Sensibilisez-vous pour protéger
votre vie #numérique. #SSI…</t>
  </si>
  <si>
    <t>t_railleur
RT @RebeccaRambar: "Ce qui est
clair, c'est que #Pegasus, censé
être destiné à être utilisé par
le gouvernement uniquement contre
les" terr…</t>
  </si>
  <si>
    <t>esteroadtoesog
RT @cybervictimes: [🛡️#Cybersécurité]
Des centaines de #failles de #sécurité
corrigées dans les mises à jour
de juillet ⚠️Certaines de ces…</t>
  </si>
  <si>
    <t>cybervictimes
RT @cedric_o: Aux chefs d’entreprise
: face à la menace cyber, le @gouvernementFR
et les organisations interprofessionnelles
sont à vos côt…</t>
  </si>
  <si>
    <t>lyonnais699
RT @cybervictimes: [🛡️#Cybersécurité]
Des centaines de #failles de #sécurité
corrigées dans les mises à jour
de juillet ⚠️Certaines de ces…</t>
  </si>
  <si>
    <t>modemverneuil78
RT @cybervictimes: [🛡️#Cybersécurité]
Des centaines de #failles de #sécurité
corrigées dans les mises à jour
de juillet ⚠️Certaines de ces…</t>
  </si>
  <si>
    <t>chris88fr
RT @cybervictimes: [🛡️#Cybersécurité]
Des centaines de #failles de #sécurité
corrigées dans les mises à jour
de juillet ⚠️Certaines de ces…</t>
  </si>
  <si>
    <t>librementvotre
RT @cybervictimes: [🛡️#Cybersécurité]
Des centaines de #failles de #sécurité
corrigées dans les mises à jour
de juillet ⚠️Certaines de ces…</t>
  </si>
  <si>
    <t>cyber_duedil
RT @cybervictimes: [🛡️#Cybersécurité]
Des centaines de #failles de #sécurité
corrigées dans les mises à jour
de juillet ⚠️Certaines de ces…</t>
  </si>
  <si>
    <t>patidooc
RT @cybervictimes: [🛡️#Cybersécurité]
Des centaines de #failles de #sécurité
corrigées dans les mises à jour
de juillet ⚠️Certaines de ces…</t>
  </si>
  <si>
    <t>dadideo
RT @cybervictimes: [🛡️#Cybersécurité]
Des centaines de #failles de #sécurité
corrigées dans les mises à jour
de juillet ⚠️Certaines de ces…</t>
  </si>
  <si>
    <t>pascalalain1
RT @cybervictimes: [🛡️#Cybersécurité]
Des centaines de #failles de #sécurité
corrigées dans les mises à jour
de juillet ⚠️Certaines de ces…</t>
  </si>
  <si>
    <t>madotrave
RT @cybervictimes: [🛡️#Cybersécurité]
Des centaines de #failles de #sécurité
corrigées dans les mises à jour
de juillet ⚠️Certaines de ces…</t>
  </si>
  <si>
    <t>ericfreyss
RT @cybervictimes: [🛡️#Cybersécurité]
Des centaines de #failles de #sécurité
corrigées dans les mises à jour
de juillet ⚠️Certaines de ces…</t>
  </si>
  <si>
    <t>anne14405918
RT @cybervictimes: [🛡️#Cybersécurité]
Des centaines de #failles de #sécurité
corrigées dans les mises à jour
de juillet ⚠️Certaines de ces…</t>
  </si>
  <si>
    <t>monkeyofparis
RT @cybervictimes: [🛡️#Cybersécurité]
Des centaines de #failles de #sécurité
corrigées dans les mises à jour
de juillet ⚠️Certaines de ces…</t>
  </si>
  <si>
    <t>mercure67
RT @cybervictimes: [🛡️#Cybersécurité]
Des centaines de #failles de #sécurité
corrigées dans les mises à jour
de juillet ⚠️Certaines de ces…</t>
  </si>
  <si>
    <t>ideconseilweb
RT @cybervictimes: [🛡️#Cybersécurité]
Des centaines de #failles de #sécurité
corrigées dans les mises à jour
de juillet ⚠️Certaines de ces…</t>
  </si>
  <si>
    <t>chrisdomba
RT @cybervictimes: [🛡️#Cybersécurité]
Des centaines de #failles de #sécurité
corrigées dans les mises à jour
de juillet ⚠️Certaines de ces…</t>
  </si>
  <si>
    <t>notruffe
RT @cybervictimes: [🛡️#Cybersécurité]
Des centaines de #failles de #sécurité
corrigées dans les mises à jour
de juillet ⚠️Certaines de ces…</t>
  </si>
  <si>
    <t>0p4r3t0r
RT @cybervictimes: [🛡️#Cybersécurité]
Des centaines de #failles de #sécurité
corrigées dans les mises à jour
de juillet ⚠️Certaines de ces…</t>
  </si>
  <si>
    <t>_vesperk
RT @cybervictimes: [🛡️#Cybersécurité]
Des centaines de #failles de #sécurité
corrigées dans les mises à jour
de juillet ⚠️Certaines de ces…</t>
  </si>
  <si>
    <t>allistic_fr
👉 Pourquoi réaliser un audit de
code ? Retrouvez les détails de
notre article : https://t.co/mIH9lPYWSL…
https://t.co/a0Zob4Z5V4</t>
  </si>
  <si>
    <t>yoanjpro
RT @Allistic_fr: 👉 Pourquoi réaliser
un audit de code ? Retrouvez les
détails de notre article : https://t.co/mIH9lPYWSL
#securiteinforma…</t>
  </si>
  <si>
    <t>ozssisudest
RT @cybervictimes: [🛡️#Cybersécurité]
Des centaines de #failles de #sécurité
corrigées dans les mises à jour
de juillet ⚠️Certaines de ces…</t>
  </si>
  <si>
    <t>asurdem
RT @cybervictimes: [🛡️#Cybersécurité]
Des centaines de #failles de #sécurité
corrigées dans les mises à jour
de juillet ⚠️Certaines de ces…</t>
  </si>
  <si>
    <t>jlucori
RT @cybervictimes: [🛡️#Cybersécurité]
Des centaines de #failles de #sécurité
corrigées dans les mises à jour
de juillet ⚠️Certaines de ces…</t>
  </si>
  <si>
    <t>olfeo
L'@ANSSI_FR développe 2 campus
à Rennes et La défense pour aider
les organisations à lutter contre
les cyberattaque… https://t.co/WyIVUi1FFv</t>
  </si>
  <si>
    <t>capucine_cousin
RT @olfeo: L'@ANSSI_FR développe
2 campus à Rennes et La défense
pour aider les organisations à
lutter contre les cyberattaques.
Un article…</t>
  </si>
  <si>
    <t>fabnay
RT @cybervictimes: [🛡️#Cybersécurité]
Des centaines de #failles de #sécurité
corrigées dans les mises à jour
de juillet ⚠️Certaines de ces…</t>
  </si>
  <si>
    <t>lionel_triay
RT @cybervictimes: [🛡️#Cybersécurité]
Des centaines de #failles de #sécurité
corrigées dans les mises à jour
de juillet ⚠️Certaines de ces…</t>
  </si>
  <si>
    <t>numeryx
Venez découvrir notre page 👉@NumeryxU!
Notre centre de formation vous
propose des #formations #professionnelles…
https://t.co/IlSqNISKdc</t>
  </si>
  <si>
    <t xml:space="preserve">numeryxu
</t>
  </si>
  <si>
    <t>loly_pump
RT @cybervictimes: [🛡️#Cybersécurité]
Des centaines de #failles de #sécurité
corrigées dans les mises à jour
de juillet ⚠️Certaines de ces…</t>
  </si>
  <si>
    <t>antoine_tristan
RT @cybervictimes: [🛡️#Cybersécurité]
Des centaines de #failles de #sécurité
corrigées dans les mises à jour
de juillet ⚠️Certaines de ces…</t>
  </si>
  <si>
    <t>w0lf_l0nely_
RT @Interieur_Gouv: 📱💻 #MardiConseil
#Cybersécurité Dans les aéroports,
les centres commerciaux ou au bord
de la piscine de l'hôtel, si vou…</t>
  </si>
  <si>
    <t>interieur_gouv
📱💻 #MardiConseil #Cybersécurité
Dans les aéroports, les centres
commerciaux ou au bord de la piscine
de l'hôtel, si… https://t.co/Hl9CoCB7gV</t>
  </si>
  <si>
    <t>thierryjoffredo
RT @ANSSI_FR: [#MardiConseil] 🌞
Profitez de l’été pour vous sensibiliser
à la #cybersécurité et agir efficacement
sur la protection de vos…</t>
  </si>
  <si>
    <t>corinnedurand94
RT @Interieur_Gouv: 📱💻 #MardiConseil
#Cybersécurité Dans les aéroports,
les centres commerciaux ou au bord
de la piscine de l'hôtel, si vou…</t>
  </si>
  <si>
    <t>si_moh_
RT @Interieur_Gouv: 📱💻 #MardiConseil
#Cybersécurité Dans les aéroports,
les centres commerciaux ou au bord
de la piscine de l'hôtel, si vou…</t>
  </si>
  <si>
    <t>tetereln
RT @Interieur_Gouv: 📱💻 #MardiConseil
#Cybersécurité Dans les aéroports,
les centres commerciaux ou au bord
de la piscine de l'hôtel, si vou…</t>
  </si>
  <si>
    <t>vpvd2021
RT @Interieur_Gouv: 📱💻 #MardiConseil
#Cybersécurité Dans les aéroports,
les centres commerciaux ou au bord
de la piscine de l'hôtel, si vou…</t>
  </si>
  <si>
    <t>zoph_io
RT @it_numeric: Pourquoi gérez-vous
l’accès à votre infrastructure
cloud en silo ? #ITsecurity #IdentitySecurity
#entreprise #AWS #cybers…</t>
  </si>
  <si>
    <t>it_numeric
Android/FakeAdBlocker détourne
des services de raccourcissement
d’URL et des calendriers iOS pour
diffuser des chev… https://t.co/h35K4UrIbi</t>
  </si>
  <si>
    <t>zebrilee
RT @ANSSI_FR: [#MardiConseil] 🌞
Profitez de l’été pour vous sensibiliser
à la #cybersécurité et agir efficacement
sur la protection de vos…</t>
  </si>
  <si>
    <t>arezkimekebbel
RT @Interieur_Gouv: 📱💻 #MardiConseil
#Cybersécurité Dans les aéroports,
les centres commerciaux ou au bord
de la piscine de l'hôtel, si vou…</t>
  </si>
  <si>
    <t>odasce
RT @Interieur_Gouv: 📱💻 #MardiConseil
#Cybersécurité Dans les aéroports,
les centres commerciaux ou au bord
de la piscine de l'hôtel, si vou…</t>
  </si>
  <si>
    <t>carole_1971
RT @Interieur_Gouv: 📱💻 #MardiConseil
#Cybersécurité Dans les aéroports,
les centres commerciaux ou au bord
de la piscine de l'hôtel, si vou…</t>
  </si>
  <si>
    <t>zulgrib
RT @ANSSI_FR: [#MardiConseil] 🌞
Profitez de l’été pour vous sensibiliser
à la #cybersécurité et agir efficacement
sur la protection de vos…</t>
  </si>
  <si>
    <t>bouga53
RT @Interieur_Gouv: 📱💻 #MardiConseil
#Cybersécurité Dans les aéroports,
les centres commerciaux ou au bord
de la piscine de l'hôtel, si vou…</t>
  </si>
  <si>
    <t>policenat91
RT @Interieur_Gouv: 📱💻 #MardiConseil
#Cybersécurité Dans les aéroports,
les centres commerciaux ou au bord
de la piscine de l'hôtel, si vou…</t>
  </si>
  <si>
    <t>paulclone
RT @La_Melee: La semaine prochaine,
on vous invite à découvrir notre
programme #TransfoNum ! 👉 Vous
êtes un expert dans la #cybersecurite…</t>
  </si>
  <si>
    <t>la_melee
La semaine prochaine, on vous invite
à découvrir notre programme #TransfoNum
! 👉 Vous êtes un expert dans la…
https://t.co/HENqeAuwFZ</t>
  </si>
  <si>
    <t>brunoferry1
Apprendre les bons réflexes d'usage
du Web et la #cybersécurité pour
toute la famille https://t.co/Ukt6V9lL5t</t>
  </si>
  <si>
    <t>quix_ork
RT @ANSSI_FR: [#MardiConseil] 🌞
Profitez de l’été pour vous sensibiliser
à la #cybersécurité et agir efficacement
sur la protection de vos…</t>
  </si>
  <si>
    <t>vasco_05_78
RT @Interieur_Gouv: 📱💻 #MardiConseil
#Cybersécurité Dans les aéroports,
les centres commerciaux ou au bord
de la piscine de l'hôtel, si vou…</t>
  </si>
  <si>
    <t>aber3d
RT @cybervictimes: [🛡️#Cybersécurité]
Des centaines de #failles de #sécurité
corrigées dans les mises à jour
de juillet ⚠️Certaines de ces…</t>
  </si>
  <si>
    <t>depinfoiutparis
RT @ANSSI_FR: [#MardiConseil] 🌞
Profitez de l’été pour vous sensibiliser
à la #cybersécurité et agir efficacement
sur la protection de vos…</t>
  </si>
  <si>
    <t>alainmaitreiode
RT @Interieur_Gouv: 📱💻 #MardiConseil
#Cybersécurité Dans les aéroports,
les centres commerciaux ou au bord
de la piscine de l'hôtel, si vou…</t>
  </si>
  <si>
    <t>nicolasnaulot
RT @MTI_France: Consultez notre
dernier livre blanc, explorant
les 4 étapes clés pour surmonter
une cyberattaque : - Prévenir les
attaques…</t>
  </si>
  <si>
    <t xml:space="preserve">mti_france
</t>
  </si>
  <si>
    <t>prefet76
RT @Interieur_Gouv: 📱💻 #MardiConseil
#Cybersécurité Dans les aéroports,
les centres commerciaux ou au bord
de la piscine de l'hôtel, si vou…</t>
  </si>
  <si>
    <t>prefet87
RT @Interieur_Gouv: 📱💻 #MardiConseil
#Cybersécurité Dans les aéroports,
les centres commerciaux ou au bord
de la piscine de l'hôtel, si vou…</t>
  </si>
  <si>
    <t>skillsoftfrance
Rebâtir une #cybersecurite post-covid
en 10 points https://t.co/XCvtuZaMqu</t>
  </si>
  <si>
    <t>alexandremtr14
RT @cybervictimes: [🛡️#Cybersécurité]
Des centaines de #failles de #sécurité
corrigées dans les mises à jour
de juillet ⚠️Certaines de ces…</t>
  </si>
  <si>
    <t>alexl_br
RT @ANSSI_FR: [#MardiConseil] 🌞
Profitez de l’été pour vous sensibiliser
à la #cybersécurité et agir efficacement
sur la protection de vos…</t>
  </si>
  <si>
    <t>aureliecorvisy
RT @Interieur_Gouv: 📱💻 #MardiConseil
#Cybersécurité Dans les aéroports,
les centres commerciaux ou au bord
de la piscine de l'hôtel, si vou…</t>
  </si>
  <si>
    <t>cbibi87
RT @cybervictimes: [🛡️#Cybersécurité]
Des centaines de #failles de #sécurité
corrigées dans les mises à jour
de juillet ⚠️Certaines de ces…</t>
  </si>
  <si>
    <t>gilles24097399
RT @cybervictimes: [🛡️#Cybersécurité]
Des centaines de #failles de #sécurité
corrigées dans les mises à jour
de juillet ⚠️Certaines de ces…</t>
  </si>
  <si>
    <t>clcv_valdemarne
RT @cybervictimes: [🛡️#Cybersécurité]
Des centaines de #failles de #sécurité
corrigées dans les mises à jour
de juillet ⚠️Certaines de ces…</t>
  </si>
  <si>
    <t>picard_dit
RT @Interieur_Gouv: 📱💻 #MardiConseil
#Cybersécurité Dans les aéroports,
les centres commerciaux ou au bord
de la piscine de l'hôtel, si vou…</t>
  </si>
  <si>
    <t>sonia_perso
RT @Interieur_Gouv: 📱💻 #MardiConseil
#Cybersécurité Dans les aéroports,
les centres commerciaux ou au bord
de la piscine de l'hôtel, si vou…</t>
  </si>
  <si>
    <t>1000dayscodingb
RT @VeilleCyber3: 🛹An inside look
at how the beloved electric #skateboard
startup fell apart https://t.co/A3csaXhXv6
#fintech #electricSk…</t>
  </si>
  <si>
    <t>fondationbxuniv
RT @ENSEIRBMATMECA: #Bordeaux se
dote d’une #chaire et d’un #diplôme
#cyber résilience des infrastructures
#numériques via https://t.co/Sq…</t>
  </si>
  <si>
    <t>ka0nashi
RT @cybervictimes: [🛡️#Cybersécurité]
Des centaines de #failles de #sécurité
corrigées dans les mises à jour
de juillet ⚠️Certaines de ces…</t>
  </si>
  <si>
    <t>corlorfulcat
RT @cybervictimes: [🛡️#Cybersécurité]
Des centaines de #failles de #sécurité
corrigées dans les mises à jour
de juillet ⚠️Certaines de ces…</t>
  </si>
  <si>
    <t>lmbcorpo
RT @Interieur_Gouv: 📱💻 #MardiConseil
#Cybersécurité Dans les aéroports,
les centres commerciaux ou au bord
de la piscine de l'hôtel, si vou…</t>
  </si>
  <si>
    <t>vachoti
RT @CyberSecura: Une quarantaine
de nouveaux organismes ont été
mis en demeure par la #CNIL. 🚨
Ces derniers ont jusqu'au 6 septembre
pour s…</t>
  </si>
  <si>
    <t>cybersecura
Un nouvel article est disponible
sur le #blog de CyberSecura ! ✍️
Consultez le ici 👇 https://t.co/OZjqm1DQ0u…
https://t.co/N3EeItjyBG</t>
  </si>
  <si>
    <t>jrmy127
RT @Interieur_Gouv: 📱💻 #MardiConseil
#Cybersécurité Dans les aéroports,
les centres commerciaux ou au bord
de la piscine de l'hôtel, si vou…</t>
  </si>
  <si>
    <t>edwige90271395
RT @Interieur_Gouv: 📱💻 #MardiConseil
#Cybersécurité Dans les aéroports,
les centres commerciaux ou au bord
de la piscine de l'hôtel, si vou…</t>
  </si>
  <si>
    <t>voyageursud
RT @cybervictimes: [🛡️#Cybersécurité]
Des centaines de #failles de #sécurité
corrigées dans les mises à jour
de juillet ⚠️Certaines de ces…</t>
  </si>
  <si>
    <t>mylene_valle
RT @Interieur_Gouv: 📱💻 #MardiConseil
#Cybersécurité Dans les aéroports,
les centres commerciaux ou au bord
de la piscine de l'hôtel, si vou…</t>
  </si>
  <si>
    <t>carlainfanta
RT @Interieur_Gouv: 📱💻 #MardiConseil
#Cybersécurité Dans les aéroports,
les centres commerciaux ou au bord
de la piscine de l'hôtel, si vou…</t>
  </si>
  <si>
    <t>ccigrandlille
RT @CCIstore: Avec la crise #Covid19
et la généralisation du télétravail,
les risques liées à la #cybersécurité
se sont accrus. Un nouveau…</t>
  </si>
  <si>
    <t>ccistore
« Dans un contexte d'explosion
des #cyberattaques, le @gouvernementFR
veut donner les moyens aux #TPE
et #PME de s'… https://t.co/RHnigpEBEH</t>
  </si>
  <si>
    <t>ajay7shrivastav
@Cyberdost @DCP_CCC_Delhi @MahaCyber1
Hello team, I am also a cyber expert
and i have information about a
new met… https://t.co/nv9VRnYJGJ</t>
  </si>
  <si>
    <t xml:space="preserve">mahacyber1
</t>
  </si>
  <si>
    <t xml:space="preserve">dcp_ccc_delhi
</t>
  </si>
  <si>
    <t xml:space="preserve">cyberdost
</t>
  </si>
  <si>
    <t>karine_girardo
RT @Interieur_Gouv: 📱💻 #MardiConseil
#Cybersécurité Dans les aéroports,
les centres commerciaux ou au bord
de la piscine de l'hôtel, si vou…</t>
  </si>
  <si>
    <t>gilles_roman
RT @cybervictimes: [🛡️#Cybersécurité]
Des centaines de #failles de #sécurité
corrigées dans les mises à jour
de juillet ⚠️Certaines de ces…</t>
  </si>
  <si>
    <t>idinfo_conseil
Votre IBM i présente des failles
de sécurité que vous ignorez. Et
elles peuvent être réparées. #IBMi
#AS400… https://t.co/Oogux0nTnJ</t>
  </si>
  <si>
    <t>v_foulquier
RT @IDINFO_CONSEIL: Votre IBM i
présente des failles de sécurité
que vous ignorez. Et elles peuvent
être réparées. #IBMi #AS400 #Sécurité…</t>
  </si>
  <si>
    <t>azrod_431
RT @cybervictimes: [🛡️#Cybersécurité]
Des centaines de #failles de #sécurité
corrigées dans les mises à jour
de juillet ⚠️Certaines de ces…</t>
  </si>
  <si>
    <t>ulyssemr13
RT @Interieur_Gouv: 📱💻 #MardiConseil
#Cybersécurité Dans les aéroports,
les centres commerciaux ou au bord
de la piscine de l'hôtel, si vou…</t>
  </si>
  <si>
    <t>jaevreux
RT @cybervictimes: [🛡️#Cybersécurité]
Des centaines de #failles de #sécurité
corrigées dans les mises à jour
de juillet ⚠️Certaines de ces…</t>
  </si>
  <si>
    <t>thomasdubiez
RT @ANSSI_FR: [#MardiConseil] 🌞
Profitez de l’été pour vous sensibiliser
à la #cybersécurité et agir efficacement
sur la protection de vos…</t>
  </si>
  <si>
    <t>estachyjb
RT @cybervictimes: [🛡️#Cybersécurité]
Des centaines de #failles de #sécurité
corrigées dans les mises à jour
de juillet ⚠️Certaines de ces…</t>
  </si>
  <si>
    <t>moskitohero
RT @SandraBocciolin: #cybersécurité
: en moyenne, les entreprises françaises
mettent 13 heures pour traiter
une alerte critique ➕https://t.…</t>
  </si>
  <si>
    <t>sandrabocciolin
RT @FrHalper: «Alerte #cybersécurité»
: un nouveau dispositif national
pour protéger les petites #entreprises
https://t.co/hNGgrTJ9XC</t>
  </si>
  <si>
    <t>jesappelrud
RT @DojoShield: Les 4 étapes de
Cyber Dojo : INSTALLATION, AUDIT,
EXÉCUTION, MAINTENANCE 🙌 #cyberdojo
#protection #hacking #cybersecurité…</t>
  </si>
  <si>
    <t>dojoshield
🤔 IP Spoofing = action par laquelle
un système tente de se faire passer
illicitement pour un autre système
en utili… https://t.co/UppQBQ69al</t>
  </si>
  <si>
    <t>twitt57_denis
RT @Interieur_Gouv: 📱💻 #MardiConseil
#Cybersécurité Dans les aéroports,
les centres commerciaux ou au bord
de la piscine de l'hôtel, si vou…</t>
  </si>
  <si>
    <t>ivangaravito
RT @ANSSI_FR: [#MardiConseil] 🌞
Profitez de l’été pour vous sensibiliser
à la #cybersécurité et agir efficacement
sur la protection de vos…</t>
  </si>
  <si>
    <t>policenat_22
RT @Interieur_Gouv: 📱💻 #MardiConseil
#Cybersécurité Dans les aéroports,
les centres commerciaux ou au bord
de la piscine de l'hôtel, si vou…</t>
  </si>
  <si>
    <t>bpericoloso
RT @Interieur_Gouv: 📱💻 #MardiConseil
#Cybersécurité Dans les aéroports,
les centres commerciaux ou au bord
de la piscine de l'hôtel, si vou…</t>
  </si>
  <si>
    <t>ccideuxsevres
RT @CCIstore: Avec la crise #Covid19
et la généralisation du télétravail,
les risques liées à la #cybersécurité
se sont accrus. Un nouveau…</t>
  </si>
  <si>
    <t>porteparolegn
RT @ANSSI_FR: [#MardiConseil] 🌞
Profitez de l’été pour vous sensibiliser
à la #cybersécurité et agir efficacement
sur la protection de vos…</t>
  </si>
  <si>
    <t>prefetvendee
RT @Interieur_Gouv: 📱💻 #MardiConseil
#Cybersécurité Dans les aéroports,
les centres commerciaux ou au bord
de la piscine de l'hôtel, si vou…</t>
  </si>
  <si>
    <t>bssi_conseil
Nous affirmons notre positionnement
original en #Cybersécurité &amp;amp;
#performance_du_SI. Vous voulez
en savoir plus ?… https://t.co/rTDB0TGyEA</t>
  </si>
  <si>
    <t>drappale
Gros gros forcing ce jour de @REDbySFR
pour m'imposer leur nouvelle solution
de #cybersecurite payante (+5€/mois).…
https://t.co/m9Tq98P629</t>
  </si>
  <si>
    <t xml:space="preserve">redbysfr
</t>
  </si>
  <si>
    <t>pierrecappelli
RT @cybervictimes: [🛡️#Cybersécurité]
Des centaines de #failles de #sécurité
corrigées dans les mises à jour
de juillet ⚠️Certaines de ces…</t>
  </si>
  <si>
    <t>sgislais
RT @ANSSI_FR: [#MardiConseil] 🌞
Profitez de l’été pour vous sensibiliser
à la #cybersécurité et agir efficacement
sur la protection de vos…</t>
  </si>
  <si>
    <t>morpheuslord2
RT @ESBD_FR: 😮Vol de secrets commerciaux
chez Coca-Cola faute de détection
précoce. #audit #cybersécurité
#databreach https://t.co/sMpD…</t>
  </si>
  <si>
    <t>esbd_fr
🔐Ce n’est un secret pour personne
que les entreprises du monde entier
luttent contre des problèmes de
sécurité inte… https://t.co/TbnfSOi6ns</t>
  </si>
  <si>
    <t>amariebl
RT @cybervictimes: [🛡️#Cybersécurité]
Des centaines de #failles de #sécurité
corrigées dans les mises à jour
de juillet ⚠️Certaines de ces…</t>
  </si>
  <si>
    <t>rte_nord
RT @rte_france: Pourquoi RTE recrute
pour son tout nouveau centre H24
de supervision des infrastructures
#SI #DataCenter #Telecom #cyberse…</t>
  </si>
  <si>
    <t>fredj_mendy
RT @tehtris: ⚠️ Espionnage de téléphones
iOS et Android 🥷🏼 Si vous avez
besoin d’aide pour la #Cybersécurité
de vos mobiles et que vous ét…</t>
  </si>
  <si>
    <t>bazardgilles
RT @defense_ouest: 🛡️En juin 2021,
le bureau #cybersécurité du @COMSIC_FR
(#COMSIC) a organisé un exercice
de lutte informatique défensive…</t>
  </si>
  <si>
    <t>mathonda500cbf
RT @Interieur_Gouv: 📱💻 #MardiConseil
#Cybersécurité Dans les aéroports,
les centres commerciaux ou au bord
de la piscine de l'hôtel, si vou…</t>
  </si>
  <si>
    <t>ngourd
RT @Interieur_Gouv: 📱💻 #MardiConseil
#Cybersécurité Dans les aéroports,
les centres commerciaux ou au bord
de la piscine de l'hôtel, si vou…</t>
  </si>
  <si>
    <t>njee26
RT @Interieur_Gouv: 📱💻 #MardiConseil
#Cybersécurité Dans les aéroports,
les centres commerciaux ou au bord
de la piscine de l'hôtel, si vou…</t>
  </si>
  <si>
    <t>crismanceau
RT @cybervictimes: [🛡️#Cybersécurité]
Des centaines de #failles de #sécurité
corrigées dans les mises à jour
de juillet ⚠️Certaines de ces…</t>
  </si>
  <si>
    <t>mgepel
RT @thalessecurity: [#Cybersécurité]
“Depuis quelques années, les #cyberattaques
sont de plus en plus complexes
à détecter.” 💬 Pierre Ansel…</t>
  </si>
  <si>
    <t>thalessecurity
[#Cybersécurité] Thales, acteur
de confiance de la révolution automobile,
apporte connectivité et cybersécurité
à l… https://t.co/DnFMbrqc76</t>
  </si>
  <si>
    <t>cybersecplace
RT @VeilleCyber3: Plusieurs journalistes
marocains ont été surveillés via
le logiciel espion #Pegasus de
la firme israélienne NSO. https:…</t>
  </si>
  <si>
    <t>fbariseau
RT @hautsdefrance: #directHDF La
Région protège les #TPE des risques
d’attaques informatiques ➡ adoption
d'une délibération pour continuer…</t>
  </si>
  <si>
    <t>hautsdefrance
#directHDF La Région protège les
#TPE des risques d’attaques informatiques
➡ adoption d'une délibération pour
conti… https://t.co/ei1oSzHKpb</t>
  </si>
  <si>
    <t>brainroaring
RT @VeilleCyber3: 💰L’#Ethereum
(ETH) sur le fil du rasoir : le
conseil Bourse du jour https://t.co/JR2KbdDVx6
#fintech #cybersecurite #no…</t>
  </si>
  <si>
    <t>jplmartine
RT @cybervictimes: [🛡️#Cybersécurité]
Des centaines de #failles de #sécurité
corrigées dans les mises à jour
de juillet ⚠️Certaines de ces…</t>
  </si>
  <si>
    <t>aboudebile
RT @cybervictimes: [🛡️#Cybersécurité]
Des centaines de #failles de #sécurité
corrigées dans les mises à jour
de juillet ⚠️Certaines de ces…</t>
  </si>
  <si>
    <t>legrouxvincent
RT @hautsdefrance: #directHDF La
Région protège les #TPE des risques
d’attaques informatiques ➡ adoption
d'une délibération pour continuer…</t>
  </si>
  <si>
    <t>jacobmarielle1
RT @cybervictimes: [🛡️#Cybersécurité]
Des centaines de #failles de #sécurité
corrigées dans les mises à jour
de juillet ⚠️Certaines de ces…</t>
  </si>
  <si>
    <t>digitaleague
[Event 26.08] 🎙️ Cette année au
@DigitalSummR on parlera #FutureofWork
#GreenTech #Cybersecurité #IA #Ransomware...…
https://t.co/MtG9pn35Mk</t>
  </si>
  <si>
    <t xml:space="preserve">digitalsummr
</t>
  </si>
  <si>
    <t>alixlucie1
RT @cybervictimes: [🛡️#Cybersécurité]
Des centaines de #failles de #sécurité
corrigées dans les mises à jour
de juillet ⚠️Certaines de ces…</t>
  </si>
  <si>
    <t>prefet2b
RT @Interieur_Gouv: 📱💻 #MardiConseil
#Cybersécurité Dans les aéroports,
les centres commerciaux ou au bord
de la piscine de l'hôtel, si vou…</t>
  </si>
  <si>
    <t>aurelienbossy
RT @Interieur_Gouv: 📱💻 #MardiConseil
#Cybersécurité Dans les aéroports,
les centres commerciaux ou au bord
de la piscine de l'hôtel, si vou…</t>
  </si>
  <si>
    <t>jfoteini
RT @VeilleCyber3: 📣Les inscriptions
sont ouvertes ! CANDIDATEZ @CEFCYS_Officiel
! Pour candidater ou pour nominer
: https://t.co/OqUiq021…</t>
  </si>
  <si>
    <t>cefcys_officiel
RT @VeilleCyber3: 📣Les inscriptions
sont ouvertes ! CANDIDATEZ @CEFCYS_Officiel
! Pour candidater ou pour nominer
: https://t.co/OqUiq021…</t>
  </si>
  <si>
    <t>adesroushdf
RT @hautsdefrance: #directHDF La
Région protège les #TPE des risques
d’attaques informatiques ➡ adoption
d'une délibération pour continuer…</t>
  </si>
  <si>
    <t>reda_jamal
#JeanBauberot #laicite #cybersecurite
#NicolasArpagian https://t.co/UmqeOFPKMJ</t>
  </si>
  <si>
    <t>clebot
RT @cybervictimes: [🛡️#Cybersécurité]
Des centaines de #failles de #sécurité
corrigées dans les mises à jour
de juillet ⚠️Certaines de ces…</t>
  </si>
  <si>
    <t>bluenetech
RT @Interieur_Gouv: 📱💻 #MardiConseil
#Cybersécurité Dans les aéroports,
les centres commerciaux ou au bord
de la piscine de l'hôtel, si vou…</t>
  </si>
  <si>
    <t>soralino1
RT @Interieur_Gouv: 📱💻 #MardiConseil
#Cybersécurité Dans les aéroports,
les centres commerciaux ou au bord
de la piscine de l'hôtel, si vou…</t>
  </si>
  <si>
    <t>e_ikb
RT @ANSSI_FR: [#MardiConseil] 🌞
Profitez de l’été pour vous sensibiliser
à la #cybersécurité et agir efficacement
sur la protection de vos…</t>
  </si>
  <si>
    <t>hubofml
RT @VeilleCyber3: Plusieurs journalistes
marocains ont été surveillés via
le logiciel espion #Pegasus de
la firme israélienne NSO. https:…</t>
  </si>
  <si>
    <t>workationland
RT @VeilleCyber3: Is #CostEffective
#DeepReinforcementLearning Possible?
https://t.co/unX0LfGbwL #fintech
#AI #ArtificialIntelligence #M…</t>
  </si>
  <si>
    <t>c0ai1
RT @VeilleCyber3: Plusieurs journalistes
marocains ont été surveillés via
le logiciel espion #Pegasus de
la firme israélienne NSO. https:…</t>
  </si>
  <si>
    <t>mazyar_240469
😃 Fiers de voir ce beau projet
du #CampusCyber se concrétiser
un peu plus tous les jours ! @Atos
en tant qu’acteur… https://t.co/S7pLQRBg8c</t>
  </si>
  <si>
    <t xml:space="preserve">atos
</t>
  </si>
  <si>
    <t>aonfrance
#cybersecurite : les attaques par
#ransomware, dites aussi #rançongiciels,
sont une réalité. Mais 5⃣mythes
persiste… https://t.co/GaeFeRll1e</t>
  </si>
  <si>
    <t>nordsud6213
RT @cedric_o: Aux chefs d’entreprise
: face à la menace cyber, le @gouvernementFR
et les organisations interprofessionnelles
sont à vos côt…</t>
  </si>
  <si>
    <t>gouvernementfr
RT @Interieur_Gouv: 📱💻 #MardiConseil
#Cybersécurité Dans les aéroports,
les centres commerciaux ou au bord
de la piscine de l'hôtel, si vou…</t>
  </si>
  <si>
    <t>cedric_o
Aux chefs d’entreprise : face à
la menace cyber, le @gouvernementFR
et les organisations interprofessionnelles
sont… https://t.co/B44FTvXTJc</t>
  </si>
  <si>
    <t>99dav99
RT @RebeccaRambar: Les logiciels
malveillants (#Malware) du groupe
#Israel-ien #NSO ciblaient des
activistes des droits de l'homme
au #Maro…</t>
  </si>
  <si>
    <t>valpotter87_28
RT @Interieur_Gouv: 📱💻 #MardiConseil
#Cybersécurité Dans les aéroports,
les centres commerciaux ou au bord
de la piscine de l'hôtel, si vou…</t>
  </si>
  <si>
    <t>cgoodmany
Quels achats hospitaliers en matière
de #cybersecurite ? Petit guide
des bonnes pratiques, via l'agence
européenne… https://t.co/y1KxyoLtkU</t>
  </si>
  <si>
    <t>cpmenationale
RT @cedric_o: Aux chefs d’entreprise
: face à la menace cyber, le @gouvernementFR
et les organisations interprofessionnelles
sont à vos côt…</t>
  </si>
  <si>
    <t>candidate7153
RT @VeilleCyber3: Edward Snowden
réclame l’interdiction du commerce
des logiciels espions https://t.co/qy5iV1iTxl
#fintech #cybersecurit…</t>
  </si>
  <si>
    <t>fnihous
RT @hautsdefrance: #directHDF La
Région protège les #TPE des risques
d’attaques informatiques ➡ adoption
d'une délibération pour continuer…</t>
  </si>
  <si>
    <t>michel66000
RT @cedric_o: Aux chefs d’entreprise
: face à la menace cyber, le @gouvernementFR
et les organisations interprofessionnelles
sont à vos côt…</t>
  </si>
  <si>
    <t>nestormbilou
RT @OpexNews: 🇫🇷📱 Elle n’est
ni israélienne, ni américaine,
se nomme @tehtris : cette pépite
française de la #cybersécurité
est capable de…</t>
  </si>
  <si>
    <t>opexnews
🇫🇷📱 Elle n’est ni israélienne,
ni américaine, se nomme @tehtris
: cette pépite française de la
#cybersécurité est c… https://t.co/tiBiVMoSCR</t>
  </si>
  <si>
    <t>dyandza
RT @Interieur_Gouv: 📱💻 #MardiConseil
#Cybersécurité Dans les aéroports,
les centres commerciaux ou au bord
de la piscine de l'hôtel, si vou…</t>
  </si>
  <si>
    <t>merovingienfr
RT @OpexNews: 🇫🇷📱 Elle n’est
ni israélienne, ni américaine,
se nomme @tehtris : cette pépite
française de la #cybersécurité
est capable de…</t>
  </si>
  <si>
    <t>clusif
RT @cedric_o: Aux chefs d’entreprise
: face à la menace cyber, le @gouvernementFR
et les organisations interprofessionnelles
sont à vos côt…</t>
  </si>
  <si>
    <t>robe_0000ff
RT @cedric_o: Aux chefs d’entreprise
: face à la menace cyber, le @gouvernementFR
et les organisations interprofessionnelles
sont à vos côt…</t>
  </si>
  <si>
    <t>tamagotte1
RT @OpexNews: 🇫🇷📱 Elle n’est
ni israélienne, ni américaine,
se nomme @tehtris : cette pépite
française de la #cybersécurité
est capable de…</t>
  </si>
  <si>
    <t>bonmetti
RT @OpexNews: 🇫🇷📱 Elle n’est
ni israélienne, ni américaine,
se nomme @tehtris : cette pépite
française de la #cybersécurité
est capable de…</t>
  </si>
  <si>
    <t>alain1878
RT @OpexNews: 🇫🇷📱 Elle n’est
ni israélienne, ni américaine,
se nomme @tehtris : cette pépite
française de la #cybersécurité
est capable de…</t>
  </si>
  <si>
    <t>pavel7505
RT @OpexNews: 🇫🇷📱 Elle n’est
ni israélienne, ni américaine,
se nomme @tehtris : cette pépite
française de la #cybersécurité
est capable de…</t>
  </si>
  <si>
    <t>reseausatt
RT @OuestValo: Retrouvez la #CartographieBrevets
#Cybersécurité ‼️ 👨‍💻 +150 experts
de la Cyber en @regionBretagne
👩‍💻 ➡️ https://t.co/f…</t>
  </si>
  <si>
    <t>ouestvalo
Retrouvez la #CartographieBrevets
#Cybersécurité ‼️ 👨‍💻 +150 experts
de la Cyber en @regionBretagne
👩‍💻 ➡️… https://t.co/RAlhMripcP</t>
  </si>
  <si>
    <t xml:space="preserve">regionbretagne
</t>
  </si>
  <si>
    <t>edkonfident
RT @OpexNews: 🇫🇷📱 Elle n’est
ni israélienne, ni américaine,
se nomme @tehtris : cette pépite
française de la #cybersécurité
est capable de…</t>
  </si>
  <si>
    <t>artajeremy
RT @OpexNews: 🇫🇷📱 Elle n’est
ni israélienne, ni américaine,
se nomme @tehtris : cette pépite
française de la #cybersécurité
est capable de…</t>
  </si>
  <si>
    <t>khoyabramard
RT @OpexNews: 🇫🇷📱 Elle n’est
ni israélienne, ni américaine,
se nomme @tehtris : cette pépite
française de la #cybersécurité
est capable de…</t>
  </si>
  <si>
    <t>mortaugrosrat
RT @OpexNews: 🇫🇷📱 Elle n’est
ni israélienne, ni américaine,
se nomme @tehtris : cette pépite
française de la #cybersécurité
est capable de…</t>
  </si>
  <si>
    <t>boxcalf1
RT @OpexNews: 🇫🇷📱 Elle n’est
ni israélienne, ni américaine,
se nomme @tehtris : cette pépite
française de la #cybersécurité
est capable de…</t>
  </si>
  <si>
    <t>philauvergne
RT @Interieur_Gouv: 📱💻 #MardiConseil
#Cybersécurité Dans les aéroports,
les centres commerciaux ou au bord
de la piscine de l'hôtel, si vou…</t>
  </si>
  <si>
    <t>jjeanniard_bot
RT @cedric_o: Aux chefs d’entreprise
: face à la menace cyber, le @gouvernementFR
et les organisations interprofessionnelles
sont à vos côt…</t>
  </si>
  <si>
    <t>drambaldini
RT @cedric_o: Aux chefs d’entreprise
: face à la menace cyber, le @gouvernementFR
et les organisations interprofessionnelles
sont à vos côt…</t>
  </si>
  <si>
    <t>geurtie
RT @cedric_o: Aux chefs d’entreprise
: face à la menace cyber, le @gouvernementFR
et les organisations interprofessionnelles
sont à vos côt…</t>
  </si>
  <si>
    <t>marielermytte
RT @hautsdefrance: #directHDF La
Région protège les #TPE des risques
d’attaques informatiques ➡ adoption
d'une délibération pour continuer…</t>
  </si>
  <si>
    <t>valerymarchive
RT @cedric_o: Aux chefs d’entreprise
: face à la menace cyber, le @gouvernementFR
et les organisations interprofessionnelles
sont à vos côt…</t>
  </si>
  <si>
    <t>antoinelaboite
RT @OpexNews: 🇫🇷📱 Elle n’est
ni israélienne, ni américaine,
se nomme @tehtris : cette pépite
française de la #cybersécurité
est capable de…</t>
  </si>
  <si>
    <t>kheira_drissi
RT @OpexNews: 🇫🇷📱 Elle n’est
ni israélienne, ni américaine,
se nomme @tehtris : cette pépite
française de la #cybersécurité
est capable de…</t>
  </si>
  <si>
    <t>micheleven1
RT @OpexNews: 🇫🇷📱 Elle n’est
ni israélienne, ni américaine,
se nomme @tehtris : cette pépite
française de la #cybersécurité
est capable de…</t>
  </si>
  <si>
    <t>toumi_abdennour
RT @OpexNews: 🇫🇷📱 Elle n’est
ni israélienne, ni américaine,
se nomme @tehtris : cette pépite
française de la #cybersécurité
est capable de…</t>
  </si>
  <si>
    <t>issa_france
RT @cedric_o: Aux chefs d’entreprise
: face à la menace cyber, le @gouvernementFR
et les organisations interprofessionnelles
sont à vos côt…</t>
  </si>
  <si>
    <t>hannaboos2
RT @OpexNews: 🇫🇷📱 Elle n’est
ni israélienne, ni américaine,
se nomme @tehtris : cette pépite
française de la #cybersécurité
est capable de…</t>
  </si>
  <si>
    <t>gmirlt
RT @OpexNews: 🇫🇷📱 Elle n’est
ni israélienne, ni américaine,
se nomme @tehtris : cette pépite
française de la #cybersécurité
est capable de…</t>
  </si>
  <si>
    <t>karinejacqs
RT @FIRSTEU1: Pour aider les #PME
face aux #ransomwares et aux menaces
numériques, @IT_Partners et @FIRSTEU1
organisent le centre de #Cyber…</t>
  </si>
  <si>
    <t>it_partners
RT @FIRSTEU1: Pour aider les #PME
face aux #ransomwares et aux menaces
numériques, @IT_Partners et @FIRSTEU1
organisent le centre de #Cyber…</t>
  </si>
  <si>
    <t>firsteu1
Pour aider les #PME face aux #ransomwares
et aux menaces numériques, @IT_Partners
et @FIRSTEU1 organisent le centre…
https://t.co/zPR8dQYQYN</t>
  </si>
  <si>
    <t>bobindavid
RT @OpexNews: 🇫🇷📱 Elle n’est
ni israélienne, ni américaine,
se nomme @tehtris : cette pépite
française de la #cybersécurité
est capable de…</t>
  </si>
  <si>
    <t>mjhn0711
RT @cybervictimes: [🛡️#Cybersécurité]
Des centaines de #failles de #sécurité
corrigées dans les mises à jour
de juillet ⚠️Certaines de ces…</t>
  </si>
  <si>
    <t>bmx_amelia
RT @OpexNews: 🇫🇷📱 Elle n’est
ni israélienne, ni américaine,
se nomme @tehtris : cette pépite
française de la #cybersécurité
est capable de…</t>
  </si>
  <si>
    <t>mimi34123519
RT @Interieur_Gouv: 📱💻 #MardiConseil
#Cybersécurité Dans les aéroports,
les centres commerciaux ou au bord
de la piscine de l'hôtel, si vou…</t>
  </si>
  <si>
    <t>sparwanteam
RT @ModisFrance: [Décryptage #IA]
Les 20 principales prédictions
sur la façon dont l'#IntelligenceArtificielle
va améliorer la cybersécurit…</t>
  </si>
  <si>
    <t>basile061
RT @cybervictimes: [🛡️#Cybersécurité]
Des centaines de #failles de #sécurité
corrigées dans les mises à jour
de juillet ⚠️Certaines de ces…</t>
  </si>
  <si>
    <t>riskandme
RT @cedric_o: Aux chefs d’entreprise
: face à la menace cyber, le @gouvernementFR
et les organisations interprofessionnelles
sont à vos côt…</t>
  </si>
  <si>
    <t>montrouge2020
RT @OpexNews: 🇫🇷📱 Elle n’est
ni israélienne, ni américaine,
se nomme @tehtris : cette pépite
française de la #cybersécurité
est capable de…</t>
  </si>
  <si>
    <t>ops_bms
RT @OpexNews: 🇫🇷📱 Elle n’est
ni israélienne, ni américaine,
se nomme @tehtris : cette pépite
française de la #cybersécurité
est capable de…</t>
  </si>
  <si>
    <t>gustavogavi17
RT @tehtris: ⚠️ Espionnage de téléphones
iOS et Android 🥷🏼 Si vous avez
besoin d’aide pour la #Cybersécurité
de vos mobiles et que vous ét…</t>
  </si>
  <si>
    <t>dinabassiri
RT @cybervictimes: [🛡️#Cybersécurité]
Des centaines de #failles de #sécurité
corrigées dans les mises à jour
de juillet ⚠️Certaines de ces…</t>
  </si>
  <si>
    <t>langrasy
RT @OpexNews: 🇫🇷📱 Elle n’est
ni israélienne, ni américaine,
se nomme @tehtris : cette pépite
française de la #cybersécurité
est capable de…</t>
  </si>
  <si>
    <t>moi58265430
RT @OpexNews: 🇫🇷📱 Elle n’est
ni israélienne, ni américaine,
se nomme @tehtris : cette pépite
française de la #cybersécurité
est capable de…</t>
  </si>
  <si>
    <t>johangarciajg
Pour découvrir le nouveau dispositif
d’alerte pour la #cybersécurité
des #entreprises https://t.co/cKfN3wv3LC</t>
  </si>
  <si>
    <t>jl_mouton
RT @EspaceIT: Aujourd’hui, nous
allons parler de John Postel, appelé
le « Dieu d’Internet », à l’origine
de nombreuses contributions au
dév…</t>
  </si>
  <si>
    <t>espaceit
Le RIP, protocole d'information
de routage ⏩ 🔸 https://t.co/5Dn5h9x5nQ
#RIP #networking #cybersecurité…
https://t.co/tArhKuDBR9</t>
  </si>
  <si>
    <t>janus_zonegrise
RT @Interieur_Gouv: 📱💻 #MardiConseil
#Cybersécurité Dans les aéroports,
les centres commerciaux ou au bord
de la piscine de l'hôtel, si vou…</t>
  </si>
  <si>
    <t>simnasr
RT @OpexNews: 🇫🇷📱 Elle n’est
ni israélienne, ni américaine,
se nomme @tehtris : cette pépite
française de la #cybersécurité
est capable de…</t>
  </si>
  <si>
    <t>solveigholmes
RT @OpexNews: 🇫🇷📱 Elle n’est
ni israélienne, ni américaine,
se nomme @tehtris : cette pépite
française de la #cybersécurité
est capable de…</t>
  </si>
  <si>
    <t>2100futureman
RT @OpexNews: 🇫🇷📱 Elle n’est
ni israélienne, ni américaine,
se nomme @tehtris : cette pépite
française de la #cybersécurité
est capable de…</t>
  </si>
  <si>
    <t>pierasselin
RT @OpexNews: 🇫🇷📱 Elle n’est
ni israélienne, ni américaine,
se nomme @tehtris : cette pépite
française de la #cybersécurité
est capable de…</t>
  </si>
  <si>
    <t>opuscopus1
RT @OpexNews: 🇫🇷📱 Elle n’est
ni israélienne, ni américaine,
se nomme @tehtris : cette pépite
française de la #cybersécurité
est capable de…</t>
  </si>
  <si>
    <t>souverainetech
RT @OpexNews: 🇫🇷📱 Elle n’est
ni israélienne, ni américaine,
se nomme @tehtris : cette pépite
française de la #cybersécurité
est capable de…</t>
  </si>
  <si>
    <t>indyanna58
RT @OpexNews: 🇫🇷📱 Elle n’est
ni israélienne, ni américaine,
se nomme @tehtris : cette pépite
française de la #cybersécurité
est capable de…</t>
  </si>
  <si>
    <t>gascuelj
RT @OpexNews: 🇫🇷📱 Elle n’est
ni israélienne, ni américaine,
se nomme @tehtris : cette pépite
française de la #cybersécurité
est capable de…</t>
  </si>
  <si>
    <t>moleeye81
RT @OpexNews: 🇫🇷📱 Elle n’est
ni israélienne, ni américaine,
se nomme @tehtris : cette pépite
française de la #cybersécurité
est capable de…</t>
  </si>
  <si>
    <t>lucasbuthion
RT @OpexNews: 🇫🇷📱 Elle n’est
ni israélienne, ni américaine,
se nomme @tehtris : cette pépite
française de la #cybersécurité
est capable de…</t>
  </si>
  <si>
    <t>realsalesadvice
RT @Compliances_: Vendus comme
très sûrs, les iPhone ont été piratés
par Pegasus pendant des années
https://t.co/ggfn6j3CPc via @lemondefr…</t>
  </si>
  <si>
    <t xml:space="preserve">lemondefr
</t>
  </si>
  <si>
    <t>compliances_
Dispositif #AlerteCyber : les TPE-PME
seront prévenues en cas de grosses
alertes de cybersécurité… https://t.co/EtSRZNU15k</t>
  </si>
  <si>
    <t>pmdabezies
RT @OpexNews: 🇫🇷📱 Elle n’est
ni israélienne, ni américaine,
se nomme @tehtris : cette pépite
française de la #cybersécurité
est capable de…</t>
  </si>
  <si>
    <t>florenciavaldan
RT @OpexNews: 🇫🇷📱 Elle n’est
ni israélienne, ni américaine,
se nomme @tehtris : cette pépite
française de la #cybersécurité
est capable de…</t>
  </si>
  <si>
    <t>delahayealice
RT @OpexNews: 🇫🇷📱 Elle n’est
ni israélienne, ni américaine,
se nomme @tehtris : cette pépite
française de la #cybersécurité
est capable de…</t>
  </si>
  <si>
    <t>cnamoccitanie
📌La rentrée de l'#alternance se
prépare ! La salle Digit'Alès qui
accueille notre promotion L3 Info
et cybersécuri… https://t.co/sAgLPws8fq</t>
  </si>
  <si>
    <t>richard_trois
RT @OpexNews: 🇫🇷📱 Elle n’est
ni israélienne, ni américaine,
se nomme @tehtris : cette pépite
française de la #cybersécurité
est capable de…</t>
  </si>
  <si>
    <t>amisgendarmeri1
RT @cybervictimes: [🛡️#Cybersécurité]
Des centaines de #failles de #sécurité
corrigées dans les mises à jour
de juillet ⚠️Certaines de ces…</t>
  </si>
  <si>
    <t>mauxnier
RT @OpexNews: 🇫🇷📱 Elle n’est
ni israélienne, ni américaine,
se nomme @tehtris : cette pépite
française de la #cybersécurité
est capable de…</t>
  </si>
  <si>
    <t>gendarmerie_078
RT @ANSSI_FR: [#MardiConseil] 🌞
Profitez de l’été pour vous sensibiliser
à la #cybersécurité et agir efficacement
sur la protection de vos…</t>
  </si>
  <si>
    <t>isagram49
RT @cybervictimes: [🛡️#Cybersécurité]
Des centaines de #failles de #sécurité
corrigées dans les mises à jour
de juillet ⚠️Certaines de ces…</t>
  </si>
  <si>
    <t>arrowecs_fr
Venez échanger avec les experts
@Sophos autour des #actualités
du secteur de la #cybersécurité
et découvrir comment… https://t.co/oQGgQfl7vB</t>
  </si>
  <si>
    <t xml:space="preserve">sophos
</t>
  </si>
  <si>
    <t>cogitis
RT @Aymeric_Sauvage: @creatic59
et @declic_asso vous proposent
une revue de presse carto des cyberattaques
subies par les #collectivités #h…</t>
  </si>
  <si>
    <t>ingridmomein
RT @OpexNews: 🇫🇷📱 Elle n’est
ni israélienne, ni américaine,
se nomme @tehtris : cette pépite
française de la #cybersécurité
est capable de…</t>
  </si>
  <si>
    <t>rebeudefeu
RT @OpexNews: 🇫🇷📱 Elle n’est
ni israélienne, ni américaine,
se nomme @tehtris : cette pépite
française de la #cybersécurité
est capable de…</t>
  </si>
  <si>
    <t>kaplanben_fr
RT @OpexNews: 🇫🇷📱 Elle n’est
ni israélienne, ni américaine,
se nomme @tehtris : cette pépite
française de la #cybersécurité
est capable de…</t>
  </si>
  <si>
    <t>barbeaulyse
RT @OpexNews: 🇫🇷📱 Elle n’est
ni israélienne, ni américaine,
se nomme @tehtris : cette pépite
française de la #cybersécurité
est capable de…</t>
  </si>
  <si>
    <t>emjipv
RT @OpexNews: 🇫🇷📱 Elle n’est
ni israélienne, ni américaine,
se nomme @tehtris : cette pépite
française de la #cybersécurité
est capable de…</t>
  </si>
  <si>
    <t>phara0n1x
RT @OSXP_Paris: 🚨 Prenez votre
badge gratuit pour Open Source
Experience #OSXP2021, le nouveau
rendez-vous de la communauté européenne
de l…</t>
  </si>
  <si>
    <t xml:space="preserve">osxp_paris
</t>
  </si>
  <si>
    <t>guillaumedny
RT @OpexNews: 🇫🇷📱 Elle n’est
ni israélienne, ni américaine,
se nomme @tehtris : cette pépite
française de la #cybersécurité
est capable de…</t>
  </si>
  <si>
    <t>kblfox21
RT @OpexNews: 🇫🇷📱 Elle n’est
ni israélienne, ni américaine,
se nomme @tehtris : cette pépite
française de la #cybersécurité
est capable de…</t>
  </si>
  <si>
    <t>timothydelahoya
RT @RebeccaRambar: "Ce qui est
clair, c'est que #Pegasus, censé
être destiné à être utilisé par
le gouvernement uniquement contre
les" terr…</t>
  </si>
  <si>
    <t>kebinsoreasmey
RT @OpexNews: 🇫🇷📱 Elle n’est
ni israélienne, ni américaine,
se nomme @tehtris : cette pépite
française de la #cybersécurité
est capable de…</t>
  </si>
  <si>
    <t>ccye3jean
RT @OpexNews: 🇫🇷📱 Elle n’est
ni israélienne, ni américaine,
se nomme @tehtris : cette pépite
française de la #cybersécurité
est capable de…</t>
  </si>
  <si>
    <t>ramsdark13
RT @OpexNews: 🇫🇷📱 Elle n’est
ni israélienne, ni américaine,
se nomme @tehtris : cette pépite
française de la #cybersécurité
est capable de…</t>
  </si>
  <si>
    <t>itrackr_fr
Presse-Citron : Pegasus : Macron
espionné, son iPhone infecté #cybersécurité
#AlaUne #espionnage #Malware… https://t.co/GBucWBbVnC</t>
  </si>
  <si>
    <t>cretanadia
RT @cybervictimes: [🛡️#Cybersécurité]
Des centaines de #failles de #sécurité
corrigées dans les mises à jour
de juillet ⚠️Certaines de ces…</t>
  </si>
  <si>
    <t>humain974
RT @OpexNews: 🇫🇷📱 Elle n’est
ni israélienne, ni américaine,
se nomme @tehtris : cette pépite
française de la #cybersécurité
est capable de…</t>
  </si>
  <si>
    <t>baronnet
RT @OpexNews: 🇫🇷📱 Elle n’est
ni israélienne, ni américaine,
se nomme @tehtris : cette pépite
française de la #cybersécurité
est capable de…</t>
  </si>
  <si>
    <t>ccism77
RT @CCIstore: Avec la crise #Covid19
et la généralisation du télétravail,
les risques liées à la #cybersécurité
se sont accrus. Un nouveau…</t>
  </si>
  <si>
    <t>lisbapple
RT @Interieur_Gouv: 📱💻 #MardiConseil
#Cybersécurité Dans les aéroports,
les centres commerciaux ou au bord
de la piscine de l'hôtel, si vou…</t>
  </si>
  <si>
    <t>silwenn
RT @OpexNews: 🇫🇷📱 Elle n’est
ni israélienne, ni américaine,
se nomme @tehtris : cette pépite
française de la #cybersécurité
est capable de…</t>
  </si>
  <si>
    <t>57marge
RT @OpexNews: 🇫🇷📱 Elle n’est
ni israélienne, ni américaine,
se nomme @tehtris : cette pépite
française de la #cybersécurité
est capable de…</t>
  </si>
  <si>
    <t>trallma
RT @tehtris: ⚠️ Espionnage de téléphones
iOS et Android 🥷🏼 Si vous avez
besoin d’aide pour la #Cybersécurité
de vos mobiles et que vous ét…</t>
  </si>
  <si>
    <t>mik33leb
RT @OpexNews: 🇫🇷📱 Elle n’est
ni israélienne, ni américaine,
se nomme @tehtris : cette pépite
française de la #cybersécurité
est capable de…</t>
  </si>
  <si>
    <t>frdricdard1
RT @OpexNews: 🇫🇷📱 Elle n’est
ni israélienne, ni américaine,
se nomme @tehtris : cette pépite
française de la #cybersécurité
est capable de…</t>
  </si>
  <si>
    <t>sebastienbouhot
RT @OpexNews: 🇫🇷📱 Elle n’est
ni israélienne, ni américaine,
se nomme @tehtris : cette pépite
française de la #cybersécurité
est capable de…</t>
  </si>
  <si>
    <t>bboubacardodo
RT @OpexNews: 🇫🇷📱 Elle n’est
ni israélienne, ni américaine,
se nomme @tehtris : cette pépite
française de la #cybersécurité
est capable de…</t>
  </si>
  <si>
    <t>digital_ladies
RT @VeilleCyber3: 📣Les inscriptions
sont ouvertes ! CANDIDATEZ @CEFCYS_Officiel
! Pour candidater ou pour nominer
: https://t.co/OqUiq021…</t>
  </si>
  <si>
    <t>thomasrudelle
RT @sim_leo: Vous pouvez être concerné,
toute personne dotée de responsabilités
ou d’influence, destinée à de plus
amples responsabilités o…</t>
  </si>
  <si>
    <t>sim_leo
RT @GeoffroyRDB: L'affaire #Pegasus
est une atteinte majeure aux libertés.
Nous devons faire front ensemble
contre ces menaces. @tehtris dé…</t>
  </si>
  <si>
    <t>partisan_22
RT @OpexNews: 🇫🇷📱 Elle n’est
ni israélienne, ni américaine,
se nomme @tehtris : cette pépite
française de la #cybersécurité
est capable de…</t>
  </si>
  <si>
    <t>ghismath75
RT @OpexNews: 🇫🇷📱 Elle n’est
ni israélienne, ni américaine,
se nomme @tehtris : cette pépite
française de la #cybersécurité
est capable de…</t>
  </si>
  <si>
    <t>stevematindi
Protect your smartphone from radio-based
attacks Smartphones contain a plethora
of radios – typically cellular,
W… https://t.co/gOtMRqxYCd</t>
  </si>
  <si>
    <t>cagnois06800
Il est temps que La 🇫🇷 mette
les moyens pour être présent dans
la Cyberguerre! C'est pas possible
d'être en retard… https://t.co/uZC5cvQ2SZ</t>
  </si>
  <si>
    <t>domafondmacron
RT @cedric_o: Aux chefs d’entreprise
: face à la menace cyber, le @gouvernementFR
et les organisations interprofessionnelles
sont à vos côt…</t>
  </si>
  <si>
    <t>hdsnetsec
16-Year-Old #Security #Bug Affects
Millions of #HP, #Samsung, #Xerox
#Printers https://t.co/kglqjPvg5d
via… https://t.co/aIPpuVZtCW</t>
  </si>
  <si>
    <t>bernycraze
RT @OpexNews: 🇫🇷📱 Elle n’est
ni israélienne, ni américaine,
se nomme @tehtris : cette pépite
française de la #cybersécurité
est capable de…</t>
  </si>
  <si>
    <t>maxime_boskov
RT @OpexNews: 🇫🇷📱 Elle n’est
ni israélienne, ni américaine,
se nomme @tehtris : cette pépite
française de la #cybersécurité
est capable de…</t>
  </si>
  <si>
    <t>guillaumenaayem
RT @OpexNews: 🇫🇷📱 Elle n’est
ni israélienne, ni américaine,
se nomme @tehtris : cette pépite
française de la #cybersécurité
est capable de…</t>
  </si>
  <si>
    <t>47jonquille
RT @28minutes: #Cybersécurité :
nos démocraties peuvent-elles tenir
face aux attaques ? @AmiraSouilem
fait le point. 👾 https://t.co/dzOiIG…</t>
  </si>
  <si>
    <t>amirasouilem
RT @28minutes: #Cybersécurité :
nos démocraties peuvent-elles tenir
face aux attaques ? @AmiraSouilem
fait le point. 👾 https://t.co/dzOiIG…</t>
  </si>
  <si>
    <t>28minutes
#Cybersécurité : nos démocraties
peuvent-elles tenir face aux attaques
? @AmiraSouilem fait le point.
👾… https://t.co/SZbzWq4WPj</t>
  </si>
  <si>
    <t>fabbib75
RT @28minutes: #Cybersécurité :
nos démocraties peuvent-elles tenir
face aux attaques ? @AmiraSouilem
fait le point. 👾 https://t.co/dzOiIG…</t>
  </si>
  <si>
    <t>chantal_edouard
RT @cybervictimes: [🛡️#Cybersécurité]
Des centaines de #failles de #sécurité
corrigées dans les mises à jour
de juillet ⚠️Certaines de ces…</t>
  </si>
  <si>
    <t>francisriera75
RT @28minutes: #Cybersécurité :
nos démocraties peuvent-elles tenir
face aux attaques ? @AmiraSouilem
fait le point. 👾 https://t.co/dzOiIG…</t>
  </si>
  <si>
    <t>jispolitico
RT @OpexNews: 🇫🇷📱 Elle n’est
ni israélienne, ni américaine,
se nomme @tehtris : cette pépite
française de la #cybersécurité
est capable de…</t>
  </si>
  <si>
    <t>eirlabcommunity
RT @ENSEIRBMATMECA: Vous êtes étudiant.e
ou jeune diplômé.e et voulez en
apprendre plus sur la #cybersécurité
? 📢 @wavestoneFR vous invite…</t>
  </si>
  <si>
    <t>eliane36923330
RT @senateurJGM: #Pegasus J’avais
justement déposé hier matin une
Question écrite au Sénat à l’attention
fde @JY_LeDrian . Toute la lumière…</t>
  </si>
  <si>
    <t xml:space="preserve">jy_ledrian
</t>
  </si>
  <si>
    <t>senateurjgm
#Pegasus J’avais justement déposé
hier matin une Question écrite
au Sénat à l’attention fde @JY_LeDrian
. Toute la… https://t.co/UMkWRmkJdR</t>
  </si>
  <si>
    <t>pedumit
RT @28minutes: #Cybersécurité :
nos démocraties peuvent-elles tenir
face aux attaques ? @AmiraSouilem
fait le point. 👾 https://t.co/dzOiIG…</t>
  </si>
  <si>
    <t>bridaitservices
Este nuevo malware se esconde entre
las exclusiones de Windows Defender
para evadir la detección #ciberseguridad…
https://t.co/wEOhvAjp5F</t>
  </si>
  <si>
    <t>bretonsteph35
RT @senateurJGM: #Pegasus J’avais
justement déposé hier matin une
Question écrite au Sénat à l’attention
fde @JY_LeDrian . Toute la lumière…</t>
  </si>
  <si>
    <t>exn_na
🇨🇦🇫🇷 Qu'est-ce que la culture
#cybersécurité et comment en développer
une pour votre organisation ?…
https://t.co/nICnFWEIwy</t>
  </si>
  <si>
    <t>rhvirginie
RT @EcoReseau: Les 10 grandes tendances
émergentes du monde du #travail
🚩https://t.co/3D9EnagFbz #teletravail
#cybersecurité</t>
  </si>
  <si>
    <t>ecoreseau
Les 10 grandes tendances émergentes
du monde du #travail 🚩https://t.co/3D9EnagFbz
#teletravail #cybersecurité</t>
  </si>
  <si>
    <t>dugj
RT @argevise: Comment réagir au
mieux face à une cyber-attaque
? By @gbillois @BFMTV #Infosec
#CyberSecurity #CyberSécurité #CyberAttack
vi…</t>
  </si>
  <si>
    <t xml:space="preserve">bfmtv
</t>
  </si>
  <si>
    <t>gbillois
RT @Risk_Insight: #Presidentielle2022
#pegasus Retour sur la #cybersécurité
des élections présidentielles dans
@Cdanslair @gbillois Deepf…</t>
  </si>
  <si>
    <t>argevise
#Presidentielle2022 #pegasus Retour
sur la #cybersécurité des élections
présidentielles dans @Cdanslair
@gbillois… https://t.co/jEHgFdsbhU</t>
  </si>
  <si>
    <t>mfoix_cmfoix
RT @Maxence_Demerle: Le #cybersecurite
un sujet majeur : le @medef s’engage
auprès des entreprises et a initié
grâce à @cpoyau le lancemen…</t>
  </si>
  <si>
    <t xml:space="preserve">cpoyau
</t>
  </si>
  <si>
    <t xml:space="preserve">medef
</t>
  </si>
  <si>
    <t>maxence_demerle
Le #cybersecurite un sujet majeur
: le @medef s’engage auprès des
entreprises et a initié grâce à
@cpoyau le lance… https://t.co/Pib81nO1IB</t>
  </si>
  <si>
    <t>54lorrain
RT @OpexNews: 🇫🇷📱 Elle n’est
ni israélienne, ni américaine,
se nomme @tehtris : cette pépite
française de la #cybersécurité
est capable de…</t>
  </si>
  <si>
    <t>rebeccachoux1
RT @OlivierLoisel33: 🔴 COMMUNIQUÉ
— Contre les piratages informatiques,
reprenons le contrôle ! #Souveraineté
#CyberAttaques #Piratage #Ph…</t>
  </si>
  <si>
    <t xml:space="preserve">olivierloisel33
</t>
  </si>
  <si>
    <t>benfayet
RT @OpexNews: 🇫🇷📱 Elle n’est
ni israélienne, ni américaine,
se nomme @tehtris : cette pépite
française de la #cybersécurité
est capable de…</t>
  </si>
  <si>
    <t>samy_sametsong
RT @cybervictimes: [🛡️#Cybersécurité]
Des centaines de #failles de #sécurité
corrigées dans les mises à jour
de juillet ⚠️Certaines de ces…</t>
  </si>
  <si>
    <t>vermeulenevely2
RT @28minutes: #Cybersécurité :
nos démocraties peuvent-elles tenir
face aux attaques ? @AmiraSouilem
fait le point. 👾 https://t.co/dzOiIG…</t>
  </si>
  <si>
    <t>algabrac
RT @OpexNews: 🇫🇷📱 Elle n’est
ni israélienne, ni américaine,
se nomme @tehtris : cette pépite
française de la #cybersécurité
est capable de…</t>
  </si>
  <si>
    <t>thinker_view
RT @OpexNews: 🇫🇷📱 Elle n’est
ni israélienne, ni américaine,
se nomme @tehtris : cette pépite
française de la #cybersécurité
est capable de…</t>
  </si>
  <si>
    <t>maxxjeff
RT @OpexNews: 🇫🇷📱 Elle n’est
ni israélienne, ni américaine,
se nomme @tehtris : cette pépite
française de la #cybersécurité
est capable de…</t>
  </si>
  <si>
    <t>speech3949
RT @OpexNews: 🇫🇷📱 Elle n’est
ni israélienne, ni américaine,
se nomme @tehtris : cette pépite
française de la #cybersécurité
est capable de…</t>
  </si>
  <si>
    <t>papajim81
RT @OpexNews: 🇫🇷📱 Elle n’est
ni israélienne, ni américaine,
se nomme @tehtris : cette pépite
française de la #cybersécurité
est capable de…</t>
  </si>
  <si>
    <t>beuargh
RT @OpexNews: 🇫🇷📱 Elle n’est
ni israélienne, ni américaine,
se nomme @tehtris : cette pépite
française de la #cybersécurité
est capable de…</t>
  </si>
  <si>
    <t>berbereleonard
RT @OpexNews: 🇫🇷📱 Elle n’est
ni israélienne, ni américaine,
se nomme @tehtris : cette pépite
française de la #cybersécurité
est capable de…</t>
  </si>
  <si>
    <t>figarella_marie
RT @OpexNews: 🇫🇷📱 Elle n’est
ni israélienne, ni américaine,
se nomme @tehtris : cette pépite
française de la #cybersécurité
est capable de…</t>
  </si>
  <si>
    <t>cathgontard
RT @OpexNews: 🇫🇷📱 Elle n’est
ni israélienne, ni américaine,
se nomme @tehtris : cette pépite
française de la #cybersécurité
est capable de…</t>
  </si>
  <si>
    <t>stefw
RT @OpexNews: 🇫🇷📱 Elle n’est
ni israélienne, ni américaine,
se nomme @tehtris : cette pépite
française de la #cybersécurité
est capable de…</t>
  </si>
  <si>
    <t>zihairein
RT @OpexNews: 🇫🇷📱 Elle n’est
ni israélienne, ni américaine,
se nomme @tehtris : cette pépite
française de la #cybersécurité
est capable de…</t>
  </si>
  <si>
    <t>klisi59
RT @OpexNews: 🇫🇷📱 Elle n’est
ni israélienne, ni américaine,
se nomme @tehtris : cette pépite
française de la #cybersécurité
est capable de…</t>
  </si>
  <si>
    <t>morismyriam
RT @OpexNews: 🇫🇷📱 Elle n’est
ni israélienne, ni américaine,
se nomme @tehtris : cette pépite
française de la #cybersécurité
est capable de…</t>
  </si>
  <si>
    <t>wadsou3404
RT @OpexNews: 🇫🇷📱 Elle n’est
ni israélienne, ni américaine,
se nomme @tehtris : cette pépite
française de la #cybersécurité
est capable de…</t>
  </si>
  <si>
    <t>edegestas
RT @OpexNews: 🇫🇷📱 Elle n’est
ni israélienne, ni américaine,
se nomme @tehtris : cette pépite
française de la #cybersécurité
est capable de…</t>
  </si>
  <si>
    <t>fxck_bastard
RT @OpexNews: 🇫🇷📱 Elle n’est
ni israélienne, ni américaine,
se nomme @tehtris : cette pépite
française de la #cybersécurité
est capable de…</t>
  </si>
  <si>
    <t>jordanmsihid
RT @OpexNews: 🇫🇷📱 Elle n’est
ni israélienne, ni américaine,
se nomme @tehtris : cette pépite
française de la #cybersécurité
est capable de…</t>
  </si>
  <si>
    <t>wilkespa
RT @OpexNews: 🇫🇷📱 Elle n’est
ni israélienne, ni américaine,
se nomme @tehtris : cette pépite
française de la #cybersécurité
est capable de…</t>
  </si>
  <si>
    <t>riztup_
RT @OpexNews: 🇫🇷📱 Elle n’est
ni israélienne, ni américaine,
se nomme @tehtris : cette pépite
française de la #cybersécurité
est capable de…</t>
  </si>
  <si>
    <t>msansm1
RT @OpexNews: 🇫🇷📱 Elle n’est
ni israélienne, ni américaine,
se nomme @tehtris : cette pépite
française de la #cybersécurité
est capable de…</t>
  </si>
  <si>
    <t>nelsonzer
RT @OpexNews: 🇫🇷📱 Elle n’est
ni israélienne, ni américaine,
se nomme @tehtris : cette pépite
française de la #cybersécurité
est capable de…</t>
  </si>
  <si>
    <t>clavierwrkspace
RT @OpexNews: 🇫🇷📱 Elle n’est
ni israélienne, ni américaine,
se nomme @tehtris : cette pépite
française de la #cybersécurité
est capable de…</t>
  </si>
  <si>
    <t>mema00067
RT @OpexNews: 🇫🇷📱 Elle n’est
ni israélienne, ni américaine,
se nomme @tehtris : cette pépite
française de la #cybersécurité
est capable de…</t>
  </si>
  <si>
    <t>zenmorin
RT @OpexNews: 🇫🇷📱 Elle n’est
ni israélienne, ni américaine,
se nomme @tehtris : cette pépite
française de la #cybersécurité
est capable de…</t>
  </si>
  <si>
    <t>pascal3run
RT @OpexNews: 🇫🇷📱 Elle n’est
ni israélienne, ni américaine,
se nomme @tehtris : cette pépite
française de la #cybersécurité
est capable de…</t>
  </si>
  <si>
    <t>natcordeaux
RT @OpexNews: 🇫🇷📱 Elle n’est
ni israélienne, ni américaine,
se nomme @tehtris : cette pépite
française de la #cybersécurité
est capable de…</t>
  </si>
  <si>
    <t>costes13
RT @OpexNews: 🇫🇷📱 Elle n’est
ni israélienne, ni américaine,
se nomme @tehtris : cette pépite
française de la #cybersécurité
est capable de…</t>
  </si>
  <si>
    <t>pgerard4
@Maxence_Demerle @medef @cpoyau
@cybervictimes @cedric_o Une prise
de conscience essentielle et vitale
pour nos ent… https://t.co/LKyg4hfkeI</t>
  </si>
  <si>
    <t>cyber_taskforce
RT @OpexNews: 🇫🇷📱 Elle n’est
ni israélienne, ni américaine,
se nomme @tehtris : cette pépite
française de la #cybersécurité
est capable de…</t>
  </si>
  <si>
    <t>belledelaire
RT @OpexNews: 🇫🇷📱 Elle n’est
ni israélienne, ni américaine,
se nomme @tehtris : cette pépite
française de la #cybersécurité
est capable de…</t>
  </si>
  <si>
    <t>jsmomentum
RT @Maxence_Demerle: Le #cybersecurite
un sujet majeur : le @medef s’engage
auprès des entreprises et a initié
grâce à @cpoyau le lancemen…</t>
  </si>
  <si>
    <t>chrisskristin
RT @Interieur_Gouv: 📱💻 #MardiConseil
#Cybersécurité Dans les aéroports,
les centres commerciaux ou au bord
de la piscine de l'hôtel, si vou…</t>
  </si>
  <si>
    <t>_amine
RT @OpexNews: 🇫🇷📱 Elle n’est
ni israélienne, ni américaine,
se nomme @tehtris : cette pépite
française de la #cybersécurité
est capable de…</t>
  </si>
  <si>
    <t>yannickkerherve
RT @tehtris: ⚠️ Espionnage de téléphones
iOS et Android 🥷🏼 Si vous avez
besoin d’aide pour la #Cybersécurité
de vos mobiles et que vous ét…</t>
  </si>
  <si>
    <t>dm_devito
RT @OpexNews: 🇫🇷📱 Elle n’est
ni israélienne, ni américaine,
se nomme @tehtris : cette pépite
française de la #cybersécurité
est capable de…</t>
  </si>
  <si>
    <t>lucasvercelot
RT @OpexNews: 🇫🇷📱 Elle n’est
ni israélienne, ni américaine,
se nomme @tehtris : cette pépite
française de la #cybersécurité
est capable de…</t>
  </si>
  <si>
    <t>charliefoolek
RT @OpexNews: 🇫🇷📱 Elle n’est
ni israélienne, ni américaine,
se nomme @tehtris : cette pépite
française de la #cybersécurité
est capable de…</t>
  </si>
  <si>
    <t>rene_colson
RT @OpexNews: 🇫🇷📱 Elle n’est
ni israélienne, ni américaine,
se nomme @tehtris : cette pépite
française de la #cybersécurité
est capable de…</t>
  </si>
  <si>
    <t>iledelaguyane
RT @OpexNews: 🇫🇷📱 Elle n’est
ni israélienne, ni américaine,
se nomme @tehtris : cette pépite
française de la #cybersécurité
est capable de…</t>
  </si>
  <si>
    <t>darioritum
RT @OpexNews: 🇫🇷📱 Elle n’est
ni israélienne, ni américaine,
se nomme @tehtris : cette pépite
française de la #cybersécurité
est capable de…</t>
  </si>
  <si>
    <t>nloki99
RT @OpexNews: 🇫🇷📱 Elle n’est
ni israélienne, ni américaine,
se nomme @tehtris : cette pépite
française de la #cybersécurité
est capable de…</t>
  </si>
  <si>
    <t>sebfilisetti
RT @OpexNews: 🇫🇷📱 Elle n’est
ni israélienne, ni américaine,
se nomme @tehtris : cette pépite
française de la #cybersécurité
est capable de…</t>
  </si>
  <si>
    <t>playzer79
RT @cybervictimes: [🛡️#Cybersécurité]
Des centaines de #failles de #sécurité
corrigées dans les mises à jour
de juillet ⚠️Certaines de ces…</t>
  </si>
  <si>
    <t>samuel_lafont
RT @senateurJGM: #Pegasus J’avais
justement déposé hier matin une
Question écrite au Sénat à l’attention
fde @JY_LeDrian . Toute la lumière…</t>
  </si>
  <si>
    <t>sosarmee
RT @senateurJGM: #Pegasus J’avais
justement déposé hier matin une
Question écrite au Sénat à l’attention
fde @JY_LeDrian . Toute la lumière…</t>
  </si>
  <si>
    <t>nicoledolo
RT @OpexNews: 🇫🇷📱 Elle n’est
ni israélienne, ni américaine,
se nomme @tehtris : cette pépite
française de la #cybersécurité
est capable de…</t>
  </si>
  <si>
    <t>jrmarseille13
RT @OpexNews: 🇫🇷📱 Elle n’est
ni israélienne, ni américaine,
se nomme @tehtris : cette pépite
française de la #cybersécurité
est capable de…</t>
  </si>
  <si>
    <t>av24800273
RT @OpexNews: 🇫🇷📱 Elle n’est
ni israélienne, ni américaine,
se nomme @tehtris : cette pépite
française de la #cybersécurité
est capable de…</t>
  </si>
  <si>
    <t>pinto06m
RT @OpexNews: 🇫🇷📱 Elle n’est
ni israélienne, ni américaine,
se nomme @tehtris : cette pépite
française de la #cybersécurité
est capable de…</t>
  </si>
  <si>
    <t>leglaude69
Le niveau de #cybersecurite de
la France fait peur ! N'est ce
pas M. @cedric_o ? https://t.co/kqBFic22HW</t>
  </si>
  <si>
    <t>laloidesours
RT @cedric_o: Aux chefs d’entreprise
: face à la menace cyber, le @gouvernementFR
et les organisations interprofessionnelles
sont à vos côt…</t>
  </si>
  <si>
    <t>mmjl
RT @OpexNews: 🇫🇷📱 Elle n’est
ni israélienne, ni américaine,
se nomme @tehtris : cette pépite
française de la #cybersécurité
est capable de…</t>
  </si>
  <si>
    <t>abudebras
RT @OpexNews: 🇫🇷📱 Elle n’est
ni israélienne, ni américaine,
se nomme @tehtris : cette pépite
française de la #cybersécurité
est capable de…</t>
  </si>
  <si>
    <t>cestladata
RT @Interieur_Gouv: 📱💻 #MardiConseil
#Cybersécurité Dans les aéroports,
les centres commerciaux ou au bord
de la piscine de l'hôtel, si vou…</t>
  </si>
  <si>
    <t>kd__kuffars
RT @OpexNews: 🇫🇷📱 Elle n’est
ni israélienne, ni américaine,
se nomme @tehtris : cette pépite
française de la #cybersécurité
est capable de…</t>
  </si>
  <si>
    <t>gaellepicardabe
RT @VeilleCyber3: 📣Les inscriptions
sont ouvertes ! CANDIDATEZ @CEFCYS_Officiel
! Pour candidater ou pour nominer
: https://t.co/OqUiq021…</t>
  </si>
  <si>
    <t>jacquorange
RT @VeilleCyber3: 📣Les inscriptions
sont ouvertes ! CANDIDATEZ @CEFCYS_Officiel
! Pour candidater ou pour nominer
: https://t.co/OqUiq021…</t>
  </si>
  <si>
    <t>u_zinu
RT @OpexNews: 🇫🇷📱 Elle n’est
ni israélienne, ni américaine,
se nomme @tehtris : cette pépite
française de la #cybersécurité
est capable de…</t>
  </si>
  <si>
    <t>plenerta
RT @OpexNews: 🇫🇷📱 Elle n’est
ni israélienne, ni américaine,
se nomme @tehtris : cette pépite
française de la #cybersécurité
est capable de…</t>
  </si>
  <si>
    <t>wonderlandanais
RT @OpexNews: 🇫🇷📱 Elle n’est
ni israélienne, ni américaine,
se nomme @tehtris : cette pépite
française de la #cybersécurité
est capable de…</t>
  </si>
  <si>
    <t>dubrulleregis
RT @cedric_o: Aux chefs d’entreprise
: face à la menace cyber, le @gouvernementFR
et les organisations interprofessionnelles
sont à vos côt…</t>
  </si>
  <si>
    <t>ibrahim_cr678
RT @OpexNews: 🇫🇷📱 Elle n’est
ni israélienne, ni américaine,
se nomme @tehtris : cette pépite
française de la #cybersécurité
est capable de…</t>
  </si>
  <si>
    <t>citioyenlibre
RT @OpexNews: 🇫🇷📱 Elle n’est
ni israélienne, ni américaine,
se nomme @tehtris : cette pépite
française de la #cybersécurité
est capable de…</t>
  </si>
  <si>
    <t>clemgeiger
RT @cedric_o: Aux chefs d’entreprise
: face à la menace cyber, le @gouvernementFR
et les organisations interprofessionnelles
sont à vos côt…</t>
  </si>
  <si>
    <t>camildmoulins
RT @OpexNews: 🇫🇷📱 Elle n’est
ni israélienne, ni américaine,
se nomme @tehtris : cette pépite
française de la #cybersécurité
est capable de…</t>
  </si>
  <si>
    <t>ocelotactiif
RT @OpexNews: 🇫🇷📱 Elle n’est
ni israélienne, ni américaine,
se nomme @tehtris : cette pépite
française de la #cybersécurité
est capable de…</t>
  </si>
  <si>
    <t>rouyerstefan
RT @OpexNews: 🇫🇷📱 Elle n’est
ni israélienne, ni américaine,
se nomme @tehtris : cette pépite
française de la #cybersécurité
est capable de…</t>
  </si>
  <si>
    <t>_babacar
RT @OpexNews: 🇫🇷📱 Elle n’est
ni israélienne, ni américaine,
se nomme @tehtris : cette pépite
française de la #cybersécurité
est capable de…</t>
  </si>
  <si>
    <t>janusworld
RT @OpexNews: 🇫🇷📱 Elle n’est
ni israélienne, ni américaine,
se nomme @tehtris : cette pépite
française de la #cybersécurité
est capable de…</t>
  </si>
  <si>
    <t>xen0risdev
RT @Interieur_Gouv: 📱💻 #MardiConseil
#Cybersécurité Dans les aéroports,
les centres commerciaux ou au bord
de la piscine de l'hôtel, si vou…</t>
  </si>
  <si>
    <t>jules_soboul
RT @OpexNews: 🇫🇷📱 Elle n’est
ni israélienne, ni américaine,
se nomme @tehtris : cette pépite
française de la #cybersécurité
est capable de…</t>
  </si>
  <si>
    <t>sonialaventure
RT @OpexNews: 🇫🇷📱 Elle n’est
ni israélienne, ni américaine,
se nomme @tehtris : cette pépite
française de la #cybersécurité
est capable de…</t>
  </si>
  <si>
    <t>juyraphael
RT @OpexNews: 🇫🇷📱 Elle n’est
ni israélienne, ni américaine,
se nomme @tehtris : cette pépite
française de la #cybersécurité
est capable de…</t>
  </si>
  <si>
    <t>ansoncamp
RT @OpexNews: 🇫🇷📱 Elle n’est
ni israélienne, ni américaine,
se nomme @tehtris : cette pépite
française de la #cybersécurité
est capable de…</t>
  </si>
  <si>
    <t>gendarmerie_073
RT @cybervictimes: [🛡️#Cybersécurité]
Des centaines de #failles de #sécurité
corrigées dans les mises à jour
de juillet ⚠️Certaines de ces…</t>
  </si>
  <si>
    <t>antoinegay
RT @OpexNews: 🇫🇷📱 Elle n’est
ni israélienne, ni américaine,
se nomme @tehtris : cette pépite
française de la #cybersécurité
est capable de…</t>
  </si>
  <si>
    <t>musdebxl
RT @OpexNews: 🇫🇷📱 Elle n’est
ni israélienne, ni américaine,
se nomme @tehtris : cette pépite
française de la #cybersécurité
est capable de…</t>
  </si>
  <si>
    <t>audinotlaura
La gestion des accès à privilèges
#PAM est un des points clés de
la mise en place d’une stratégie
de #cybersecurite… https://t.co/ASoIvUweMM</t>
  </si>
  <si>
    <t>emmanueltasky
RT @OpexNews: 🇫🇷📱 Elle n’est
ni israélienne, ni américaine,
se nomme @tehtris : cette pépite
française de la #cybersécurité
est capable de…</t>
  </si>
  <si>
    <t>cryptoqc
RT @Water_Steve: Certains services
de raccourcissement d'URL distribuent
des logiciels #malveillants #Android,
notamment des #chevauxdeTroi…</t>
  </si>
  <si>
    <t>water_steve
Certains services de raccourcissement
d'URL distribuent des logiciels
#malveillants #Android, notamment
des… https://t.co/s7oR9Oz5Ui</t>
  </si>
  <si>
    <t>_j_k_33
RT @OpexNews: 🇫🇷📱 Elle n’est
ni israélienne, ni américaine,
se nomme @tehtris : cette pépite
française de la #cybersécurité
est capable de…</t>
  </si>
  <si>
    <t>bertonyann
RT @cybervictimes: [🛡️#Cybersécurité]
Des centaines de #failles de #sécurité
corrigées dans les mises à jour
de juillet ⚠️Certaines de ces…</t>
  </si>
  <si>
    <t>sorinbaptiste
@matthieugarin @enisa_eu Complémentaire
avec celui publié par l'@ANSSI_FR
😊 ⤵️ https://t.co/EyeEyeApBy #cybersécurité
#numérique #PME #TPE</t>
  </si>
  <si>
    <t xml:space="preserve">enisa_eu
</t>
  </si>
  <si>
    <t xml:space="preserve">matthieugarin
</t>
  </si>
  <si>
    <t>redpill_59
RT @Interieur_Gouv: 📱💻 #MardiConseil
#Cybersécurité Dans les aéroports,
les centres commerciaux ou au bord
de la piscine de l'hôtel, si vou…</t>
  </si>
  <si>
    <t>flaptwit
RT @cybervictimes: [🛡️#Cybersécurité]
Des centaines de #failles de #sécurité
corrigées dans les mises à jour
de juillet ⚠️Certaines de ces…</t>
  </si>
  <si>
    <t>laurent_g34
Cyber-sécurité Française. Le Maroc
nous à hacker 😅. Imaginez ce que
font les Usa, la Chine et la Russie...…
https://t.co/sXCW6okK2X</t>
  </si>
  <si>
    <t>reversethrusts
RT @OpexNews: 🇫🇷📱 Elle n’est
ni israélienne, ni américaine,
se nomme @tehtris : cette pépite
française de la #cybersécurité
est capable de…</t>
  </si>
  <si>
    <t>annewarel
RT @OpexNews: 🇫🇷📱 Elle n’est
ni israélienne, ni américaine,
se nomme @tehtris : cette pépite
française de la #cybersécurité
est capable de…</t>
  </si>
  <si>
    <t>amalmerzouk
RT @cybervictimes: [🛡️#Cybersécurité]
Des centaines de #failles de #sécurité
corrigées dans les mises à jour
de juillet ⚠️Certaines de ces…</t>
  </si>
  <si>
    <t>romainberth
RT @OpexNews: 🇫🇷📱 Elle n’est
ni israélienne, ni américaine,
se nomme @tehtris : cette pépite
française de la #cybersécurité
est capable de…</t>
  </si>
  <si>
    <t>nick_fr
RT @cybervictimes: [🛡️#Cybersécurité]
Des centaines de #failles de #sécurité
corrigées dans les mises à jour
de juillet ⚠️Certaines de ces…</t>
  </si>
  <si>
    <t>prepremudanac
RT @OpexNews: 🇫🇷📱 Elle n’est
ni israélienne, ni américaine,
se nomme @tehtris : cette pépite
française de la #cybersécurité
est capable de…</t>
  </si>
  <si>
    <t>tquistp_
RT @tehtris: Breaking news: @tehtris
vient de clôturer l'une des plus
importantes Série A de #cybersecurite
au niveau mondial et lève 20 mi…</t>
  </si>
  <si>
    <t>leprince198
RT @tehtris: ⚠️ Espionnage de téléphones
iOS et Android 🥷🏼 Si vous avez
besoin d’aide pour la #Cybersécurité
de vos mobiles et que vous ét…</t>
  </si>
  <si>
    <t>honeyna7la
RT @OpexNews: 🇫🇷📱 Elle n’est
ni israélienne, ni américaine,
se nomme @tehtris : cette pépite
française de la #cybersécurité
est capable de…</t>
  </si>
  <si>
    <t>dmihajlovic1825
RT @OpexNews: 🇫🇷📱 Elle n’est
ni israélienne, ni américaine,
se nomme @tehtris : cette pépite
française de la #cybersécurité
est capable de…</t>
  </si>
  <si>
    <t>l_hank
RT @INS2I_CNRS: Pourquoi votre
#banque vous force à utiliser un
mot de passe composé seulement
de chiffres, explications en #cybersécurité…</t>
  </si>
  <si>
    <t xml:space="preserve">ins2i_cnrs
</t>
  </si>
  <si>
    <t>thierryguerrier
RT @OpexNews: 🇫🇷📱 Elle n’est
ni israélienne, ni américaine,
se nomme @tehtris : cette pépite
française de la #cybersécurité
est capable de…</t>
  </si>
  <si>
    <t>dominiquereynie
RT @OpexNews: 🇫🇷📱 Elle n’est
ni israélienne, ni américaine,
se nomme @tehtris : cette pépite
française de la #cybersécurité
est capable de…</t>
  </si>
  <si>
    <t>neoentreprise
RT @cybervictimes: [🛡️#Cybersécurité]
Des centaines de #failles de #sécurité
corrigées dans les mises à jour
de juillet ⚠️Certaines de ces…</t>
  </si>
  <si>
    <t>startom
RT @OpexNews: 🇫🇷📱 Elle n’est
ni israélienne, ni américaine,
se nomme @tehtris : cette pépite
française de la #cybersécurité
est capable de…</t>
  </si>
  <si>
    <t>kalistyan
RT @cedric_o: Aux chefs d’entreprise
: face à la menace cyber, le @gouvernementFR
et les organisations interprofessionnelles
sont à vos côt…</t>
  </si>
  <si>
    <t>colonel_fabien
RT @OpexNews: 🇫🇷📱 Elle n’est
ni israélienne, ni américaine,
se nomme @tehtris : cette pépite
française de la #cybersécurité
est capable de…</t>
  </si>
  <si>
    <t>alonsodolores2
RT @Interieur_Gouv: 📱💻 #MardiConseil
#Cybersécurité Dans les aéroports,
les centres commerciaux ou au bord
de la piscine de l'hôtel, si vou…</t>
  </si>
  <si>
    <t>conseillerca
Courriels, textos, … : comment
assurer la conformité? #cybersecurite
@Chambresf https://t.co/GT4Sd1Za3u
https://t.co/XkxQoNc6i3</t>
  </si>
  <si>
    <t xml:space="preserve">chambresf
</t>
  </si>
  <si>
    <t>lemarquand8
RT @OpexNews: 🇫🇷📱 Elle n’est
ni israélienne, ni américaine,
se nomme @tehtris : cette pépite
française de la #cybersécurité
est capable de…</t>
  </si>
  <si>
    <t>sostroong
RT @OpexNews: 🇫🇷📱 Elle n’est
ni israélienne, ni américaine,
se nomme @tehtris : cette pépite
française de la #cybersécurité
est capable de…</t>
  </si>
  <si>
    <t>alam2ka
RT @OpexNews: 🇫🇷📱 Elle n’est
ni israélienne, ni américaine,
se nomme @tehtris : cette pépite
française de la #cybersécurité
est capable de…</t>
  </si>
  <si>
    <t>francoisaubry64
RT @OpexNews: 🇫🇷📱 Elle n’est
ni israélienne, ni américaine,
se nomme @tehtris : cette pépite
française de la #cybersécurité
est capable de…</t>
  </si>
  <si>
    <t>mch1309
RT @OpexNews: 🇫🇷📱 Elle n’est
ni israélienne, ni américaine,
se nomme @tehtris : cette pépite
française de la #cybersécurité
est capable de…</t>
  </si>
  <si>
    <t>kacouamani
RT @OpexNews: 🇫🇷📱 Elle n’est
ni israélienne, ni américaine,
se nomme @tehtris : cette pépite
française de la #cybersécurité
est capable de…</t>
  </si>
  <si>
    <t>j_varin
RT @OpexNews: 🇫🇷📱 Elle n’est
ni israélienne, ni américaine,
se nomme @tehtris : cette pépite
française de la #cybersécurité
est capable de…</t>
  </si>
  <si>
    <t>bacchus1251
RT @OpexNews: 🇫🇷📱 Elle n’est
ni israélienne, ni américaine,
se nomme @tehtris : cette pépite
française de la #cybersécurité
est capable de…</t>
  </si>
  <si>
    <t>olivierlasmoles
https://t.co/JFMu0cqU8R Qui en
doute encore ? #cybersecurite #facteurhumain
https://t.co/ormDNyfSf8</t>
  </si>
  <si>
    <t>arnaud_mgtn
RT @OlivierLasmoles: https://t.co/JFMu0cqU8R
Qui en doute encore ? #cybersecurite
#facteurhumain https://t.co/ormDNyfSf8</t>
  </si>
  <si>
    <t>quercyanne
RT @OpexNews: 🇫🇷📱 Elle n’est
ni israélienne, ni américaine,
se nomme @tehtris : cette pépite
française de la #cybersécurité
est capable de…</t>
  </si>
  <si>
    <t>pythonexpertbot
RT @VeilleCyber3: 🛹An inside look
at how the beloved electric #skateboard
startup fell apart https://t.co/A3csaXhXv6
#fintech #electricSk…</t>
  </si>
  <si>
    <t>codedailybot
RT @VeilleCyber3: 🛹An inside look
at how the beloved electric #skateboard
startup fell apart https://t.co/A3csaXhXv6
#fintech #electricSk…</t>
  </si>
  <si>
    <t>jerrysanbxl
RT @28minutes: #Cybersécurité :
nos démocraties peuvent-elles tenir
face aux attaques ? @AmiraSouilem
fait le point. 👾 https://t.co/dzOiIG…</t>
  </si>
  <si>
    <t>digbejustin1
RT @OpexNews: 🇫🇷📱 Elle n’est
ni israélienne, ni américaine,
se nomme @tehtris : cette pépite
française de la #cybersécurité
est capable de…</t>
  </si>
  <si>
    <t>pennykdn
RT @cybervictimes: [🛡️#Cybersécurité]
Des centaines de #failles de #sécurité
corrigées dans les mises à jour
de juillet ⚠️Certaines de ces…</t>
  </si>
  <si>
    <t>groupama
Vous recevez des #sms qui vous
interpellent et vous vous demandez
si vous êtes face à des escroqueries
? Quelques c… https://t.co/Zh2FtkD86Y</t>
  </si>
  <si>
    <t>estellelegoff22
RT @Groupama: Vous recevez des
#sms qui vous interpellent et vous
vous demandez si vous êtes face
à des escroqueries ? Quelques conseils
po…</t>
  </si>
  <si>
    <t>sdecollignon
RT @cybervictimes: [🛡️#Cybersécurité]
Des centaines de #failles de #sécurité
corrigées dans les mises à jour
de juillet ⚠️Certaines de ces…</t>
  </si>
  <si>
    <t>itego8
RT @ANSSI_FR: [#MardiConseil] 🌞
Profitez de l’été pour vous sensibiliser
à la #cybersécurité et agir efficacement
sur la protection de vos…</t>
  </si>
  <si>
    <t>veraluciaholan3
RT @Interieur_Gouv: 📱💻 #MardiConseil
#Cybersécurité Dans les aéroports,
les centres commerciaux ou au bord
de la piscine de l'hôtel, si vou…</t>
  </si>
  <si>
    <t>puthonm
RT @OpexNews: 🇫🇷📱 Elle n’est
ni israélienne, ni américaine,
se nomme @tehtris : cette pépite
française de la #cybersécurité
est capable de…</t>
  </si>
  <si>
    <t>maianae19
RT @OpexNews: 🇫🇷📱 Elle n’est
ni israélienne, ni américaine,
se nomme @tehtris : cette pépite
française de la #cybersécurité
est capable de…</t>
  </si>
  <si>
    <t>abuziffe
RT @cybervictimes: [🛡️#Cybersécurité]
Des centaines de #failles de #sécurité
corrigées dans les mises à jour
de juillet ⚠️Certaines de ces…</t>
  </si>
  <si>
    <t>winsleg
RT @OpexNews: 🇫🇷📱 Elle n’est
ni israélienne, ni américaine,
se nomme @tehtris : cette pépite
française de la #cybersécurité
est capable de…</t>
  </si>
  <si>
    <t>seccoffeetime
Le dernier Security Coffee Time
est disponible ! https://t.co/piQjDyQX5W
#cyber #cybersecurite Merci à…
https://t.co/Danb6Q7UaK</t>
  </si>
  <si>
    <t>daalsoluris
RT @Interieur_Gouv: 📱💻 #MardiConseil
#Cybersécurité Dans les aéroports,
les centres commerciaux ou au bord
de la piscine de l'hôtel, si vou…</t>
  </si>
  <si>
    <t>pratiquepc
RT @ANSSI_FR: [#MardiConseil] 🌞
Profitez de l’été pour vous sensibiliser
à la #cybersécurité et agir efficacement
sur la protection de vos…</t>
  </si>
  <si>
    <t>jy2charlie
RT @OpexNews: 🇫🇷📱 Elle n’est
ni israélienne, ni américaine,
se nomme @tehtris : cette pépite
française de la #cybersécurité
est capable de…</t>
  </si>
  <si>
    <t>martinesimon49
RT @OpexNews: 🇫🇷📱 Elle n’est
ni israélienne, ni américaine,
se nomme @tehtris : cette pépite
française de la #cybersécurité
est capable de…</t>
  </si>
  <si>
    <t>seurin_patrice
L' #iPhone a un 'problème majeur
avec la sécurité d' #iMessage',
selon un chercheur en #cybersécurité
https://t.co/PpJL7ymuUL</t>
  </si>
  <si>
    <t>noutfutur
RT @cybervictimes: [🛡️#Cybersécurité]
Des centaines de #failles de #sécurité
corrigées dans les mises à jour
de juillet ⚠️Certaines de ces…</t>
  </si>
  <si>
    <t>vcolombain
RT @Maxence_Demerle: Le #cybersecurite
un sujet majeur : le @medef s’engage
auprès des entreprises et a initié
grâce à @cpoyau le lancemen…</t>
  </si>
  <si>
    <t>channelnewsfr
Le piratage de smartphones via
le logiciel Pegasus de NSO devient
un https://t.co/3yztqLT2GY #cybersécurité
#espionnage Actu des sociétés</t>
  </si>
  <si>
    <t>justelebonsens
RT @fadouce: L’arme fatale de #Pegasus
se nomme @tehtris : pépite française
de #cybersécurité capable de le
repérer dans n’importe quel tél…</t>
  </si>
  <si>
    <t>fadouce
L’arme fatale de #Pegasus se nomme
@tehtris : pépite française de
#cybersécurité capable de le repérer
dans n’impor… https://t.co/Oacg4DPo9w</t>
  </si>
  <si>
    <t>annebormans
RT @fadouce: L’arme fatale de #Pegasus
se nomme @tehtris : pépite française
de #cybersécurité capable de le
repérer dans n’importe quel tél…</t>
  </si>
  <si>
    <t>bonuscr
RT @fadouce: L’arme fatale de #Pegasus
se nomme @tehtris : pépite française
de #cybersécurité capable de le
repérer dans n’importe quel tél…</t>
  </si>
  <si>
    <t>garreau75
RT @fadouce: L’arme fatale de #Pegasus
se nomme @tehtris : pépite française
de #cybersécurité capable de le
repérer dans n’importe quel tél…</t>
  </si>
  <si>
    <t>jbourdelin
RT @fadouce: L’arme fatale de #Pegasus
se nomme @tehtris : pépite française
de #cybersécurité capable de le
repérer dans n’importe quel tél…</t>
  </si>
  <si>
    <t>annakoret
RT @fadouce: L’arme fatale de #Pegasus
se nomme @tehtris : pépite française
de #cybersécurité capable de le
repérer dans n’importe quel tél…</t>
  </si>
  <si>
    <t>vincentduke15
RT @OpexNews: 🇫🇷📱 Elle n’est
ni israélienne, ni américaine,
se nomme @tehtris : cette pépite
française de la #cybersécurité
est capable de…</t>
  </si>
  <si>
    <t>julio0993
RT @OpexNews: 🇫🇷📱 Elle n’est
ni israélienne, ni américaine,
se nomme @tehtris : cette pépite
française de la #cybersécurité
est capable de…</t>
  </si>
  <si>
    <t>ericvalernes
RT @OpexNews: 🇫🇷📱 Elle n’est
ni israélienne, ni américaine,
se nomme @tehtris : cette pépite
française de la #cybersécurité
est capable de…</t>
  </si>
  <si>
    <t>soielyon1
Des perspectives dans la #cybersecurité
avec le recrutement de jeunes https://t.co/BoEsGjFUlb</t>
  </si>
  <si>
    <t>fds_lyon1
RT @SoieLyon1: Des perspectives
dans la #cybersecurité avec le
recrutement de jeunes https://t.co/BoEsGjFUlb</t>
  </si>
  <si>
    <t>gregsacco75
RT @fadouce: L’arme fatale de #Pegasus
se nomme @tehtris : pépite française
de #cybersécurité capable de le
repérer dans n’importe quel tél…</t>
  </si>
  <si>
    <t>platombe
RT @fadouce: L’arme fatale de #Pegasus
se nomme @tehtris : pépite française
de #cybersécurité capable de le
repérer dans n’importe quel tél…</t>
  </si>
  <si>
    <t>mfaouen
RT @fadouce: L’arme fatale de #Pegasus
se nomme @tehtris : pépite française
de #cybersécurité capable de le
repérer dans n’importe quel tél…</t>
  </si>
  <si>
    <t>fred08
RT @fadouce: L’arme fatale de #Pegasus
se nomme @tehtris : pépite française
de #cybersécurité capable de le
repérer dans n’importe quel tél…</t>
  </si>
  <si>
    <t>fleturque
RT @hautsdefrance: #directHDF La
Région protège les #TPE des risques
d’attaques informatiques ➡ adoption
d'une délibération pour continuer…</t>
  </si>
  <si>
    <t>ray_karl
RT @fadouce: L’arme fatale de #Pegasus
se nomme @tehtris : pépite française
de #cybersécurité capable de le
repérer dans n’importe quel tél…</t>
  </si>
  <si>
    <t>mike_bresson
RT @fadouce: L’arme fatale de #Pegasus
se nomme @tehtris : pépite française
de #cybersécurité capable de le
repérer dans n’importe quel tél…</t>
  </si>
  <si>
    <t>dataaugmented
RT @VeilleCyber3: 💰L’#Ethereum
(ETH) sur le fil du rasoir : le
conseil Bourse du jour https://t.co/YOIPcybDAN
#fintech #cybersecurite #no…</t>
  </si>
  <si>
    <t>lavietoutplein
RT @fadouce: L’arme fatale de #Pegasus
se nomme @tehtris : pépite française
de #cybersécurité capable de le
repérer dans n’importe quel tél…</t>
  </si>
  <si>
    <t>nicocohw
RT @OpexNews: 🇫🇷📱 Elle n’est
ni israélienne, ni américaine,
se nomme @tehtris : cette pépite
française de la #cybersécurité
est capable de…</t>
  </si>
  <si>
    <t>jahliyaenawe
RT @OpexNews: 🇫🇷📱 Elle n’est
ni israélienne, ni américaine,
se nomme @tehtris : cette pépite
française de la #cybersécurité
est capable de…</t>
  </si>
  <si>
    <t>starryvibes
RT @fadouce: L’arme fatale de #Pegasus
se nomme @tehtris : pépite française
de #cybersécurité capable de le
repérer dans n’importe quel tél…</t>
  </si>
  <si>
    <t>siegfriedgutti1
RT @OpexNews: 🇫🇷📱 Elle n’est
ni israélienne, ni américaine,
se nomme @tehtris : cette pépite
française de la #cybersécurité
est capable de…</t>
  </si>
  <si>
    <t>stephzibi
RT @fadouce: L’arme fatale de #Pegasus
se nomme @tehtris : pépite française
de #cybersécurité capable de le
repérer dans n’importe quel tél…</t>
  </si>
  <si>
    <t>stayfreefr
RT @fadouce: L’arme fatale de #Pegasus
se nomme @tehtris : pépite française
de #cybersécurité capable de le
repérer dans n’importe quel tél…</t>
  </si>
  <si>
    <t>en_gramma
RT @OpexNews: 🇫🇷📱 Elle n’est
ni israélienne, ni américaine,
se nomme @tehtris : cette pépite
française de la #cybersécurité
est capable de…</t>
  </si>
  <si>
    <t>leoniegesse
RT @OpexNews: 🇫🇷📱 Elle n’est
ni israélienne, ni américaine,
se nomme @tehtris : cette pépite
française de la #cybersécurité
est capable de…</t>
  </si>
  <si>
    <t>sprint_code
RT @VeilleCyber3: 📣Les inscriptions
sont ouvertes ! CANDIDATEZ @CEFCYS_Officiel
! Pour candidater ou pour nominer
: https://t.co/nQ0HFqOk…</t>
  </si>
  <si>
    <t>cbultel_ecole
RT @GConnectee: #cybersecurite
#Politique 🍏 pourtant jugé plus
sur, comment les #iPhone ont aussi
été victimes du logiciel espion
#Pegasus…</t>
  </si>
  <si>
    <t>gconnectee
#cybersecurite #Politique 🍏 pourtant
jugé plus sur, comment les #iPhone
ont aussi été victimes du logiciel
espion… https://t.co/stIOpP42bL</t>
  </si>
  <si>
    <t>bluekango
Cybersécurité et ISO 27001 : préservez
vos données informatiques ! La
crise de la Covid-19 a accéléré
la mise en p… https://t.co/W5kqrn5zFn</t>
  </si>
  <si>
    <t>lapubdigitale
Inquiétant .. #cybersecurite #cybercriminalité
https://t.co/ib4KdkjwD7</t>
  </si>
  <si>
    <t>jeandoobs
RT @VeilleCyber3: 📞La pépite #cyber
française @tehtris est un des rares
acteurs à savoir dénicher le #malware.
@DGSEfr https://t.co/eCqtkJ…</t>
  </si>
  <si>
    <t xml:space="preserve">dgsefr
</t>
  </si>
  <si>
    <t>formationcisco
RT @SandraBocciolin: ✅Beaucoup
de #formations sur ce dernier trimestre
Retour en image sur les rapports
#Qualité #Qualiopi avant quelques
s…</t>
  </si>
  <si>
    <t>cerisehiver
RT @OpexNews: 🇫🇷📱 Elle n’est
ni israélienne, ni américaine,
se nomme @tehtris : cette pépite
française de la #cybersécurité
est capable de…</t>
  </si>
  <si>
    <t>milleniumor
RT @fadouce: L’arme fatale de #Pegasus
se nomme @tehtris : pépite française
de #cybersécurité capable de le
repérer dans n’importe quel tél…</t>
  </si>
  <si>
    <t>bcanaple
#cybersécurité #IntelligenceArtificielle
https://t.co/KU4mt7NXwF</t>
  </si>
  <si>
    <t>cd_land
RT @OpexNews: 🇫🇷📱 Elle n’est
ni israélienne, ni américaine,
se nomme @tehtris : cette pépite
française de la #cybersécurité
est capable de…</t>
  </si>
  <si>
    <t>in_machina_sana
RT @fadouce: L’arme fatale de #Pegasus
se nomme @tehtris : pépite française
de #cybersécurité capable de le
repérer dans n’importe quel tél…</t>
  </si>
  <si>
    <t>sachabali
RT @OpexNews: 🇫🇷📱 Elle n’est
ni israélienne, ni américaine,
se nomme @tehtris : cette pépite
française de la #cybersécurité
est capable de…</t>
  </si>
  <si>
    <t>yann_herve
RT @fadouce: L’arme fatale de #Pegasus
se nomme @tehtris : pépite française
de #cybersécurité capable de le
repérer dans n’importe quel tél…</t>
  </si>
  <si>
    <t>frronconi
RT @sebbourguignon: [#Cybersecurite]
Projet Pegasus : cet outil permet
de savoir si un smartphone est
infecté via @Siecledigital https://t.…</t>
  </si>
  <si>
    <t xml:space="preserve">siecledigital
</t>
  </si>
  <si>
    <t>sebbourguignon
[#Cybersecurite] Projet Pegasus
: cet outil permet de savoir si
un smartphone est infecté via @Siecledigital…
https://t.co/OWwV2abPM1</t>
  </si>
  <si>
    <t>carolinehodak
RT @fadouce: L’arme fatale de #Pegasus
se nomme @tehtris : pépite française
de #cybersécurité capable de le
repérer dans n’importe quel tél…</t>
  </si>
  <si>
    <t>perezlagosc
RT @fadouce: L’arme fatale de #Pegasus
se nomme @tehtris : pépite française
de #cybersécurité capable de le
repérer dans n’importe quel tél…</t>
  </si>
  <si>
    <t>christelabatut
RT @francenumfr: ✅ Apprendre les
bons réflexes d'usage du Web et
la #cybersécurité pour toute la
famille 👉 Télécharger le cahier
de #vacan…</t>
  </si>
  <si>
    <t>aureliedrvn
RT @fadouce: L’arme fatale de #Pegasus
se nomme @tehtris : pépite française
de #cybersécurité capable de le
repérer dans n’importe quel tél…</t>
  </si>
  <si>
    <t>actuspays
RT @fadouce: L’arme fatale de #Pegasus
se nomme @tehtris : pépite française
de #cybersécurité capable de le
repérer dans n’importe quel tél…</t>
  </si>
  <si>
    <t>aurouzep
RT @OpexNews: 🇫🇷📱 Elle n’est
ni israélienne, ni américaine,
se nomme @tehtris : cette pépite
française de la #cybersécurité
est capable de…</t>
  </si>
  <si>
    <t>jeymer
RT @fadouce: L’arme fatale de #Pegasus
se nomme @tehtris : pépite française
de #cybersécurité capable de le
repérer dans n’importe quel tél…</t>
  </si>
  <si>
    <t>nat_bad
Cyber-rating : est-il devenu indispensable
de mesurer sa posture de #cybersécurité
? 👉Les scores de sécurité propos…
https://t.co/Siph6zkF8e</t>
  </si>
  <si>
    <t>curieuxexplorer
RT @sebbourguignon: [#Cybersecurite]
Projet Pegasus : cet outil permet
de savoir si un smartphone est
infecté via @Siecledigital https://t.…</t>
  </si>
  <si>
    <t>val_cappelli
RT @francenumfr: ✅ Apprendre les
bons réflexes d'usage du Web et
la #cybersécurité pour toute la
famille 👉 Télécharger le cahier
de #vacan…</t>
  </si>
  <si>
    <t xml:space="preserve">antho
</t>
  </si>
  <si>
    <t>smugnier
#Cybersecurite : Les TPE-PME seront
prévenues en cas de grosses alertes
de #cybersécurité https://t.co/1jZmZg7D74…
https://t.co/wDAvlugopx</t>
  </si>
  <si>
    <t>jomodemo
RT @fadouce: L’arme fatale de #Pegasus
se nomme @tehtris : pépite française
de #cybersécurité capable de le
repérer dans n’importe quel tél…</t>
  </si>
  <si>
    <t>jmflb
RT @fadouce: L’arme fatale de #Pegasus
se nomme @tehtris : pépite française
de #cybersécurité capable de le
repérer dans n’importe quel tél…</t>
  </si>
  <si>
    <t>phaleon2
RT @fadouce: L’arme fatale de #Pegasus
se nomme @tehtris : pépite française
de #cybersécurité capable de le
repérer dans n’importe quel tél…</t>
  </si>
  <si>
    <t>jacktyphus
RT @fadouce: L’arme fatale de #Pegasus
se nomme @tehtris : pépite française
de #cybersécurité capable de le
repérer dans n’importe quel tél…</t>
  </si>
  <si>
    <t>ervisayasan
RT @OpexNews: 🇫🇷📱 Elle n’est
ni israélienne, ni américaine,
se nomme @tehtris : cette pépite
française de la #cybersécurité
est capable de…</t>
  </si>
  <si>
    <t>leraychristoph4
RT @OpexNews: 🇫🇷📱 Elle n’est
ni israélienne, ni américaine,
se nomme @tehtris : cette pépite
française de la #cybersécurité
est capable de…</t>
  </si>
  <si>
    <t>louiscolart
RT @fadouce: L’arme fatale de #Pegasus
se nomme @tehtris : pépite française
de #cybersécurité capable de le
repérer dans n’importe quel tél…</t>
  </si>
  <si>
    <t>seby2027
RT @fadouce: L’arme fatale de #Pegasus
se nomme @tehtris : pépite française
de #cybersécurité capable de le
repérer dans n’importe quel tél…</t>
  </si>
  <si>
    <t>markcatlin4
RT @it_numeric: Android/FakeAdBlocker
détourne des services de raccourcissement
d’URL et des calendriers iOS pour
diffuser des chevaux de T…</t>
  </si>
  <si>
    <t>fgdrfrance
Pour adopter les bons réflexes
en matière de #cybersécurité la
@FBFFrance propose plusieurs guides
des bonnes prati… https://t.co/HuackD2BiP</t>
  </si>
  <si>
    <t xml:space="preserve">fbffrance
</t>
  </si>
  <si>
    <t>indremedef
Belle initiative du @medef afin
d'alerter et protéger nos entreprises
🇫🇷 contre de potentielles cyber-attaques
!… https://t.co/65D4OYEF74</t>
  </si>
  <si>
    <t>medef31
RT @Maxence_Demerle: Le #cybersecurite
un sujet majeur : le @medef s’engage
auprès des entreprises et a initié
grâce à @cpoyau le lancemen…</t>
  </si>
  <si>
    <t>carol_cramalho
RT @sebbourguignon: [#Cybersecurite]
Projet Pegasus : cet outil permet
de savoir si un smartphone est
infecté via @Siecledigital https://t.…</t>
  </si>
  <si>
    <t>faure_t
RT @fadouce: L’arme fatale de #Pegasus
se nomme @tehtris : pépite française
de #cybersécurité capable de le
repérer dans n’importe quel tél…</t>
  </si>
  <si>
    <t>labordeolivier
RT @sebbourguignon: [#Cybersecurite]
Projet Pegasus : cet outil permet
de savoir si un smartphone est
infecté via @Siecledigital https://t.…</t>
  </si>
  <si>
    <t>wil_bielert
RT @Datacenter_Mag: Replay - Environnements
industriels et cybersécurité, une
table ronde exceptionnelle proposée
p… https://t.co/8ZtQ14PXBE</t>
  </si>
  <si>
    <t>datacenter_mag
Replay - Environnements industriels
et cybersécurité, une table ronde
exceptionnelle proposée par Eaton
-… https://t.co/BIHOUtKtXc</t>
  </si>
  <si>
    <t>rollanddelhorbe
RT @fadouce: L’arme fatale de #Pegasus
se nomme @tehtris : pépite française
de #cybersécurité capable de le
repérer dans n’importe quel tél…</t>
  </si>
  <si>
    <t>patriceklohn
RT @Interieur_Gouv: 📱💻 #MardiConseil
#Cybersécurité Dans les aéroports,
les centres commerciaux ou au bord
de la piscine de l'hôtel, si vou…</t>
  </si>
  <si>
    <t>acn_secnum
RT @FIRSTEU1: Pour aider les #PME
face aux #ransomwares et aux menaces
numériques, @IT_Partners et @FIRSTEU1
organisent le centre de #Cyber…</t>
  </si>
  <si>
    <t>texmurphy10
RT @fadouce: L’arme fatale de #Pegasus
se nomme @tehtris : pépite française
de #cybersécurité capable de le
repérer dans n’importe quel tél…</t>
  </si>
  <si>
    <t>soprasteriasecu
RT @ANSSI_FR: [#MardiConseil] 🌞
Profitez de l’été pour vous sensibiliser
à la #cybersécurité et agir efficacement
sur la protection de vos…</t>
  </si>
  <si>
    <t>alturavision
RT @cybervictimes: [🛡️#Cybersécurité]
Des centaines de #failles de #sécurité
corrigées dans les mises à jour
de juillet ⚠️Certaines de ces…</t>
  </si>
  <si>
    <t>chantal_lavest
RT @InstitutDiderot: |PRESSE| 🗞@LaCroix/
#Pegasus/#PegasusProject 📡🌐 Auteur
du @Coll_Quesaisje sur «La #cybersécurite»,
et membre du CO de…</t>
  </si>
  <si>
    <t xml:space="preserve">coll_quesaisje
</t>
  </si>
  <si>
    <t xml:space="preserve">lacroix
</t>
  </si>
  <si>
    <t>institutdiderot
|PRESSE| 🗞@LaCroix/ #Pegasus/#PegasusProject
📡🌐 Auteur du @Coll_Quesaisje
sur «La #cybersécurite», et membre
du CO… https://t.co/aUPurhl7ih</t>
  </si>
  <si>
    <t>politikedukator
RT @OpexNews: 🇫🇷📱 Elle n’est
ni israélienne, ni américaine,
se nomme @tehtris : cette pépite
française de la #cybersécurité
est capable de…</t>
  </si>
  <si>
    <t>psevezsj
RT @fadouce: L’arme fatale de #Pegasus
se nomme @tehtris : pépite française
de #cybersécurité capable de le
repérer dans n’importe quel tél…</t>
  </si>
  <si>
    <t>elidoegeil
RT @InstitutDiderot: |PRESSE| 🗞@LaCroix/
#Pegasus/#PegasusProject 📡🌐 Auteur
du @Coll_Quesaisje sur «La #cybersécurite»,
et membre du CO de…</t>
  </si>
  <si>
    <t>beaugrandnoemi1
RT @SandraBocciolin: ✅Beaucoup
de #formations sur ce dernier trimestre
Retour en image sur les rapports
#Qualité #Qualiopi avant quelques
s…</t>
  </si>
  <si>
    <t>kable_cf
« Tout le monde est devenu une
cible mais la première manière
de se protéger c'est une prise
de conscience générali… https://t.co/8alV5WUlxx</t>
  </si>
  <si>
    <t>skyper93
RT @fadouce: L’arme fatale de #Pegasus
se nomme @tehtris : pépite française
de #cybersécurité capable de le
repérer dans n’importe quel tél…</t>
  </si>
  <si>
    <t>gregoirelorrain
RT @OpexNews: 🇫🇷📱 Elle n’est
ni israélienne, ni américaine,
se nomme @tehtris : cette pépite
française de la #cybersécurité
est capable de…</t>
  </si>
  <si>
    <t>usinenouvelle
4⃣ Le dispositif "Alerte #cybersécurité"
permettra à plusieurs organisations
patronales de prévenir leurs adhérents…
https://t.co/lvd06X26ol</t>
  </si>
  <si>
    <t>le_poool
RT @OneWaveCard: [Bonne Nouvelle
🎉 ] Nous sommes ravis de vous
annoncer que OneWave vient de finaliser
une levée de fonds de 600K euros
au…</t>
  </si>
  <si>
    <t xml:space="preserve">onewavecard
</t>
  </si>
  <si>
    <t>karinesijepdn91
RT @fadouce: L’arme fatale de #Pegasus
se nomme @tehtris : pépite française
de #cybersécurité capable de le
repérer dans n’importe quel tél…</t>
  </si>
  <si>
    <t>valeri_venda
#cybersecurite : il y a encore
du boulot ! 😱 📧 96% des PME et
organisations publiques étudiées
n’utilisent pas de… https://t.co/9hIZMQg3k7</t>
  </si>
  <si>
    <t>s_larriere
RT @Maxence_Demerle: Le #cybersecurite
un sujet majeur : le @medef s’engage
auprès des entreprises et a initié
grâce à @cpoyau le lancemen…</t>
  </si>
  <si>
    <t>cavagneb
RT @FNTP_info: 📌 #LesMémos | Juridique
&amp;amp; Marchés - Ce mois-ci, nos
équipes vous parlent de #cybersécurité
des entreprises. Pour tout savoir…</t>
  </si>
  <si>
    <t>fntp_info
📌 #LesMémos | Juridique &amp;amp;
Marchés - Ce mois-ci, nos équipes
vous parlent de #cybersécurité
des entreprises. Pour to… https://t.co/iGzNXjMLyh</t>
  </si>
  <si>
    <t>birgitdefrance
RT @OpexNews: 🇫🇷📱 Elle n’est
ni israélienne, ni américaine,
se nomme @tehtris : cette pépite
française de la #cybersécurité
est capable de…</t>
  </si>
  <si>
    <t>semafor_conseil
Cet été, préparez votre formation
d'expert en cybersécurité. Un jour
par semaine pendant 5 semaines
et vous dévelop… https://t.co/ZzeOhfud51</t>
  </si>
  <si>
    <t>zwiki78
RT @fadouce: L’arme fatale de #Pegasus
se nomme @tehtris : pépite française
de #cybersécurité capable de le
repérer dans n’importe quel tél…</t>
  </si>
  <si>
    <t>qforce2014
RT @OpexNews: 🇫🇷📱 Elle n’est
ni israélienne, ni américaine,
se nomme @tehtris : cette pépite
française de la #cybersécurité
est capable de…</t>
  </si>
  <si>
    <t>profa054
RT @InstitutDiderot: |PRESSE| 🗞@LaCroix/
#Pegasus/#PegasusProject 📡🌐 Auteur
du @Coll_Quesaisje sur «La #cybersécurite»,
et membre du CO de…</t>
  </si>
  <si>
    <t>mlpej48
RT @fadouce: L’arme fatale de #Pegasus
se nomme @tehtris : pépite française
de #cybersécurité capable de le
repérer dans n’importe quel tél…</t>
  </si>
  <si>
    <t>krystoferyoung
RT @InstitutDiderot: |PRESSE| 🗞@LaCroix/
#Pegasus/#PegasusProject 📡🌐 Auteur
du @Coll_Quesaisje sur «La #cybersécurite»,
et membre du CO de…</t>
  </si>
  <si>
    <t>sekurigi
RT @Externatic: La #sécurité est
un vrai danger pour nos appareils
mobiles ⚠️ Pour mieux le comprendre,
Les Numériques à interrogé Raj
Sam…</t>
  </si>
  <si>
    <t>externatic
La #sécurité est un vrai danger
pour nos appareils mobiles ⚠️ Pour
mieux le comprendre, Les Numériques
à interrogé… https://t.co/qKFueAmWDm</t>
  </si>
  <si>
    <t>politbiro781
RT @InstitutDiderot: |PRESSE| 🗞@LaCroix/
#Pegasus/#PegasusProject 📡🌐 Auteur
du @Coll_Quesaisje sur «La #cybersécurite»,
et membre du CO de…</t>
  </si>
  <si>
    <t>1975arnaud
RT @InstitutDiderot: |PRESSE| 🗞@LaCroix/
#Pegasus/#PegasusProject 📡🌐 Auteur
du @Coll_Quesaisje sur «La #cybersécurite»,
et membre du CO de…</t>
  </si>
  <si>
    <t>jusnumerium
RT @fadouce: L’arme fatale de #Pegasus
se nomme @tehtris : pépite française
de #cybersécurité capable de le
repérer dans n’importe quel tél…</t>
  </si>
  <si>
    <t>mcpllm
RT @fadouce: L’arme fatale de #Pegasus
se nomme @tehtris : pépite française
de #cybersécurité capable de le
repérer dans n’importe quel tél…</t>
  </si>
  <si>
    <t>angepieri1
RT @InstitutDiderot: |PRESSE| 🗞@LaCroix/
#Pegasus/#PegasusProject 📡🌐 Auteur
du @Coll_Quesaisje sur «La #cybersécurite»,
et membre du CO de…</t>
  </si>
  <si>
    <t>dtarrit
RT @OpexNews: 🇫🇷📱 Elle n’est
ni israélienne, ni américaine,
se nomme @tehtris : cette pépite
française de la #cybersécurité
est capable de…</t>
  </si>
  <si>
    <t>grooverblog
RT @OpexNews: 🇫🇷📱 Elle n’est
ni israélienne, ni américaine,
se nomme @tehtris : cette pépite
française de la #cybersécurité
est capable de…</t>
  </si>
  <si>
    <t>leonidas57535
RT @InstitutDiderot: |PRESSE| 🗞@LaCroix/
#Pegasus/#PegasusProject 📡🌐 Auteur
du @Coll_Quesaisje sur «La #cybersécurite»,
et membre du CO de…</t>
  </si>
  <si>
    <t>oeilsurlepasnet
RT @OpexNews: 🇫🇷📱 Elle n’est
ni israélienne, ni américaine,
se nomme @tehtris : cette pépite
française de la #cybersécurité
est capable de…</t>
  </si>
  <si>
    <t>lookinba_19
RT @OpexNews: 🇫🇷📱 Elle n’est
ni israélienne, ni américaine,
se nomme @tehtris : cette pépite
française de la #cybersécurité
est capable de…</t>
  </si>
  <si>
    <t>cargodusoir
RT @tehtris: Breaking news: @tehtris
vient de clôturer l'une des plus
importantes Série A de #cybersecurite
au niveau mondial et lève 20 mi…</t>
  </si>
  <si>
    <t>zak_files
RT @InstitutDiderot: |PRESSE| 🗞@LaCroix/
#Pegasus/#PegasusProject 📡🌐 Auteur
du @Coll_Quesaisje sur «La #cybersécurite»,
et membre du CO de…</t>
  </si>
  <si>
    <t>kobewill
RT @OpexNews: 🇫🇷📱 Elle n’est
ni israélienne, ni américaine,
se nomme @tehtris : cette pépite
française de la #cybersécurité
est capable de…</t>
  </si>
  <si>
    <t>hatornetwork
RT @CassemblyFR: Voici notre communiqué
sur les événements récents ⬇️ #presidence
#gouvernement #cybersecurite https://t.co/CSF1vQf18z</t>
  </si>
  <si>
    <t>cassemblyfr
Voici notre communiqué sur les
événements récents ⬇️ #presidence
#gouvernement #cybersecurite https://t.co/CSF1vQf18z</t>
  </si>
  <si>
    <t>mdrechsler
RT @mdrechsler: Être hacké(e) même
via les pompes à insuline #IoT....#cybercrime
#cybersecurite #cyberharcèlement
https://t.co/Nw1ygwWpiI</t>
  </si>
  <si>
    <t>qbareille
RT @AlstomFrance: Alstom investit
dans @CampusCyberFr, le premier
campus dédié à la #cybersécurité
au monde avec une composante #ferroviair…</t>
  </si>
  <si>
    <t>campuscyberfr
RT @cedric_o: Aux chefs d’entreprise
: face à la menace cyber, le @gouvernementFR
et les organisations interprofessionnelles
sont à vos côt…</t>
  </si>
  <si>
    <t>alstomfrance
Alstom investit dans @CampusCyberFr,
le premier campus dédié à la #cybersécurité
au monde avec une composante… https://t.co/HQg9FaSCdq</t>
  </si>
  <si>
    <t>lincoln_163
RT @AlstomFrance: Alstom investit
dans @CampusCyberFr, le premier
campus dédié à la #cybersécurité
au monde avec une composante #ferroviair…</t>
  </si>
  <si>
    <t>lordregio13
RT @AlstomFrance: Alstom investit
dans @CampusCyberFr, le premier
campus dédié à la #cybersécurité
au monde avec une composante #ferroviair…</t>
  </si>
  <si>
    <t>codewithtwitchi
RT @digitaleo: #Recrutement | 👋
Rejoins Digitaleo en tant qu’architecte
systèmes #cloud ! Tes missions
🚀? 🤝 Collaborer avec les équipes
#…</t>
  </si>
  <si>
    <t>digitaleo
#Recrutement | 👋 Rejoins Digitaleo
en tant qu’architecte systèmes
#cloud ! Tes missions 🚀? 🤝 Collaborer
avec les… https://t.co/22U3E8AYyM</t>
  </si>
  <si>
    <t>chacha78180
RT @OpexNews: 🇫🇷📱 Elle n’est
ni israélienne, ni américaine,
se nomme @tehtris : cette pépite
française de la #cybersécurité
est capable de…</t>
  </si>
  <si>
    <t>az_files
RT @InstitutDiderot: |PRESSE| 🗞@LaCroix/
#Pegasus/#PegasusProject 📡🌐 Auteur
du @Coll_Quesaisje sur «La #cybersécurite»,
et membre du CO de…</t>
  </si>
  <si>
    <t>jules_al
RT @FredGOUTH: #CyberSécurité:
Se former à La protection du secret
de la défense nationale (#IGI1300)
https://t.co/IhxH0unoIY</t>
  </si>
  <si>
    <t>fredgouth
#CyberSécurité: Se former à La
protection du secret de la défense
nationale (#IGI1300) https://t.co/IhxH0unoIY</t>
  </si>
  <si>
    <t>jocelyndenis
RT @digitaleo: #Recrutement | 👋
Rejoins Digitaleo en tant qu’architecte
systèmes #cloud ! Tes missions
🚀? 🤝 Collaborer avec les équipes
#…</t>
  </si>
  <si>
    <t>rndokolo
RT @InstitutDiderot: |PRESSE| 🗞@LaCroix/
#Pegasus/#PegasusProject 📡🌐 Auteur
du @Coll_Quesaisje sur «La #cybersécurite»,
et membre du CO de…</t>
  </si>
  <si>
    <t>achemencyrus
RT @fadouce: L’arme fatale de #Pegasus
se nomme @tehtris : pépite française
de #cybersécurité capable de le
repérer dans n’importe quel tél…</t>
  </si>
  <si>
    <t>celineredon
RT @VeilleCyber3: 📞La pépite #cyber
française @tehtris est un des rares
acteurs à savoir dénicher le #malware.
@DGSEfr https://t.co/J4cezX…</t>
  </si>
  <si>
    <t>fpasquier22
RT @CassemblyFR: Voici notre communiqué
sur les événements récents ⬇️ #presidence
#gouvernement #cybersecurite https://t.co/CSF1vQf18z</t>
  </si>
  <si>
    <t>yvesleduc
RT @fadouce: L’arme fatale de #Pegasus
se nomme @tehtris : pépite française
de #cybersécurité capable de le
repérer dans n’importe quel tél…</t>
  </si>
  <si>
    <t>clovischmartel
RT @InstitutDiderot: |PRESSE| 🗞@LaCroix/
#Pegasus/#PegasusProject 📡🌐 Auteur
du @Coll_Quesaisje sur «La #cybersécurite»,
et membre du CO de…</t>
  </si>
  <si>
    <t>frtplr
RT @FNTP_info: 📌 #LesMémos | Juridique
&amp;amp; Marchés - Ce mois-ci, nos
équipes vous parlent de #cybersécurité
des entreprises. Pour tout savoir…</t>
  </si>
  <si>
    <t>arteaultjean
RT @InstitutDiderot: |PRESSE| 🗞@LaCroix/
#Pegasus/#PegasusProject 📡🌐 Auteur
du @Coll_Quesaisje sur «La #cybersécurite»,
et membre du CO de…</t>
  </si>
  <si>
    <t>lisaroncoroni
RT @IT_Partners: N'attendez pas
la rentrée pour demander votre
badge pour la prochaine édition
du salon #ITPartners ! 😉 Par ici.
👉 https:/…</t>
  </si>
  <si>
    <t>boujemaa_b
RT @InstitutDiderot: |PRESSE| 🗞@LaCroix/
#Pegasus/#PegasusProject 📡🌐 Auteur
du @Coll_Quesaisje sur «La #cybersécurite»,
et membre du CO de…</t>
  </si>
  <si>
    <t>cynthiaadrp
RT @CassemblyFR: Voici notre communiqué
sur les événements récents ⬇️ #presidence
#gouvernement #cybersecurite https://t.co/CSF1vQf18z</t>
  </si>
  <si>
    <t>astrologieauric
RT @fadouce: L’arme fatale de #Pegasus
se nomme @tehtris : pépite française
de #cybersécurité capable de le
repérer dans n’importe quel tél…</t>
  </si>
  <si>
    <t>elisalauregigi
RT @InstitutDiderot: |PRESSE| 🗞@LaCroix/
#Pegasus/#PegasusProject 📡🌐 Auteur
du @Coll_Quesaisje sur «La #cybersécurite»,
et membre du CO de…</t>
  </si>
  <si>
    <t>evelyneyant94
RT @InstitutDiderot: |PRESSE| 🗞@LaCroix/
#Pegasus/#PegasusProject 📡🌐 Auteur
du @Coll_Quesaisje sur «La #cybersécurite»,
et membre du CO de…</t>
  </si>
  <si>
    <t>outscale_fr
@NetAppFrance @Atos @Atos_Security
@teknow_PAC @teknow_CXP #SSI #cybersecurite
#data #Cloud</t>
  </si>
  <si>
    <t xml:space="preserve">teknow_cxp
</t>
  </si>
  <si>
    <t xml:space="preserve">teknow_pac
</t>
  </si>
  <si>
    <t xml:space="preserve">atos_security
</t>
  </si>
  <si>
    <t xml:space="preserve">netappfrance
</t>
  </si>
  <si>
    <t>cornette_f
RT @fadouce: L’arme fatale de #Pegasus
se nomme @tehtris : pépite française
de #cybersécurité capable de le
repérer dans n’importe quel tél…</t>
  </si>
  <si>
    <t>fpg1976
RT @OpexNews: 🇫🇷📱 Elle n’est
ni israélienne, ni américaine,
se nomme @tehtris : cette pépite
française de la #cybersécurité
est capable de…</t>
  </si>
  <si>
    <t>efatt
RT @fadouce: L’arme fatale de #Pegasus
se nomme @tehtris : pépite française
de #cybersécurité capable de le
repérer dans n’importe quel tél…</t>
  </si>
  <si>
    <t>hervesseul
RT @Maxence_Demerle: Le #cybersecurite
un sujet majeur : le @medef s’engage
auprès des entreprises et a initié
grâce à @cpoyau le lancemen…</t>
  </si>
  <si>
    <t>anne_savoy
RT @ege_fr: #cybersécurité #pegasus
#logiciel #espionnage Nicolas Arpagian
, enseignant à l' EGE, était l'invité
du 23 heures de @franceinf…</t>
  </si>
  <si>
    <t xml:space="preserve">franceinf
</t>
  </si>
  <si>
    <t>ege_fr
#cybersécurité #pegasus #logiciel
#espionnage Nicolas Arpagian ,
enseignant à l' EGE, était l'invité
du 23 heures d… https://t.co/70v0pero12</t>
  </si>
  <si>
    <t>ym78200
RT @DellTechFrance: Ⓒ comme 👉
#CyberSécurité 4️⃣5️⃣ outils de
sécurité différents sont utilisés
en moyenne... mais le dernier rempart,
c'es…</t>
  </si>
  <si>
    <t>delltechfrance
Ⓒ comme 👉 #CyberSécurité 4️⃣5️⃣
outils de sécurité différents sont
utilisés en moyenne... mais le
dernier rempart,… https://t.co/2Tlgw2bqLy</t>
  </si>
  <si>
    <t>sentinellero
#cybersécurité #PME #TPE #sensibilisation
#veillesécurité https://t.co/vj5P6oEReR</t>
  </si>
  <si>
    <t>thierryrouby
RT @OpexNews: 🇫🇷📱 Elle n’est
ni israélienne, ni américaine,
se nomme @tehtris : cette pépite
française de la #cybersécurité
est capable de…</t>
  </si>
  <si>
    <t>cerovest
RT @AlstomFrance: Alstom investit
dans @CampusCyberFr, le premier
campus dédié à la #cybersécurité
au monde avec une composante #ferroviair…</t>
  </si>
  <si>
    <t>manmeaux
RT @francenumfr: 🔵⚪🔴 Nouveau
▶️ @francenumfr va relayer les
notices de #cybersécurité de @cybervictimes
et de l' @ANSSI_FR en cas de camp…</t>
  </si>
  <si>
    <t>cafeyn_fr
Projet #Pegasus : Macron, Philippe,
Plenel... Ces personnalités potentiellement
espionnées. https://t.co/KMJ1SDLx3T…
https://t.co/23dZPHHMNb</t>
  </si>
  <si>
    <t>julhis2
RT @fadouce: L’arme fatale de #Pegasus
se nomme @tehtris : pépite française
de #cybersécurité capable de le
repérer dans n’importe quel tél…</t>
  </si>
  <si>
    <t>maxoulecassecou
RT @CassemblyFR: Voici notre communiqué
sur les événements récents ⬇️ #presidence
#gouvernement #cybersecurite https://t.co/CSF1vQf18z</t>
  </si>
  <si>
    <t>tapatapatoudi
RT @OpexNews: 🇫🇷📱 Elle n’est
ni israélienne, ni américaine,
se nomme @tehtris : cette pépite
française de la #cybersécurité
est capable de…</t>
  </si>
  <si>
    <t>enmodejeanmichl
RT @OpexNews: 🇫🇷📱 Elle n’est
ni israélienne, ni américaine,
se nomme @tehtris : cette pépite
française de la #cybersécurité
est capable de…</t>
  </si>
  <si>
    <t>uce_iledefrance
RT @Antonio_Duarte: Un acteur est
capable de repérer #Pegasus dans
n’importe quel téléphone ☎️ #Tehtris,
une startup 🇫🇷 de #cybersécurité
c…</t>
  </si>
  <si>
    <t>antonio_duarte
RT @Antonio_Duarte: Un acteur est
capable de repérer #Pegasus dans
n’importe quel téléphone ☎️ #Tehtris,
une startup 🇫🇷 de #cybersécurité
c…</t>
  </si>
  <si>
    <t>couo75
RT @thalessecurity: [#Cybersécurité]
Face à l’augmentation spectaculaire
des #cyberattaques, Thales s’associe
à @OVHcloud pour fournir aux…</t>
  </si>
  <si>
    <t xml:space="preserve">ovhcloud
</t>
  </si>
  <si>
    <t>vanhaverbekemi1
RT @InstitutDiderot: |PRESSE| 🗞@LaCroix/
#Pegasus/#PegasusProject 📡🌐 Auteur
du @Coll_Quesaisje sur «La #cybersécurite»,
et membre du CO de…</t>
  </si>
  <si>
    <t>lacademie_eco
RT @francenumfr: 🔵⚪🔴 Nouveau
▶️ @francenumfr va relayer les
notices de #cybersécurité de @cybervictimes
et de l' @ANSSI_FR en cas de camp…</t>
  </si>
  <si>
    <t>brunpro
RT @sibsante: [#FranceRelance]
Collectivités et établissements
de santé : Profitez du dispositif
Parcours #cybersécurité, piloté
par l’@ANS…</t>
  </si>
  <si>
    <t xml:space="preserve">ans
</t>
  </si>
  <si>
    <t>sibsante
RT @sibsante: [#FranceRelance]
Collectivités et établissements
de santé : Profitez du dispositif
Parcours #cybersécurité, piloté
par l’@ANS…</t>
  </si>
  <si>
    <t>leonmusic507
RT @thalessecurity: [#Cybersécurité]
Face à l’augmentation spectaculaire
des #cyberattaques, Thales s’associe
à @OVHcloud pour fournir aux…</t>
  </si>
  <si>
    <t>legendumest
RT @fadouce: L’arme fatale de #Pegasus
se nomme @tehtris : pépite française
de #cybersécurité capable de le
repérer dans n’importe quel tél…</t>
  </si>
  <si>
    <t>modjenn
RT @fadouce: L’arme fatale de #Pegasus
se nomme @tehtris : pépite française
de #cybersécurité capable de le
repérer dans n’importe quel tél…</t>
  </si>
  <si>
    <t xml:space="preserve">lemagit
</t>
  </si>
  <si>
    <t>neumayermat
RT @francenumfr: 🔵⚪🔴 Nouveau
▶️ @francenumfr va relayer les
notices de #cybersécurité de @cybervictimes
et de l' @ANSSI_FR en cas de camp…</t>
  </si>
  <si>
    <t>cm_conseils
RT @cmemertens: #cybersecurite
#cyberattacks 🤖 tout le monde
découvre le logiciel espion #Pegasus
avec le possible espionnage du
smartphone…</t>
  </si>
  <si>
    <t>cmemertens
RT @cmemertens: #cybersecurite
#cyberattacks 🤖 tout le monde
découvre le logiciel espion #Pegasus
avec le possible espionnage du
smartphone…</t>
  </si>
  <si>
    <t>srw09855185
RT @InstitutDiderot: |PRESSE| 🗞@LaCroix/
#Pegasus/#PegasusProject 📡🌐 Auteur
du @Coll_Quesaisje sur «La #cybersécurite»,
et membre du CO de…</t>
  </si>
  <si>
    <t>who0
RT @Water_Steve: Certains services
de raccourcissement d'URL distribuent
des logiciels #malveillants #Android,
notamment des #chevauxdeTroi…</t>
  </si>
  <si>
    <t>irastorzaelric2
RT @OpexNews: 🇫🇷📱 Elle n’est
ni israélienne, ni américaine,
se nomme @tehtris : cette pépite
française de la #cybersécurité
est capable de…</t>
  </si>
  <si>
    <t>acassagne
RT @OpexNews: 🇫🇷📱 Elle n’est
ni israélienne, ni américaine,
se nomme @tehtris : cette pépite
française de la #cybersécurité
est capable de…</t>
  </si>
  <si>
    <t>robert_brome
RT @InstitutDiderot: |PRESSE| 🗞@LaCroix/
#Pegasus/#PegasusProject 📡🌐 Auteur
du @Coll_Quesaisje sur «La #cybersécurite»,
et membre du CO de…</t>
  </si>
  <si>
    <t>xorglub32
RT @InstitutDiderot: |PRESSE| 🗞@LaCroix/
#Pegasus/#PegasusProject 📡🌐 Auteur
du @Coll_Quesaisje sur «La #cybersécurite»,
et membre du CO de…</t>
  </si>
  <si>
    <t>lmeduc
RT @changerdere: Les prochains
RV #FCE : bloquez les dates, nous
parlerons #cyberguerre #cybersécurité
@désinformation #care #entreprisesam…</t>
  </si>
  <si>
    <t>joe_bruad
RT @InstitutDiderot: |PRESSE| 🗞@LaCroix/
#Pegasus/#PegasusProject 📡🌐 Auteur
du @Coll_Quesaisje sur «La #cybersécurite»,
et membre du CO de…</t>
  </si>
  <si>
    <t>gmbaconseil
#cybersecurite https://t.co/0wwPimYoAC</t>
  </si>
  <si>
    <t>lineblob
RT @thalessecurity: [#Cybersécurité]
Face à l’augmentation spectaculaire
des #cyberattaques, Thales s’associe
à @OVHcloud pour fournir aux…</t>
  </si>
  <si>
    <t>murielknezek
RT @InstitutDiderot: |PRESSE| 🗞@LaCroix/
#Pegasus/#PegasusProject 📡🌐 Auteur
du @Coll_Quesaisje sur «La #cybersécurite»,
et membre du CO de…</t>
  </si>
  <si>
    <t>mounir
RT @cedric_o: Aux chefs d’entreprise
: face à la menace cyber, le @gouvernementFR
et les organisations interprofessionnelles
sont à vos côt…</t>
  </si>
  <si>
    <t>sylv1langlois
RT @GConnectee: #cybersecurite
#Politique 🍏 pourtant jugé plus
sur, comment les #iPhone ont aussi
été victimes du logiciel espion
#Pegasus…</t>
  </si>
  <si>
    <t>chaptalc
RT @cyberguerre: Sur @franceinfo
pour expliquer pourquoi nos dirigeants
doivent s'astreindre à respecter
des règles de #cybersécurité dans…</t>
  </si>
  <si>
    <t xml:space="preserve">franceinfo
</t>
  </si>
  <si>
    <t>cyberguerre
Sur @franceinfo pour expliquer
pourquoi nos dirigeants doivent
s'astreindre à respecter des règles
de… https://t.co/8IBPnh09Pt</t>
  </si>
  <si>
    <t>medef78
RT @cedric_o: Aux chefs d’entreprise
: face à la menace cyber, le @gouvernementFR
et les organisations interprofessionnelles
sont à vos côt…</t>
  </si>
  <si>
    <t>philippesage1
RT @OpexNews: 🇫🇷📱 Elle n’est
ni israélienne, ni américaine,
se nomme @tehtris : cette pépite
française de la #cybersécurité
est capable de…</t>
  </si>
  <si>
    <t>crcctoulouse
RT @CNCC_audit: "Qui a la confiance
des dirigeants ? Qui a l’obligation
de prendre connaissance des systèmes
d’information ? Qui sait calcu…</t>
  </si>
  <si>
    <t>cncc_audit
Les commissaires aux comptes s’associent
aux représentants des #entreprises
et aux pouvoirs publics pour promouvoir…
https://t.co/7ONKIzFpxa</t>
  </si>
  <si>
    <t>jck_md
RT @fadouce: L’arme fatale de #Pegasus
se nomme @tehtris : pépite française
de #cybersécurité capable de le
repérer dans n’importe quel tél…</t>
  </si>
  <si>
    <t>phcourcier
RT @sibsante: [#FranceRelance]
Collectivités et établissements
de santé : Profitez du dispositif
Parcours #cybersécurité, piloté
par l’@ANS…</t>
  </si>
  <si>
    <t xml:space="preserve">royatonic
</t>
  </si>
  <si>
    <t>cyberterritoir1
Pegasus : pourquoi les smartphones
peuvent-ils toujours se faire hacker
en 2021 ? #Cyberfront2021 #INCRT…
https://t.co/pZudgsKCvt</t>
  </si>
  <si>
    <t>buildeuseslyon
RT @Securitevflit: 📣[Info #Cybersécurité]
D'après Deep Instinct, les entreprises
françaises mettraient en moyenne
13 heures pour traiter un…</t>
  </si>
  <si>
    <t>securitevflit
📰[Actualité #Cybersécurité] L'éditeur
du logiciel d'espionnage "Pegasus"
révèle que les gouvernements sont
capables… https://t.co/j6Q1e7l7DC</t>
  </si>
  <si>
    <t>lio14893254
RT @cedric_o: Aux chefs d’entreprise
: face à la menace cyber, le @gouvernementFR
et les organisations interprofessionnelles
sont à vos côt…</t>
  </si>
  <si>
    <t>mldelphine
RT @InstitutDiderot: |PRESSE| 🗞@LaCroix/
#Pegasus/#PegasusProject 📡🌐 Auteur
du @Coll_Quesaisje sur «La #cybersécurite»,
et membre du CO de…</t>
  </si>
  <si>
    <t>idylledpt
RT @cyberguerre: Sur @franceinfo
pour expliquer pourquoi nos dirigeants
doivent s'astreindre à respecter
des règles de #cybersécurité dans…</t>
  </si>
  <si>
    <t>mathieuweill
RT @francenumfr: 🔵⚪🔴 Nouveau
▶️ @francenumfr va relayer les
notices de #cybersécurité de @cybervictimes
et de l' @ANSSI_FR en cas de camp…</t>
  </si>
  <si>
    <t>mcbess89bouquet
RT @InstitutDiderot: |PRESSE| 🗞@LaCroix/
#Pegasus/#PegasusProject 📡🌐 Auteur
du @Coll_Quesaisje sur «La #cybersécurite»,
et membre du CO de…</t>
  </si>
  <si>
    <t>mariembz2
RT @fadouce: L’arme fatale de #Pegasus
se nomme @tehtris : pépite française
de #cybersécurité capable de le
repérer dans n’importe quel tél…</t>
  </si>
  <si>
    <t>ebouliou
RT @cyberguerre: Sur @franceinfo
pour expliquer pourquoi nos dirigeants
doivent s'astreindre à respecter
des règles de #cybersécurité dans…</t>
  </si>
  <si>
    <t>naimabiri
RT @Maxence_Demerle: Le #cybersecurite
un sujet majeur : le @medef s’engage
auprès des entreprises et a initié
grâce à @cpoyau le lancemen…</t>
  </si>
  <si>
    <t>ritam35863336
RT @InstitutDiderot: |PRESSE| 🗞@LaCroix/
#Pegasus/#PegasusProject 📡🌐 Auteur
du @Coll_Quesaisje sur «La #cybersécurite»,
et membre du CO de…</t>
  </si>
  <si>
    <t>manudelbarre
RT @OpexNews: 🇫🇷📱 Elle n’est
ni israélienne, ni américaine,
se nomme @tehtris : cette pépite
française de la #cybersécurité
est capable de…</t>
  </si>
  <si>
    <t>lamirhad
RT @InstitutDiderot: |PRESSE| 🗞@LaCroix/
#Pegasus/#PegasusProject 📡🌐 Auteur
du @Coll_Quesaisje sur «La #cybersécurite»,
et membre du CO de…</t>
  </si>
  <si>
    <t>_hd07_
RT @tehtris: .@gbillois "À peu
près 2/3 des #startups réinventent
des choses qui existent. 30% amènent
une nouvelle #tech et solution.
L’éc…</t>
  </si>
  <si>
    <t>oliviermorati
RT @OpexNews: 🇫🇷📱 Elle n’est
ni israélienne, ni américaine,
se nomme @tehtris : cette pépite
française de la #cybersécurité
est capable de…</t>
  </si>
  <si>
    <t>poleaten
RT @francenumfr: 🔵⚪🔴 Nouveau
▶️ @francenumfr va relayer les
notices de #cybersécurité de @cybervictimes
et de l' @ANSSI_FR en cas de camp…</t>
  </si>
  <si>
    <t>islamhaqq5
RT @InstitutDiderot: |PRESSE| 🗞@LaCroix/
#Pegasus/#PegasusProject 📡🌐 Auteur
du @Coll_Quesaisje sur «La #cybersécurite»,
et membre du CO de…</t>
  </si>
  <si>
    <t>sitlimourad
RT @cyberguerre: Sur @franceinfo
pour expliquer pourquoi nos dirigeants
doivent s'astreindre à respecter
des règles de #cybersécurité dans…</t>
  </si>
  <si>
    <t>davidulysse1
RT @fadouce: L’arme fatale de #Pegasus
se nomme @tehtris : pépite française
de #cybersécurité capable de le
repérer dans n’importe quel tél…</t>
  </si>
  <si>
    <t>audreysimonot
RT @Maxence_Demerle: Le #cybersecurite
un sujet majeur : le @medef s’engage
auprès des entreprises et a initié
grâce à @cpoyau le lancemen…</t>
  </si>
  <si>
    <t>qseinfos
Conseils en #Cybersecurite utiles
de la #BEFTI https://t.co/60M1HmSx3Y</t>
  </si>
  <si>
    <t>tchemtcem
RT @Antonio_Duarte: Un acteur est
capable de repérer #Pegasus dans
n’importe quel téléphone ☎️ #Tehtris,
une startup 🇫🇷 de #cybersécurité
c…</t>
  </si>
  <si>
    <t>ernestomarx75
RT @InstitutDiderot: |PRESSE| 🗞@LaCroix/
#Pegasus/#PegasusProject 📡🌐 Auteur
du @Coll_Quesaisje sur «La #cybersécurite»,
et membre du CO de…</t>
  </si>
  <si>
    <t>crcc_mn
RT @CNCC_audit: "Qui a la confiance
des dirigeants ? Qui a l’obligation
de prendre connaissance des systèmes
d’information ? Qui sait calcu…</t>
  </si>
  <si>
    <t>manifattura40
RT @VeilleCyber3: 🦄How we built
an #AI #unicorn in 6 years https://t.co/kljrCnaQXE
#fintech #VC #ArtificialIntelligence
#MachineLearning…</t>
  </si>
  <si>
    <t>cosempe
RT @fadouce: L’arme fatale de #Pegasus
se nomme @tehtris : pépite française
de #cybersécurité capable de le
repérer dans n’importe quel tél…</t>
  </si>
  <si>
    <t>seco_est
RT @OpexNews: 🇫🇷📱 Elle n’est
ni israélienne, ni américaine,
se nomme @tehtris : cette pépite
française de la #cybersécurité
est capable de…</t>
  </si>
  <si>
    <t>jplarger
📲✅ #Cyberrating est-il devenu
indispensable de mesurer sa posture
de #cybersecurité ? #cyber #rating
https://t.co/jokN9ugglU</t>
  </si>
  <si>
    <t>sylviegagne4
RT @fadouce: L’arme fatale de #Pegasus
se nomme @tehtris : pépite française
de #cybersécurité capable de le
repérer dans n’importe quel tél…</t>
  </si>
  <si>
    <t>job1255
RT @L_Guillet: #cybersécurité #cyberdéfense
La Cyber coercition au "Lundi de
la cybersécurité du 20 septembre
avec @barbier_bernard. Pas tr…</t>
  </si>
  <si>
    <t xml:space="preserve">barbier_bernard
</t>
  </si>
  <si>
    <t>l_guillet
#cybersécurité #rgpd #IA retour
de veille Sécurité de l'Information
en mode retour de veille sur la
semaine dernièr… https://t.co/F1qnnkZSgw</t>
  </si>
  <si>
    <t>guiguiterrien
RT @fadouce: L’arme fatale de #Pegasus
se nomme @tehtris : pépite française
de #cybersécurité capable de le
repérer dans n’importe quel tél…</t>
  </si>
  <si>
    <t>anasseanne
RT @InstitutDiderot: |PRESSE| 🗞@LaCroix/
#Pegasus/#PegasusProject 📡🌐 Auteur
du @Coll_Quesaisje sur «La #cybersécurite»,
et membre du CO de…</t>
  </si>
  <si>
    <t>rashelmedia
Quitte à parler smartphone et #cybersécurité,
c'est quoi la différence entre
les activités de #Pegasus et celles
de… https://t.co/ZnD2E6MYif</t>
  </si>
  <si>
    <t>ajmougin
RT @InstitutDiderot: |PRESSE| 🗞@LaCroix/
#Pegasus/#PegasusProject 📡🌐 Auteur
du @Coll_Quesaisje sur «La #cybersécurite»,
et membre du CO de…</t>
  </si>
  <si>
    <t>serenicity_fr
🚨👉 Les clients équipés de DETOXIO
sont protégés contre l'attaque
du mode opératoire APT31 dont la
France est la cib… https://t.co/oHdEZlZhWQ</t>
  </si>
  <si>
    <t>rougesgorges
RT @ANSSI_FR: 🗓️ L’ANSSI interviendra
lors de l’édition 2021 de la journée
« #Cybersécurité des systèmes industriels
» de l’association EXE…</t>
  </si>
  <si>
    <t>iluvatar751
RT @OpexNews: 🇫🇷📱 Elle n’est
ni israélienne, ni américaine,
se nomme @tehtris : cette pépite
française de la #cybersécurité
est capable de…</t>
  </si>
  <si>
    <t>fabianrodes
RT @fayejeff: Il est grand temps
d'avoir une sonde #ids #network
#cybersecurite dans toutes les
entreprises. Et si vous essayez
celle ci :…</t>
  </si>
  <si>
    <t>fayejeff
Il est grand temps d'avoir une
sonde #ids #network #cybersecurite
dans toutes les entreprises. Et
si vous essayez c… https://t.co/j2DiZwmPXk</t>
  </si>
  <si>
    <t>paththeburudian
RT @ANSSI_FR: 🗓️ L’ANSSI interviendra
lors de l’édition 2021 de la journée
« #Cybersécurité des systèmes industriels
» de l’association EXE…</t>
  </si>
  <si>
    <t>jlarrive
RT @InstitutDiderot: |PRESSE| 🗞@LaCroix/
#Pegasus/#PegasusProject 📡🌐 Auteur
du @Coll_Quesaisje sur «La #cybersécurite»,
et membre du CO de…</t>
  </si>
  <si>
    <t>arjpascal
RT @InstitutDiderot: |PRESSE| 🗞@LaCroix/
#Pegasus/#PegasusProject 📡🌐 Auteur
du @Coll_Quesaisje sur «La #cybersécurite»,
et membre du CO de…</t>
  </si>
  <si>
    <t>unlandais
RT @ANSSI_FR: [#MardiConseil] 🌞
Profitez de l’été pour vous sensibiliser
à la #cybersécurité et agir efficacement
sur la protection de vos…</t>
  </si>
  <si>
    <t>pabisgambiglia
RT @SITEC_CORSE: La SITEC experte
en #cybersécurité certifiée #ISO27001
vous accompagne afin d'améliorer
la sécurité de votre Système d'Inf…</t>
  </si>
  <si>
    <t>sitec_corse
La SITEC experte en #cybersécurité
certifiée #ISO27001 vous accompagne
afin d'améliorer la sécurité de
votre Systèm… https://t.co/Snv8bqhAfx</t>
  </si>
  <si>
    <t>doccedef
RT @francenumfr: 🔵⚪🔴 Nouveau
▶️ @francenumfr va relayer les
notices de #cybersécurité de @cybervictimes
et de l' @ANSSI_FR en cas de camp…</t>
  </si>
  <si>
    <t>at2rty
RT @InstitutDiderot: |PRESSE| 🗞@LaCroix/
#Pegasus/#PegasusProject 📡🌐 Auteur
du @Coll_Quesaisje sur «La #cybersécurite»,
et membre du CO de…</t>
  </si>
  <si>
    <t>leetcodeb
RT @VeilleCyber3: New Windows 10
vulnerability allows anyone to
get admin privileges https://t.co/eYN10fzrvB
#fintech #VC #ArtificialIntel…</t>
  </si>
  <si>
    <t>abhibisht89
RT @VeilleCyber3: New Windows 10
vulnerability allows anyone to
get admin privileges https://t.co/eYN10fzrvB
#fintech #VC #ArtificialIntel…</t>
  </si>
  <si>
    <t>olivierdmr
RT @OpexNews: 🇫🇷📱 Elle n’est
ni israélienne, ni américaine,
se nomme @tehtris : cette pépite
française de la #cybersécurité
est capable de…</t>
  </si>
  <si>
    <t>majorcorp_
Affaire Pegasus : "Le business
de l’espionnage économique ou géopolitique
est en pleine croissance"… https://t.co/Y41i1F1Dax</t>
  </si>
  <si>
    <t>blouvel_fr
RT @cyberguerre: Sur @franceinfo
pour expliquer pourquoi nos dirigeants
doivent s'astreindre à respecter
des règles de #cybersécurité dans…</t>
  </si>
  <si>
    <t>doloresfraguela
Le gouvernement met en place un
dispositif d'alerte en cas de #cyberattaque
dédié aux #TPE et #PME… https://t.co/uqYLriCbzu</t>
  </si>
  <si>
    <t>theyoungmollie
RT @cedric_o: Aux chefs d’entreprise
: face à la menace cyber, le @gouvernementFR
et les organisations interprofessionnelles
sont à vos côt…</t>
  </si>
  <si>
    <t>theoccitan
RT @InstitutDiderot: |PRESSE| 🗞@LaCroix/
#Pegasus/#PegasusProject 📡🌐 Auteur
du @Coll_Quesaisje sur «La #cybersécurite»,
et membre du CO de…</t>
  </si>
  <si>
    <t>jmollagnier
RT @OlivierGIRARD: La sécurité
est au cœur même de l'économie
de la confiance. Bienvenue à @openminded_c.
Nous allons accompagner ensemble…</t>
  </si>
  <si>
    <t>openminded_c
RT @AccentureFrance: [#Acquisition]
Bienvenue à @openminded_c entreprise
française de #cybersécurité avec
qui nous allons renforcer la pr…</t>
  </si>
  <si>
    <t>oliviergirard
La sécurité est au cœur même de
l'économie de la confiance. Bienvenue
à @openminded_c. Nous allons accompagner
ense… https://t.co/DJYcnkKGEw</t>
  </si>
  <si>
    <t>medef_rse
RT @Medef79: [CYBERSECURITE]🔴Un
dispositif d'alerte #cybersécurité
est lancé afin d'aider #TPE #PME
à faire face aux menaces cyber
suscepti…</t>
  </si>
  <si>
    <t>medef79
[CYBERSECURITE]🔴Un dispositif
d'alerte #cybersécurité est lancé
afin d'aider #TPE #PME à faire
face aux menaces cyb… https://t.co/TjuOli9H4a</t>
  </si>
  <si>
    <t>trcha92
RT @InstitutDiderot: |PRESSE| 🗞@LaCroix/
#Pegasus/#PegasusProject 📡🌐 Auteur
du @Coll_Quesaisje sur «La #cybersécurite»,
et membre du CO de…</t>
  </si>
  <si>
    <t>eddylouisalexan
RT @OpexNews: 🇫🇷📱 Elle n’est
ni israélienne, ni américaine,
se nomme @tehtris : cette pépite
française de la #cybersécurité
est capable de…</t>
  </si>
  <si>
    <t>atrisc
«Il faut que l'#assurance prenne
la #cybersécurité à bras-le-corps»
https://t.co/QBURYEnaNK #GesRisque
#Cyber #entreprise</t>
  </si>
  <si>
    <t>corix_jc
RT @Transform_Sec: La #cybersécurité
au service de la #transformation
digitale des entreprises &amp;gt; https://t.co/Ngkr99ZZwR
via @bfmbusiness @…</t>
  </si>
  <si>
    <t xml:space="preserve">bfmbusiness
</t>
  </si>
  <si>
    <t>transform_sec
La #cybersécurité au service de
la #transformation digitale des
entreprises &amp;gt; https://t.co/Ngkr99ZZwR
via… https://t.co/j8m3o0Z8OM</t>
  </si>
  <si>
    <t>manitoucom
RT @InstitutDiderot: |PRESSE| 🗞@LaCroix/
#Pegasus/#PegasusProject 📡🌐 Auteur
du @Coll_Quesaisje sur «La #cybersécurite»,
et membre du CO de…</t>
  </si>
  <si>
    <t>arsiamons_
RT @Transform_Sec: La #cybersécurité
au service de la #transformation
digitale des entreprises &amp;gt; https://t.co/Ngkr99ZZwR
via @bfmbusiness @…</t>
  </si>
  <si>
    <t>educavox
RT @changerdere: Les prochains
RV #FCE : bloquez les dates, nous
parlerons #cyberguerre #cybersécurité
@désinformation #care #entreprisesam…</t>
  </si>
  <si>
    <t>ncedson
RT @ANSSI_FR: [#MardiConseil] 🌞
Profitez de l’été pour vous sensibiliser
à la #cybersécurité et agir efficacement
sur la protection de vos…</t>
  </si>
  <si>
    <t>erwan_bonnet
RT @fadouce: L’arme fatale de #Pegasus
se nomme @tehtris : pépite française
de #cybersécurité capable de le
repérer dans n’importe quel tél…</t>
  </si>
  <si>
    <t>tutofr
Et on en profite pour publier ce
nouveau cours #cybersecurite pour
coller à l'actu 😉 #cybercitizen
https://t.co/NK3mYCnTYK</t>
  </si>
  <si>
    <t>mbcmanagedit
MBC Security Tip: never leave devices
unattended! The physical security
of your devices is just as important
as the… https://t.co/YOOCWrdAgo</t>
  </si>
  <si>
    <t>kabasanoh70
RT @ANSSI_FR: 🗓️ L’ANSSI interviendra
lors de l’édition 2021 de la journée
« #Cybersécurité des systèmes industriels
» de l’association EXE…</t>
  </si>
  <si>
    <t>alexandrepousse
RT @fadouce: L’arme fatale de #Pegasus
se nomme @tehtris : pépite française
de #cybersécurité capable de le
repérer dans n’importe quel tél…</t>
  </si>
  <si>
    <t>quoeurnatd
RT @InstitutDiderot: |PRESSE| 🗞@LaCroix/
#Pegasus/#PegasusProject 📡🌐 Auteur
du @Coll_Quesaisje sur «La #cybersécurite»,
et membre du CO de…</t>
  </si>
  <si>
    <t>antigonartemise
RT @InstitutDiderot: |PRESSE| 🗞@LaCroix/
#Pegasus/#PegasusProject 📡🌐 Auteur
du @Coll_Quesaisje sur «La #cybersécurite»,
et membre du CO de…</t>
  </si>
  <si>
    <t>petrieux1
RT @InstitutDiderot: |PRESSE| 🗞@LaCroix/
#Pegasus/#PegasusProject 📡🌐 Auteur
du @Coll_Quesaisje sur «La #cybersécurite»,
et membre du CO de…</t>
  </si>
  <si>
    <t>martineraoux
RT @InstitutDiderot: |PRESSE| 🗞@LaCroix/
#Pegasus/#PegasusProject 📡🌐 Auteur
du @Coll_Quesaisje sur «La #cybersécurite»,
et membre du CO de…</t>
  </si>
  <si>
    <t>vi_liam
RT @cedric_o: Aux chefs d’entreprise
: face à la menace cyber, le @gouvernementFR
et les organisations interprofessionnelles
sont à vos côt…</t>
  </si>
  <si>
    <t>egleek
RT @MalizenSecurity: #Microsoft
déploie un #patch en urgence pour
corriger la faille #PrintNightmare.
#cybersécurité https://t.co/UB7zAaxEu…</t>
  </si>
  <si>
    <t>malizensecurity
#Microsoft déploie un #patch en
urgence pour corriger la faille
#PrintNightmare. #cybersécurité…
https://t.co/X4C6HVJJHf</t>
  </si>
  <si>
    <t>xtremiops
RT @CESIN_France: Alerte cyberattaques
pour TPE-PME Un plan de prévention
avec un dispositif «AlerteCyber»
avisera un million d'entreprises…</t>
  </si>
  <si>
    <t>cesin_france
🚨 @CERT_FR publie une alerte concernant
une campagne d'attaques menée par
APT31 contre de nombreuses entités
frança… https://t.co/S6oWBNTEOX</t>
  </si>
  <si>
    <t>moezbhar
Le @gouvernementFR met en place
un dispositif d'alerte en cas de
cyberattaque dédié aux #TPE et
#PME… https://t.co/Dapuv17XQd</t>
  </si>
  <si>
    <t>mobillhome28
RT @CoffeeCoachingF: #CyberSécurité
: Nouveau dispositif d'alerte en
cas de #cyberattaque à destination
des #TPE et #PME https://t.co/leyaa…</t>
  </si>
  <si>
    <t>coffeecoachingf
#HPE GreenLake edge-to-cloud est
désormais compatible avec Microsoft
#AzureStackHCI et #Microsoft SQL
Server.… https://t.co/vzROQvGmdx</t>
  </si>
  <si>
    <t>sbeynet
RT @InstitutDiderot: |PRESSE| 🗞@LaCroix/
#Pegasus/#PegasusProject 📡🌐 Auteur
du @Coll_Quesaisje sur «La #cybersécurite»,
et membre du CO de…</t>
  </si>
  <si>
    <t>flavienauffret
RT @MalizenSecurity: #Microsoft
déploie un #patch en urgence pour
corriger la faille #PrintNightmare.
#cybersécurité https://t.co/UB7zAaxEu…</t>
  </si>
  <si>
    <t>cci_paca
RT @CCIstore: « Dans un contexte
d'explosion des #cyberattaques,
le @gouvernementFR veut donner
les moyens aux #TPE et #PME de
s'en sortir.…</t>
  </si>
  <si>
    <t>basset_pro
RT @SourcitecSAS: Nous sommes professionnels
référencés #cybermalveillancegouvfr
#cyber #cybersecurite #cybermalveillance
#cybervictimes h…</t>
  </si>
  <si>
    <t>sourcitecsas
Nous sommes professionnels référencés
#cybermalveillancegouvfr #cyber
#cybersecurite #cybermalveillance…
https://t.co/afjgkhM7Mj</t>
  </si>
  <si>
    <t>hostine10
RT @SourcitecSAS: Nous sommes professionnels
référencés #cybermalveillancegouvfr
#cyber #cybersecurite #cybermalveillance
#cybervictimes h…</t>
  </si>
  <si>
    <t>jfrymedivh
RT @fadouce: L’arme fatale de #Pegasus
se nomme @tehtris : pépite française
de #cybersécurité capable de le
repérer dans n’importe quel tél…</t>
  </si>
  <si>
    <t>flesaffaires
RT @InstitutDiderot: |PRESSE| 🗞@LaCroix/
#Pegasus/#PegasusProject 📡🌐 Auteur
du @Coll_Quesaisje sur «La #cybersécurite»,
et membre du CO de…</t>
  </si>
  <si>
    <t>fabackk
RT @OpexNews: 🇫🇷📱 Elle n’est
ni israélienne, ni américaine,
se nomme @tehtris : cette pépite
française de la #cybersécurité
est capable de…</t>
  </si>
  <si>
    <t>revuedudigital
RT @cedric_o: Aux chefs d’entreprise
: face à la menace cyber, le @gouvernementFR
et les organisations interprofessionnelles
sont à vos côt…</t>
  </si>
  <si>
    <t>alycscageorges
RT @VeilleCyber3: 📞La pépite #cyber
française @tehtris est un des rares
acteurs à savoir dénicher le #malware.
@DGSEfr https://t.co/eCqtkJ…</t>
  </si>
  <si>
    <t>wagnermichele3
RT @InstitutDiderot: |PRESSE| 🗞@LaCroix/
#Pegasus/#PegasusProject 📡🌐 Auteur
du @Coll_Quesaisje sur «La #cybersécurite»,
et membre du CO de…</t>
  </si>
  <si>
    <t>devretweetbot
RT @VeilleCyber3: 📞La pépite #cyber
française @tehtris est un des rares
acteurs à savoir dénicher le #malware.
@DGSEfr https://t.co/eCqtkJ…</t>
  </si>
  <si>
    <t>blairvacqlouis
RT @InstitutDiderot: |PRESSE| 🗞@LaCroix/
#Pegasus/#PegasusProject 📡🌐 Auteur
du @Coll_Quesaisje sur «La #cybersécurite»,
et membre du CO de…</t>
  </si>
  <si>
    <t>filosb
RT @InstitutDiderot: |PRESSE| 🗞@LaCroix/
#Pegasus/#PegasusProject 📡🌐 Auteur
du @Coll_Quesaisje sur «La #cybersécurite»,
et membre du CO de…</t>
  </si>
  <si>
    <t>geaninavintila
RT @aphm_actu: Pour que l'hôpital
demeure un milieu ouvert et sûr,
@SafecareP a conçu un dispositif
performant de gestion de #crise,
capabl…</t>
  </si>
  <si>
    <t xml:space="preserve">safecarep
</t>
  </si>
  <si>
    <t xml:space="preserve">aphm_actu
</t>
  </si>
  <si>
    <t>92medias
RT @cedric_o: Aux chefs d’entreprise
: face à la menace cyber, le @gouvernementFR
et les organisations interprofessionnelles
sont à vos côt…</t>
  </si>
  <si>
    <t>serge770
RT @InstitutDiderot: |PRESSE| 🗞@LaCroix/
#Pegasus/#PegasusProject 📡🌐 Auteur
du @Coll_Quesaisje sur «La #cybersécurite»,
et membre du CO de…</t>
  </si>
  <si>
    <t>pbrunelm
RT @InstitutDiderot: |PRESSE| 🗞@LaCroix/
#Pegasus/#PegasusProject 📡🌐 Auteur
du @Coll_Quesaisje sur «La #cybersécurite»,
et membre du CO de…</t>
  </si>
  <si>
    <t>bala_crypto
RT @HaboubiAnis: Découverte dans
les VPN de chez Pulse Secure d'une
vulnérabilité permettant de contourner
le dernier RCE qui était exploit…</t>
  </si>
  <si>
    <t xml:space="preserve">qualys
</t>
  </si>
  <si>
    <t>nacirasalvan
RT @CESIN_France: 🚨 @CERT_FR publie
une alerte concernant une campagne
d'attaques menée par APT31 contre
de nombreuses entités françaises.…</t>
  </si>
  <si>
    <t xml:space="preserve">cert_fr
</t>
  </si>
  <si>
    <t>tafiodb
RT @ManagementMag: 🔐💻 En matière
de #cybersecurite au travail par
temps de #Covid19, chacun doit
penser comme un épidémiologiste.
Antivirus…</t>
  </si>
  <si>
    <t>managementmag
🔐💻 En matière de #cybersecurite
au travail par temps de #Covid19,
chacun doit penser comme un épidémiologiste.
Anti… https://t.co/hlt0RkphaN</t>
  </si>
  <si>
    <t>corixpartners
RT @Transform_Sec: La #cybersécurité
au service de la #transformation
digitale des entreprises &amp;gt; https://t.co/Ngkr99ZZwR
via @bfmbusiness @…</t>
  </si>
  <si>
    <t>infosecmanblog
RT @OlivierGIRARD: La sécurité
est au cœur même de l'économie
de la confiance. Bienvenue à @openminded_c.
Nous allons accompagner ensemble…</t>
  </si>
  <si>
    <t>tcybercast
RT @Transform_Sec: La #cybersécurité
au service de la #transformation
digitale des entreprises &amp;gt; https://t.co/Ngkr99ZZwR
via @bfmbusiness @…</t>
  </si>
  <si>
    <t>nalium_
RT @OpexNews: 🇫🇷📱 Elle n’est
ni israélienne, ni américaine,
se nomme @tehtris : cette pépite
française de la #cybersécurité
est capable de…</t>
  </si>
  <si>
    <t>lionelpoinsot
#cybersecurite l'Etat via les syndicats
patronaux (@MedefAura @CPMEaura
@U2P_AURA) va diffuser des alertes
Cyberséc… https://t.co/5boqC4708J</t>
  </si>
  <si>
    <t xml:space="preserve">u2p_aura
</t>
  </si>
  <si>
    <t xml:space="preserve">cpmeaura
</t>
  </si>
  <si>
    <t xml:space="preserve">medefaura
</t>
  </si>
  <si>
    <t>don07957642
RT @OpexNews: 🇫🇷📱 Elle n’est
ni israélienne, ni américaine,
se nomme @tehtris : cette pépite
française de la #cybersécurité
est capable de…</t>
  </si>
  <si>
    <t>evematringe
RT @CESIN_France: 🚨 @CERT_FR publie
une alerte concernant une campagne
d'attaques menée par APT31 contre
de nombreuses entités françaises.…</t>
  </si>
  <si>
    <t>gcrahay
RT @CESIN_France: 🚨 @CERT_FR publie
une alerte concernant une campagne
d'attaques menée par APT31 contre
de nombreuses entités françaises.…</t>
  </si>
  <si>
    <t>_redfrog
RT @CESIN_France: 🚨 @CERT_FR publie
une alerte concernant une campagne
d'attaques menée par APT31 contre
de nombreuses entités françaises.…</t>
  </si>
  <si>
    <t>mc_factory
#SocialMedia : @instagram ajoute
de nouvelles options de contrôle
du contenu afin de mieux protéger
les utilisateur… https://t.co/D9AYIuqYnl</t>
  </si>
  <si>
    <t xml:space="preserve">instagram
</t>
  </si>
  <si>
    <t>gva_fr
RT @francenumfr: 🔵⚪🔴 Nouveau
▶️ @francenumfr va relayer les
notices de #cybersécurité de @cybervictimes
et de l' @ANSSI_FR en cas de camp…</t>
  </si>
  <si>
    <t>camillejenselme
RT @Docapost: #PVID 🔐 | @Docapost
via sa filiale @AR24_fr, experte
de la #LRE #eIDAS et de la vérification
d’ #IdentitéÀDistance de niveau…</t>
  </si>
  <si>
    <t>ar24_fr
RT @Docapost: #PVID 🔐 | @Docapost
via sa filiale @AR24_fr, experte
de la #LRE #eIDAS et de la vérification
d’ #IdentitéÀDistance de niveau…</t>
  </si>
  <si>
    <t>docapost
#PVID 🔐 | @Docapost via sa filiale
@AR24_fr, experte de la #LRE #eIDAS
et de la vérification d’ #IdentitéÀDistance…
https://t.co/L0KYHYvfJT</t>
  </si>
  <si>
    <t>clemsndr
RT @Docapost: #PVID 🔐 | @Docapost
via sa filiale @AR24_fr, experte
de la #LRE #eIDAS et de la vérification
d’ #IdentitéÀDistance de niveau…</t>
  </si>
  <si>
    <t>tonijlb
RT @InstitutDiderot: |PRESSE| 🗞@LaCroix/
#Pegasus/#PegasusProject 📡🌐 Auteur
du @Coll_Quesaisje sur «La #cybersécurite»,
et membre du CO de…</t>
  </si>
  <si>
    <t>gillestoureng
@PhilippeMachon et Lilian Rubin
Delanchy sont à @VilledeValence
pour répondre aux questions des
journalistes… https://t.co/VbrigS6nd5</t>
  </si>
  <si>
    <t xml:space="preserve">villedevalence
</t>
  </si>
  <si>
    <t xml:space="preserve">philippemachon
</t>
  </si>
  <si>
    <t>adambekkay
RT @InstitutDiderot: |PRESSE| 🗞@LaCroix/
#Pegasus/#PegasusProject 📡🌐 Auteur
du @Coll_Quesaisje sur «La #cybersécurite»,
et membre du CO de…</t>
  </si>
  <si>
    <t>ectini06
RT @OpexNews: 🇫🇷📱 Elle n’est
ni israélienne, ni américaine,
se nomme @tehtris : cette pépite
française de la #cybersécurité
est capable de…</t>
  </si>
  <si>
    <t>stephanie_bonne
RT @francenumfr: 🔵⚪🔴 Nouveau
▶️ @francenumfr va relayer les
notices de #cybersécurité de @cybervictimes
et de l' @ANSSI_FR en cas de camp…</t>
  </si>
  <si>
    <t>chantal_colland
RT @InstitutDiderot: |PRESSE| 🗞@LaCroix/
#Pegasus/#PegasusProject 📡🌐 Auteur
du @Coll_Quesaisje sur «La #cybersécurite»,
et membre du CO de…</t>
  </si>
  <si>
    <t>sflouzat
RT @doloresfraguela: Le gouvernement
met en place un dispositif d'alerte
en cas de #cyberattaque dédié aux
#TPE et #PME https://t.co/rk94b9…</t>
  </si>
  <si>
    <t>ericdrula
RT @fadouce: L’arme fatale de #Pegasus
se nomme @tehtris : pépite française
de #cybersécurité capable de le
repérer dans n’importe quel tél…</t>
  </si>
  <si>
    <t>probe_it_
RT @VeilleCyber3: New Windows 10
vulnerability allows anyone to
get admin privileges https://t.co/eYN10fzrvB
#fintech #VC #ArtificialIntel…</t>
  </si>
  <si>
    <t>marcozilou
RT @OpexNews: 🇫🇷📱 Elle n’est
ni israélienne, ni américaine,
se nomme @tehtris : cette pépite
française de la #cybersécurité
est capable de…</t>
  </si>
  <si>
    <t>pascalseguinmed
RT @Maxence_Demerle: Le #cybersecurite
un sujet majeur : le @medef s’engage
auprès des entreprises et a initié
grâce à @cpoyau le lancemen…</t>
  </si>
  <si>
    <t>williamdelhomm2
@Marc_Claret75 Il faut qu'on fasse
pareil. C'est clair. Mais croyez
moi meme un portable "protégé"
va finir par et… https://t.co/sjjOpgORWW</t>
  </si>
  <si>
    <t xml:space="preserve">emmanuelmacron
</t>
  </si>
  <si>
    <t>marc_claret75
RT @WilliamDelHomm2: @Marc_Claret75
Il faut qu'on fasse pareil. C'est
clair. Mais croyez moi meme un
portable "protégé" va finir par
etre…</t>
  </si>
  <si>
    <t>gquenet
RT @CESIN_France: 🚨 @CERT_FR publie
une alerte concernant une campagne
d'attaques menée par APT31 contre
de nombreuses entités françaises.…</t>
  </si>
  <si>
    <t>institutfmes
#Média 🎥 #Interview🎙️ 🌍L'amiral
Ausseur est invité sur le plateau
de @Lachainevaroise : il présente
les activités… https://t.co/jLDo0eeDss</t>
  </si>
  <si>
    <t xml:space="preserve">lachainevaroise
</t>
  </si>
  <si>
    <t>numerusone
RT @cedric_o: Aux chefs d’entreprise
: face à la menace cyber, le @gouvernementFR
et les organisations interprofessionnelles
sont à vos côt…</t>
  </si>
  <si>
    <t>bouletjacqueli1
RT @InstitutDiderot: |PRESSE| 🗞@LaCroix/
#Pegasus/#PegasusProject 📡🌐 Auteur
du @Coll_Quesaisje sur «La #cybersécurite»,
et membre du CO de…</t>
  </si>
  <si>
    <t>le_vpn_france
Les mineurs de cryptomonnaies peuvent
partir en vacances, mais il y a
des précautions à prendre avant
de s’amuser.… https://t.co/Js5Qgns3ff</t>
  </si>
  <si>
    <t>nmoinet
RT @OpexNews: 🇫🇷📱 Elle n’est
ni israélienne, ni américaine,
se nomme @tehtris : cette pépite
française de la #cybersécurité
est capable de…</t>
  </si>
  <si>
    <t>max__lib
RT @OpexNews: 🇫🇷📱 Elle n’est
ni israélienne, ni américaine,
se nomme @tehtris : cette pépite
française de la #cybersécurité
est capable de…</t>
  </si>
  <si>
    <t>implid_groupe
#Replays | ⏯️ Vous n'avez pas pu
assister à nos derniers webinars
? Découvrez-les en replay ! 👉
#Cybersécurité,… https://t.co/IqFWZT5v8Y</t>
  </si>
  <si>
    <t>merlingeek1
#Cybersécurité Une centaine de
#formations proposées aux #entreprises
et aux #collectivités https://t.co/yOcLx3vwiC</t>
  </si>
  <si>
    <t>sophosfrance
#SophosSummerTips N°1 🏖️ Vous
attendez les vacances avec impatience
? Vous n'êtes pas les seuls...
les… https://t.co/0enoIzUcYV</t>
  </si>
  <si>
    <t>doms31
RT @InforsudTech: [ACTU] Le conseil
IT du mercredi 💡 Les mises à jour,
adoptons les bonnes pratiques !
#cybersécurité pour en savoir plus…</t>
  </si>
  <si>
    <t>inforsudtech
[ACTU] Le conseil IT du mercredi
💡 Les mises à jour, adoptons les
bonnes pratiques ! #cybersécurité
pour en savoir… https://t.co/yYTiu8UWEc</t>
  </si>
  <si>
    <t>bouteloupjp
RT @PwC_France: [ #Replay 📺 ]
🎤 Retrouvez l’intervention de
@P_Trouchaud Chief Technology &amp;amp;
Products Officer, @PwC_France et
Maghreb sur @E…</t>
  </si>
  <si>
    <t xml:space="preserve">p_trouchaud
</t>
  </si>
  <si>
    <t>pwc_france
[ #Replay 📺 ] 🎤 Retrouvez l’intervention
de @P_Trouchaud Chief Technology
&amp;amp; Products Officer, @PwC_France
et Maghre… https://t.co/Ru7mKxksbE</t>
  </si>
  <si>
    <t>y0sh1mitsu
RT @nolimitsecu: #Podcast #Cybersécurité
Épisode #329 consacré à la vulnérabilité
#PrintNightmare avec @gentilkiwi
https://t.co/3jIGjAGT…</t>
  </si>
  <si>
    <t>ccinnovation49
RT @CCIstore: « Dans un contexte
d'explosion des #cyberattaques,
le @gouvernementFR veut donner
les moyens aux #TPE et #PME de
s'en sortir.…</t>
  </si>
  <si>
    <t>innovalead
RT @francenumfr: 🔵⚪🔴 Nouveau
▶️ @francenumfr va relayer les
notices de #cybersécurité de @cybervictimes
et de l' @ANSSI_FR en cas de camp…</t>
  </si>
  <si>
    <t xml:space="preserve">in
</t>
  </si>
  <si>
    <t>pascal_baratoux
#CyberSecurite: Windows 10 et 11
, une faille permet à n'importe
qui de devenir administrateur,
voici comment vous… https://t.co/gFtFtAoFAF</t>
  </si>
  <si>
    <t>alexandrejean37
RT @fadouce: L’arme fatale de #Pegasus
se nomme @tehtris : pépite française
de #cybersécurité capable de le
repérer dans n’importe quel tél…</t>
  </si>
  <si>
    <t>lo974
RT @fadouce: L’arme fatale de #Pegasus
se nomme @tehtris : pépite française
de #cybersécurité capable de le
repérer dans n’importe quel tél…</t>
  </si>
  <si>
    <t>jmboutin
RT @AccentureFrance: [#Acquisition]
Bienvenue à @openminded_c entreprise
française de #cybersécurité avec
qui nous allons renforcer la pr…</t>
  </si>
  <si>
    <t>uchronik451
RT @RebeccaRambar: #Cybersecurite
#WhatsApp (utilisée par 1,5 milliard
de personnes) a annoncé avoir découvert
que des #hackers pouvaient i…</t>
  </si>
  <si>
    <t>brudesbol
RT @InstitutDiderot: |PRESSE| 🗞@LaCroix/
#Pegasus/#PegasusProject 📡🌐 Auteur
du @Coll_Quesaisje sur «La #cybersécurite»,
et membre du CO de…</t>
  </si>
  <si>
    <t>js_and_co
RT @La_Melee: La semaine prochaine,
on vous invite à découvrir notre
programme #TransfoNum ! 👉 Vous
êtes un expert dans la #cybersecurite…</t>
  </si>
  <si>
    <t>aefsecurite
Cybersécurité : un nouveau dispositif
d’alerte pour les petites entreprises
#cybersecurite #entreprises https://t.co/wtLoLWKBmy</t>
  </si>
  <si>
    <t>benottodavid
RT @fadouce: L’arme fatale de #Pegasus
se nomme @tehtris : pépite française
de #cybersécurité capable de le
repérer dans n’importe quel tél…</t>
  </si>
  <si>
    <t>marketinglea
RT @francenumfr: 🔵⚪🔴 Nouveau
▶️ @francenumfr va relayer les
notices de #cybersécurité de @cybervictimes
et de l' @ANSSI_FR en cas de camp…</t>
  </si>
  <si>
    <t>didier_gaultier
RT @fadouce: L’arme fatale de #Pegasus
se nomme @tehtris : pépite française
de #cybersécurité capable de le
repérer dans n’importe quel tél…</t>
  </si>
  <si>
    <t>hackfest_ca
RT @Water_Steve: Certains services
de raccourcissement d'URL distribuent
des logiciels #malveillants #Android,
notamment des #chevauxdeTroi…</t>
  </si>
  <si>
    <t>the_red_ant
RT @Water_Steve: Certains services
de raccourcissement d'URL distribuent
des logiciels #malveillants #Android,
notamment des #chevauxdeTroi…</t>
  </si>
  <si>
    <t>69_sben
RT @ESET_France: Aujourd'hui, nous
nous penchons sur la définition
d'un #hameçonnage : une technique
d'ingénierie sociale consistant
à se f…</t>
  </si>
  <si>
    <t>florent_i40er
RT @CESIN_France: 🚨 @CERT_FR publie
une alerte concernant une campagne
d'attaques menée par APT31 contre
de nombreuses entités françaises.…</t>
  </si>
  <si>
    <t>audebeziat
RT @CNCC_audit: "Qui a la confiance
des dirigeants ? Qui a l’obligation
de prendre connaissance des systèmes
d’information ? Qui sait calcu…</t>
  </si>
  <si>
    <t>merceronyves
RT @fadouce: L’arme fatale de #Pegasus
se nomme @tehtris : pépite française
de #cybersécurité capable de le
repérer dans n’importe quel tél…</t>
  </si>
  <si>
    <t>mvazobs
RT @fadouce: L’arme fatale de #Pegasus
se nomme @tehtris : pépite française
de #cybersécurité capable de le
repérer dans n’importe quel tél…</t>
  </si>
  <si>
    <t>yrohou
RT @digitaleo: #Recrutement | 👋
Rejoins Digitaleo en tant qu’architecte
systèmes #cloud ! Tes missions
🚀? 🤝 Collaborer avec les équipes
#…</t>
  </si>
  <si>
    <t>ch_versini
RT @RNational_IDF: 💻 #Cybersécurité/intelligence
économique territoriale : le groupe
RN-IDF propose un programme régional
de sécurité numér…</t>
  </si>
  <si>
    <t>rnational_idf
💻 #Cybersécurité/intelligence
économique territoriale : le groupe
RN-IDF propose un programme régional
de sécurité… https://t.co/WMQ0MIKXtP</t>
  </si>
  <si>
    <t>mbange
Le gouvernement annonce un dispositif
d’alerte des entreprises pour enrayer
la propagation des incidents cyber…
https://t.co/IBeWnLt8Al</t>
  </si>
  <si>
    <t>fabiemathet
RT @Interieur_Gouv: 📱💻 #MardiConseil
#Cybersécurité Dans les aéroports,
les centres commerciaux ou au bord
de la piscine de l'hôtel, si vou…</t>
  </si>
  <si>
    <t>luciencastex
RT @fadouce: L’arme fatale de #Pegasus
se nomme @tehtris : pépite française
de #cybersécurité capable de le
repérer dans n’importe quel tél…</t>
  </si>
  <si>
    <t>aymericdurox
RT @RNational_IDF: 💻 #Cybersécurité/intelligence
économique territoriale : le groupe
RN-IDF propose un programme régional
de sécurité numér…</t>
  </si>
  <si>
    <t>wdesaintjust
RT @RNational_IDF: 💻 #Cybersécurité/intelligence
économique territoriale : le groupe
RN-IDF propose un programme régional
de sécurité numér…</t>
  </si>
  <si>
    <t>ballardphilippe
RT @RNational_IDF: 💻 #Cybersécurité/intelligence
économique territoriale : le groupe
RN-IDF propose un programme régional
de sécurité numér…</t>
  </si>
  <si>
    <t>laurent_morin_
RT @RNational_IDF: 💻 #Cybersécurité/intelligence
économique territoriale : le groupe
RN-IDF propose un programme régional
de sécurité numér…</t>
  </si>
  <si>
    <t>francoisquiquet
Les carrières en #cybersécurité
les plus demandées pour les 5 prochaines
années https://t.co/iu74gYKm8F
https://t.co/gf4tyqwol8</t>
  </si>
  <si>
    <t>nath_malicet
RT @CNCC_audit: Les commissaires
aux comptes s’associent aux représentants
des #entreprises et aux pouvoirs
publics pour promouvoir le nouv…</t>
  </si>
  <si>
    <t>cnccformation
📢 Notre programme d’été a commencé
! #cybersécurité #risques professionnels
continuité d’#exploitation et audit
des… https://t.co/q7w2iSHMHZ</t>
  </si>
  <si>
    <t>diplomate2021
RT @senateurJGM: #Pegasus J’avais
justement déposé hier matin une
Question écrite au Sénat à l’attention
fde @JY_LeDrian . Toute la lumière…</t>
  </si>
  <si>
    <t>migeonpatrick
RT @InstitutDiderot: |PRESSE| 🗞@LaCroix/
#Pegasus/#PegasusProject 📡🌐 Auteur
du @Coll_Quesaisje sur «La #cybersécurite»,
et membre du CO de…</t>
  </si>
  <si>
    <t>georgep76500486
RT @RNational_IDF: 💻 #Cybersécurité/intelligence
économique territoriale : le groupe
RN-IDF propose un programme régional
de sécurité numér…</t>
  </si>
  <si>
    <t>baronnesamedi_2
RT @InstitutDiderot: |PRESSE| 🗞@LaCroix/
#Pegasus/#PegasusProject 📡🌐 Auteur
du @Coll_Quesaisje sur «La #cybersécurite»,
et membre du CO de…</t>
  </si>
  <si>
    <t>roro_dej
RT @ESET_France: Aujourd'hui, nous
nous penchons sur la définition
d'un #hameçonnage : une technique
d'ingénierie sociale consistant
à se f…</t>
  </si>
  <si>
    <t>couvfred
RT @Antonio_Duarte: Un acteur est
capable de repérer #Pegasus dans
n’importe quel téléphone ☎️ #Tehtris,
une startup 🇫🇷 de #cybersécurité
c…</t>
  </si>
  <si>
    <t>stevenjamato
RT @CRudinschi: Industrial IoT:
Security Challenges and Expectations
https://t.co/hIbdYKFsY3 #IIoT #CyberSecurityAwarenessMonth
#CyberSecMo…</t>
  </si>
  <si>
    <t xml:space="preserve">crudinschi
</t>
  </si>
  <si>
    <t>laparoleaudroit
RT @InstitutDiderot: |PRESSE| 🗞@LaCroix/
#Pegasus/#PegasusProject 📡🌐 Auteur
du @Coll_Quesaisje sur «La #cybersécurite»,
et membre du CO de…</t>
  </si>
  <si>
    <t>jeunessewakanda
RT @OpexNews: 🇫🇷📱 Elle n’est
ni israélienne, ni américaine,
se nomme @tehtris : cette pépite
française de la #cybersécurité
est capable de…</t>
  </si>
  <si>
    <t>sunlifeqc
De précieux conseils de @banquiersCDN
en #cybersécurité! #cyberaverti
#motdepasse https://t.co/NHzhVd1Ko6</t>
  </si>
  <si>
    <t>banquierscdn
Quoi de mieux qu’une journée d’été
pour entreprendre un petit projet?
Prenez quelques minutes aujourd’hui
et trouve… https://t.co/BjAFLfLZWp</t>
  </si>
  <si>
    <t>mo_caffier
RT @CNCC_audit: Les commissaires
aux comptes s’associent aux représentants
des #entreprises et aux pouvoirs
publics pour promouvoir le nouv…</t>
  </si>
  <si>
    <t>sergerocchi
RT @ANSSI_FR: [#MardiConseil] 🌞
Profitez de l’été pour vous sensibiliser
à la #cybersécurité et agir efficacement
sur la protection de vos…</t>
  </si>
  <si>
    <t>atlanticben
RT @InstitutDiderot: |PRESSE| 🗞@LaCroix/
#Pegasus/#PegasusProject 📡🌐 Auteur
du @Coll_Quesaisje sur «La #cybersécurite»,
et membre du CO de…</t>
  </si>
  <si>
    <t>coderretweet
RT @VeilleCyber3: 📞La pépite #cyber
française @tehtris est un des rares
acteurs à savoir dénicher le #malware.
@DGSEfr https://t.co/eCqtkJ…</t>
  </si>
  <si>
    <t>julietf0rward
RT @InstitutDiderot: |PRESSE| 🗞@LaCroix/
#Pegasus/#PegasusProject 📡🌐 Auteur
du @Coll_Quesaisje sur «La #cybersécurite»,
et membre du CO de…</t>
  </si>
  <si>
    <t>laznguessan
RT @PwC_France: [ #Replay 📺 ]
🎤 Retrouvez l’intervention de
@P_Trouchaud Chief Technology &amp;amp;
Products Officer, @PwC_France et
Maghreb sur @E…</t>
  </si>
  <si>
    <t>hrflainville
RT @InstitutDiderot: |PRESSE| 🗞@LaCroix/
#Pegasus/#PegasusProject 📡🌐 Auteur
du @Coll_Quesaisje sur «La #cybersécurite»,
et membre du CO de…</t>
  </si>
  <si>
    <t>rnational77
RT @RNational_IDF: 💻 #Cybersécurité/intelligence
économique territoriale : le groupe
RN-IDF propose un programme régional
de sécurité numér…</t>
  </si>
  <si>
    <t>faith__nomore
RT @SecuritePodcast: On en parlait
dans l'épisode 0x183, il est maintenant
le temps d'agir et d'envoyer un
courriel à vos députés! #loi64…</t>
  </si>
  <si>
    <t xml:space="preserve">securitepodcast
</t>
  </si>
  <si>
    <t>thomas_chvlr
RT @francenumfr: 🔵⚪🔴 Nouveau
▶️ @francenumfr va relayer les
notices de #cybersécurité de @cybervictimes
et de l' @ANSSI_FR en cas de camp…</t>
  </si>
  <si>
    <t>nadia__jacoby
RT @sebbourguignon: [#Cybersecurite]
Projet Pegasus : cet outil permet
de savoir si un smartphone est
infecté via @Siecledigital https://t.…</t>
  </si>
  <si>
    <t>m75sylvie
RT @InstitutDiderot: |PRESSE| 🗞@LaCroix/
#Pegasus/#PegasusProject 📡🌐 Auteur
du @Coll_Quesaisje sur «La #cybersécurite»,
et membre du CO de…</t>
  </si>
  <si>
    <t>damiencayzac
RT @SITEC_CORSE: La SITEC experte
en #cybersécurité certifiée #ISO27001
vous accompagne afin d'améliorer
la sécurité de votre Système d'Inf…</t>
  </si>
  <si>
    <t>flydeck60
RT @InstitutDiderot: |PRESSE| 🗞@LaCroix/
#Pegasus/#PegasusProject 📡🌐 Auteur
du @Coll_Quesaisje sur «La #cybersécurite»,
et membre du CO de…</t>
  </si>
  <si>
    <t>iris_samy
RT @InstitutDiderot: |PRESSE| 🗞@LaCroix/
#Pegasus/#PegasusProject 📡🌐 Auteur
du @Coll_Quesaisje sur «La #cybersécurite»,
et membre du CO de…</t>
  </si>
  <si>
    <t>keosecurite
RT @CESIN_France: 🚨 @CERT_FR publie
une alerte concernant une campagne
d'attaques menée par APT31 contre
de nombreuses entités françaises.…</t>
  </si>
  <si>
    <t>tlimare
RT @Externatic: La #sécurité est
un vrai danger pour nos appareils
mobiles ⚠️ Pour mieux le comprendre,
Les Numériques à interrogé Raj
Sam…</t>
  </si>
  <si>
    <t>nr37921716
RT @GeoffroyRDB: L'affaire #Pegasus
est une atteinte majeure aux libertés.
Nous devons faire front ensemble
contre ces menaces. @tehtris dé…</t>
  </si>
  <si>
    <t>geoffroyrdb
L'affaire #Pegasus est une atteinte
majeure aux libertés. Nous devons
faire front ensemble contre ces
menaces.… https://t.co/SAmgwsTcUW</t>
  </si>
  <si>
    <t>creon81
RT @fadouce: L’arme fatale de #Pegasus
se nomme @tehtris : pépite française
de #cybersécurité capable de le
repérer dans n’importe quel tél…</t>
  </si>
  <si>
    <t>minddata1
RT @francenumfr: 🔵⚪🔴 Nouveau
▶️ @francenumfr va relayer les
notices de #cybersécurité de @cybervictimes
et de l' @ANSSI_FR en cas de camp…</t>
  </si>
  <si>
    <t>evy__2090
RT @MindData1: Nous avons le plaisir
de vous publier notre premier bulletin
mensuel : au menu, transferts de
données, la dernière vulnérabi…</t>
  </si>
  <si>
    <t>phenjolras
RT @GeoffroyRDB: L'affaire #Pegasus
est une atteinte majeure aux libertés.
Nous devons faire front ensemble
contre ces menaces. @tehtris dé…</t>
  </si>
  <si>
    <t>altai_armande
RT @InstitutDiderot: |PRESSE| 🗞@LaCroix/
#Pegasus/#PegasusProject 📡🌐 Auteur
du @Coll_Quesaisje sur «La #cybersécurite»,
et membre du CO de…</t>
  </si>
  <si>
    <t>lecubetwit
RT @SO_digital: Retour sur la présentation
des grandes tendances du numérique
2021par @Niji_Digital. #Covid_19,
#Sante, #cybersecurite, #t…</t>
  </si>
  <si>
    <t xml:space="preserve">niji_digital
</t>
  </si>
  <si>
    <t xml:space="preserve">so_digital
</t>
  </si>
  <si>
    <t>martine7lnwb
#cybersécurité #prevention https://t.co/5uVT35yw5j</t>
  </si>
  <si>
    <t>mdtg69
RT @CGM_FR: #Cybersécurité, attitudes
à risque, bonnes pratiques et cyber-résilience,
notre livre blanc vous explique
comment vous protéger…</t>
  </si>
  <si>
    <t xml:space="preserve">cgm_fr
</t>
  </si>
  <si>
    <t>remiangec
RT @InstitutDiderot: |PRESSE| 🗞@LaCroix/
#Pegasus/#PegasusProject 📡🌐 Auteur
du @Coll_Quesaisje sur «La #cybersécurite»,
et membre du CO de…</t>
  </si>
  <si>
    <t>cathcervoni
Twitter : une clé de sécurité physique
pour une double authentification
https://t.co/zqzQNdxLbe via @frsilicon…
https://t.co/jKjU800PTr</t>
  </si>
  <si>
    <t xml:space="preserve">frsilicon
</t>
  </si>
  <si>
    <t>icp3_zero
RT @CathCervoni: Twitter : une
clé de sécurité physique pour une
double authentification https://t.co/zqzQNdxLbe
via @frsilicon #cybersecu…</t>
  </si>
  <si>
    <t>clouchicloucha
RT @GeoffroyRDB: L'affaire #Pegasus
est une atteinte majeure aux libertés.
Nous devons faire front ensemble
contre ces menaces. @tehtris dé…</t>
  </si>
  <si>
    <t>snowglobe_io
@bfmbusiness @cybervictimes @JeromeNotin
@GuillaumPAUL On pourrait peut-être
commencer à leur apprendre à reconnaît…
https://t.co/15EzF83El3</t>
  </si>
  <si>
    <t xml:space="preserve">guillaumpaul
</t>
  </si>
  <si>
    <t>jeromenotin
RT @Maxence_Demerle: Visite chez
⁦@XXII_GROUP⁩ avec ⁦@GeoffroyRDB⁩
et ⁦@cpoyau⁩ pour parler #cybersecurite
⁦@cybervictimes⁩ ⁦@DGEntreprises…</t>
  </si>
  <si>
    <t xml:space="preserve">dgentreprises
</t>
  </si>
  <si>
    <t>xxii_group
RT @Maxence_Demerle: Visite chez
⁦@XXII_GROUP⁩ avec ⁦@GeoffroyRDB⁩
et ⁦@cpoyau⁩ pour parler #cybersecurite
⁦@cybervictimes⁩ ⁦@DGEntreprises…</t>
  </si>
  <si>
    <t>poleai
RT @CESIN_France: 🚨 @CERT_FR publie
une alerte concernant une campagne
d'attaques menée par APT31 contre
de nombreuses entités françaises.…</t>
  </si>
  <si>
    <t>benounceline
RT @InstitutDiderot: |PRESSE| 🗞@LaCroix/
#Pegasus/#PegasusProject 📡🌐 Auteur
du @Coll_Quesaisje sur «La #cybersécurite»,
et membre du CO de…</t>
  </si>
  <si>
    <t>adamhayer
RT @InstitutDiderot: |PRESSE| 🗞@LaCroix/
#Pegasus/#PegasusProject 📡🌐 Auteur
du @Coll_Quesaisje sur «La #cybersécurite»,
et membre du CO de…</t>
  </si>
  <si>
    <t>jeromeoxileo
RT @FIRSTEU1: Pour aider les #PME
face aux #ransomwares et aux menaces
numériques, @IT_Partners et @FIRSTEU1
organisent le centre de #Cyber…</t>
  </si>
  <si>
    <t>botcybersec
RT @enty8080: I just wrote a small
article about backdoor in popular
routers and how to exploit it via
@HatSploit - https://t.co/2iseBetCdY…</t>
  </si>
  <si>
    <t xml:space="preserve">hatsploit
</t>
  </si>
  <si>
    <t>enty8080
I just wrote a small article about
backdoor in popular routers and
how to exploit it via @HatSploit
-… https://t.co/PO2fiSpLKw</t>
  </si>
  <si>
    <t>azizsenni
RT @GeoffroyRDB: L'affaire #Pegasus
est une atteinte majeure aux libertés.
Nous devons faire front ensemble
contre ces menaces. @tehtris dé…</t>
  </si>
  <si>
    <t>rec0nus
RT @enty8080: I just wrote a small
article about backdoor in popular
routers and how to exploit it via
@HatSploit - https://t.co/2iseBetCdY…</t>
  </si>
  <si>
    <t>cybersecurityn8
RT @enty8080: I just wrote a small
article about backdoor in popular
routers and how to exploit it via
@HatSploit - https://t.co/2iseBetCdY…</t>
  </si>
  <si>
    <t xml:space="preserve">louisco
</t>
  </si>
  <si>
    <t xml:space="preserve">forbes
</t>
  </si>
  <si>
    <t>mathildemuratt
#AI #cybersécurité #CyberSecurity
#data #IA #IntelligenceArtificielle
#ITSecurity #MachineLearning #RT
@Forbes… https://t.co/0n6cipaJrD</t>
  </si>
  <si>
    <t>simonwargniez
PEGASUS #CyberSecurity #CyberSecurityNews
#CyberSec #CyberSecurite #CyberAttack
#CyberAttaque #Hack #Hacking… https://t.co/VPfMm1354e</t>
  </si>
  <si>
    <t>france02100
#AI #cybersécurité #CyberSecurity
#data #IA #IntelligenceArtificielle
#ITSecurity #MachineLearning #RT
@Forbes… https://t.co/gZNOYUvrCc</t>
  </si>
  <si>
    <t>radwarefr
📣 Nous fournissons une protection
DDoS pour TOUT actif, quel que
soit l'endroit où il est déployé
- sur site, sur u… https://t.co/0uwgRgrQEk</t>
  </si>
  <si>
    <t>sectest9
RT @enty8080: I just wrote a small
article about backdoor in popular
routers and how to exploit it via
@HatSploit - https://t.co/2iseBetCdY…</t>
  </si>
  <si>
    <t>christianlukef1
RT @enty8080: I just wrote a small
article about backdoor in popular
routers and how to exploit it via
@HatSploit - https://t.co/2iseBetCdY…</t>
  </si>
  <si>
    <t>adel_avb
RT @ConflitsFrance: 🇫🇷👨‍💻 FLASH
| Emmanuel #Macron n’a pas été
ciblé par le logiciel espion #Pegasus
affirme un cadre israélien de la
#cybe…</t>
  </si>
  <si>
    <t>conflitsfrance
🚨🇫🇷 FLASH | Emmanuel #Macron
prend l'affaire extrêmement au
#sérieux. Le #président de la République
réunira jeudi… https://t.co/VHL7u2O3YT</t>
  </si>
  <si>
    <t>dl_89_05
RT @InstitutDiderot: |PRESSE| 🗞@LaCroix/
#Pegasus/#PegasusProject 📡🌐 Auteur
du @Coll_Quesaisje sur «La #cybersécurite»,
et membre du CO de…</t>
  </si>
  <si>
    <t>aikmanniki
RT @ConflitsFrance: 🇫🇷👨‍💻 FLASH
| Emmanuel #Macron n’a pas été
ciblé par le logiciel espion #Pegasus
affirme un cadre israélien de la
#cybe…</t>
  </si>
  <si>
    <t>ghhd48
RT @ConflitsFrance: 🇫🇷👨‍💻 FLASH
| Emmanuel #Macron n’a pas été
ciblé par le logiciel espion #Pegasus
affirme un cadre israélien de la
#cybe…</t>
  </si>
  <si>
    <t>fabienaili
RT @Docapost: #PVID 🔐 | @Docapost
via sa filiale @AR24_fr, experte
de la #LRE #eIDAS et de la vérification
d’ #IdentitéÀDistance de niveau…</t>
  </si>
  <si>
    <t>rovigar59
RT @InstitutDiderot: |PRESSE| 🗞@LaCroix/
#Pegasus/#PegasusProject 📡🌐 Auteur
du @Coll_Quesaisje sur «La #cybersécurite»,
et membre du CO de…</t>
  </si>
  <si>
    <t>junehatim_ma
RT @ConflitsFrance: 🇫🇷👨‍💻 FLASH
| Emmanuel #Macron n’a pas été
ciblé par le logiciel espion #Pegasus
affirme un cadre israélien de la
#cybe…</t>
  </si>
  <si>
    <t>wf_elg
RT @ConflitsFrance: 🇫🇷👨‍💻 FLASH
| Emmanuel #Macron n’a pas été
ciblé par le logiciel espion #Pegasus
affirme un cadre israélien de la
#cybe…</t>
  </si>
  <si>
    <t>tarik34000
RT @RebeccaRambar: "Ce qui est
clair, c'est que #Pegasus, censé
être destiné à être utilisé par
le gouvernement uniquement contre
les" terr…</t>
  </si>
  <si>
    <t>gzohor
#Pegasus Par-ci, par-là, je n'arrivai
pas à trouver un article expliquant
le mode opératoire au profane que
je suis… https://t.co/gX0MTQFj3L</t>
  </si>
  <si>
    <t>richard_s81
RT @CESIN_France: 🚨 @CERT_FR publie
une alerte concernant une campagne
d'attaques menée par APT31 contre
de nombreuses entités françaises.…</t>
  </si>
  <si>
    <t>ardadeuxiem
RT @ConflitsFrance: 🇫🇷👨‍💻 FLASH
| Emmanuel #Macron n’a pas été
ciblé par le logiciel espion #Pegasus
affirme un cadre israélien de la
#cybe…</t>
  </si>
  <si>
    <t>yaskor10
RT @ConflitsFrance: 🇫🇷👨‍💻 FLASH
| Emmanuel #Macron n’a pas été
ciblé par le logiciel espion #Pegasus
affirme un cadre israélien de la
#cybe…</t>
  </si>
  <si>
    <t>tehtris_elena
RT @GeoffroyRDB: L'affaire #Pegasus
est une atteinte majeure aux libertés.
Nous devons faire front ensemble
contre ces menaces. @tehtris dé…</t>
  </si>
  <si>
    <t>tjmanadyflhj
RT @CyberSecura: Il s'agit pourtant
d'un élément crucial, encore bien
trop souvent négligé, dans la sécurisation
de nos comptes en ligne et…</t>
  </si>
  <si>
    <t>botkoshur
RT @VeilleCyber3: 🛹An inside look
at how the beloved electric #skateboard
startup fell apart https://t.co/A3csaXhXv6
#fintech #electricSk…</t>
  </si>
  <si>
    <t>viclaroche
RT @CESIN_France: 🚨 @CERT_FR publie
une alerte concernant une campagne
d'attaques menée par APT31 contre
de nombreuses entités françaises.…</t>
  </si>
  <si>
    <t>arbiiyaaa
RT @ConflitsFrance: 🇫🇷👨‍💻 FLASH
| Emmanuel #Macron n’a pas été
ciblé par le logiciel espion #Pegasus
affirme un cadre israélien de la
#cybe…</t>
  </si>
  <si>
    <t>inesvenki
RT @ConflitsFrance: 🇫🇷👨‍💻 FLASH
| Emmanuel #Macron n’a pas été
ciblé par le logiciel espion #Pegasus
affirme un cadre israélien de la
#cybe…</t>
  </si>
  <si>
    <t>cont_learn
RT @alkayal_wajdi: How To Secure
Your Computer Against #Cyber Threats
Like 007 #cybersecurite #DigitalTransformation
#Serverless #Analytics…</t>
  </si>
  <si>
    <t xml:space="preserve">alkayal_wajdi
</t>
  </si>
  <si>
    <t>fabienbrodie
RT @alkayal_wajdi: How To Secure
Your Computer Against #Cyber Threats
Like 007 #cybersecurite #DigitalTransformation
#Serverless #Analytics…</t>
  </si>
  <si>
    <t>_reactdev
RT @alkayal_wajdi: How To Secure
Your Computer Against #Cyber Threats
Like 007 #cybersecurite #DigitalTransformation
#Serverless #Analytics…</t>
  </si>
  <si>
    <t>tisseringendarm
RT @Cyberterritoir1: Un réseau
de fraude au pass sanitaire infiltré,
6 mises en examen. Les faux certificats
étaient distribués en banlieue…</t>
  </si>
  <si>
    <t>fluxcapdoodah
RT @tehtris: ⚠️ Espionnage de téléphones
iOS et Android 🥷🏼 Si vous avez
besoin d’aide pour la #Cybersécurité
de vos mobiles et que vous ét…</t>
  </si>
  <si>
    <t>cochise561
RT @InstitutDiderot: |PRESSE| 🗞@LaCroix/
#Pegasus/#PegasusProject 📡🌐 Auteur
du @Coll_Quesaisje sur «La #cybersécurite»,
et membre du CO de…</t>
  </si>
  <si>
    <t>philipperosay
RT @cedric_o: Aux chefs d’entreprise
: face à la menace cyber, le @gouvernementFR
et les organisations interprofessionnelles
sont à vos côt…</t>
  </si>
  <si>
    <t>lvmk17_
RT @ConflitsFrance: 🇫🇷👨‍💻 FLASH
| Emmanuel #Macron n’a pas été
ciblé par le logiciel espion #Pegasus
affirme un cadre israélien de la
#cybe…</t>
  </si>
  <si>
    <t>ahmedmezzi94
RT @ConflitsFrance: 🇫🇷👨‍💻 FLASH
| Emmanuel #Macron n’a pas été
ciblé par le logiciel espion #Pegasus
affirme un cadre israélien de la
#cybe…</t>
  </si>
  <si>
    <t>dsinfocom
RT @cybervictimes: [🛡️#Cybersécurité]
Des centaines de #failles de #sécurité
corrigées dans les mises à jour
de juillet ⚠️Certaines de ces…</t>
  </si>
  <si>
    <t>iotcybersec24
RT @CRudinschi: Industrial IoT:
Security Challenges and Expectations
https://t.co/hIbdYKFsY3 #IIoT #CyberSecurityAwarenessMonth
#CyberSecMo…</t>
  </si>
  <si>
    <t>inessss944
RT @ConflitsFrance: 🇫🇷👨‍💻 FLASH
| Emmanuel #Macron n’a pas été
ciblé par le logiciel espion #Pegasus
affirme un cadre israélien de la
#cybe…</t>
  </si>
  <si>
    <t>cloud_cio_
RT @VeilleCyber3: 🔑The #Pentagon
Is Bolstering Its #AI Systems by
#Hacking Itself https://t.co/cWqvD7aD8j
#fintech #cybersecurite #nocod…</t>
  </si>
  <si>
    <t>fabriciosx
RT @VeilleCyber3: 🔑The #Pentagon
Is Bolstering Its #AI Systems by
#Hacking Itself https://t.co/cWqvD7aD8j
#fintech #cybersecurite #nocod…</t>
  </si>
  <si>
    <t>morolswediu
RT @VeilleCyber3: 🔑The #Pentagon
Is Bolstering Its #AI Systems by
#Hacking Itself https://t.co/cWqvD7aD8j
#fintech #cybersecurite #nocod…</t>
  </si>
  <si>
    <t>_mz_cons
RT @francenumfr: 🔵⚪🔴 Nouveau
▶️ @francenumfr va relayer les
notices de #cybersécurité de @cybervictimes
et de l' @ANSSI_FR en cas de camp…</t>
  </si>
  <si>
    <t>isguidat
Tehtris, la pépite française 🇫🇷
qui sait repérer les smartphones
espionnés par #Pegasus #Cybersécurité
https://t.co/e6mg0Vfx9q</t>
  </si>
  <si>
    <t>lha03laurent
RT @fadouce: L’arme fatale de #Pegasus
se nomme @tehtris : pépite française
de #cybersécurité capable de le
repérer dans n’importe quel tél…</t>
  </si>
  <si>
    <t>dsutrecci79
RT @CCIstore: « Dans un contexte
d'explosion des #cyberattaques,
le @gouvernementFR veut donner
les moyens aux #TPE et #PME de
s'en sortir.…</t>
  </si>
  <si>
    <t>cbeduniortais
RT @Medef79: [CYBERSECURITE]🔴Un
dispositif d'alerte #cybersécurité
est lancé afin d'aider #TPE #PME
à faire face aux menaces cyber
suscepti…</t>
  </si>
  <si>
    <t>fredlamprecht
FrHalper : «Alerte #cybersécurité»
: un nouveau dispositif national
pour protéger les petites #entreprises
https://t.co/UtW2KdPECQ</t>
  </si>
  <si>
    <t>grazytgrazynatt
RT @fayejeff: Il est grand temps
d'avoir une sonde #ids #network
#cybersecurite dans toutes les
entreprises. Et si vous essayez
celle ci :…</t>
  </si>
  <si>
    <t>langloisso
#cybersecurite #data #email #ITSecurity
#LeSaviezVous #Malware #RT @frsilicon
https://t.co/3oM4n3dPfV</t>
  </si>
  <si>
    <t>javerfinance
RT @CNCC_audit: "Qui a la confiance
des dirigeants ? Qui a l’obligation
de prendre connaissance des systèmes
d’information ? Qui sait calcu…</t>
  </si>
  <si>
    <t>isollner
Merci @marion_garr pour votre intérêt
! En avant la #FRENCHtech et la
#cybersecurite made in France !
https://t.co/5tRUfNMK08</t>
  </si>
  <si>
    <t xml:space="preserve">marion_garr
</t>
  </si>
  <si>
    <t>augouard
RT @Cyberterritoir1: 94 % des entreprises
ont été victimes de violations
de données par des employés au
cours de l'année écoulée. #Cyberfro…</t>
  </si>
  <si>
    <t>portail_ebtp
RT @francenumfr: 🔵⚪🔴 Nouveau
▶️ @francenumfr va relayer les
notices de #cybersécurité de @cybervictimes
et de l' @ANSSI_FR en cas de camp…</t>
  </si>
  <si>
    <t>lindapunt
RT @fadouce: L’arme fatale de #Pegasus
se nomme @tehtris : pépite française
de #cybersécurité capable de le
repérer dans n’importe quel tél…</t>
  </si>
  <si>
    <t>xaelbot
RT @VeilleCyber3: New Windows 10
vulnerability allows anyone to
get admin privileges https://t.co/I7HAMoWho7
#fintech #VC #ArtificialIntel…</t>
  </si>
  <si>
    <t>bills_bot
RT @VeilleCyber3: New Windows 10
vulnerability allows anyone to
get admin privileges https://t.co/I7HAMoWho7
#fintech #VC #ArtificialIntel…</t>
  </si>
  <si>
    <t>nocodepediaa
RT @VeilleCyber3: New Windows 10
vulnerability allows anyone to
get admin privileges https://t.co/I7HAMoWho7
#fintech #VC #ArtificialIntel…</t>
  </si>
  <si>
    <t>chidambara09
RT @VeilleCyber3: 🦄How we built
an #AI #unicorn in 6 years https://t.co/UN2gnbPgwj
#fintech #VC #ArtificialIntelligence
#MachineLearning…</t>
  </si>
  <si>
    <t>trendmicrofr
#Cybersécurité : La gestion des
données d’authentification est
cruciale pour sécuriser les informations
sensibles d… https://t.co/vPrJLd2Ce3</t>
  </si>
  <si>
    <t>tim35852060
RT @VeilleCyber3: Is #CostEffective
#DeepReinforcementLearning Possible?
https://t.co/unX0LfGbwL #fintech
#AI #ArtificialIntelligence #M…</t>
  </si>
  <si>
    <t>djangobot_
RT @VeilleCyber3: Is #CostEffective
#DeepReinforcementLearning Possible?
https://t.co/unX0LfGbwL #fintech
#AI #ArtificialIntelligence #M…</t>
  </si>
  <si>
    <t xml:space="preserve">wmktech
</t>
  </si>
  <si>
    <t xml:space="preserve">wajdialkayal
</t>
  </si>
  <si>
    <t>appthisway
RT @VeilleCyber3: New Windows 10
vulnerability allows anyone to
get admin privileges https://t.co/I7HAMoWho7
#fintech #VC #ArtificialIntel…</t>
  </si>
  <si>
    <t>calcaware
RT @VeilleCyber3: New Windows 10
vulnerability allows anyone to
get admin privileges https://t.co/I7HAMoWho7
#fintech #VC #ArtificialIntel…</t>
  </si>
  <si>
    <t>100daysof2020
RT @VeilleCyber3: Is #CostEffective
#DeepReinforcementLearning Possible?
https://t.co/unX0LfGbwL #fintech
#AI #ArtificialIntelligence #M…</t>
  </si>
  <si>
    <t>mwaka_damia
RT @ConflitsFrance: 🇫🇷👨‍💻 FLASH
| Emmanuel #Macron n’a pas été
ciblé par le logiciel espion #Pegasus
affirme un cadre israélien de la
#cybe…</t>
  </si>
  <si>
    <t>laveilletechno
RT @DavidSimplot: L’appel à projets
"Challenge #IA &amp;amp; #cybersécurité
2021" est ouvert jusqu’au 1er septembre,
détails sur le site de @Bpifra…</t>
  </si>
  <si>
    <t xml:space="preserve">ip__paris
</t>
  </si>
  <si>
    <t>telecomsudparis
RT @TelecomSudParis: @TelecomSudParis
@IP__Paris enrichit son cursus
en y intégrant pleinement les problématiques
#TransitionEcologique. L'…</t>
  </si>
  <si>
    <t>davidsimplot
L’appel à projets "Challenge #IA
&amp;amp; #cybersécurité 2021" est
ouvert jusqu’au 1er septembre,
détails sur le site de… https://t.co/U3LKeI0Ehw</t>
  </si>
  <si>
    <t>hardyzhardy
RT @Maxence_Demerle: Visite chez
⁦@XXII_GROUP⁩ avec ⁦@GeoffroyRDB⁩
et ⁦@cpoyau⁩ pour parler #cybersecurite
⁦@cybervictimes⁩ ⁦@DGEntreprises…</t>
  </si>
  <si>
    <t>tokenheiser
RT @Cyberterritoir1: 94 % des entreprises
ont été victimes de violations
de données par des employés au
cours de l'année écoulée. #Cyberfro…</t>
  </si>
  <si>
    <t>elizabot9
RT @VeilleCyber3: 🦄How we built
an #AI #unicorn in 6 years https://t.co/UN2gnbPgwj
#fintech #VC #ArtificialIntelligence
#MachineLearning…</t>
  </si>
  <si>
    <t>andre0ani
RT @GeoffroyRDB: L'affaire #Pegasus
est une atteinte majeure aux libertés.
Nous devons faire front ensemble
contre ces menaces. @tehtris dé…</t>
  </si>
  <si>
    <t>devmy_fr
RT @innovsi: 👉 Les 4 tendances
majeures en 2021 pour la DSI 🚀
&amp;gt;&amp;gt; https://t.co/tXBzG3uVgw
#dsi #2021 #digital #technologie
#cybersecurit…</t>
  </si>
  <si>
    <t>jndegalzain
Il est encore temps de choisir
la société ds laquelle ns voulons
vivre, et le numérique que ns voulons
utiliser… https://t.co/u3czGYOr9y</t>
  </si>
  <si>
    <t>innovsi
👉 Les 4 tendances majeures en
2021 pour la DSI 🚀 &amp;gt;&amp;gt; https://t.co/tXBzG3uVgw
#dsi #2021 #digital #technologie…
https://t.co/N2j95NWGeu</t>
  </si>
  <si>
    <t>frhalper
«Alerte #cybersécurité» : un nouveau
dispositif national pour protéger
les petites #entreprises https://t.co/hNGgrTJ9XC</t>
  </si>
  <si>
    <t>libertafrida
RT @FrHalper: «Alerte #cybersécurité»
: un nouveau dispositif national
pour protéger les petites #entreprises
https://t.co/hNGgrTJ9XC</t>
  </si>
  <si>
    <t xml:space="preserve">intrinsec
</t>
  </si>
  <si>
    <t>scallog
[BLOG 👀] La #logistique se digitalise.
En #supplychain, la #cybersécurité
devient donc un enjeu majeur. Comment
év… https://t.co/18L9azm2pr</t>
  </si>
  <si>
    <t xml:space="preserve">stephanenappo
</t>
  </si>
  <si>
    <t>kibounitsuite01
RT @VeilleCyber3: New Windows 10
vulnerability allows anyone to
get admin privileges https://t.co/I7HAMoWho7
#fintech #VC #ArtificialIntel…</t>
  </si>
  <si>
    <t>ahugla
RT @Risk_Insight: #Presidentielle2022
#pegasus Retour sur la #cybersécurité
des élections présidentielles dans
@Cdanslair @gbillois Deepf…</t>
  </si>
  <si>
    <t xml:space="preserve">cdanslair
</t>
  </si>
  <si>
    <t>risk_insight
#Presidentielle2022 #pegasus Retour
sur la #cybersécurité des élections
présidentielles dans @Cdanslair
@gbillois… https://t.co/3OLefLWTZp</t>
  </si>
  <si>
    <t>magnifintech
RT @VeilleCyber3: New Windows 10
vulnerability allows anyone to
get admin privileges https://t.co/I7HAMoWho7
#fintech #VC #ArtificialIntel…</t>
  </si>
  <si>
    <t>patriciacapelle
RT @echo_des_arenes: #cybersecurite
Projet Pegasus 🛡révélations sur
1 système mondial d’espionnage
de téléphones Une importante partie
des…</t>
  </si>
  <si>
    <t>echo_des_arenes
#Numerique &amp;amp; #cybersecurite
| #Apple est soupçonnée de négligence
après le piratage de ses iPhone
par #Pegasus La m… https://t.co/SQO3H1Zgfr</t>
  </si>
  <si>
    <t>mel_economie
[#FIC2021] Acteurs du #numérique
: participez au Forum international
de la #Cybersécurité du 07 au 09/09/2021
et ve… https://t.co/W6Hblg0hme</t>
  </si>
  <si>
    <t>laurentmartin
Affaire #Pegasus : "Il existe un
marché international des failles
d'exploitation" https://t.co/M2G7Fopf6T
#ZeroDay #cybersecurite</t>
  </si>
  <si>
    <t>groussetp
#CyberSécurité Et si l’explosion
des cyberattaques transformait
#Internet à tout jamais ? Et si
c'était la fin d'un… https://t.co/ArG1o6DfSO</t>
  </si>
  <si>
    <t>mickel65
RT @franceinter: .@GabrielAttal
sur le logiciel espion #Pegasus
: "Des investigations ont été lancées,
le président de la République tiendr…</t>
  </si>
  <si>
    <t xml:space="preserve">gabrielattal
</t>
  </si>
  <si>
    <t>franceinter
.@GabrielAttal sur le logiciel
espion #Pegasus : "Des investigations
ont été lancées, le président de
la République… https://t.co/H76e9hnir3</t>
  </si>
  <si>
    <t>labaudit
RT @CNCC_audit: "Qui a la confiance
des dirigeants ? Qui a l’obligation
de prendre connaissance des systèmes
d’information ? Qui sait calcu…</t>
  </si>
  <si>
    <t>ajoramania1906
RT @ConflitsFrance: 🇫🇷👨‍💻 FLASH
| Emmanuel #Macron n’a pas été
ciblé par le logiciel espion #Pegasus
affirme un cadre israélien de la
#cybe…</t>
  </si>
  <si>
    <t>elluina
RT @franceinter: .@GabrielAttal
sur le logiciel espion #Pegasus
: "Des investigations ont été lancées,
le président de la République tiendr…</t>
  </si>
  <si>
    <t>fgandoul
RT @franceinter: .@GabrielAttal
sur le logiciel espion #Pegasus
: "Des investigations ont été lancées,
le président de la République tiendr…</t>
  </si>
  <si>
    <t>guillaume_cbc
RT @CESIN_France: 🚨 @CERT_FR publie
une alerte concernant une campagne
d'attaques menée par APT31 contre
de nombreuses entités françaises.…</t>
  </si>
  <si>
    <t>rokautomationfr
Vos technologies IT/OT sont-elles
aussi saines que vos équipements
de transformation ? Connectivité
nouvelle + maté… https://t.co/hDz7inDm3S</t>
  </si>
  <si>
    <t>sdellea
Une entreprise a laissé fuiter
5 milliards de données... #CyberSécurité
https://t.co/JanL0sWlea https://t.co/qxtTIUjGpx</t>
  </si>
  <si>
    <t>photpres
RT @AlerteFR: 🇫🇷 #Pegasus : Le
président de la République réunira
jeudi matin un conseil de défense
« exceptionnel dédié à l'affaire
Pegasu…</t>
  </si>
  <si>
    <t>alertefr
🇫🇷 #Pegasus : Le président de
la République réunira jeudi matin
un conseil de défense « exceptionnel
dédié à l'affa… https://t.co/cGNlV77nfz</t>
  </si>
  <si>
    <t>blood_of_devil
RT @AlerteFR: 🇫🇷 #Pegasus : Le
président de la République réunira
jeudi matin un conseil de défense
« exceptionnel dédié à l'affaire
Pegasu…</t>
  </si>
  <si>
    <t>arthur_fresnel
Le volume des menaces de logiciels
malveillants a atteint une moyenne
de 688 menaces par minute (+ 40
menaces par m… https://t.co/tmDisYv9NK</t>
  </si>
  <si>
    <t>gamingt09920146
RT @ConflitsFrance: 🚨🇫🇷 FLASH
| Emmanuel #Macron prend l'affaire
extrêmement au #sérieux. Le #président
de la République réunira jeudi
mati…</t>
  </si>
  <si>
    <t>hhamz1
RT @ConflitsFrance: 🚨🇫🇷 FLASH
| Emmanuel #Macron prend l'affaire
extrêmement au #sérieux. Le #président
de la République réunira jeudi
mati…</t>
  </si>
  <si>
    <t>mediavenirsc
ConflitsFrance: 🚨🇫🇷 FLASH |
Emmanuel #Macron prend l'affaire
extrêmement au #sérieux. Le #président
de la Républiqu… https://t.co/NLCo9cXv8g</t>
  </si>
  <si>
    <t>3k1p_
RT @ConflitsFrance: 🚨🇫🇷 FLASH
| Emmanuel #Macron prend l'affaire
extrêmement au #sérieux. Le #président
de la République réunira jeudi
mati…</t>
  </si>
  <si>
    <t>france_in_world
RT @ConflitsFrance: 🚨🇫🇷 FLASH
| Emmanuel #Macron prend l'affaire
extrêmement au #sérieux. Le #président
de la République réunira jeudi
mati…</t>
  </si>
  <si>
    <t>laurentgasnier6
RT @RNational_IDF: 💻 #Cybersécurité/intelligence
économique territoriale : le groupe
RN-IDF propose un programme régional
de sécurité numér…</t>
  </si>
  <si>
    <t>92reda_
RT @ConflitsFrance: 🚨🇫🇷 FLASH
| Emmanuel #Macron prend l'affaire
extrêmement au #sérieux. Le #président
de la République réunira jeudi
mati…</t>
  </si>
  <si>
    <t>rncolombes
RT @RNational_IDF: 💻 #Cybersécurité/intelligence
économique territoriale : le groupe
RN-IDF propose un programme régional
de sécurité numér…</t>
  </si>
  <si>
    <t>alucard93_
RT @ConflitsFrance: 🚨🇫🇷 FLASH
| Emmanuel #Macron prend l'affaire
extrêmement au #sérieux. Le #président
de la République réunira jeudi
mati…</t>
  </si>
  <si>
    <t>marknyes
RT @franceinter: .@GabrielAttal
sur le logiciel espion #Pegasus
: "Des investigations ont été lancées,
le président de la République tiendr…</t>
  </si>
  <si>
    <t>roulalaf
RT @ConflitsFrance: 🚨🇫🇷 FLASH
| Emmanuel #Macron prend l'affaire
extrêmement au #sérieux. Le #président
de la République réunira jeudi
mati…</t>
  </si>
  <si>
    <t>avischarf
RT @franceinter: .@GabrielAttal
sur le logiciel espion #Pegasus
: "Des investigations ont été lancées,
le président de la République tiendr…</t>
  </si>
  <si>
    <t>ouest_elle
RT @ConflitsFrance: 🚨🇫🇷 FLASH
| Emmanuel #Macron prend l'affaire
extrêmement au #sérieux. Le #président
de la République réunira jeudi
mati…</t>
  </si>
  <si>
    <t>anasalaoui
RT @franceinter: .@GabrielAttal
sur le logiciel espion #Pegasus
: "Des investigations ont été lancées,
le président de la République tiendr…</t>
  </si>
  <si>
    <t>denis_maguet
🇫🇷 #cybersécurité #AffairePegasus
#Pegasus #ProjetPegasus Le Président
@EmmanuelMacron convoque un conseil
de déf… https://t.co/o3nWRvwlSM</t>
  </si>
  <si>
    <t>bilgerphilippe
Il faut se féliciter que pour une
fois le Conseil de défense soit
consacré à son objet: #Pegasus
#Cybersécurité! @morandiniblog</t>
  </si>
  <si>
    <t xml:space="preserve">morandiniblog
</t>
  </si>
  <si>
    <t>erictixador
RT @ModisFrance: [Décryptage #IA]
Les 20 principales prédictions
sur la façon dont l'#IntelligenceArtificielle
va améliorer la cybersécurit…</t>
  </si>
  <si>
    <t>dihanimed
RT @franceinter: .@GabrielAttal
sur le logiciel espion #Pegasus
: "Des investigations ont été lancées,
le président de la République tiendr…</t>
  </si>
  <si>
    <t>max29448830
RT @ConflitsFrance: 🚨🇫🇷 FLASH
| Emmanuel #Macron prend l'affaire
extrêmement au #sérieux. Le #président
de la République réunira jeudi
mati…</t>
  </si>
  <si>
    <t>mcseanstephen
RT @BilgerPhilippe: Il faut se
féliciter que pour une fois le
Conseil de défense soit consacré
à son objet: #Pegasus #Cybersécurité!
@moran…</t>
  </si>
  <si>
    <t xml:space="preserve">moran
</t>
  </si>
  <si>
    <t>lelio____
RT @ConflitsFrance: 🚨🇫🇷 FLASH
| Emmanuel #Macron prend l'affaire
extrêmement au #sérieux. Le #président
de la République réunira jeudi
mati…</t>
  </si>
  <si>
    <t>b_obermayer
RT @franceinter: .@GabrielAttal
sur le logiciel espion #Pegasus
: "Des investigations ont été lancées,
le président de la République tiendr…</t>
  </si>
  <si>
    <t>billetdefrance
🔴 FLASH- Un conseil de défense
"exceptionnel" va avoir lieu aujourd'hui
#22juillet "Dédié à l'affaire #Pegasus
et à… https://t.co/oANhClXicD</t>
  </si>
  <si>
    <t>menzelma
RT @ANSSI_FR: [#MardiConseil] 🌞
Profitez de l’été pour vous sensibiliser
à la #cybersécurité et agir efficacement
sur la protection de vos…</t>
  </si>
  <si>
    <t>estelle_cheval
RT @BF_TechServices: #Cybersecurite
au #Danemark #Finlande: un marché
aux nombreux enjeux, ouvert aux
sociétés🇫🇷 qui jouissent d’une
bonne…</t>
  </si>
  <si>
    <t>bluemegateam
RT @BluemegaTeam: Téléchargez notre
fiche #PaperCut pour les administrations
et les collectivités 👉 https://t.co/7rBdPvksw6
#print #solu…</t>
  </si>
  <si>
    <t>kornerio
➡Avec la démocratisation du #Télétravail
: Microsoft lance son service de
#CloudComputing qui sortira très
prochain… https://t.co/rgPLZgtKjh</t>
  </si>
  <si>
    <t>flopuyb
La Chine dans le viseur de la France
dans le cadre d’une « virulente »
#cyberattaque @ANSSI_FR #cybersécurité…
https://t.co/XWzSGVDw7z</t>
  </si>
  <si>
    <t>ameelrcm
RT @ConflitsFrance: 🇫🇷👨‍💻 FLASH
| Emmanuel #Macron n’a pas été
ciblé par le logiciel espion #Pegasus
affirme un cadre israélien de la
#cybe…</t>
  </si>
  <si>
    <t>knocknockfr
🏆Pour le moment, je gagne des
points dans les 2 cas 🔎Je gagne
des points en découvrant de nouvelles
informations su… https://t.co/1CGbfJDf4c</t>
  </si>
  <si>
    <t>helkhoury
RT @KnocKnockFr: 🏆Pour le moment,
je gagne des points dans les 2
cas 🔎Je gagne des points en découvrant
de nouvelles informations sur le
SI…</t>
  </si>
  <si>
    <t>deboutcitoyens
RT @BilgerPhilippe: Il faut se
féliciter que pour une fois le
Conseil de défense soit consacré
à son objet: #Pegasus #Cybersécurité!
@moran…</t>
  </si>
  <si>
    <t>africacybermag
🚨#Cybersécurité : Espionnage ▶️Le
logiciel espion #Pegasus fait la
une de l’actualité tech en ce moment.
Et pour ca… https://t.co/QoG8iEVnZa</t>
  </si>
  <si>
    <t>ciso_thoughts
RT @AfricaCyberMag: 🚨#Cybersécurité
: Espionnage ▶️Le logiciel espion
#Pegasus fait la une de l’actualité
tech en ce moment. Et pour cause,…</t>
  </si>
  <si>
    <t xml:space="preserve">gs_mag
</t>
  </si>
  <si>
    <t>anna15111958
RT @franceinter: .@GabrielAttal
sur le logiciel espion #Pegasus
: "Des investigations ont été lancées,
le président de la République tiendr…</t>
  </si>
  <si>
    <t>costeslioneler
RT @franceinter: .@GabrielAttal
sur le logiciel espion #Pegasus
: "Des investigations ont été lancées,
le président de la République tiendr…</t>
  </si>
  <si>
    <t>jfopineau
RT @franceinter: .@GabrielAttal
sur le logiciel espion #Pegasus
: "Des investigations ont été lancées,
le président de la République tiendr…</t>
  </si>
  <si>
    <t>solantiscabinet
🔽 Savez-vous comment recruter
les meilleurs candidat-es Cybersécurité
? On vous dit tout ! On vous dit
tout ! Téléc… https://t.co/jABwiqo7f0</t>
  </si>
  <si>
    <t>azizzabd
RT @ConflitsFrance: 🚨🇫🇷 FLASH
| Emmanuel #Macron prend l'affaire
extrêmement au #sérieux. Le #président
de la République réunira jeudi
mati…</t>
  </si>
  <si>
    <t>mediafrancev
RT @ConflitsFrance: 🚨🇫🇷 FLASH
| Emmanuel #Macron prend l'affaire
extrêmement au #sérieux. Le #président
de la République réunira jeudi
mati…</t>
  </si>
  <si>
    <t>emicfdnicolas
#Cybersécurité Le gouvernement
met en place un dispositif d'alerte
en cas de cyberattaque dédié aux
#TPE et #PME… https://t.co/esY9L4Cjfp</t>
  </si>
  <si>
    <t>vladcostras
RT @ConflitsFrance: 🚨🇫🇷 FLASH
| Emmanuel #Macron prend l'affaire
extrêmement au #sérieux. Le #président
de la République réunira jeudi
mati…</t>
  </si>
  <si>
    <t>pupinanie
RT @franceinter: .@GabrielAttal
sur le logiciel espion #Pegasus
: "Des investigations ont été lancées,
le président de la République tiendr…</t>
  </si>
  <si>
    <t>njakatianaaa
RT @ConflitsFrance: 🚨🇫🇷 FLASH
| Emmanuel #Macron prend l'affaire
extrêmement au #sérieux. Le #président
de la République réunira jeudi
mati…</t>
  </si>
  <si>
    <t>fredericdufaux
RT @Docapost: #PVID 🔐 | @Docapost
via sa filiale @AR24_fr, experte
de la #LRE #eIDAS et de la vérification
d’ #IdentitéÀDistance de niveau…</t>
  </si>
  <si>
    <t>yannz7
RT @ConflitsFrance: 🚨🇫🇷 FLASH
| Emmanuel #Macron prend l'affaire
extrêmement au #sérieux. Le #président
de la République réunira jeudi
mati…</t>
  </si>
  <si>
    <t>mathieu_mrr
RT @GeoffroyRDB: L'affaire #Pegasus
est une atteinte majeure aux libertés.
Nous devons faire front ensemble
contre ces menaces. @tehtris dé…</t>
  </si>
  <si>
    <t>patjdp
RT @EURACTIV_FR: Le président Emmanuel
Macron n'aurait pas été ciblé par
le logiciel #Pegasus, selon un
haut responsable du géant israélien…</t>
  </si>
  <si>
    <t>euractiv_fr
Le président Emmanuel Macron n'aurait
pas été ciblé par le logiciel #Pegasus,
selon un haut responsable du géant
is… https://t.co/xwOAiVrrJr</t>
  </si>
  <si>
    <t>elibaba563142
RT @CESIN_France: 🚨 @CERT_FR publie
une alerte concernant une campagne
d'attaques menée par APT31 contre
de nombreuses entités françaises.…</t>
  </si>
  <si>
    <t>coll_sitec
RT @SITEC_CORSE: La SITEC experte
en #cybersécurité certifiée #ISO27001
vous accompagne afin d'améliorer
la sécurité de votre Système d'Inf…</t>
  </si>
  <si>
    <t>cloudnews2013
RT @EsnRecrutement: Pour recruter
vos futurs collaborateurs en #cybersécurité
Une solution existe - Découvrez
le Conseil en #recrutement d…</t>
  </si>
  <si>
    <t xml:space="preserve">esnrecrutement
</t>
  </si>
  <si>
    <t>bernarchevalier
RT @CESIN_France: 🚨 @CERT_FR publie
une alerte concernant une campagne
d'attaques menée par APT31 contre
de nombreuses entités françaises.…</t>
  </si>
  <si>
    <t>annonce31
RT @OSXP_Paris: 🚨 Prenez votre
badge gratuit pour Open Source
Experience #OSXP2021, le nouveau
rendez-vous de la communauté européenne
de l…</t>
  </si>
  <si>
    <t>opensource_orgs
RT @OSXP_Paris: 🚨 Prenez votre
badge gratuit pour Open Source
Experience #OSXP2021, le nouveau
rendez-vous de la communauté européenne
de l…</t>
  </si>
  <si>
    <t>khchzen
RT @ConflitsFrance: 🚨🇫🇷 FLASH
| Emmanuel #Macron prend l'affaire
extrêmement au #sérieux. Le #président
de la République réunira jeudi
mati…</t>
  </si>
  <si>
    <t>eecs_versailles
⚠️Pegasus, REvil, Wannacry menacent
nos entreprises... 💡Conseillez
un métier qui a du sens et de l'avenir
aux bac… https://t.co/RMA8Ge72EX</t>
  </si>
  <si>
    <t>rldi_lamy
RT @franceinter: .@GabrielAttal
sur le logiciel espion #Pegasus
: "Des investigations ont été lancées,
le président de la République tiendr…</t>
  </si>
  <si>
    <t>gerenathalie
RT @RNational_IDF: 💻 #Cybersécurité/intelligence
économique territoriale : le groupe
RN-IDF propose un programme régional
de sécurité numér…</t>
  </si>
  <si>
    <t>92enmarche
RT @franceinter: .@GabrielAttal
sur le logiciel espion #Pegasus
: "Des investigations ont été lancées,
le président de la République tiendr…</t>
  </si>
  <si>
    <t>taiko_______
RT @ConflitsFrance: 🇫🇷👨‍💻 FLASH
| Emmanuel #Macron n’a pas été
ciblé par le logiciel espion #Pegasus
affirme un cadre israélien de la
#cybe…</t>
  </si>
  <si>
    <t>openlaw_fr
RT @fadouce: L’arme fatale de #Pegasus
se nomme @tehtris : pépite française
de #cybersécurité capable de le
repérer dans n’importe quel tél…</t>
  </si>
  <si>
    <t>aidaalami
RT @franceinter: .@GabrielAttal
sur le logiciel espion #Pegasus
: "Des investigations ont été lancées,
le président de la République tiendr…</t>
  </si>
  <si>
    <t>a_tenhaeff
#cybersecurity #infosec #security
#data #datagovernance #compliance
#cybersécurité https://t.co/mEnXl2CTa7</t>
  </si>
  <si>
    <t>menuet_morgan
RT @ars_pdl: #cybersecurite La
nécessité de renforcer et d’améliorer
nos démarches autour de la sécurité
numérique Un préalable au tournant…</t>
  </si>
  <si>
    <t>ars_pdl
#cybersecurite La nécessité de
renforcer et d’améliorer nos démarches
autour de la sécurité numérique
Un préalable… https://t.co/fubyrEOImO</t>
  </si>
  <si>
    <t>y_elhb
RT @ConflitsFrance: 🚨🇫🇷 FLASH
| Emmanuel #Macron prend l'affaire
extrêmement au #sérieux. Le #président
de la République réunira jeudi
mati…</t>
  </si>
  <si>
    <t>afd44ym
RT @health20Paris: Praticiens,
n'hésitez pas à aider cet étudiant
. #toctocdoc #hcsmeufr #cybersecurite
https://t.co/AnuocsiF4H</t>
  </si>
  <si>
    <t>health20paris
Praticiens, n'hésitez pas à aider
cet étudiant . #toctocdoc #hcsmeufr
#cybersecurite https://t.co/AnuocsiF4H</t>
  </si>
  <si>
    <t>inconni63939535
RT @ConflitsFrance: 🚨🇫🇷 FLASH
| Emmanuel #Macron prend l'affaire
extrêmement au #sérieux. Le #président
de la République réunira jeudi
mati…</t>
  </si>
  <si>
    <t>agaetisit
🚀 Sortir de sa zone de confort
en #cybersécurité ? Pour être efficace
et à la pointe de son métier il
est parfois n… https://t.co/vTAXBJ5vSP</t>
  </si>
  <si>
    <t>gamasec
I24 news interview Avi Bartov GamaSec
Web Cyber protection https://t.co/fIAfgiUwBM
via @YouTube #cybersecurity… https://t.co/nzRUFemxjw</t>
  </si>
  <si>
    <t xml:space="preserve">youtube
</t>
  </si>
  <si>
    <t>harfanglab
🔝Alors que les #cyberattaques
se multiplient, nous sommes fiers
de vous annoncer notre partenariat
avec @Evagroup1… https://t.co/uCmPbG7jE4</t>
  </si>
  <si>
    <t xml:space="preserve">evagroup1
</t>
  </si>
  <si>
    <t>bliblim60
RT @ConflitsFrance: 🇫🇷👨‍💻 FLASH
| Emmanuel #Macron n’a pas été
ciblé par le logiciel espion #Pegasus
affirme un cadre israélien de la
#cybe…</t>
  </si>
  <si>
    <t>ingras01
RT @Docapost: #PVID 🔐 | @Docapost
via sa filiale @AR24_fr, experte
de la #LRE #eIDAS et de la vérification
d’ #IdentitéÀDistance de niveau…</t>
  </si>
  <si>
    <t>jeymalandrino
Il n'y a que sur internet que l'on
peut voir ce genre d'initiatives
: Le crypto Sheriff contre les
ransomware(s).… https://t.co/qDVHuUEdR1</t>
  </si>
  <si>
    <t>eradiquersexism
#CyberSécurité #Macron "Pour contourner
ce risque, il existe des appareils
sécurisés. C’est notamment le cas
du Teo… https://t.co/0qIuyekdrb</t>
  </si>
  <si>
    <t>accelc2ime
RT @HGC2IME: #Euro-Accélérateur
industriel @GrandeRegionOff @DebordValerie
@Luxinnovation @ccluxembourg @NicolasSchmitEU
🇪🇺 👉🏻Jean Guy Roch…</t>
  </si>
  <si>
    <t xml:space="preserve">nicolasschmiteu
</t>
  </si>
  <si>
    <t xml:space="preserve">ccluxembourg
</t>
  </si>
  <si>
    <t xml:space="preserve">luxinnovation
</t>
  </si>
  <si>
    <t xml:space="preserve">debordvalerie
</t>
  </si>
  <si>
    <t xml:space="preserve">granderegionoff
</t>
  </si>
  <si>
    <t>hgc2ime
#Euro-Accélérateur industriel @GrandeRegionOff
@DebordValerie @Luxinnovation @ccluxembourg
@NicolasSchmitEU 🇪🇺 👉🏻Je… https://t.co/olhq7czABs</t>
  </si>
  <si>
    <t>hyelimjukim
Un programme qui vise les certifications!
Contactez-moi pour plous d'information.
@Prompt_Innov @MEDTEQ_CA… https://t.co/LkDKU9zzc9</t>
  </si>
  <si>
    <t xml:space="preserve">medteq_ca
</t>
  </si>
  <si>
    <t>cybersec_feeds
RT @vonbrucken: C'est bon le gouvernement
utilise WhatsApp et Telegram. Ce
n'est pas comme si il n'y avait
pas une application française pl…</t>
  </si>
  <si>
    <t xml:space="preserve">prompt_innov
</t>
  </si>
  <si>
    <t>djamesonprime
https://t.co/kHp3IDMqWJ #CyberSecurity
#cybersecurite</t>
  </si>
  <si>
    <t>vonbrucken
C'est bon le gouvernement utilise
WhatsApp et Telegram. Ce n'est
pas comme si il n'y avait pas une
application fran… https://t.co/CkwS3Ebkqi</t>
  </si>
  <si>
    <t>crdeparlemonde
Difficile de prendre la #Chine
&amp;amp; son #XiSpeak de #WINWIN au
sérieux au #ConseildesDroitsdeLHomme
ou à #ITU ou au… https://t.co/Fhgmf3mzYj</t>
  </si>
  <si>
    <t>esantepdl
RT @ars_pdl: #cybersecurite La
nécessité de renforcer et d’améliorer
nos démarches autour de la sécurité
numérique Un préalable au tournant…</t>
  </si>
  <si>
    <t>cescogerme
RT @ArchimagRedac: 3 applications
de messagerie instantanée sécurisées
à télécharger ➡️https://t.co/5ZGduQyGyU
#cybersecurite #application…</t>
  </si>
  <si>
    <t>archimagredac
3 applications de messagerie instantanée
sécurisées à télécharger ➡️https://t.co/5ZGduQyGyU
#cybersecurite… https://t.co/xmdZZj61Na</t>
  </si>
  <si>
    <t>cubertafong
#cybersecurite | les bons conseils
#prevention de @CyberGEND pour
bien se protéger pendant ses vacances
👍 #web… https://t.co/dmzp6tPY63</t>
  </si>
  <si>
    <t>julienhommet
RT @SYNETIS: En tant qu'acteur
majeur de la #cybersécurité, Synetis
aura le plaisir de vous retrouver
à Lille les 7, 8 et 9 septembre
proch…</t>
  </si>
  <si>
    <t>cluster_ia
RT @DavidSimplot: L’appel à projets
"Challenge #IA &amp;amp; #cybersécurité
2021" est ouvert jusqu’au 1er septembre,
détails sur le site de @Bpifra…</t>
  </si>
  <si>
    <t>sunustartup
RT @Aazimath: SYNI; un référentiel
de formation et de sensibilisation
sur les fondamentaux de la #cybersécurité.
Composé d'un module de for…</t>
  </si>
  <si>
    <t xml:space="preserve">aazimath
</t>
  </si>
  <si>
    <t>numeriquena
[Fleuron #numerique] L'entreprise
de @NvelleAquitaine, @tehtris,
a trouvé une solution face au logiciel
espion… https://t.co/rjVXbKw1iR</t>
  </si>
  <si>
    <t xml:space="preserve">nvelleaquitaine
</t>
  </si>
  <si>
    <t>jb_hilterman
RT @RebeccaRambar: "Ce qui est
clair, c'est que #Pegasus, censé
être destiné à être utilisé par
le gouvernement uniquement contre
les" terr…</t>
  </si>
  <si>
    <t>fabien_fichaux
RT @ConflitsFrance: 🚨🇫🇷 FLASH
| Emmanuel #Macron prend l'affaire
extrêmement au #sérieux. Le #président
de la République réunira jeudi
mati…</t>
  </si>
  <si>
    <t>tnjlex
#cybersecurité dans une grande
enseigne, à la vue e tous les clients,
au SAV. https://t.co/MYtApYwPkU</t>
  </si>
  <si>
    <t>linkbynet
RT @OlivierGIRARD: La sécurité
est au cœur même de l'économie
de la confiance. Bienvenue à @openminded_c.
Nous allons accompagner ensemble…</t>
  </si>
  <si>
    <t>michaeltalk2me
RT @SYNETIS: En tant qu'acteur
majeur de la #cybersécurité, Synetis
aura le plaisir de vous retrouver
à Lille les 7, 8 et 9 septembre
proch…</t>
  </si>
  <si>
    <t>mc_daunis
RT @Risk_Insight: #Presidentielle2022
#pegasus Retour sur la #cybersécurité
des élections présidentielles dans
@Cdanslair @gbillois Deepf…</t>
  </si>
  <si>
    <t>monreseaudeau
#LMDE 💧💦| #Cybersécurité #IOT
| ► Comment protéger les données
collectées ? Sujet à débattre lors
de notre notre pr… https://t.co/HhY7SO6vok</t>
  </si>
  <si>
    <t>lespacedunmatin
RT @ANSSI_FR: [#LundiMotivation]
Adoptons les bons réflexes de #cybersécurité
! Sensibilisez-vous pour protéger
votre vie #numérique. #SSI…</t>
  </si>
  <si>
    <t>amstrongdean
RT @CESIN_France: 🚨 @CERT_FR publie
une alerte concernant une campagne
d'attaques menée par APT31 contre
de nombreuses entités françaises.…</t>
  </si>
  <si>
    <t xml:space="preserve">jeancastex
</t>
  </si>
  <si>
    <t xml:space="preserve">interpol_hq
</t>
  </si>
  <si>
    <t xml:space="preserve">michelin
</t>
  </si>
  <si>
    <t>urmedlib_pdl
RT @ars_pdl: #cybersecurite La
nécessité de renforcer et d’améliorer
nos démarches autour de la sécurité
numérique Un préalable au tournant…</t>
  </si>
  <si>
    <t>wns_antares
RT @ConflitsFrance: 🚨🇫🇷 FLASH
| Emmanuel #Macron prend l'affaire
extrêmement au #sérieux. Le #président
de la République réunira jeudi
mati…</t>
  </si>
  <si>
    <t>atn371
RT @ConflitsFrance: 🇫🇷👨‍💻 FLASH
| Emmanuel #Macron n’a pas été
ciblé par le logiciel espion #Pegasus
affirme un cadre israélien de la
#cybe…</t>
  </si>
  <si>
    <t>hebersenegal
RT @ConflitsFrance: 🚨🇫🇷 FLASH
| Emmanuel #Macron prend l'affaire
extrêmement au #sérieux. Le #président
de la République réunira jeudi
mati…</t>
  </si>
  <si>
    <t>telinduscsirt
RT @CESIN_France: 🚨 @CERT_FR publie
une alerte concernant une campagne
d'attaques menée par APT31 contre
de nombreuses entités françaises.…</t>
  </si>
  <si>
    <t>qhubaut
RT @ConflitsFrance: 🚨🇫🇷 FLASH
| Emmanuel #Macron prend l'affaire
extrêmement au #sérieux. Le #président
de la République réunira jeudi
mati…</t>
  </si>
  <si>
    <t>ilariaaronica3
RT @prefet59: #Cybersécurité Dans
les aéroports, au restaurant ou
au bord de la piscine de l'hôtel,
si vous vous connectez à un réseau
wifi…</t>
  </si>
  <si>
    <t>prefet59
#Cybersécurité Dans les aéroports,
au restaurant ou au bord de la
piscine de l'hôtel, si vous vous
connectez à un r… https://t.co/c4wa7rFcfj</t>
  </si>
  <si>
    <t>ocomar
RT @CESIN_France: 🚨 @CERT_FR publie
une alerte concernant une campagne
d'attaques menée par APT31 contre
de nombreuses entités françaises.…</t>
  </si>
  <si>
    <t>atawihab
RT @ConflitsFrance: 🚨🇫🇷 FLASH
| Emmanuel #Macron prend l'affaire
extrêmement au #sérieux. Le #président
de la République réunira jeudi
mati…</t>
  </si>
  <si>
    <t>amazing_jokee
RT @franceinter: .@GabrielAttal
sur le logiciel espion #Pegasus
: "Des investigations ont été lancées,
le président de la République tiendr…</t>
  </si>
  <si>
    <t>alexftweets
RT @franceinter: .@GabrielAttal
sur le logiciel espion #Pegasus
: "Des investigations ont été lancées,
le président de la République tiendr…</t>
  </si>
  <si>
    <t>mhc006
RT @ArchimagRedac: 3 applications
de messagerie instantanée sécurisées
à télécharger ➡️https://t.co/5ZGduQyGyU
#cybersecurite #application…</t>
  </si>
  <si>
    <t>matagathajane
@franceinfo @GabrielAttal A 9 mois
de la #Presidentielle2022 on découvre
le logiciel espion #Pegasus pour
lequel de… https://t.co/YrLXSomP2v</t>
  </si>
  <si>
    <t>jeancayeux
RT @prefet59: #Cybersécurité Dans
les aéroports, au restaurant ou
au bord de la piscine de l'hôtel,
si vous vous connectez à un réseau
wifi…</t>
  </si>
  <si>
    <t>numrdv
Pegasus : Shalev Hulio, le CEO
de NSO Group, veut innocenter sa
société https://t.co/JK54fwgGmm
#Cybersécurité… https://t.co/w7a7GkYJdQ</t>
  </si>
  <si>
    <t>ranizaidi
RT @ANSSI_FR: [#MardiConseil] 🌞
Profitez de l’été pour vous sensibiliser
à la #cybersécurité et agir efficacement
sur la protection de vos…</t>
  </si>
  <si>
    <t>hhissiger
RT @cybervictimes: [🛡️#Cybersécurité]
Des centaines de #failles de #sécurité
corrigées dans les mises à jour
de juillet ⚠️Certaines de ces…</t>
  </si>
  <si>
    <t>erik_cm
RT @HGC2IME: #Euro-Accélérateur
industriel @GrandeRegionOff @DebordValerie
@Luxinnovation @ccluxembourg @NicolasSchmitEU
🇪🇺 👉🏻Jean Guy Roch…</t>
  </si>
  <si>
    <t>thibault_am
RT @ANSSI_FR: [#LundiMotivation]
Adoptons les bons réflexes de #cybersécurité
! Sensibilisez-vous pour protéger
votre vie #numérique. #SSI…</t>
  </si>
  <si>
    <t>stormshield
L’administration Biden prête à
donner 🔟millions de dollars en
échange d’informations sur certains
actes de… https://t.co/luoTF5UaoA</t>
  </si>
  <si>
    <t>sebcreno
RT @IT_Partners: N'attendez pas
la rentrée pour demander votre
badge pour la prochaine édition
du salon #ITPartners ! 😉 Par ici.
👉 https:/…</t>
  </si>
  <si>
    <t>avistotelecom
#CiaoParis [Venir travailler sur
la Côte d’Azur 🌊] Envie de concilier
un environnement de travail dynamique
avec u… https://t.co/BSJITT9VeF</t>
  </si>
  <si>
    <t>cybersecurite_m
RT @vigilance_fr: Vigil@nce #Vulnérabilité
de QEMU : déni de service via KVM
intel-hda. https://t.co/rT5P2Bg4Zp
Références : #CVE-2021-3611…</t>
  </si>
  <si>
    <t>antoniofonsecaf
Une entreprise a laissé fuiter
5 milliards de données... #CyberSécurité
https://t.co/Rxfz0pZmp0 https://t.co/7xxcMwu3oD</t>
  </si>
  <si>
    <t xml:space="preserve">le_figaro
</t>
  </si>
  <si>
    <t>rptaszynski
PARIS, le 21 juillet 2021 - Accenture
France a finalisé l’acquisition
d’ Openminded Part of Accenture,
une entrepri… https://t.co/qRqj3qRyKq</t>
  </si>
  <si>
    <t>dzonline
De Rabat à Paris, le Maroc ne lâche
pas les journalistes grâce au logiciel
#Pegasus mis au point par une société
is… https://t.co/tP2bF8AnpH</t>
  </si>
  <si>
    <t>irenard_avocat
☠💻[#Cybersécurité] Le @gouvernementfr
lance le dispositif #AlerteCyber
dédié aux TPE et PME pour les alertes
sur le… https://t.co/Ig4uDQ7Anq</t>
  </si>
  <si>
    <t>chengfrederic
#cybersecurité #SSI , 6 pépites
Françaises dessous. A penser aussi
pour vos achats IT : SOLAINN, solutions
numériqu… https://t.co/vlzLMWYMVB</t>
  </si>
  <si>
    <t>stpugin
📣 Atos et @OoredooQatar fournissent
des services clés de détection
et de réponse aux menaces de #cybersécurité
pour… https://t.co/T3rI9ossvg</t>
  </si>
  <si>
    <t xml:space="preserve">ooredooqatar
</t>
  </si>
  <si>
    <t>blanchon_thierr
📰 @PierreFabre choisit le #cloud
d’Atos pour soutenir ses objectifs
de transformation digitale, de
#cybersécurité e… https://t.co/aPU3eJMbXv</t>
  </si>
  <si>
    <t xml:space="preserve">pierrefabre
</t>
  </si>
  <si>
    <t>cabinetbataille
[ #Cybersécurité ] Encore trop
de personnes ne savent pas sécuriser
leur #motdepasse. Voici 10 bonnes
pratiques pou… https://t.co/kqeYItyirw</t>
  </si>
  <si>
    <t>issafricafr
ISS Today par @KarenAllenIntl &amp;gt;
#drone #cybersécurité https://t.co/z4DNk8kZzl
https://t.co/uOGmbxhECa</t>
  </si>
  <si>
    <t xml:space="preserve">karenallenintl
</t>
  </si>
  <si>
    <t>chafibac
#cybersecurité : 180 journalistes
ont été ciblés par le logiciel
espion Pegasus parmi eux se trouvent
les supports… https://t.co/g7hSf9Ofb7</t>
  </si>
  <si>
    <t>droidtrackr_fr
FrAndroid : Projet Pegasus : les
smartphones d’Emmanuel Macron et
d’Édouard Philippe auraient été
visés par les ser… https://t.co/uUgKtkbvgN</t>
  </si>
  <si>
    <t>neurones
Dream N' Build… c'est aussi ça
NEURONES ! #projet #entreprendre
#digital #numerique #servicesnumerique…
https://t.co/BoGizIjOn5</t>
  </si>
  <si>
    <t>orsys
[#ACTU] L’anticipation : le meilleur
moyen pour lutter contre les attaques
de ransomwares ! https://t.co/P4S9ZpLCbA…
https://t.co/ExBV5nXmH2</t>
  </si>
  <si>
    <t>protivitif
🔊 #RECRUTEMENT Nous recrutons
tous types de profils, de #consultants
à #managers pour notre cabinet
Protiviti Fran… https://t.co/AZLIVlLfaQ</t>
  </si>
  <si>
    <t>jpierre76
Un centre de crise a été mis en
place, et les spécialistes de la
cybercriminalité tentent toujours
de trouver la so… https://t.co/W2a6adk6ZX</t>
  </si>
  <si>
    <t>torii_security
Protection des données : les entreprises
sont peu préparées aux... https://t.co/apbvcjHUQy
https://t.co/guTmRw2rDh… https://t.co/Wd4AMYa19R</t>
  </si>
  <si>
    <t xml:space="preserve">fr
</t>
  </si>
  <si>
    <t>eurekavox
.@Snowden : "L'affaire #Pegasus
révèle un nouveau marché privé
des logiciels malveillants" 👉…
https://t.co/yLmJ7Ug9Tt</t>
  </si>
  <si>
    <t xml:space="preserve">snowden
</t>
  </si>
  <si>
    <t>mickakiveille
Pour l'un de ses clients, SkillX
recrute un.e consultant.e en #cybersécurité
#offredemploi #emploi https://t.co/SWwOUxIucD</t>
  </si>
  <si>
    <t>manumulr
Cybersécurité et ISO 27001 : préservez
vos données informatiques ! La
crise de la Covid-19 a accéléré
la mise en p… https://t.co/pZccNIkEJ6</t>
  </si>
  <si>
    <t>groupemicropole
[#Cybersecurite] @Vectra_AI est
partenaire de Micropole dans la
lutte contre les #ransomxare dans
le cadre de notre… https://t.co/YUDXwWXL6d</t>
  </si>
  <si>
    <t xml:space="preserve">vectra_ai
</t>
  </si>
  <si>
    <t xml:space="preserve">linkedin
</t>
  </si>
  <si>
    <t>psebag
Comme tout le monde doit se demander
si son téléphone est espionné avec
les dernières nouvelles sur NSO.
Je vous pr… https://t.co/56OBiAorZq</t>
  </si>
  <si>
    <t>advansgroup
#CiaoParis [Venir travailler sur
la Côte d’Azur 🌊] Envie de concilier
un environnement de travail dynamique
avec u… https://t.co/Oab2D77AGO</t>
  </si>
  <si>
    <t>factorial_fr
La #CNIL ne blague pas autour de
la protection des données ! #RH,
êtes-vous 100 % prêts à leur faire
face quand i… https://t.co/02quWlMO2C</t>
  </si>
  <si>
    <t>avantdecliquer
Deux tiers des RSSI estiment que
leur entreprise n’est pas préparée
à gérer une cyberattaque🛡⚔️ 45
% des RSSI franç… https://t.co/Us5vrOcNgW</t>
  </si>
  <si>
    <t>nereaustephane
Un guide pratique sur les #cyberattaques
à destination des #dirigeants de
@ANSSI_FR et @Bpifrance… https://t.co/VxHXNl6UnX</t>
  </si>
  <si>
    <t xml:space="preserve">bpifrance
</t>
  </si>
  <si>
    <t>serene_risc
L'#Infolettre de juillet est en
ligne 📫 - Subvention CRSH 👏 -
Cyber-Design Challenge 🎓 - Conférence
annuelle Oct.… https://t.co/9qEhAHDbSa</t>
  </si>
  <si>
    <t>almond_consult
Deux tiers des RSSI dans le monde
estiment que leur entreprise n’est
pas préparée à gérer une cyberattaque…
https://t.co/C585NJwrWl</t>
  </si>
  <si>
    <t>jss_journal
🎙️ [INTERVIEW] Selon l'@ANSSI_FR,
les #cyberattaques auraient été
multipliées par 4 en 2020. Avocate
counsel au… https://t.co/7Alf9v8nCT</t>
  </si>
  <si>
    <t>gadrassocies
#Cybersécurité 🚨 | Cédric O présente
le nouveau dispositif d’alerte
des entreprises en cas d’incident
cyber majeur… https://t.co/UL0yF0Nvde</t>
  </si>
  <si>
    <t>cyberjobsfr
#𝑬𝒎𝒑𝒍𝒐𝒊 : À la recherche
d'un job dans la #cybersécurité
? @rte_france gestionnaire du réseau
de transport d’élect… https://t.co/UaH9Tt7m4w</t>
  </si>
  <si>
    <t>m_strausskahn
Tehtris #cybersecurite via @epelboin
https://t.co/APQMFysS3y</t>
  </si>
  <si>
    <t>epelboin
RT @CESIN_France: 🚨 @CERT_FR publie
une alerte concernant une campagne
d'attaques menée par APT31 contre
de nombreuses entités françaises.…</t>
  </si>
  <si>
    <t>finnfrance
#Cybersecurite : @gouvernementFR
a mis en place un dispositif, «
Alerte cybersécurité », afin d’alerter
les petites… https://t.co/6MC0Vn6MSn</t>
  </si>
  <si>
    <t>ilv_formations
🗓 #RENTREE // La rentrée du MBA
Management de la #Cybersécurité
aura lieu le 02/10 2021 ! Lire
l'article :… https://t.co/z3EnARjrhs</t>
  </si>
  <si>
    <t>philippemetayer
#Pegasus #cybersecurite #FrenchTech
#Bordeaux https://t.co/idCECuEiau</t>
  </si>
  <si>
    <t>comarch_it
Découvrez le 3ème épisode de #MedInTech
by Comarch, le #podcast dédié à
la transformation de la #Santé
🏥 Dans cet… https://t.co/GmGcdEhZDs</t>
  </si>
  <si>
    <t>highnewsfrance
Hep pas si vite ! Tu as loupé ce
sujet 👇 Pegasus : la société NSO
au cœur d’une polémique d’espionnage
avec son lo… https://t.co/rp7CJYnLmc</t>
  </si>
  <si>
    <t>gabrielfoffano
Hep pas si vite ! Tu as loupé ce
sujet 👇 Pegasus : la société NSO
au cœur d’une polémique d’espionnage
avec son lo… https://t.co/1YXNtuyPFY</t>
  </si>
  <si>
    <t>emoyon
Pour plus d'informations sur l'initiative
CyberAlerte, vous pouvez vous rendre
ici : https://t.co/aZrK0gkWH7…
https://t.co/QB64Is43sy</t>
  </si>
  <si>
    <t>comidoc
Wireshark'la Siber Saldırı Analizi
2.5 hours | 185 students | October
2020 release 🆓 LINK =&amp;gt;… https://t.co/tbuSQm71VD</t>
  </si>
  <si>
    <t>leaderoccitanie
Les TPE-PME seront prévenues en
cas de grosses alertes de #cybersécurité
🛡️ https://t.co/AkF7i80aqu in
@Iesechos w/… https://t.co/EOF5EFQINB</t>
  </si>
  <si>
    <t xml:space="preserve">iesechos
</t>
  </si>
  <si>
    <t>georgesmunoz
J'ai oublié cell-ci, importante.
On fait les choses bien chez Scaleway
#cybersecurite #cloud #cloudsecurity
https://t.co/Jf6YxXf7gF</t>
  </si>
  <si>
    <t>wedemain
Pegasus, utilisé par 40 États dans
le monde, est l’un des produits
phares de NSO Group, société israélienne
spécial… https://t.co/CqN6VdazFG</t>
  </si>
  <si>
    <t>digitalxc
#DigitalXC brings a consumer-grade
user experience to your Enterprise.
https://t.co/9itzq4XijD #Automation…
https://t.co/6gE2bUFQdv</t>
  </si>
  <si>
    <t>vloquet
https://t.co/Kx8SADdXev🚨 Alerte
campagne d'attaques en cours menée
par APT31 contre de nombreuses
entités française… https://t.co/HRYEFCndc0</t>
  </si>
  <si>
    <t>marti_francois
#CyberSécurité Et si l’explosion
des cyberattaques transformait
#Internet à tout jamais ? Et si
c'était la fin d'un… https://t.co/Y9TEwdTHtg</t>
  </si>
  <si>
    <t>techforgoodcan
On retrouve des articles sur #Pegasus
et le jailbreak de téléphones d'activistes
datant de.. 2016. :-/… https://t.co/hl9aTdDPuT</t>
  </si>
  <si>
    <t>phoenixcontactf
!! Voici un « lexique » des deux
cybermenaces les plus courantes
et quelques conseils pour avoir
la « cyber-attitud… https://t.co/B3KFY15dSO</t>
  </si>
  <si>
    <t>hugoquentin44
🚨🇫🇷 FLASH - Emmanuel #Macron
prend l'affaire extrêmement au
#sérieux. Le #président de la République
réunira jeudi… https://t.co/LRWnqZx7G5</t>
  </si>
  <si>
    <t>nabalibelhadj
🎯Le petit visuel qui va bien pour
voyager avec des données numériques
sensibles. Il est signé @ANSSI_FR
D'autres re… https://t.co/PyTRhQJ3CD</t>
  </si>
  <si>
    <t>cci_finistere
💻 Lancement d’un nouveau dispositif
d’alerte cyber à destination des
plus petites entreprises, soit
près d’un milli… https://t.co/BqW6DWn2nz</t>
  </si>
  <si>
    <t>babonechi
Comment fonctionne #Pegasus, ce
logiciel d'espionnage israélien
qui a servi à cibler #EmmanuelMacron.…
https://t.co/OrlLxZiY2x</t>
  </si>
  <si>
    <t>enovacom_fr
[BLOG] 🛡️ Cybersécurité #santé
: quel responsable en cas de vols,
pertes ou attaques des données
de santé ? Retrouv… https://t.co/wydgQhrGXT</t>
  </si>
  <si>
    <t>_afigec
#Actualité Le site de @Economie_Gouv
vient de publier une nouvelle fiche
consacrée aux méthodes de piratage
des do… https://t.co/PvwoMzrHQA</t>
  </si>
  <si>
    <t xml:space="preserve">economie_gouv
</t>
  </si>
  <si>
    <t>groupetenor
[Article 🔍] Découvrez 4 bonnes
pratiques anti-piratage 🏴‍☠️ pour
sécuriser vos données en ligne
🔐 ⬇️… https://t.co/NtNGrI7hCu</t>
  </si>
  <si>
    <t>valloghe
Affaire Pegasus : pour un logiciel
espion israélien faudra débourser
au moins 1,3 millions de dollars.
#Cybersécurité</t>
  </si>
  <si>
    <t>digit_office
Si la #cybersécurité est en grande
partie une affaire de pédagogie,
le chemin reste encore long pour
que chacun pos… https://t.co/gLqlh2Q5n1</t>
  </si>
  <si>
    <t>estimnumerique
Cahier de vacances ☀️ 1h30 pour
Comprendre Demain Au programme
👉 une table ronde avec 3 expert⸱e⸱s
pour décrypter… https://t.co/EiKGUEtq8D</t>
  </si>
  <si>
    <t>thegreenbow
#TheGreenShow #Replay #WebTV TheGreenBow
a accueilli Didier Tisseyre, Général
commandant de la #cyberdéfense
pour s… https://t.co/2WKC134e8Z</t>
  </si>
  <si>
    <t>enjoydigitall
(#Cybersécurité) « Projet #Pegasus » :
comment savoir si l’on a été infecté
par le logiciel de #surveillance ?
😣☠️… https://t.co/MRh393gkcC</t>
  </si>
  <si>
    <t>infos_defense
France : La Chine a lancé une attaque
informatique "virul... https://t.co/q6pNkvlA4z
#France #Cyberattaque #Cybersécurité
#Chine #Espionnage</t>
  </si>
  <si>
    <t>vigilance_fr
Vigil@nce #Vulnérabilité de QEMU
: déni de service via KVM intel-hda.
https://t.co/rT5P2Bg4Zp Références
: #CVE-202… https://t.co/7Yu64gDcTR</t>
  </si>
  <si>
    <t>edouardio
RT @edouardio: La #cybersécurité
ne peut plus être seulement envisagée
dans un cadre strictement #national
, il faut envisager la mise en
p…</t>
  </si>
  <si>
    <t>panidlo
RT @ConflitsFrance: 🚨🇫🇷 FLASH
| Emmanuel #Macron prend l'affaire
extrêmement au #sérieux. Le #président
de la République réunira jeudi
mati…</t>
  </si>
  <si>
    <t>gon0s
RT @OpexNews: 🇫🇷📱 Elle n’est
ni israélienne, ni américaine,
se nomme @tehtris : cette pépite
française de la #cybersécurité
est capable de…</t>
  </si>
  <si>
    <t>_saxx_
Les dirigeants africains qui font
mine de s'offusquer après l'affaire
#pegasus 🛑STOP🛑 !!! Commencez
déjà par arrête… https://t.co/FOkmkxal2o</t>
  </si>
  <si>
    <t>granchacrafree
RT @_SaxX_: Les dirigeants africains
qui font mine de s'offusquer après
l'affaire #pegasus 🛑STOP🛑 !!!
Commencez déjà par arrêter l'utilisat…</t>
  </si>
  <si>
    <t>GraphSource░TwitterSearch▓GraphTerm░#cybersecurite</t>
  </si>
  <si>
    <t>Directed</t>
  </si>
  <si>
    <t>&lt;?xml version="1.0" encoding="utf-8"?&gt;_x000D_
&lt;configuration&gt;_x000D_
  &lt;configSections&gt;_x000D_
    &lt;sectionGroup name="userSettings" type="System.Configuration.UserSettingsGroup, System, Version=2.0.0.0, Culture=neutral, PublicKeyToken=b77a5c561934e089"&gt;_x000D_
      &lt;section name="GraphZoomAndScaleUserSettings" type="System.Configuration.ClientSettingsSection, System, Version=2.0.0.0, Culture=neutral, PublicKeyToken=b77a5c561934e089" allowExeDefinition="MachineToLocalUser" requirePermission="false" /&gt;_x000D_
      &lt;section name="GeneralUserSettings4" type="System.Configuration.ClientSettingsSection, System, Version=2.0.0.0, Culture=neutral, PublicKeyToken=b77a5c561934e089" allowExeDefinition="MachineToLocalUser" requirePermission="false" /&gt;_x000D_
    &lt;/sectionGroup&gt;_x000D_
  &lt;/configSections&gt;_x000D_
  &lt;userSettings&gt;_x000D_
    &lt;GraphZoomAndScaleUserSettings&gt;_x000D_
      &lt;setting name="GraphScale" serializeAs="String"&gt;_x000D_
        &lt;value&gt;1&lt;/value&gt;_x000D_
      &lt;/setting&gt;_x000D_
    &lt;/GraphZoomAndScaleUserSettings&gt;_x000D_
    &lt;GeneralUserSettings4&gt;_x000D_
      &lt;setting name="NewWorkbookGraphDirectedness" serializeAs="String"&gt;_x000D_
        &lt;value&gt;Directed&lt;/value&gt;_x000D_
      &lt;/setting&gt;_x000D_
      &lt;setting name="ShowGraphLegend" serializeAs="String"&gt;_x000D_
        &lt;value&gt;False&lt;/value&gt;_x000D_
      &lt;/setting&gt;_x000D_
      &lt;setting name="ReadVertexLabels" serializeAs="String"&gt;_x000D_
        &lt;value&gt;True&lt;/value&gt;_x000D_
      &lt;/setting&gt;_x000D_
      &lt;setting name="ReadEdgeLabels" serializeAs="String"&gt;_x000D_
        &lt;value&gt;True&lt;/value&gt;_x000D_
      &lt;/setting&gt;_x000D_
      &lt;setting name="ReadGroupLabels" serializeAs="String"&gt;_x000D_
        &lt;value&gt;True&lt;/value&gt;_x000D_
      &lt;/setting&gt;_x000D_
      &lt;setting name="ShowGraphAxes" serializeAs="String"&gt;_x000D_
        &lt;value&gt;False&lt;/value&gt;_x000D_
      &lt;/setting&gt;_x000D_
    &lt;/GeneralUserSettings4&gt;_x000D_
  &lt;/userSettings&gt;_x000D_
&lt;/configuration&gt;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</si>
</sst>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
    <numFmt numFmtId="167" formatCode="0.000"/>
  </numFmts>
  <fonts count="14" x14ac:knownFonts="1">
    <font>
      <sz val="11"/>
      <color theme="1"/>
      <name val="Calibri"/>
      <family val="2"/>
      <scheme val="minor"/>
    </font>
    <font>
      <b/>
      <sz val="11"/>
      <color theme="1"/>
      <name val="Calibri"/>
      <family val="2"/>
      <scheme val="minor"/>
    </font>
    <font>
      <b/>
      <sz val="8"/>
      <color indexed="81"/>
      <name val="Tahoma"/>
      <family val="2"/>
    </font>
    <font>
      <sz val="8"/>
      <color indexed="81"/>
      <name val="Tahoma"/>
      <family val="2"/>
    </font>
    <font>
      <u/>
      <sz val="8"/>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b/>
      <sz val="9"/>
      <color indexed="81"/>
      <name val="Tahoma"/>
      <charset val="1"/>
    </font>
    <font>
      <sz val="9"/>
      <color indexed="81"/>
      <name val="Tahoma"/>
      <family val="2"/>
    </font>
    <font>
      <sz val="9"/>
      <color indexed="81"/>
      <name val="Tahoma"/>
      <charset val="1"/>
    </font>
    <font>
      <sz val="11"/>
      <color theme="1"/>
      <name val="Calibri"/>
      <scheme val="minor"/>
    </font>
    <font>
      <b/>
      <sz val="9"/>
      <color indexed="81"/>
      <name val="Tahoma"/>
      <family val="2"/>
    </font>
    <font>
      <u/>
      <sz val="11"/>
      <color theme="10"/>
      <name val="Calibri"/>
      <family val="2"/>
      <scheme val="minor"/>
    </font>
  </fonts>
  <fills count="10">
    <fill>
      <patternFill patternType="none"/>
    </fill>
    <fill>
      <patternFill patternType="gray125"/>
    </fill>
    <fill>
      <patternFill patternType="solid">
        <fgColor theme="1" tint="0.499984740745262"/>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theme="4" tint="0.79998168889431442"/>
        <bgColor indexed="64"/>
      </patternFill>
    </fill>
    <fill>
      <patternFill patternType="solid">
        <fgColor theme="4" tint="-0.24994659260841701"/>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2">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10">
    <xf numFmtId="0" fontId="0" fillId="0" borderId="0"/>
    <xf numFmtId="49" fontId="5" fillId="2" borderId="1" applyNumberFormat="0" applyFont="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49" fontId="5" fillId="5" borderId="1" applyNumberFormat="0" applyFont="0" applyAlignment="0" applyProtection="0"/>
    <xf numFmtId="49" fontId="5" fillId="4" borderId="1" applyNumberFormat="0" applyAlignment="0" applyProtection="0"/>
    <xf numFmtId="0" fontId="6" fillId="6" borderId="1" applyNumberFormat="0" applyAlignment="0" applyProtection="0"/>
    <xf numFmtId="164" fontId="5" fillId="3" borderId="1" applyNumberFormat="0" applyFont="0" applyAlignment="0" applyProtection="0"/>
    <xf numFmtId="49" fontId="5" fillId="5" borderId="1" applyNumberFormat="0" applyFont="0" applyAlignment="0" applyProtection="0"/>
    <xf numFmtId="0" fontId="13" fillId="0" borderId="0" applyNumberFormat="0" applyFill="0" applyBorder="0" applyAlignment="0" applyProtection="0"/>
  </cellStyleXfs>
  <cellXfs count="106">
    <xf numFmtId="0" fontId="0" fillId="0" borderId="0" xfId="0"/>
    <xf numFmtId="49" fontId="0" fillId="0" borderId="0" xfId="0" applyNumberFormat="1"/>
    <xf numFmtId="1" fontId="0" fillId="0" borderId="0" xfId="0" applyNumberFormat="1"/>
    <xf numFmtId="0" fontId="0" fillId="0" borderId="0" xfId="0" applyNumberFormat="1"/>
    <xf numFmtId="0" fontId="1" fillId="0" borderId="0" xfId="0" applyFont="1" applyAlignment="1">
      <alignment wrapText="1"/>
    </xf>
    <xf numFmtId="49" fontId="1" fillId="0" borderId="0" xfId="0" applyNumberFormat="1" applyFont="1" applyAlignment="1">
      <alignment wrapText="1"/>
    </xf>
    <xf numFmtId="164" fontId="0" fillId="0" borderId="0" xfId="0" applyNumberFormat="1"/>
    <xf numFmtId="0" fontId="0" fillId="0" borderId="0" xfId="0" applyAlignment="1">
      <alignment vertical="top" wrapText="1"/>
    </xf>
    <xf numFmtId="0" fontId="0" fillId="0" borderId="0" xfId="0" applyNumberFormat="1" applyAlignment="1">
      <alignment wrapText="1"/>
    </xf>
    <xf numFmtId="164" fontId="0" fillId="0" borderId="0" xfId="0" applyNumberFormat="1" applyAlignment="1">
      <alignment wrapText="1"/>
    </xf>
    <xf numFmtId="1" fontId="0" fillId="0" borderId="0" xfId="0" applyNumberFormat="1" applyAlignment="1">
      <alignment wrapText="1"/>
    </xf>
    <xf numFmtId="49" fontId="0" fillId="0" borderId="0" xfId="0" applyNumberFormat="1" applyAlignment="1">
      <alignment wrapText="1"/>
    </xf>
    <xf numFmtId="0" fontId="0" fillId="0" borderId="0" xfId="0" applyBorder="1"/>
    <xf numFmtId="0" fontId="0" fillId="0" borderId="0" xfId="0" applyAlignment="1">
      <alignment wrapText="1"/>
    </xf>
    <xf numFmtId="49" fontId="0" fillId="0" borderId="0" xfId="3" applyNumberFormat="1" applyFont="1"/>
    <xf numFmtId="0" fontId="0" fillId="5" borderId="1" xfId="4" applyNumberFormat="1" applyFont="1"/>
    <xf numFmtId="49" fontId="6" fillId="6" borderId="1" xfId="6" applyNumberFormat="1"/>
    <xf numFmtId="0" fontId="0" fillId="0" borderId="0" xfId="2" applyFont="1"/>
    <xf numFmtId="0" fontId="0" fillId="5" borderId="0" xfId="4" applyNumberFormat="1" applyFont="1" applyBorder="1"/>
    <xf numFmtId="1" fontId="0" fillId="5" borderId="0" xfId="4" applyNumberFormat="1" applyFont="1" applyBorder="1"/>
    <xf numFmtId="0" fontId="0" fillId="2" borderId="0" xfId="1" applyNumberFormat="1" applyFont="1" applyBorder="1"/>
    <xf numFmtId="0" fontId="5" fillId="4" borderId="0" xfId="5" applyNumberFormat="1" applyBorder="1"/>
    <xf numFmtId="164" fontId="5" fillId="4" borderId="0" xfId="5" applyNumberFormat="1" applyBorder="1"/>
    <xf numFmtId="1" fontId="5" fillId="4" borderId="0" xfId="5" applyNumberFormat="1" applyBorder="1"/>
    <xf numFmtId="0" fontId="5" fillId="4" borderId="2" xfId="5" applyNumberFormat="1" applyBorder="1"/>
    <xf numFmtId="0" fontId="0" fillId="5" borderId="2" xfId="4" applyNumberFormat="1" applyFont="1" applyBorder="1"/>
    <xf numFmtId="0" fontId="6" fillId="6" borderId="0" xfId="6" applyBorder="1"/>
    <xf numFmtId="0" fontId="6" fillId="6" borderId="2" xfId="6" applyBorder="1"/>
    <xf numFmtId="0" fontId="0" fillId="3" borderId="0" xfId="7" applyNumberFormat="1" applyFont="1" applyBorder="1"/>
    <xf numFmtId="0" fontId="0" fillId="3" borderId="2" xfId="7" applyNumberFormat="1" applyFont="1" applyBorder="1"/>
    <xf numFmtId="0" fontId="0" fillId="2" borderId="2" xfId="1" applyNumberFormat="1" applyFont="1" applyBorder="1"/>
    <xf numFmtId="0" fontId="0" fillId="0" borderId="2" xfId="2" applyFont="1" applyBorder="1"/>
    <xf numFmtId="0" fontId="1" fillId="0" borderId="0" xfId="0" applyNumberFormat="1" applyFont="1"/>
    <xf numFmtId="4" fontId="0" fillId="0" borderId="0" xfId="0" applyNumberFormat="1"/>
    <xf numFmtId="4" fontId="0" fillId="0" borderId="0" xfId="0" applyNumberFormat="1" applyBorder="1"/>
    <xf numFmtId="0" fontId="5" fillId="4" borderId="1" xfId="5" applyNumberFormat="1"/>
    <xf numFmtId="0" fontId="5" fillId="4" borderId="1" xfId="5" applyNumberFormat="1" applyAlignment="1"/>
    <xf numFmtId="0" fontId="7" fillId="7" borderId="3" xfId="0" applyFont="1" applyFill="1" applyBorder="1"/>
    <xf numFmtId="0" fontId="7" fillId="7" borderId="4" xfId="0" applyFont="1" applyFill="1" applyBorder="1"/>
    <xf numFmtId="4" fontId="0" fillId="8" borderId="5" xfId="0" applyNumberFormat="1" applyFont="1" applyFill="1" applyBorder="1"/>
    <xf numFmtId="0" fontId="0" fillId="8" borderId="6" xfId="0" applyNumberFormat="1" applyFont="1" applyFill="1" applyBorder="1"/>
    <xf numFmtId="4" fontId="0" fillId="9" borderId="5" xfId="0" applyNumberFormat="1" applyFont="1" applyFill="1" applyBorder="1"/>
    <xf numFmtId="0" fontId="0" fillId="9" borderId="6" xfId="0" applyNumberFormat="1" applyFont="1" applyFill="1" applyBorder="1"/>
    <xf numFmtId="4" fontId="0" fillId="9" borderId="7" xfId="0" applyNumberFormat="1" applyFont="1" applyFill="1" applyBorder="1"/>
    <xf numFmtId="0" fontId="0" fillId="9" borderId="0" xfId="0" applyNumberFormat="1" applyFont="1" applyFill="1"/>
    <xf numFmtId="0" fontId="0" fillId="8" borderId="5" xfId="0" applyNumberFormat="1" applyFont="1" applyFill="1" applyBorder="1"/>
    <xf numFmtId="0" fontId="0" fillId="9" borderId="5" xfId="0" applyNumberFormat="1" applyFont="1" applyFill="1" applyBorder="1"/>
    <xf numFmtId="0" fontId="0" fillId="9" borderId="7" xfId="0" applyNumberFormat="1" applyFont="1" applyFill="1" applyBorder="1"/>
    <xf numFmtId="1" fontId="5" fillId="4" borderId="1" xfId="5" applyNumberFormat="1"/>
    <xf numFmtId="167" fontId="5" fillId="4" borderId="1" xfId="5" applyNumberFormat="1"/>
    <xf numFmtId="1" fontId="5" fillId="4" borderId="1" xfId="5" applyNumberFormat="1" applyAlignment="1"/>
    <xf numFmtId="167" fontId="5" fillId="4" borderId="1" xfId="5" applyNumberFormat="1" applyAlignment="1"/>
    <xf numFmtId="167" fontId="11" fillId="4" borderId="1" xfId="5" applyNumberFormat="1" applyFont="1" applyAlignment="1"/>
    <xf numFmtId="0" fontId="5" fillId="2" borderId="1" xfId="1" applyNumberFormat="1"/>
    <xf numFmtId="0" fontId="6" fillId="6" borderId="1" xfId="6"/>
    <xf numFmtId="0" fontId="6" fillId="6" borderId="1" xfId="6" applyNumberFormat="1"/>
    <xf numFmtId="0" fontId="0" fillId="5" borderId="8" xfId="4" applyNumberFormat="1" applyFont="1" applyBorder="1"/>
    <xf numFmtId="0" fontId="0" fillId="5" borderId="9" xfId="4" applyNumberFormat="1" applyFont="1" applyBorder="1"/>
    <xf numFmtId="0" fontId="0" fillId="5" borderId="10" xfId="4" applyNumberFormat="1" applyFont="1" applyBorder="1"/>
    <xf numFmtId="0" fontId="0" fillId="3" borderId="8" xfId="7" applyNumberFormat="1" applyFont="1" applyBorder="1"/>
    <xf numFmtId="0" fontId="6" fillId="3" borderId="10" xfId="7" applyNumberFormat="1" applyFont="1" applyBorder="1"/>
    <xf numFmtId="0" fontId="5" fillId="2" borderId="8" xfId="1" applyNumberFormat="1" applyBorder="1"/>
    <xf numFmtId="0" fontId="5" fillId="2" borderId="10" xfId="1" applyNumberFormat="1" applyBorder="1"/>
    <xf numFmtId="0" fontId="5" fillId="4" borderId="8" xfId="5" applyNumberFormat="1" applyBorder="1"/>
    <xf numFmtId="0" fontId="5" fillId="4" borderId="9" xfId="5" applyNumberFormat="1" applyBorder="1"/>
    <xf numFmtId="0" fontId="0" fillId="3" borderId="1" xfId="7" applyNumberFormat="1" applyFont="1"/>
    <xf numFmtId="49" fontId="0" fillId="0" borderId="0" xfId="3" applyNumberFormat="1" applyFont="1" applyAlignment="1"/>
    <xf numFmtId="0" fontId="0" fillId="5" borderId="1" xfId="4" applyNumberFormat="1" applyFont="1" applyAlignment="1"/>
    <xf numFmtId="164" fontId="0" fillId="5" borderId="1" xfId="4" applyNumberFormat="1" applyFont="1" applyAlignment="1"/>
    <xf numFmtId="0" fontId="11" fillId="5" borderId="1" xfId="4" applyNumberFormat="1" applyFont="1" applyAlignment="1"/>
    <xf numFmtId="1" fontId="0" fillId="5" borderId="1" xfId="4" applyNumberFormat="1" applyFont="1" applyAlignment="1"/>
    <xf numFmtId="49" fontId="6" fillId="6" borderId="1" xfId="6" applyNumberFormat="1" applyAlignment="1"/>
    <xf numFmtId="0" fontId="6" fillId="6" borderId="1" xfId="6" applyNumberFormat="1" applyAlignment="1"/>
    <xf numFmtId="0" fontId="0" fillId="2" borderId="1" xfId="1" applyNumberFormat="1" applyFont="1" applyAlignment="1"/>
    <xf numFmtId="0" fontId="0" fillId="0" borderId="0" xfId="2" applyNumberFormat="1" applyFont="1" applyAlignment="1"/>
    <xf numFmtId="164" fontId="0" fillId="3" borderId="1" xfId="7" applyNumberFormat="1" applyFont="1" applyAlignment="1"/>
    <xf numFmtId="165" fontId="0" fillId="3" borderId="1" xfId="7" applyNumberFormat="1" applyFont="1" applyAlignment="1"/>
    <xf numFmtId="0" fontId="0" fillId="3" borderId="1" xfId="7" applyNumberFormat="1" applyFont="1" applyAlignment="1"/>
    <xf numFmtId="166" fontId="0" fillId="3" borderId="1" xfId="7" applyNumberFormat="1" applyFont="1" applyAlignment="1"/>
    <xf numFmtId="0" fontId="11" fillId="2" borderId="1" xfId="1" applyNumberFormat="1" applyFont="1" applyAlignment="1"/>
    <xf numFmtId="0" fontId="0" fillId="0" borderId="0" xfId="0" applyAlignment="1"/>
    <xf numFmtId="0" fontId="0" fillId="0" borderId="0" xfId="0" applyFill="1" applyAlignment="1"/>
    <xf numFmtId="22" fontId="0" fillId="0" borderId="0" xfId="0" applyNumberFormat="1" applyAlignment="1"/>
    <xf numFmtId="22" fontId="0" fillId="0" borderId="0" xfId="0" applyNumberFormat="1" applyFill="1" applyAlignment="1"/>
    <xf numFmtId="0" fontId="13" fillId="0" borderId="0" xfId="9" applyFill="1" applyAlignment="1"/>
    <xf numFmtId="0" fontId="13" fillId="0" borderId="0" xfId="9" applyAlignment="1"/>
    <xf numFmtId="0" fontId="0" fillId="0" borderId="0" xfId="0" quotePrefix="1" applyAlignment="1"/>
    <xf numFmtId="0" fontId="0" fillId="0" borderId="0" xfId="0" quotePrefix="1" applyFill="1" applyAlignment="1"/>
    <xf numFmtId="1" fontId="11" fillId="4" borderId="1" xfId="5" applyNumberFormat="1" applyFont="1" applyAlignment="1"/>
    <xf numFmtId="49" fontId="0" fillId="0" borderId="0" xfId="3" applyNumberFormat="1" applyFont="1" applyBorder="1" applyAlignment="1"/>
    <xf numFmtId="0" fontId="0" fillId="5" borderId="11" xfId="4" applyNumberFormat="1" applyFont="1" applyBorder="1" applyAlignment="1"/>
    <xf numFmtId="164" fontId="0" fillId="5" borderId="11" xfId="4" applyNumberFormat="1" applyFont="1" applyBorder="1" applyAlignment="1"/>
    <xf numFmtId="1" fontId="0" fillId="5" borderId="11" xfId="4" applyNumberFormat="1" applyFont="1" applyBorder="1" applyAlignment="1"/>
    <xf numFmtId="49" fontId="6" fillId="6" borderId="11" xfId="6" applyNumberFormat="1" applyBorder="1" applyAlignment="1"/>
    <xf numFmtId="0" fontId="6" fillId="6" borderId="11" xfId="6" applyNumberFormat="1" applyBorder="1" applyAlignment="1"/>
    <xf numFmtId="164" fontId="0" fillId="3" borderId="11" xfId="7" applyNumberFormat="1" applyFont="1" applyBorder="1" applyAlignment="1"/>
    <xf numFmtId="165" fontId="0" fillId="3" borderId="11" xfId="7" applyNumberFormat="1" applyFont="1" applyBorder="1" applyAlignment="1"/>
    <xf numFmtId="0" fontId="0" fillId="3" borderId="11" xfId="7" applyNumberFormat="1" applyFont="1" applyBorder="1" applyAlignment="1"/>
    <xf numFmtId="166" fontId="0" fillId="3" borderId="11" xfId="7" applyNumberFormat="1" applyFont="1" applyBorder="1" applyAlignment="1"/>
    <xf numFmtId="1" fontId="11" fillId="4" borderId="11" xfId="5" applyNumberFormat="1" applyFont="1" applyBorder="1" applyAlignment="1"/>
    <xf numFmtId="167" fontId="11" fillId="4" borderId="11" xfId="5" applyNumberFormat="1" applyFont="1" applyBorder="1" applyAlignment="1"/>
    <xf numFmtId="167" fontId="5" fillId="4" borderId="11" xfId="5" applyNumberFormat="1" applyBorder="1" applyAlignment="1"/>
    <xf numFmtId="0" fontId="0" fillId="2" borderId="11" xfId="1" applyNumberFormat="1" applyFont="1" applyBorder="1" applyAlignment="1"/>
    <xf numFmtId="0" fontId="0" fillId="0" borderId="0" xfId="2" applyNumberFormat="1" applyFont="1" applyBorder="1" applyAlignment="1"/>
    <xf numFmtId="0" fontId="13" fillId="5" borderId="1" xfId="9" applyNumberFormat="1" applyFill="1" applyBorder="1" applyAlignment="1"/>
    <xf numFmtId="0" fontId="13" fillId="5" borderId="11" xfId="9" applyNumberFormat="1" applyFill="1" applyBorder="1" applyAlignment="1"/>
  </cellXfs>
  <cellStyles count="10">
    <cellStyle name="Lien hypertexte" xfId="9" builtinId="8"/>
    <cellStyle name="NodeXL Do Not Edit" xfId="1"/>
    <cellStyle name="NodeXL Graph Metric" xfId="5"/>
    <cellStyle name="NodeXL Graph Metric Separator" xfId="8"/>
    <cellStyle name="NodeXL Label" xfId="6"/>
    <cellStyle name="NodeXL Layout" xfId="7"/>
    <cellStyle name="NodeXL Other Column" xfId="2"/>
    <cellStyle name="NodeXL Required" xfId="3"/>
    <cellStyle name="NodeXL Visual Property" xfId="4"/>
    <cellStyle name="Normal" xfId="0" builtinId="0"/>
  </cellStyles>
  <dxfs count="124">
    <dxf>
      <font>
        <b/>
        <i val="0"/>
        <strike val="0"/>
        <condense val="0"/>
        <extend val="0"/>
        <outline val="0"/>
        <shadow val="0"/>
        <u val="none"/>
        <vertAlign val="baseline"/>
        <sz val="11"/>
        <color theme="1"/>
        <name val="Calibri"/>
        <scheme val="minor"/>
      </font>
      <alignment horizontal="general" vertical="bottom" textRotation="0" wrapText="1" relative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numFmt numFmtId="0" formatCode="General"/>
    </dxf>
    <dxf>
      <numFmt numFmtId="4" formatCode="#,##0.0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30" formatCode="@"/>
    </dxf>
    <dxf>
      <numFmt numFmtId="30" formatCode="@"/>
    </dxf>
    <dxf>
      <numFmt numFmtId="30" formatCode="@"/>
    </dxf>
    <dxf>
      <numFmt numFmtId="30" formatCode="@"/>
    </dxf>
    <dxf>
      <numFmt numFmtId="167" formatCode="0.000"/>
    </dxf>
    <dxf>
      <numFmt numFmtId="167" formatCode="0.00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0" formatCode="General"/>
    </dxf>
    <dxf>
      <font>
        <b val="0"/>
        <i val="0"/>
        <strike val="0"/>
        <condense val="0"/>
        <extend val="0"/>
        <outline val="0"/>
        <shadow val="0"/>
        <u val="none"/>
        <vertAlign val="baseline"/>
        <sz val="11"/>
        <color theme="1"/>
        <name val="Calibri"/>
        <scheme val="minor"/>
      </font>
      <numFmt numFmtId="0" formatCode="General"/>
    </dxf>
    <dxf>
      <numFmt numFmtId="30" formatCode="@"/>
    </dxf>
    <dxf>
      <font>
        <b val="0"/>
        <i val="0"/>
        <strike val="0"/>
        <condense val="0"/>
        <extend val="0"/>
        <outline val="0"/>
        <shadow val="0"/>
        <u val="none"/>
        <vertAlign val="baseline"/>
        <sz val="11"/>
        <color theme="1"/>
        <name val="Calibri"/>
        <scheme val="minor"/>
      </font>
      <numFmt numFmtId="0" formatCode="General"/>
    </dxf>
    <dxf>
      <numFmt numFmtId="0" formatCode="General"/>
    </dxf>
    <dxf>
      <numFmt numFmtId="0" formatCode="General"/>
    </dxf>
    <dxf>
      <numFmt numFmtId="30" formatCode="@"/>
    </dxf>
    <dxf>
      <alignment horizontal="general" vertical="bottom" textRotation="0" wrapText="1"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167" formatCode="0.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general" vertical="bottom" textRotation="0" wrapText="0" indent="0" justifyLastLine="0" shrinkToFit="0" readingOrder="0"/>
    </dxf>
    <dxf>
      <numFmt numFmtId="166" formatCode="#,##0.000"/>
      <alignment horizontal="general" vertical="bottom" textRotation="0" wrapText="0" indent="0" justifyLastLine="0" shrinkToFit="0" readingOrder="0"/>
    </dxf>
    <dxf>
      <numFmt numFmtId="166" formatCode="#,##0.000"/>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165" formatCode="#,##0.0"/>
      <alignment horizontal="general" vertical="bottom" textRotation="0" wrapText="0" indent="0" justifyLastLine="0" shrinkToFit="0" readingOrder="0"/>
    </dxf>
    <dxf>
      <numFmt numFmtId="165" formatCode="#,##0.0"/>
      <alignment horizontal="general" vertical="bottom" textRotation="0" wrapText="0" indent="0" justifyLastLine="0" shrinkToFit="0" readingOrder="0"/>
    </dxf>
    <dxf>
      <numFmt numFmtId="164" formatCode="0.0"/>
      <alignment horizontal="general" vertical="bottom" textRotation="0" wrapText="0" indent="0" justifyLastLine="0" shrinkToFit="0" readingOrder="0"/>
      <border outline="0">
        <left style="thin">
          <color theme="0"/>
        </left>
      </border>
    </dxf>
    <dxf>
      <numFmt numFmtId="30" formatCode="@"/>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border outline="0">
        <right style="thin">
          <color theme="0"/>
        </right>
      </border>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border outline="0">
        <left style="thin">
          <color theme="0"/>
        </left>
      </border>
    </dxf>
    <dxf>
      <numFmt numFmtId="0" formatCode="General"/>
      <alignment horizontal="general" vertical="bottom" textRotation="0" wrapText="0" indent="0" justifyLastLine="0" shrinkToFit="0" readingOrder="0"/>
    </dxf>
    <dxf>
      <numFmt numFmtId="1" formatCode="0"/>
      <alignment horizontal="general" vertical="bottom" textRotation="0" wrapText="0" indent="0" justifyLastLine="0" shrinkToFit="0" readingOrder="0"/>
      <border outline="0">
        <right style="thin">
          <color theme="0"/>
        </right>
      </border>
    </dxf>
    <dxf>
      <numFmt numFmtId="164" formatCode="0.0"/>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1"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1" formatCode="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numFmt numFmtId="164" formatCode="0.0"/>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1" indent="0" justifyLastLine="0" shrinkToFit="0" readingOrder="0"/>
    </dxf>
    <dxf>
      <font>
        <color theme="0"/>
      </font>
      <fill>
        <patternFill>
          <bgColor theme="4"/>
        </patternFill>
      </fill>
      <border>
        <left style="thin">
          <color theme="0"/>
        </left>
        <right style="thin">
          <color theme="0"/>
        </right>
        <top style="thin">
          <color theme="0"/>
        </top>
        <bottom style="thin">
          <color theme="0"/>
        </bottom>
        <vertical style="thin">
          <color theme="0"/>
        </vertical>
        <horizontal style="thin">
          <color theme="0"/>
        </horizontal>
      </border>
    </dxf>
    <dxf>
      <font>
        <b/>
        <i val="0"/>
      </font>
      <fill>
        <patternFill>
          <bgColor rgb="FFD7D7D7"/>
        </patternFill>
      </fill>
    </dxf>
    <dxf>
      <font>
        <b val="0"/>
        <i val="0"/>
      </font>
      <fill>
        <patternFill patternType="none">
          <bgColor indexed="65"/>
        </patternFill>
      </fill>
    </dxf>
  </dxfs>
  <tableStyles count="2" defaultTableStyle="TableStyleMedium9" defaultPivotStyle="PivotStyleLight16">
    <tableStyle name="MySqlDefault" pivot="0" table="0" count="2">
      <tableStyleElement type="wholeTable" dxfId="123"/>
      <tableStyleElement type="headerRow" dxfId="122"/>
    </tableStyle>
    <tableStyle name="NodeXL Table" pivot="0" count="1">
      <tableStyleElement type="headerRow" dxfId="1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'Overall Metrics'!$E$2</c:f>
              <c:strCache>
                <c:ptCount val="1"/>
                <c:pt idx="0">
                  <c:v>0</c:v>
                </c:pt>
              </c:strCache>
            </c:strRef>
          </c:tx>
          <c:spPr>
            <a:solidFill>
              <a:schemeClr val="accent1"/>
            </a:solidFill>
          </c:spPr>
          <c:invertIfNegative val="0"/>
          <c:cat>
            <c:numRef>
              <c:f>'Overall Metrics'!$D$2:$D$45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Metrics'!$E$2:$E$45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6F15-46AB-9BE8-C325E62363C1}"/>
            </c:ext>
          </c:extLst>
        </c:ser>
        <c:dLbls>
          <c:showLegendKey val="0"/>
          <c:showVal val="0"/>
          <c:showCatName val="0"/>
          <c:showSerName val="0"/>
          <c:showPercent val="0"/>
          <c:showBubbleSize val="0"/>
        </c:dLbls>
        <c:gapWidth val="0"/>
        <c:axId val="-1133292176"/>
        <c:axId val="-1133286192"/>
      </c:barChart>
      <c:catAx>
        <c:axId val="-1133292176"/>
        <c:scaling>
          <c:orientation val="minMax"/>
        </c:scaling>
        <c:delete val="1"/>
        <c:axPos val="b"/>
        <c:title>
          <c:tx>
            <c:rich>
              <a:bodyPr/>
              <a:lstStyle/>
              <a:p>
                <a:pPr>
                  <a:defRPr/>
                </a:pPr>
                <a:r>
                  <a:rPr lang="en-US"/>
                  <a:t>Degree</a:t>
                </a:r>
              </a:p>
            </c:rich>
          </c:tx>
          <c:layout>
            <c:manualLayout>
              <c:xMode val="edge"/>
              <c:yMode val="edge"/>
              <c:x val="0.44107564559545148"/>
              <c:y val="0.83479536025738765"/>
            </c:manualLayout>
          </c:layout>
          <c:overlay val="0"/>
        </c:title>
        <c:numFmt formatCode="#,##0.00" sourceLinked="1"/>
        <c:majorTickMark val="out"/>
        <c:minorTickMark val="none"/>
        <c:tickLblPos val="none"/>
        <c:crossAx val="-1133286192"/>
        <c:crosses val="autoZero"/>
        <c:auto val="1"/>
        <c:lblAlgn val="ctr"/>
        <c:lblOffset val="100"/>
        <c:noMultiLvlLbl val="0"/>
      </c:catAx>
      <c:valAx>
        <c:axId val="-1133286192"/>
        <c:scaling>
          <c:orientation val="minMax"/>
        </c:scaling>
        <c:delete val="0"/>
        <c:axPos val="l"/>
        <c:majorGridlines/>
        <c:title>
          <c:tx>
            <c:rich>
              <a:bodyPr rot="-5400000" vert="horz"/>
              <a:lstStyle/>
              <a:p>
                <a:pPr>
                  <a:defRPr/>
                </a:pPr>
                <a:r>
                  <a:rPr lang="en-US"/>
                  <a:t>Frequency</a:t>
                </a:r>
              </a:p>
            </c:rich>
          </c:tx>
          <c:overlay val="0"/>
        </c:title>
        <c:numFmt formatCode="General" sourceLinked="1"/>
        <c:majorTickMark val="out"/>
        <c:minorTickMark val="none"/>
        <c:tickLblPos val="nextTo"/>
        <c:crossAx val="-1133292176"/>
        <c:crosses val="autoZero"/>
        <c:crossBetween val="between"/>
      </c:valAx>
    </c:plotArea>
    <c:plotVisOnly val="0"/>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'Overall Metrics'!$G$2</c:f>
              <c:strCache>
                <c:ptCount val="1"/>
                <c:pt idx="0">
                  <c:v>0</c:v>
                </c:pt>
              </c:strCache>
            </c:strRef>
          </c:tx>
          <c:spPr>
            <a:solidFill>
              <a:schemeClr val="accent1"/>
            </a:solidFill>
          </c:spPr>
          <c:invertIfNegative val="0"/>
          <c:cat>
            <c:numRef>
              <c:f>'Overall Metrics'!$F$2:$F$45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Metrics'!$G$2:$G$45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813C-4E6C-9F4C-ADEA21C96F2B}"/>
            </c:ext>
          </c:extLst>
        </c:ser>
        <c:dLbls>
          <c:showLegendKey val="0"/>
          <c:showVal val="0"/>
          <c:showCatName val="0"/>
          <c:showSerName val="0"/>
          <c:showPercent val="0"/>
          <c:showBubbleSize val="0"/>
        </c:dLbls>
        <c:gapWidth val="0"/>
        <c:axId val="-1133298704"/>
        <c:axId val="-1133276944"/>
      </c:barChart>
      <c:catAx>
        <c:axId val="-1133298704"/>
        <c:scaling>
          <c:orientation val="minMax"/>
        </c:scaling>
        <c:delete val="1"/>
        <c:axPos val="b"/>
        <c:title>
          <c:tx>
            <c:rich>
              <a:bodyPr/>
              <a:lstStyle/>
              <a:p>
                <a:pPr>
                  <a:defRPr/>
                </a:pPr>
                <a:r>
                  <a:rPr lang="en-US"/>
                  <a:t>In-Degree</a:t>
                </a:r>
              </a:p>
            </c:rich>
          </c:tx>
          <c:layout>
            <c:manualLayout>
              <c:xMode val="edge"/>
              <c:yMode val="edge"/>
              <c:x val="0.43425552624336278"/>
              <c:y val="0.81759105918211861"/>
            </c:manualLayout>
          </c:layout>
          <c:overlay val="0"/>
        </c:title>
        <c:numFmt formatCode="#,##0.00" sourceLinked="1"/>
        <c:majorTickMark val="out"/>
        <c:minorTickMark val="none"/>
        <c:tickLblPos val="none"/>
        <c:crossAx val="-1133276944"/>
        <c:crosses val="autoZero"/>
        <c:auto val="1"/>
        <c:lblAlgn val="ctr"/>
        <c:lblOffset val="100"/>
        <c:noMultiLvlLbl val="0"/>
      </c:catAx>
      <c:valAx>
        <c:axId val="-1133276944"/>
        <c:scaling>
          <c:orientation val="minMax"/>
        </c:scaling>
        <c:delete val="0"/>
        <c:axPos val="l"/>
        <c:majorGridlines/>
        <c:title>
          <c:tx>
            <c:rich>
              <a:bodyPr rot="-5400000" vert="horz"/>
              <a:lstStyle/>
              <a:p>
                <a:pPr>
                  <a:defRPr/>
                </a:pPr>
                <a:r>
                  <a:rPr lang="en-US"/>
                  <a:t>Frequency</a:t>
                </a:r>
              </a:p>
            </c:rich>
          </c:tx>
          <c:overlay val="0"/>
        </c:title>
        <c:numFmt formatCode="General" sourceLinked="1"/>
        <c:majorTickMark val="out"/>
        <c:minorTickMark val="none"/>
        <c:tickLblPos val="nextTo"/>
        <c:crossAx val="-1133298704"/>
        <c:crosses val="autoZero"/>
        <c:crossBetween val="between"/>
      </c:valAx>
    </c:plotArea>
    <c:plotVisOnly val="0"/>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'Overall Metrics'!$I$2</c:f>
              <c:strCache>
                <c:ptCount val="1"/>
                <c:pt idx="0">
                  <c:v>0</c:v>
                </c:pt>
              </c:strCache>
            </c:strRef>
          </c:tx>
          <c:spPr>
            <a:solidFill>
              <a:schemeClr val="accent1"/>
            </a:solidFill>
          </c:spPr>
          <c:invertIfNegative val="0"/>
          <c:cat>
            <c:numRef>
              <c:f>'Overall Metrics'!$H$2:$H$45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Metrics'!$I$2:$I$45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D9C2-4A17-BE44-BE5AD5E7E337}"/>
            </c:ext>
          </c:extLst>
        </c:ser>
        <c:dLbls>
          <c:showLegendKey val="0"/>
          <c:showVal val="0"/>
          <c:showCatName val="0"/>
          <c:showSerName val="0"/>
          <c:showPercent val="0"/>
          <c:showBubbleSize val="0"/>
        </c:dLbls>
        <c:gapWidth val="0"/>
        <c:axId val="-1133280752"/>
        <c:axId val="-1133280208"/>
      </c:barChart>
      <c:catAx>
        <c:axId val="-1133280752"/>
        <c:scaling>
          <c:orientation val="minMax"/>
        </c:scaling>
        <c:delete val="1"/>
        <c:axPos val="b"/>
        <c:title>
          <c:tx>
            <c:rich>
              <a:bodyPr/>
              <a:lstStyle/>
              <a:p>
                <a:pPr>
                  <a:defRPr/>
                </a:pPr>
                <a:r>
                  <a:rPr lang="en-US"/>
                  <a:t>Out-Degree</a:t>
                </a:r>
              </a:p>
            </c:rich>
          </c:tx>
          <c:layout>
            <c:manualLayout>
              <c:xMode val="edge"/>
              <c:yMode val="edge"/>
              <c:x val="0.41379516818709683"/>
              <c:y val="0.80898890864450268"/>
            </c:manualLayout>
          </c:layout>
          <c:overlay val="0"/>
        </c:title>
        <c:numFmt formatCode="#,##0.00" sourceLinked="1"/>
        <c:majorTickMark val="out"/>
        <c:minorTickMark val="none"/>
        <c:tickLblPos val="none"/>
        <c:crossAx val="-1133280208"/>
        <c:crosses val="autoZero"/>
        <c:auto val="1"/>
        <c:lblAlgn val="ctr"/>
        <c:lblOffset val="100"/>
        <c:noMultiLvlLbl val="0"/>
      </c:catAx>
      <c:valAx>
        <c:axId val="-1133280208"/>
        <c:scaling>
          <c:orientation val="minMax"/>
        </c:scaling>
        <c:delete val="0"/>
        <c:axPos val="l"/>
        <c:majorGridlines/>
        <c:title>
          <c:tx>
            <c:rich>
              <a:bodyPr rot="-5400000" vert="horz"/>
              <a:lstStyle/>
              <a:p>
                <a:pPr>
                  <a:defRPr/>
                </a:pPr>
                <a:r>
                  <a:rPr lang="en-US"/>
                  <a:t>Frequency</a:t>
                </a:r>
              </a:p>
            </c:rich>
          </c:tx>
          <c:overlay val="0"/>
        </c:title>
        <c:numFmt formatCode="General" sourceLinked="1"/>
        <c:majorTickMark val="out"/>
        <c:minorTickMark val="none"/>
        <c:tickLblPos val="nextTo"/>
        <c:crossAx val="-1133280752"/>
        <c:crosses val="autoZero"/>
        <c:crossBetween val="between"/>
      </c:valAx>
    </c:plotArea>
    <c:plotVisOnly val="0"/>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'Overall Metrics'!$K$2</c:f>
              <c:strCache>
                <c:ptCount val="1"/>
                <c:pt idx="0">
                  <c:v>0</c:v>
                </c:pt>
              </c:strCache>
            </c:strRef>
          </c:tx>
          <c:spPr>
            <a:solidFill>
              <a:schemeClr val="accent1"/>
            </a:solidFill>
          </c:spPr>
          <c:invertIfNegative val="0"/>
          <c:cat>
            <c:numRef>
              <c:f>'Overall Metrics'!$J$2:$J$45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Metrics'!$K$2:$K$45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9EA9-4775-AB1E-C7C0D0E674DA}"/>
            </c:ext>
          </c:extLst>
        </c:ser>
        <c:dLbls>
          <c:showLegendKey val="0"/>
          <c:showVal val="0"/>
          <c:showCatName val="0"/>
          <c:showSerName val="0"/>
          <c:showPercent val="0"/>
          <c:showBubbleSize val="0"/>
        </c:dLbls>
        <c:gapWidth val="0"/>
        <c:axId val="-1133290544"/>
        <c:axId val="-1133274768"/>
      </c:barChart>
      <c:catAx>
        <c:axId val="-1133290544"/>
        <c:scaling>
          <c:orientation val="minMax"/>
        </c:scaling>
        <c:delete val="1"/>
        <c:axPos val="b"/>
        <c:title>
          <c:tx>
            <c:rich>
              <a:bodyPr/>
              <a:lstStyle/>
              <a:p>
                <a:pPr>
                  <a:defRPr/>
                </a:pPr>
                <a:r>
                  <a:rPr lang="en-US"/>
                  <a:t>Betweenness Centrality</a:t>
                </a:r>
              </a:p>
            </c:rich>
          </c:tx>
          <c:layout>
            <c:manualLayout>
              <c:xMode val="edge"/>
              <c:yMode val="edge"/>
              <c:x val="0.32728710116056114"/>
              <c:y val="0.82619320971975252"/>
            </c:manualLayout>
          </c:layout>
          <c:overlay val="0"/>
        </c:title>
        <c:numFmt formatCode="#,##0.00" sourceLinked="1"/>
        <c:majorTickMark val="out"/>
        <c:minorTickMark val="none"/>
        <c:tickLblPos val="none"/>
        <c:crossAx val="-1133274768"/>
        <c:crosses val="autoZero"/>
        <c:auto val="1"/>
        <c:lblAlgn val="ctr"/>
        <c:lblOffset val="100"/>
        <c:noMultiLvlLbl val="0"/>
      </c:catAx>
      <c:valAx>
        <c:axId val="-1133274768"/>
        <c:scaling>
          <c:orientation val="minMax"/>
        </c:scaling>
        <c:delete val="0"/>
        <c:axPos val="l"/>
        <c:majorGridlines/>
        <c:title>
          <c:tx>
            <c:rich>
              <a:bodyPr rot="-5400000" vert="horz"/>
              <a:lstStyle/>
              <a:p>
                <a:pPr>
                  <a:defRPr/>
                </a:pPr>
                <a:r>
                  <a:rPr lang="en-US"/>
                  <a:t>Frequency</a:t>
                </a:r>
              </a:p>
            </c:rich>
          </c:tx>
          <c:overlay val="0"/>
        </c:title>
        <c:numFmt formatCode="General" sourceLinked="1"/>
        <c:majorTickMark val="out"/>
        <c:minorTickMark val="none"/>
        <c:tickLblPos val="nextTo"/>
        <c:crossAx val="-1133290544"/>
        <c:crosses val="autoZero"/>
        <c:crossBetween val="between"/>
      </c:valAx>
    </c:plotArea>
    <c:plotVisOnly val="0"/>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'Overall Metrics'!$M$2</c:f>
              <c:strCache>
                <c:ptCount val="1"/>
                <c:pt idx="0">
                  <c:v>0</c:v>
                </c:pt>
              </c:strCache>
            </c:strRef>
          </c:tx>
          <c:spPr>
            <a:solidFill>
              <a:schemeClr val="accent1"/>
            </a:solidFill>
          </c:spPr>
          <c:invertIfNegative val="0"/>
          <c:cat>
            <c:numRef>
              <c:f>'Overall Metrics'!$L$2:$L$45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Metrics'!$M$2:$M$45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25D1-41EF-8540-107159B47707}"/>
            </c:ext>
          </c:extLst>
        </c:ser>
        <c:dLbls>
          <c:showLegendKey val="0"/>
          <c:showVal val="0"/>
          <c:showCatName val="0"/>
          <c:showSerName val="0"/>
          <c:showPercent val="0"/>
          <c:showBubbleSize val="0"/>
        </c:dLbls>
        <c:gapWidth val="0"/>
        <c:axId val="-1133285648"/>
        <c:axId val="-1133299248"/>
      </c:barChart>
      <c:catAx>
        <c:axId val="-1133285648"/>
        <c:scaling>
          <c:orientation val="minMax"/>
        </c:scaling>
        <c:delete val="1"/>
        <c:axPos val="b"/>
        <c:title>
          <c:tx>
            <c:rich>
              <a:bodyPr/>
              <a:lstStyle/>
              <a:p>
                <a:pPr>
                  <a:defRPr/>
                </a:pPr>
                <a:r>
                  <a:rPr lang="en-US"/>
                  <a:t>Closeness Centrality</a:t>
                </a:r>
              </a:p>
            </c:rich>
          </c:tx>
          <c:layout>
            <c:manualLayout>
              <c:xMode val="edge"/>
              <c:yMode val="edge"/>
              <c:x val="0.35406086287408578"/>
              <c:y val="0.82619320971975252"/>
            </c:manualLayout>
          </c:layout>
          <c:overlay val="0"/>
        </c:title>
        <c:numFmt formatCode="#,##0.00" sourceLinked="1"/>
        <c:majorTickMark val="out"/>
        <c:minorTickMark val="none"/>
        <c:tickLblPos val="none"/>
        <c:crossAx val="-1133299248"/>
        <c:crosses val="autoZero"/>
        <c:auto val="1"/>
        <c:lblAlgn val="ctr"/>
        <c:lblOffset val="100"/>
        <c:noMultiLvlLbl val="0"/>
      </c:catAx>
      <c:valAx>
        <c:axId val="-1133299248"/>
        <c:scaling>
          <c:orientation val="minMax"/>
        </c:scaling>
        <c:delete val="0"/>
        <c:axPos val="l"/>
        <c:majorGridlines/>
        <c:title>
          <c:tx>
            <c:rich>
              <a:bodyPr rot="-5400000" vert="horz"/>
              <a:lstStyle/>
              <a:p>
                <a:pPr>
                  <a:defRPr/>
                </a:pPr>
                <a:r>
                  <a:rPr lang="en-US"/>
                  <a:t>Frequency</a:t>
                </a:r>
              </a:p>
            </c:rich>
          </c:tx>
          <c:overlay val="0"/>
        </c:title>
        <c:numFmt formatCode="General" sourceLinked="1"/>
        <c:majorTickMark val="out"/>
        <c:minorTickMark val="none"/>
        <c:tickLblPos val="nextTo"/>
        <c:crossAx val="-1133285648"/>
        <c:crosses val="autoZero"/>
        <c:crossBetween val="between"/>
      </c:valAx>
    </c:plotArea>
    <c:plotVisOnly val="0"/>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'Overall Metrics'!$O$2</c:f>
              <c:strCache>
                <c:ptCount val="1"/>
                <c:pt idx="0">
                  <c:v>0</c:v>
                </c:pt>
              </c:strCache>
            </c:strRef>
          </c:tx>
          <c:spPr>
            <a:solidFill>
              <a:schemeClr val="accent1"/>
            </a:solidFill>
          </c:spPr>
          <c:invertIfNegative val="0"/>
          <c:cat>
            <c:numRef>
              <c:f>'Overall Metrics'!$N$2:$N$45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Metrics'!$O$2:$O$45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26FB-4E33-A821-6DC8D39AD798}"/>
            </c:ext>
          </c:extLst>
        </c:ser>
        <c:dLbls>
          <c:showLegendKey val="0"/>
          <c:showVal val="0"/>
          <c:showCatName val="0"/>
          <c:showSerName val="0"/>
          <c:showPercent val="0"/>
          <c:showBubbleSize val="0"/>
        </c:dLbls>
        <c:gapWidth val="0"/>
        <c:axId val="-1133278576"/>
        <c:axId val="-1133288912"/>
      </c:barChart>
      <c:catAx>
        <c:axId val="-1133278576"/>
        <c:scaling>
          <c:orientation val="minMax"/>
        </c:scaling>
        <c:delete val="1"/>
        <c:axPos val="b"/>
        <c:title>
          <c:tx>
            <c:rich>
              <a:bodyPr/>
              <a:lstStyle/>
              <a:p>
                <a:pPr>
                  <a:defRPr/>
                </a:pPr>
                <a:r>
                  <a:rPr lang="en-US"/>
                  <a:t>Eigenvector</a:t>
                </a:r>
                <a:r>
                  <a:rPr lang="en-US" baseline="0"/>
                  <a:t> </a:t>
                </a:r>
                <a:r>
                  <a:rPr lang="en-US"/>
                  <a:t>Centrality</a:t>
                </a:r>
              </a:p>
            </c:rich>
          </c:tx>
          <c:layout>
            <c:manualLayout>
              <c:xMode val="edge"/>
              <c:yMode val="edge"/>
              <c:x val="0.33732726180313355"/>
              <c:y val="0.82619320971975252"/>
            </c:manualLayout>
          </c:layout>
          <c:overlay val="0"/>
        </c:title>
        <c:numFmt formatCode="#,##0.00" sourceLinked="1"/>
        <c:majorTickMark val="out"/>
        <c:minorTickMark val="none"/>
        <c:tickLblPos val="none"/>
        <c:crossAx val="-1133288912"/>
        <c:crosses val="autoZero"/>
        <c:auto val="1"/>
        <c:lblAlgn val="ctr"/>
        <c:lblOffset val="100"/>
        <c:noMultiLvlLbl val="0"/>
      </c:catAx>
      <c:valAx>
        <c:axId val="-1133288912"/>
        <c:scaling>
          <c:orientation val="minMax"/>
        </c:scaling>
        <c:delete val="0"/>
        <c:axPos val="l"/>
        <c:majorGridlines/>
        <c:title>
          <c:tx>
            <c:rich>
              <a:bodyPr rot="-5400000" vert="horz"/>
              <a:lstStyle/>
              <a:p>
                <a:pPr>
                  <a:defRPr/>
                </a:pPr>
                <a:r>
                  <a:rPr lang="en-US"/>
                  <a:t>Frequency</a:t>
                </a:r>
              </a:p>
            </c:rich>
          </c:tx>
          <c:overlay val="0"/>
        </c:title>
        <c:numFmt formatCode="General" sourceLinked="1"/>
        <c:majorTickMark val="out"/>
        <c:minorTickMark val="none"/>
        <c:tickLblPos val="nextTo"/>
        <c:crossAx val="-1133278576"/>
        <c:crosses val="autoZero"/>
        <c:crossBetween val="between"/>
      </c:valAx>
    </c:plotArea>
    <c:plotVisOnly val="0"/>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'Overall Metrics'!$S$2</c:f>
              <c:strCache>
                <c:ptCount val="1"/>
                <c:pt idx="0">
                  <c:v>0</c:v>
                </c:pt>
              </c:strCache>
            </c:strRef>
          </c:tx>
          <c:spPr>
            <a:solidFill>
              <a:schemeClr val="accent1"/>
            </a:solidFill>
          </c:spPr>
          <c:invertIfNegative val="0"/>
          <c:cat>
            <c:numRef>
              <c:f>'Overall Metrics'!$R$2:$R$45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Metrics'!$S$2:$S$45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0C79-4D21-85BC-26EF5C1208C5}"/>
            </c:ext>
          </c:extLst>
        </c:ser>
        <c:dLbls>
          <c:showLegendKey val="0"/>
          <c:showVal val="0"/>
          <c:showCatName val="0"/>
          <c:showSerName val="0"/>
          <c:showPercent val="0"/>
          <c:showBubbleSize val="0"/>
        </c:dLbls>
        <c:gapWidth val="0"/>
        <c:axId val="-1133276400"/>
        <c:axId val="-1133297616"/>
      </c:barChart>
      <c:catAx>
        <c:axId val="-1133276400"/>
        <c:scaling>
          <c:orientation val="minMax"/>
        </c:scaling>
        <c:delete val="1"/>
        <c:axPos val="b"/>
        <c:title>
          <c:tx>
            <c:rich>
              <a:bodyPr/>
              <a:lstStyle/>
              <a:p>
                <a:pPr>
                  <a:defRPr/>
                </a:pPr>
                <a:r>
                  <a:rPr lang="en-US"/>
                  <a:t>Clustering Coefficient</a:t>
                </a:r>
              </a:p>
            </c:rich>
          </c:tx>
          <c:layout>
            <c:manualLayout>
              <c:xMode val="edge"/>
              <c:yMode val="edge"/>
              <c:x val="0.33732726180313377"/>
              <c:y val="0.82619320971975252"/>
            </c:manualLayout>
          </c:layout>
          <c:overlay val="0"/>
        </c:title>
        <c:numFmt formatCode="#,##0.00" sourceLinked="1"/>
        <c:majorTickMark val="out"/>
        <c:minorTickMark val="none"/>
        <c:tickLblPos val="none"/>
        <c:crossAx val="-1133297616"/>
        <c:crosses val="autoZero"/>
        <c:auto val="1"/>
        <c:lblAlgn val="ctr"/>
        <c:lblOffset val="100"/>
        <c:noMultiLvlLbl val="0"/>
      </c:catAx>
      <c:valAx>
        <c:axId val="-1133297616"/>
        <c:scaling>
          <c:orientation val="minMax"/>
        </c:scaling>
        <c:delete val="0"/>
        <c:axPos val="l"/>
        <c:majorGridlines/>
        <c:title>
          <c:tx>
            <c:rich>
              <a:bodyPr rot="-5400000" vert="horz"/>
              <a:lstStyle/>
              <a:p>
                <a:pPr>
                  <a:defRPr/>
                </a:pPr>
                <a:r>
                  <a:rPr lang="en-US"/>
                  <a:t>Frequency</a:t>
                </a:r>
              </a:p>
            </c:rich>
          </c:tx>
          <c:overlay val="0"/>
        </c:title>
        <c:numFmt formatCode="General" sourceLinked="1"/>
        <c:majorTickMark val="out"/>
        <c:minorTickMark val="none"/>
        <c:tickLblPos val="nextTo"/>
        <c:crossAx val="-1133276400"/>
        <c:crosses val="autoZero"/>
        <c:crossBetween val="between"/>
      </c:valAx>
    </c:plotArea>
    <c:plotVisOnly val="0"/>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'Overall Metrics'!$Q$2</c:f>
              <c:strCache>
                <c:ptCount val="1"/>
                <c:pt idx="0">
                  <c:v>0</c:v>
                </c:pt>
              </c:strCache>
            </c:strRef>
          </c:tx>
          <c:spPr>
            <a:solidFill>
              <a:schemeClr val="accent1"/>
            </a:solidFill>
          </c:spPr>
          <c:invertIfNegative val="0"/>
          <c:cat>
            <c:numRef>
              <c:f>'Overall Metrics'!$R$2:$R$45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Metrics'!$Q$2:$Q$45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1621-42F2-A069-6858A9D27490}"/>
            </c:ext>
          </c:extLst>
        </c:ser>
        <c:dLbls>
          <c:showLegendKey val="0"/>
          <c:showVal val="0"/>
          <c:showCatName val="0"/>
          <c:showSerName val="0"/>
          <c:showPercent val="0"/>
          <c:showBubbleSize val="0"/>
        </c:dLbls>
        <c:gapWidth val="0"/>
        <c:axId val="-1133274224"/>
        <c:axId val="-1133273680"/>
      </c:barChart>
      <c:catAx>
        <c:axId val="-1133274224"/>
        <c:scaling>
          <c:orientation val="minMax"/>
        </c:scaling>
        <c:delete val="1"/>
        <c:axPos val="b"/>
        <c:title>
          <c:tx>
            <c:rich>
              <a:bodyPr/>
              <a:lstStyle/>
              <a:p>
                <a:pPr>
                  <a:defRPr/>
                </a:pPr>
                <a:r>
                  <a:rPr lang="en-US"/>
                  <a:t>PageRank</a:t>
                </a:r>
              </a:p>
            </c:rich>
          </c:tx>
          <c:layout>
            <c:manualLayout>
              <c:xMode val="edge"/>
              <c:yMode val="edge"/>
              <c:x val="0.41764854694368031"/>
              <c:y val="0.82619320971975252"/>
            </c:manualLayout>
          </c:layout>
          <c:overlay val="0"/>
        </c:title>
        <c:numFmt formatCode="#,##0.00" sourceLinked="1"/>
        <c:majorTickMark val="out"/>
        <c:minorTickMark val="none"/>
        <c:tickLblPos val="none"/>
        <c:crossAx val="-1133273680"/>
        <c:crosses val="autoZero"/>
        <c:auto val="1"/>
        <c:lblAlgn val="ctr"/>
        <c:lblOffset val="100"/>
        <c:noMultiLvlLbl val="0"/>
      </c:catAx>
      <c:valAx>
        <c:axId val="-1133273680"/>
        <c:scaling>
          <c:orientation val="minMax"/>
        </c:scaling>
        <c:delete val="0"/>
        <c:axPos val="l"/>
        <c:majorGridlines/>
        <c:title>
          <c:tx>
            <c:rich>
              <a:bodyPr rot="-5400000" vert="horz"/>
              <a:lstStyle/>
              <a:p>
                <a:pPr>
                  <a:defRPr/>
                </a:pPr>
                <a:r>
                  <a:rPr lang="en-US"/>
                  <a:t>Frequency</a:t>
                </a:r>
              </a:p>
            </c:rich>
          </c:tx>
          <c:overlay val="0"/>
        </c:title>
        <c:numFmt formatCode="General" sourceLinked="1"/>
        <c:majorTickMark val="out"/>
        <c:minorTickMark val="none"/>
        <c:tickLblPos val="nextTo"/>
        <c:crossAx val="-1133274224"/>
        <c:crosses val="autoZero"/>
        <c:crossBetween val="between"/>
      </c:valAx>
    </c:plotArea>
    <c:plotVisOnly val="0"/>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639579878386837E-3"/>
          <c:y val="8.0430855234004828E-3"/>
          <c:w val="0.99723592884220325"/>
          <c:h val="0.9839124654872371"/>
        </c:manualLayout>
      </c:layout>
      <c:barChart>
        <c:barDir val="col"/>
        <c:grouping val="clustered"/>
        <c:varyColors val="0"/>
        <c:ser>
          <c:idx val="1"/>
          <c:order val="0"/>
          <c:tx>
            <c:strRef>
              <c:f>'Overall Metrics'!$U$2</c:f>
              <c:strCache>
                <c:ptCount val="1"/>
                <c:pt idx="0">
                  <c:v>#REF!</c:v>
                </c:pt>
              </c:strCache>
            </c:strRef>
          </c:tx>
          <c:spPr>
            <a:solidFill>
              <a:schemeClr val="accent1"/>
            </a:solidFill>
          </c:spPr>
          <c:invertIfNegative val="0"/>
          <c:cat>
            <c:numRef>
              <c:f>'Overall Metrics'!$T$2:$T$45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Metrics'!$U$2:$U$45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38D6-4B4B-8191-1C3D1F08669C}"/>
            </c:ext>
          </c:extLst>
        </c:ser>
        <c:dLbls>
          <c:showLegendKey val="0"/>
          <c:showVal val="0"/>
          <c:showCatName val="0"/>
          <c:showSerName val="0"/>
          <c:showPercent val="0"/>
          <c:showBubbleSize val="0"/>
        </c:dLbls>
        <c:gapWidth val="0"/>
        <c:axId val="-1133294352"/>
        <c:axId val="-1133287824"/>
      </c:barChart>
      <c:catAx>
        <c:axId val="-1133294352"/>
        <c:scaling>
          <c:orientation val="minMax"/>
        </c:scaling>
        <c:delete val="1"/>
        <c:axPos val="b"/>
        <c:numFmt formatCode="#,##0.00" sourceLinked="1"/>
        <c:majorTickMark val="out"/>
        <c:minorTickMark val="none"/>
        <c:tickLblPos val="none"/>
        <c:crossAx val="-1133287824"/>
        <c:crosses val="autoZero"/>
        <c:auto val="1"/>
        <c:lblAlgn val="ctr"/>
        <c:lblOffset val="100"/>
        <c:noMultiLvlLbl val="0"/>
      </c:catAx>
      <c:valAx>
        <c:axId val="-1133287824"/>
        <c:scaling>
          <c:orientation val="minMax"/>
        </c:scaling>
        <c:delete val="1"/>
        <c:axPos val="l"/>
        <c:numFmt formatCode="General" sourceLinked="1"/>
        <c:majorTickMark val="out"/>
        <c:minorTickMark val="none"/>
        <c:tickLblPos val="none"/>
        <c:crossAx val="-1133294352"/>
        <c:crosses val="autoZero"/>
        <c:crossBetween val="between"/>
      </c:valAx>
      <c:spPr>
        <a:solidFill>
          <a:schemeClr val="bg1">
            <a:lumMod val="85000"/>
          </a:schemeClr>
        </a:solidFill>
        <a:ln>
          <a:noFill/>
        </a:ln>
      </c:spPr>
    </c:plotArea>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s>
</file>

<file path=xl/drawings/_rels/drawing2.xml.rels><?xml version="1.0" encoding="UTF-8" standalone="no"?><Relationships xmlns="http://schemas.openxmlformats.org/package/2006/relationships"><Relationship Id="rId1"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0</xdr:col>
      <xdr:colOff>-1</xdr:colOff>
      <xdr:row>34</xdr:row>
      <xdr:rowOff>38100</xdr:rowOff>
    </xdr:from>
    <xdr:to>
      <xdr:col>1</xdr:col>
      <xdr:colOff>918209</xdr:colOff>
      <xdr:row>41</xdr:row>
      <xdr:rowOff>180975</xdr:rowOff>
    </xdr:to>
    <xdr:graphicFrame macro="">
      <xdr:nvGraphicFramePr>
        <xdr:cNvPr id="2" name="Degree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48</xdr:row>
      <xdr:rowOff>38100</xdr:rowOff>
    </xdr:from>
    <xdr:to>
      <xdr:col>1</xdr:col>
      <xdr:colOff>918209</xdr:colOff>
      <xdr:row>55</xdr:row>
      <xdr:rowOff>180975</xdr:rowOff>
    </xdr:to>
    <xdr:graphicFrame macro="">
      <xdr:nvGraphicFramePr>
        <xdr:cNvPr id="5" name="InDegree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62</xdr:row>
      <xdr:rowOff>28575</xdr:rowOff>
    </xdr:from>
    <xdr:to>
      <xdr:col>1</xdr:col>
      <xdr:colOff>918209</xdr:colOff>
      <xdr:row>69</xdr:row>
      <xdr:rowOff>171450</xdr:rowOff>
    </xdr:to>
    <xdr:graphicFrame macro="">
      <xdr:nvGraphicFramePr>
        <xdr:cNvPr id="4" name="OutDegree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76</xdr:row>
      <xdr:rowOff>9525</xdr:rowOff>
    </xdr:from>
    <xdr:to>
      <xdr:col>1</xdr:col>
      <xdr:colOff>918210</xdr:colOff>
      <xdr:row>83</xdr:row>
      <xdr:rowOff>152400</xdr:rowOff>
    </xdr:to>
    <xdr:graphicFrame macro="">
      <xdr:nvGraphicFramePr>
        <xdr:cNvPr id="6" name="BetweennessCentrality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90</xdr:row>
      <xdr:rowOff>19050</xdr:rowOff>
    </xdr:from>
    <xdr:to>
      <xdr:col>2</xdr:col>
      <xdr:colOff>0</xdr:colOff>
      <xdr:row>97</xdr:row>
      <xdr:rowOff>161925</xdr:rowOff>
    </xdr:to>
    <xdr:graphicFrame macro="">
      <xdr:nvGraphicFramePr>
        <xdr:cNvPr id="7" name="ClosenessCentrality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104</xdr:row>
      <xdr:rowOff>19050</xdr:rowOff>
    </xdr:from>
    <xdr:to>
      <xdr:col>1</xdr:col>
      <xdr:colOff>918210</xdr:colOff>
      <xdr:row>111</xdr:row>
      <xdr:rowOff>161925</xdr:rowOff>
    </xdr:to>
    <xdr:graphicFrame macro="">
      <xdr:nvGraphicFramePr>
        <xdr:cNvPr id="8" name="EigenvectorCentrality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132</xdr:row>
      <xdr:rowOff>9525</xdr:rowOff>
    </xdr:from>
    <xdr:to>
      <xdr:col>1</xdr:col>
      <xdr:colOff>918210</xdr:colOff>
      <xdr:row>139</xdr:row>
      <xdr:rowOff>152400</xdr:rowOff>
    </xdr:to>
    <xdr:graphicFrame macro="">
      <xdr:nvGraphicFramePr>
        <xdr:cNvPr id="9" name="ClusteringCoefficient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118</xdr:row>
      <xdr:rowOff>0</xdr:rowOff>
    </xdr:from>
    <xdr:to>
      <xdr:col>1</xdr:col>
      <xdr:colOff>918210</xdr:colOff>
      <xdr:row>125</xdr:row>
      <xdr:rowOff>142875</xdr:rowOff>
    </xdr:to>
    <xdr:graphicFrame macro="">
      <xdr:nvGraphicFramePr>
        <xdr:cNvPr id="10" name="ClusteringCoefficient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1</xdr:row>
      <xdr:rowOff>0</xdr:rowOff>
    </xdr:from>
    <xdr:to>
      <xdr:col>22</xdr:col>
      <xdr:colOff>381000</xdr:colOff>
      <xdr:row>4</xdr:row>
      <xdr:rowOff>28575</xdr:rowOff>
    </xdr:to>
    <xdr:graphicFrame macro="">
      <xdr:nvGraphicFramePr>
        <xdr:cNvPr id="2" name="DynamicFilter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Edges" displayName="Edges" ref="A2:Z2891" totalsRowShown="0" headerRowDxfId="120" dataDxfId="119">
  <autoFilter ref="A2:Z2891"/>
  <tableColumns count="26">
    <tableColumn id="1" name="Vertex 1" dataDxfId="118" dataCellStyle="NodeXL Required"/>
    <tableColumn id="2" name="Vertex 2" dataDxfId="117" dataCellStyle="NodeXL Required"/>
    <tableColumn id="3" name="Color" dataDxfId="116" dataCellStyle="NodeXL Visual Property"/>
    <tableColumn id="4" name="Width" dataDxfId="115" dataCellStyle="NodeXL Visual Property"/>
    <tableColumn id="11" name="Style" dataDxfId="114" dataCellStyle="NodeXL Visual Property"/>
    <tableColumn id="5" name="Opacity" dataDxfId="113" dataCellStyle="NodeXL Visual Property"/>
    <tableColumn id="6" name="Visibility" dataDxfId="112" dataCellStyle="NodeXL Visual Property"/>
    <tableColumn id="10" name="Label" dataDxfId="111" dataCellStyle="NodeXL Label"/>
    <tableColumn id="12" name="Label Text Color" dataDxfId="110" dataCellStyle="NodeXL Label"/>
    <tableColumn id="13" name="Label Font Size" dataDxfId="109" dataCellStyle="NodeXL Label"/>
    <tableColumn id="14" name="Reciprocated?" dataDxfId="108" dataCellStyle="NodeXL Graph Metric"/>
    <tableColumn id="7" name="ID" dataDxfId="107" dataCellStyle="NodeXL Do Not Edit"/>
    <tableColumn id="9" name="Dynamic Filter" dataDxfId="106" dataCellStyle="NodeXL Do Not Edit"/>
    <tableColumn id="8" name="Add Your Own Columns Here" dataDxfId="105" dataCellStyle="NodeXL Other Column"/>
    <tableColumn id="15" name="Relationship" dataDxfId="104" dataCellStyle="Normal"/>
    <tableColumn id="16" name="Relationship Date (UTC)" dataDxfId="103" dataCellStyle="Normal"/>
    <tableColumn id="17" name="Tweet" dataDxfId="102" dataCellStyle="Normal"/>
    <tableColumn id="18" name="URLs in Tweet" dataDxfId="101" dataCellStyle="Normal"/>
    <tableColumn id="19" name="Domains in Tweet" dataDxfId="100" dataCellStyle="Normal"/>
    <tableColumn id="20" name="Hashtags in Tweet" dataDxfId="99" dataCellStyle="Normal"/>
    <tableColumn id="21" name="Tweet Date (UTC)" dataDxfId="98" dataCellStyle="Normal"/>
    <tableColumn id="22" name="Twitter Page for Tweet" dataDxfId="97" dataCellStyle="Normal"/>
    <tableColumn id="23" name="Latitude" dataDxfId="96" dataCellStyle="Normal"/>
    <tableColumn id="24" name="Longitude" dataDxfId="95" dataCellStyle="Normal"/>
    <tableColumn id="25" name="Imported ID" dataDxfId="94" dataCellStyle="Normal"/>
    <tableColumn id="26" name="In-Reply-To Tweet ID" dataDxfId="93" dataCellStyle="Normal"/>
  </tableColumns>
  <tableStyleInfo name="NodeXL Table" showFirstColumn="0" showLastColumn="0" showRowStripes="0" showColumnStripes="0"/>
</table>
</file>

<file path=xl/tables/table2.xml><?xml version="1.0" encoding="utf-8"?>
<table xmlns="http://schemas.openxmlformats.org/spreadsheetml/2006/main" id="2" name="Vertices" displayName="Vertices" ref="A2:AP1460" totalsRowShown="0" headerRowDxfId="92" dataDxfId="91">
  <autoFilter ref="A2:AP1460"/>
  <tableColumns count="42">
    <tableColumn id="1" name="Vertex" dataDxfId="90" dataCellStyle="NodeXL Required"/>
    <tableColumn id="2" name="Color" dataDxfId="89" dataCellStyle="NodeXL Visual Property"/>
    <tableColumn id="5" name="Shape" dataDxfId="88" dataCellStyle="NodeXL Visual Property"/>
    <tableColumn id="6" name="Size" dataDxfId="87" dataCellStyle="NodeXL Visual Property"/>
    <tableColumn id="4" name="Opacity" dataDxfId="86" dataCellStyle="NodeXL Visual Property"/>
    <tableColumn id="7" name="Image File" dataDxfId="85" dataCellStyle="NodeXL Visual Property"/>
    <tableColumn id="3" name="Visibility" dataDxfId="84" dataCellStyle="NodeXL Visual Property"/>
    <tableColumn id="10" name="Label" dataDxfId="83" dataCellStyle="NodeXL Label"/>
    <tableColumn id="16" name="Label Fill Color" dataDxfId="82" dataCellStyle="NodeXL Label"/>
    <tableColumn id="9" name="Label Position" dataDxfId="81" dataCellStyle="NodeXL Label"/>
    <tableColumn id="8" name="Tooltip" dataDxfId="80" dataCellStyle="NodeXL Label"/>
    <tableColumn id="18" name="Layout Order" dataDxfId="79" dataCellStyle="NodeXL Layout"/>
    <tableColumn id="13" name="X" dataDxfId="78" dataCellStyle="NodeXL Layout"/>
    <tableColumn id="14" name="Y" dataDxfId="77" dataCellStyle="NodeXL Layout"/>
    <tableColumn id="12" name="Locked?" dataDxfId="76" dataCellStyle="NodeXL Layout"/>
    <tableColumn id="19" name="Polar R" dataDxfId="75" dataCellStyle="NodeXL Layout"/>
    <tableColumn id="20" name="Polar Angle" dataDxfId="74" dataCellStyle="NodeXL Layout"/>
    <tableColumn id="21" name="Degree" dataDxfId="73" dataCellStyle="NodeXL Graph Metric"/>
    <tableColumn id="22" name="In-Degree" dataDxfId="72" dataCellStyle="NodeXL Graph Metric"/>
    <tableColumn id="23" name="Out-Degree" dataDxfId="71" dataCellStyle="NodeXL Graph Metric"/>
    <tableColumn id="24" name="Betweenness Centrality" dataDxfId="70" dataCellStyle="NodeXL Graph Metric"/>
    <tableColumn id="25" name="Closeness Centrality" dataDxfId="69" dataCellStyle="NodeXL Graph Metric"/>
    <tableColumn id="26" name="Eigenvector Centrality" dataDxfId="68" dataCellStyle="NodeXL Graph Metric"/>
    <tableColumn id="15" name="PageRank" dataDxfId="67" dataCellStyle="NodeXL Graph Metric"/>
    <tableColumn id="27" name="Clustering Coefficient" dataDxfId="66" dataCellStyle="NodeXL Graph Metric"/>
    <tableColumn id="29" name="Reciprocated Vertex Pair Ratio" dataDxfId="65" dataCellStyle="NodeXL Graph Metric"/>
    <tableColumn id="11" name="ID" dataDxfId="64" dataCellStyle="NodeXL Do Not Edit"/>
    <tableColumn id="28" name="Dynamic Filter" dataDxfId="63" dataCellStyle="NodeXL Do Not Edit"/>
    <tableColumn id="17" name="Add Your Own Columns Here" dataDxfId="62" dataCellStyle="NodeXL Other Column"/>
    <tableColumn id="30" name="Followed" dataDxfId="61" dataCellStyle="Normal"/>
    <tableColumn id="31" name="Followers" dataDxfId="60" dataCellStyle="Normal"/>
    <tableColumn id="32" name="Tweets" dataDxfId="59" dataCellStyle="Normal"/>
    <tableColumn id="33" name="Favorites" dataDxfId="58" dataCellStyle="Normal"/>
    <tableColumn id="34" name="Time Zone UTC Offset (Seconds)" dataDxfId="57" dataCellStyle="Normal"/>
    <tableColumn id="35" name="Description" dataDxfId="56" dataCellStyle="Normal"/>
    <tableColumn id="36" name="Location" dataDxfId="55" dataCellStyle="Normal"/>
    <tableColumn id="37" name="Web" dataDxfId="54" dataCellStyle="Normal"/>
    <tableColumn id="38" name="Time Zone" dataDxfId="53" dataCellStyle="Normal"/>
    <tableColumn id="39" name="Joined Twitter Date (UTC)" dataDxfId="52" dataCellStyle="Normal"/>
    <tableColumn id="40" name="Custom Menu Item Text" dataDxfId="51" dataCellStyle="Normal"/>
    <tableColumn id="41" name="Custom Menu Item Action" dataDxfId="50" dataCellStyle="Normal"/>
    <tableColumn id="42" name="Tweeted Search Term?" dataDxfId="49" dataCellStyle="Normal"/>
  </tableColumns>
  <tableStyleInfo name="NodeXL Table" showFirstColumn="0" showLastColumn="0" showRowStripes="0" showColumnStripes="0"/>
</table>
</file>

<file path=xl/tables/table3.xml><?xml version="1.0" encoding="utf-8"?>
<table xmlns="http://schemas.openxmlformats.org/spreadsheetml/2006/main" id="4" name="Groups" displayName="Groups" ref="A2:X3" insertRow="1" totalsRowShown="0" headerRowDxfId="48">
  <autoFilter ref="A2:X3"/>
  <tableColumns count="24">
    <tableColumn id="1" name="Group" dataDxfId="47" dataCellStyle="NodeXL Required"/>
    <tableColumn id="2" name="Vertex Color" dataDxfId="46" dataCellStyle="NodeXL Visual Property"/>
    <tableColumn id="3" name="Vertex Shape" dataDxfId="45" dataCellStyle="NodeXL Visual Property"/>
    <tableColumn id="22" name="Visibility" dataDxfId="44" dataCellStyle="NodeXL Visual Property"/>
    <tableColumn id="4" name="Collapsed?" dataCellStyle="NodeXL Visual Property"/>
    <tableColumn id="18" name="Label" dataDxfId="43" dataCellStyle="NodeXL Label"/>
    <tableColumn id="20" name="Collapsed X" dataCellStyle="NodeXL Layout"/>
    <tableColumn id="21" name="Collapsed Y" dataCellStyle="NodeXL Layout"/>
    <tableColumn id="6" name="ID" dataDxfId="42" dataCellStyle="NodeXL Do Not Edit"/>
    <tableColumn id="19" name="Collapsed Properties" dataDxfId="41" dataCellStyle="NodeXL Do Not Edit"/>
    <tableColumn id="5" name="Vertices" dataDxfId="40" dataCellStyle="NodeXL Graph Metric"/>
    <tableColumn id="7" name="Unique Edges" dataDxfId="39" dataCellStyle="NodeXL Graph Metric"/>
    <tableColumn id="8" name="Edges With Duplicates" dataDxfId="38" dataCellStyle="NodeXL Graph Metric"/>
    <tableColumn id="9" name="Total Edges" dataDxfId="37" dataCellStyle="NodeXL Graph Metric"/>
    <tableColumn id="10" name="Self-Loops" dataDxfId="36" dataCellStyle="NodeXL Graph Metric"/>
    <tableColumn id="24" name="Reciprocated Vertex Pair Ratio" dataDxfId="35" dataCellStyle="NodeXL Graph Metric"/>
    <tableColumn id="25" name="Reciprocated Edge Ratio" dataDxfId="34" dataCellStyle="NodeXL Graph Metric"/>
    <tableColumn id="11" name="Connected Components" dataDxfId="33" dataCellStyle="NodeXL Graph Metric"/>
    <tableColumn id="12" name="Single-Vertex Connected Components" dataDxfId="32" dataCellStyle="NodeXL Graph Metric"/>
    <tableColumn id="13" name="Maximum Vertices in a Connected Component" dataDxfId="31" dataCellStyle="NodeXL Graph Metric"/>
    <tableColumn id="14" name="Maximum Edges in a Connected Component" dataDxfId="30" dataCellStyle="NodeXL Graph Metric"/>
    <tableColumn id="15" name="Maximum Geodesic Distance (Diameter)" dataDxfId="29" dataCellStyle="NodeXL Graph Metric"/>
    <tableColumn id="16" name="Average Geodesic Distance" dataDxfId="28" dataCellStyle="NodeXL Graph Metric"/>
    <tableColumn id="17" name="Graph Density" dataDxfId="27" dataCellStyle="NodeXL Graph Metric"/>
  </tableColumns>
  <tableStyleInfo name="NodeXL Table" showFirstColumn="0" showLastColumn="0" showRowStripes="1" showColumnStripes="0"/>
</table>
</file>

<file path=xl/tables/table4.xml><?xml version="1.0" encoding="utf-8"?>
<table xmlns="http://schemas.openxmlformats.org/spreadsheetml/2006/main" id="5" name="GroupVertices" displayName="GroupVertices" ref="A1:C2" totalsRowShown="0" headerRowDxfId="26" dataDxfId="25">
  <autoFilter ref="A1:C2"/>
  <tableColumns count="3">
    <tableColumn id="1" name="Group" dataDxfId="24"/>
    <tableColumn id="2" name="Vertex" dataDxfId="23"/>
    <tableColumn id="3" name="Vertex ID" dataDxfId="22"/>
  </tableColumns>
  <tableStyleInfo name="TableStyleMedium9" showFirstColumn="0" showLastColumn="0" showRowStripes="1" showColumnStripes="0"/>
</table>
</file>

<file path=xl/tables/table5.xml><?xml version="1.0" encoding="utf-8"?>
<table xmlns="http://schemas.openxmlformats.org/spreadsheetml/2006/main" id="6" name="OverallMetrics" displayName="OverallMetrics" ref="A1:B2" insertRow="1" totalsRowShown="0" dataCellStyle="NodeXL Graph Metric">
  <autoFilter ref="A1:B2"/>
  <tableColumns count="2">
    <tableColumn id="1" name="Graph Metric" dataDxfId="21" dataCellStyle="NodeXL Graph Metric"/>
    <tableColumn id="2" name="Value" dataDxfId="20" dataCellStyle="NodeXL Graph Metric"/>
  </tableColumns>
  <tableStyleInfo name="TableStyleMedium9" showFirstColumn="0" showLastColumn="0" showRowStripes="1" showColumnStripes="0"/>
</table>
</file>

<file path=xl/tables/table6.xml><?xml version="1.0" encoding="utf-8"?>
<table xmlns="http://schemas.openxmlformats.org/spreadsheetml/2006/main" id="3" name="HistogramBins" displayName="HistogramBins" ref="D1:U45" totalsRowShown="0">
  <autoFilter ref="D1:U45"/>
  <tableColumns count="18">
    <tableColumn id="1" name="Degree Bin" dataDxfId="19"/>
    <tableColumn id="2" name="Degree Frequency" dataDxfId="18">
      <calculatedColumnFormula>COUNTIF(Vertices[Degree], "&gt;= " &amp; D2) - COUNTIF(Vertices[Degree], "&gt;=" &amp; D3)</calculatedColumnFormula>
    </tableColumn>
    <tableColumn id="3" name="In-Degree Bin" dataDxfId="17"/>
    <tableColumn id="4" name="In-Degree Frequency" dataDxfId="16">
      <calculatedColumnFormula>COUNTIF(Vertices[In-Degree], "&gt;= " &amp; F2) - COUNTIF(Vertices[In-Degree], "&gt;=" &amp; F3)</calculatedColumnFormula>
    </tableColumn>
    <tableColumn id="5" name="Out-Degree Bin" dataDxfId="15"/>
    <tableColumn id="6" name="Out-Degree Frequency" dataDxfId="14">
      <calculatedColumnFormula>COUNTIF(Vertices[Out-Degree], "&gt;= " &amp; H2) - COUNTIF(Vertices[Out-Degree], "&gt;=" &amp; H3)</calculatedColumnFormula>
    </tableColumn>
    <tableColumn id="7" name="Betweenness Centrality Bin" dataDxfId="13"/>
    <tableColumn id="8" name="Betweenness Centrality Frequency" dataDxfId="12">
      <calculatedColumnFormula>COUNTIF(Vertices[Betweenness Centrality], "&gt;= " &amp; J2) - COUNTIF(Vertices[Betweenness Centrality], "&gt;=" &amp; J3)</calculatedColumnFormula>
    </tableColumn>
    <tableColumn id="9" name="Closeness Centrality Bin" dataDxfId="11"/>
    <tableColumn id="10" name="Closeness Centrality Frequency" dataDxfId="10">
      <calculatedColumnFormula>COUNTIF(Vertices[Closeness Centrality], "&gt;= " &amp; L2) - COUNTIF(Vertices[Closeness Centrality], "&gt;=" &amp; L3)</calculatedColumnFormula>
    </tableColumn>
    <tableColumn id="11" name="Eigenvector Centrality Bin" dataDxfId="9"/>
    <tableColumn id="12" name="Eigenvector Centrality Frequency" dataDxfId="8">
      <calculatedColumnFormula>COUNTIF(Vertices[Eigenvector Centrality], "&gt;= " &amp; N2) - COUNTIF(Vertices[Eigenvector Centrality], "&gt;=" &amp; N3)</calculatedColumnFormula>
    </tableColumn>
    <tableColumn id="18" name="PageRank Bin" dataDxfId="7"/>
    <tableColumn id="17" name="PageRank Frequency" dataDxfId="6">
      <calculatedColumnFormula>COUNTIF(Vertices[Eigenvector Centrality], "&gt;= " &amp; P2) - COUNTIF(Vertices[Eigenvector Centrality], "&gt;=" &amp; P3)</calculatedColumnFormula>
    </tableColumn>
    <tableColumn id="13" name="Clustering Coefficient Bin" dataDxfId="5"/>
    <tableColumn id="14" name="Clustering Coefficient Frequency" dataDxfId="4">
      <calculatedColumnFormula>COUNTIF(Vertices[Clustering Coefficient], "&gt;= " &amp; R2) - COUNTIF(Vertices[Clustering Coefficient], "&gt;=" &amp; R3)</calculatedColumnFormula>
    </tableColumn>
    <tableColumn id="15" name="Dynamic Filter Bin" dataDxfId="3"/>
    <tableColumn id="16" name="Dynamic Filter Frequency" dataDxfId="2">
      <calculatedColumnFormula>COUNTIF(Vertices[Clustering Coefficient], "&gt;= " &amp; T2) - COUNTIF(Vertices[Clustering Coefficient], "&gt;=" &amp; T3)</calculatedColumnFormula>
    </tableColumn>
  </tableColumns>
  <tableStyleInfo name="TableStyleMedium9" showFirstColumn="0" showLastColumn="0" showRowStripes="1" showColumnStripes="0"/>
</table>
</file>

<file path=xl/tables/table7.xml><?xml version="1.0" encoding="utf-8"?>
<table xmlns="http://schemas.openxmlformats.org/spreadsheetml/2006/main" id="15" name="HistogramProperties" displayName="HistogramProperties" ref="W1:X4" totalsRowShown="0">
  <autoFilter ref="W1:X4"/>
  <tableColumns count="2">
    <tableColumn id="1" name="Histogram Property"/>
    <tableColumn id="2" name="Value"/>
  </tableColumns>
  <tableStyleInfo name="TableStyleMedium9" showFirstColumn="0" showLastColumn="0" showRowStripes="1" showColumnStripes="0"/>
</table>
</file>

<file path=xl/tables/table8.xml><?xml version="1.0" encoding="utf-8"?>
<table xmlns="http://schemas.openxmlformats.org/spreadsheetml/2006/main" id="9" name="OverallReadabilityMetrics" displayName="OverallReadabilityMetrics" ref="A29:B30" insertRow="1" totalsRowShown="0" dataCellStyle="NodeXL Graph Metric">
  <autoFilter ref="A29:B30"/>
  <tableColumns count="2">
    <tableColumn id="1" name="Readability Metric" dataCellStyle="NodeXL Graph Metric"/>
    <tableColumn id="2" name="Value" dataCellStyle="NodeXL Graph Metric"/>
  </tableColumns>
  <tableStyleInfo name="TableStyleMedium9" showFirstColumn="0" showLastColumn="0" showRowStripes="1" showColumnStripes="0"/>
</table>
</file>

<file path=xl/tables/table9.xml><?xml version="1.0" encoding="utf-8"?>
<table xmlns="http://schemas.openxmlformats.org/spreadsheetml/2006/main" id="7" name="PerWorkbookSettings" displayName="PerWorkbookSettings" ref="J1:K8" totalsRowShown="0" headerRowDxfId="1">
  <autoFilter ref="J1:K8"/>
  <tableColumns count="2">
    <tableColumn id="1" name="Per-Workbook Setting"/>
    <tableColumn id="2" name="Value"/>
  </tableColumns>
  <tableStyleInfo name="TableStyleMedium9" showFirstColumn="0" showLastColumn="0" showRowStripes="1" showColumnStripes="0"/>
</table>
</file>

<file path=xl/tables/table10.xml><?xml version="1.0" encoding="utf-8"?>
<table xmlns="http://schemas.openxmlformats.org/spreadsheetml/2006/main" id="8" name="DynamicFilterSettings" displayName="DynamicFilterSettings" ref="M1:P2" totalsRowShown="0" headerRowDxfId="0">
  <autoFilter ref="M1:P2"/>
  <tableColumns count="4">
    <tableColumn id="1" name="Table Name"/>
    <tableColumn id="2" name="Column Name"/>
    <tableColumn id="3" name="Selected Minimum"/>
    <tableColumn id="4" name="Selected Maximum"/>
  </tableColumns>
  <tableStyleInfo name="TableStyleMedium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https://twitter.com/i/web/status/1417071717764190212" TargetMode="External" Type="http://schemas.openxmlformats.org/officeDocument/2006/relationships/hyperlink"/><Relationship Id="rId10" Target="https://veille-cyber.com/how-has-artificial-intelligence-transformed-astronomy/" TargetMode="External" Type="http://schemas.openxmlformats.org/officeDocument/2006/relationships/hyperlink"/><Relationship Id="rId100" Target="https://veille-cyber.com/lethereum-eth-sur-le-fil-du-rasoir-le-conseil-bourse-du-jour/" TargetMode="External" Type="http://schemas.openxmlformats.org/officeDocument/2006/relationships/hyperlink"/><Relationship Id="rId1000" Target="https://twitter.com/" TargetMode="External" Type="http://schemas.openxmlformats.org/officeDocument/2006/relationships/hyperlink"/><Relationship Id="rId1001" Target="https://twitter.com/" TargetMode="External" Type="http://schemas.openxmlformats.org/officeDocument/2006/relationships/hyperlink"/><Relationship Id="rId1002" Target="https://twitter.com/" TargetMode="External" Type="http://schemas.openxmlformats.org/officeDocument/2006/relationships/hyperlink"/><Relationship Id="rId1003" Target="https://twitter.com/" TargetMode="External" Type="http://schemas.openxmlformats.org/officeDocument/2006/relationships/hyperlink"/><Relationship Id="rId1004" Target="https://twitter.com/" TargetMode="External" Type="http://schemas.openxmlformats.org/officeDocument/2006/relationships/hyperlink"/><Relationship Id="rId1005" Target="https://twitter.com/" TargetMode="External" Type="http://schemas.openxmlformats.org/officeDocument/2006/relationships/hyperlink"/><Relationship Id="rId1006" Target="https://twitter.com/" TargetMode="External" Type="http://schemas.openxmlformats.org/officeDocument/2006/relationships/hyperlink"/><Relationship Id="rId1007" Target="https://twitter.com/" TargetMode="External" Type="http://schemas.openxmlformats.org/officeDocument/2006/relationships/hyperlink"/><Relationship Id="rId1008" Target="https://twitter.com/" TargetMode="External" Type="http://schemas.openxmlformats.org/officeDocument/2006/relationships/hyperlink"/><Relationship Id="rId1009" Target="https://twitter.com/" TargetMode="External" Type="http://schemas.openxmlformats.org/officeDocument/2006/relationships/hyperlink"/><Relationship Id="rId101" Target="https://twitter.com/i/web/status/1417727287303327744" TargetMode="External" Type="http://schemas.openxmlformats.org/officeDocument/2006/relationships/hyperlink"/><Relationship Id="rId1010" Target="https://twitter.com/" TargetMode="External" Type="http://schemas.openxmlformats.org/officeDocument/2006/relationships/hyperlink"/><Relationship Id="rId1011" Target="https://twitter.com/" TargetMode="External" Type="http://schemas.openxmlformats.org/officeDocument/2006/relationships/hyperlink"/><Relationship Id="rId1012" Target="https://twitter.com/" TargetMode="External" Type="http://schemas.openxmlformats.org/officeDocument/2006/relationships/hyperlink"/><Relationship Id="rId1013" Target="https://twitter.com/" TargetMode="External" Type="http://schemas.openxmlformats.org/officeDocument/2006/relationships/hyperlink"/><Relationship Id="rId1014" Target="https://twitter.com/" TargetMode="External" Type="http://schemas.openxmlformats.org/officeDocument/2006/relationships/hyperlink"/><Relationship Id="rId1015" Target="https://twitter.com/" TargetMode="External" Type="http://schemas.openxmlformats.org/officeDocument/2006/relationships/hyperlink"/><Relationship Id="rId1016" Target="https://twitter.com/" TargetMode="External" Type="http://schemas.openxmlformats.org/officeDocument/2006/relationships/hyperlink"/><Relationship Id="rId1017" Target="https://twitter.com/" TargetMode="External" Type="http://schemas.openxmlformats.org/officeDocument/2006/relationships/hyperlink"/><Relationship Id="rId1018" Target="https://twitter.com/" TargetMode="External" Type="http://schemas.openxmlformats.org/officeDocument/2006/relationships/hyperlink"/><Relationship Id="rId1019" Target="https://twitter.com/" TargetMode="External" Type="http://schemas.openxmlformats.org/officeDocument/2006/relationships/hyperlink"/><Relationship Id="rId102" Target="https://twitter.com/fadouce/status/1417712440280682496" TargetMode="External" Type="http://schemas.openxmlformats.org/officeDocument/2006/relationships/hyperlink"/><Relationship Id="rId1020" Target="https://twitter.com/" TargetMode="External" Type="http://schemas.openxmlformats.org/officeDocument/2006/relationships/hyperlink"/><Relationship Id="rId1021" Target="https://twitter.com/" TargetMode="External" Type="http://schemas.openxmlformats.org/officeDocument/2006/relationships/hyperlink"/><Relationship Id="rId1022" Target="https://twitter.com/" TargetMode="External" Type="http://schemas.openxmlformats.org/officeDocument/2006/relationships/hyperlink"/><Relationship Id="rId1023" Target="https://twitter.com/" TargetMode="External" Type="http://schemas.openxmlformats.org/officeDocument/2006/relationships/hyperlink"/><Relationship Id="rId1024" Target="https://twitter.com/" TargetMode="External" Type="http://schemas.openxmlformats.org/officeDocument/2006/relationships/hyperlink"/><Relationship Id="rId1025" Target="https://twitter.com/" TargetMode="External" Type="http://schemas.openxmlformats.org/officeDocument/2006/relationships/hyperlink"/><Relationship Id="rId1026" Target="https://twitter.com/" TargetMode="External" Type="http://schemas.openxmlformats.org/officeDocument/2006/relationships/hyperlink"/><Relationship Id="rId1027" Target="https://twitter.com/" TargetMode="External" Type="http://schemas.openxmlformats.org/officeDocument/2006/relationships/hyperlink"/><Relationship Id="rId1028" Target="https://twitter.com/" TargetMode="External" Type="http://schemas.openxmlformats.org/officeDocument/2006/relationships/hyperlink"/><Relationship Id="rId1029" Target="https://twitter.com/" TargetMode="External" Type="http://schemas.openxmlformats.org/officeDocument/2006/relationships/hyperlink"/><Relationship Id="rId103" Target="https://veille-cyber.com/projet-pegasus-des-revelations-dune-ampleur-mondiale-sur-la-surveillance/" TargetMode="External" Type="http://schemas.openxmlformats.org/officeDocument/2006/relationships/hyperlink"/><Relationship Id="rId1030" Target="https://twitter.com/" TargetMode="External" Type="http://schemas.openxmlformats.org/officeDocument/2006/relationships/hyperlink"/><Relationship Id="rId1031" Target="https://twitter.com/" TargetMode="External" Type="http://schemas.openxmlformats.org/officeDocument/2006/relationships/hyperlink"/><Relationship Id="rId1032" Target="https://twitter.com/" TargetMode="External" Type="http://schemas.openxmlformats.org/officeDocument/2006/relationships/hyperlink"/><Relationship Id="rId1033" Target="https://twitter.com/" TargetMode="External" Type="http://schemas.openxmlformats.org/officeDocument/2006/relationships/hyperlink"/><Relationship Id="rId1034" Target="https://twitter.com/" TargetMode="External" Type="http://schemas.openxmlformats.org/officeDocument/2006/relationships/hyperlink"/><Relationship Id="rId1035" Target="https://twitter.com/" TargetMode="External" Type="http://schemas.openxmlformats.org/officeDocument/2006/relationships/hyperlink"/><Relationship Id="rId1036" Target="https://twitter.com/" TargetMode="External" Type="http://schemas.openxmlformats.org/officeDocument/2006/relationships/hyperlink"/><Relationship Id="rId1037" Target="https://twitter.com/" TargetMode="External" Type="http://schemas.openxmlformats.org/officeDocument/2006/relationships/hyperlink"/><Relationship Id="rId1038" Target="https://twitter.com/" TargetMode="External" Type="http://schemas.openxmlformats.org/officeDocument/2006/relationships/hyperlink"/><Relationship Id="rId1039" Target="https://twitter.com/" TargetMode="External" Type="http://schemas.openxmlformats.org/officeDocument/2006/relationships/hyperlink"/><Relationship Id="rId104" Target="https://veille-cyber.com/lethereum-eth-sur-le-fil-du-rasoir-le-conseil-bourse-du-jour/" TargetMode="External" Type="http://schemas.openxmlformats.org/officeDocument/2006/relationships/hyperlink"/><Relationship Id="rId1040" Target="https://twitter.com/" TargetMode="External" Type="http://schemas.openxmlformats.org/officeDocument/2006/relationships/hyperlink"/><Relationship Id="rId1041" Target="https://twitter.com/" TargetMode="External" Type="http://schemas.openxmlformats.org/officeDocument/2006/relationships/hyperlink"/><Relationship Id="rId1042" Target="https://twitter.com/" TargetMode="External" Type="http://schemas.openxmlformats.org/officeDocument/2006/relationships/hyperlink"/><Relationship Id="rId1043" Target="https://twitter.com/" TargetMode="External" Type="http://schemas.openxmlformats.org/officeDocument/2006/relationships/hyperlink"/><Relationship Id="rId1044" Target="https://twitter.com/" TargetMode="External" Type="http://schemas.openxmlformats.org/officeDocument/2006/relationships/hyperlink"/><Relationship Id="rId1045" Target="https://twitter.com/" TargetMode="External" Type="http://schemas.openxmlformats.org/officeDocument/2006/relationships/hyperlink"/><Relationship Id="rId1046" Target="https://twitter.com/" TargetMode="External" Type="http://schemas.openxmlformats.org/officeDocument/2006/relationships/hyperlink"/><Relationship Id="rId1047" Target="https://twitter.com/" TargetMode="External" Type="http://schemas.openxmlformats.org/officeDocument/2006/relationships/hyperlink"/><Relationship Id="rId1048" Target="https://twitter.com/" TargetMode="External" Type="http://schemas.openxmlformats.org/officeDocument/2006/relationships/hyperlink"/><Relationship Id="rId1049" Target="https://twitter.com/" TargetMode="External" Type="http://schemas.openxmlformats.org/officeDocument/2006/relationships/hyperlink"/><Relationship Id="rId105" Target="https://veille-cyber.com/edward-snowden-reclame-linterdiction-du-commerce-des-logiciels-espions/" TargetMode="External" Type="http://schemas.openxmlformats.org/officeDocument/2006/relationships/hyperlink"/><Relationship Id="rId1050" Target="https://twitter.com/" TargetMode="External" Type="http://schemas.openxmlformats.org/officeDocument/2006/relationships/hyperlink"/><Relationship Id="rId1051" Target="https://twitter.com/" TargetMode="External" Type="http://schemas.openxmlformats.org/officeDocument/2006/relationships/hyperlink"/><Relationship Id="rId1052" Target="https://twitter.com/" TargetMode="External" Type="http://schemas.openxmlformats.org/officeDocument/2006/relationships/hyperlink"/><Relationship Id="rId1053" Target="https://twitter.com/" TargetMode="External" Type="http://schemas.openxmlformats.org/officeDocument/2006/relationships/hyperlink"/><Relationship Id="rId1054" Target="https://twitter.com/" TargetMode="External" Type="http://schemas.openxmlformats.org/officeDocument/2006/relationships/hyperlink"/><Relationship Id="rId1055" Target="https://twitter.com/" TargetMode="External" Type="http://schemas.openxmlformats.org/officeDocument/2006/relationships/hyperlink"/><Relationship Id="rId1056" Target="https://twitter.com/" TargetMode="External" Type="http://schemas.openxmlformats.org/officeDocument/2006/relationships/hyperlink"/><Relationship Id="rId1057" Target="https://twitter.com/" TargetMode="External" Type="http://schemas.openxmlformats.org/officeDocument/2006/relationships/hyperlink"/><Relationship Id="rId1058" Target="https://twitter.com/" TargetMode="External" Type="http://schemas.openxmlformats.org/officeDocument/2006/relationships/hyperlink"/><Relationship Id="rId1059" Target="https://twitter.com/" TargetMode="External" Type="http://schemas.openxmlformats.org/officeDocument/2006/relationships/hyperlink"/><Relationship Id="rId106" Target="https://veille-cyber.com/lethereum-eth-sur-le-fil-du-rasoir-le-conseil-bourse-du-jour/" TargetMode="External" Type="http://schemas.openxmlformats.org/officeDocument/2006/relationships/hyperlink"/><Relationship Id="rId1060" Target="https://twitter.com/" TargetMode="External" Type="http://schemas.openxmlformats.org/officeDocument/2006/relationships/hyperlink"/><Relationship Id="rId1061" Target="https://twitter.com/" TargetMode="External" Type="http://schemas.openxmlformats.org/officeDocument/2006/relationships/hyperlink"/><Relationship Id="rId1062" Target="https://twitter.com/" TargetMode="External" Type="http://schemas.openxmlformats.org/officeDocument/2006/relationships/hyperlink"/><Relationship Id="rId1063" Target="https://twitter.com/" TargetMode="External" Type="http://schemas.openxmlformats.org/officeDocument/2006/relationships/hyperlink"/><Relationship Id="rId1064" Target="https://twitter.com/" TargetMode="External" Type="http://schemas.openxmlformats.org/officeDocument/2006/relationships/hyperlink"/><Relationship Id="rId1065" Target="https://twitter.com/" TargetMode="External" Type="http://schemas.openxmlformats.org/officeDocument/2006/relationships/hyperlink"/><Relationship Id="rId1066" Target="https://twitter.com/" TargetMode="External" Type="http://schemas.openxmlformats.org/officeDocument/2006/relationships/hyperlink"/><Relationship Id="rId1067" Target="https://twitter.com/" TargetMode="External" Type="http://schemas.openxmlformats.org/officeDocument/2006/relationships/hyperlink"/><Relationship Id="rId1068" Target="https://twitter.com/" TargetMode="External" Type="http://schemas.openxmlformats.org/officeDocument/2006/relationships/hyperlink"/><Relationship Id="rId1069" Target="https://twitter.com/" TargetMode="External" Type="http://schemas.openxmlformats.org/officeDocument/2006/relationships/hyperlink"/><Relationship Id="rId107" Target="https://veille-cyber.com/edward-snowden-reclame-linterdiction-du-commerce-des-logiciels-espions/" TargetMode="External" Type="http://schemas.openxmlformats.org/officeDocument/2006/relationships/hyperlink"/><Relationship Id="rId1070" Target="https://twitter.com/" TargetMode="External" Type="http://schemas.openxmlformats.org/officeDocument/2006/relationships/hyperlink"/><Relationship Id="rId1071" Target="https://twitter.com/" TargetMode="External" Type="http://schemas.openxmlformats.org/officeDocument/2006/relationships/hyperlink"/><Relationship Id="rId1072" Target="https://twitter.com/" TargetMode="External" Type="http://schemas.openxmlformats.org/officeDocument/2006/relationships/hyperlink"/><Relationship Id="rId1073" Target="https://twitter.com/" TargetMode="External" Type="http://schemas.openxmlformats.org/officeDocument/2006/relationships/hyperlink"/><Relationship Id="rId1074" Target="https://twitter.com/" TargetMode="External" Type="http://schemas.openxmlformats.org/officeDocument/2006/relationships/hyperlink"/><Relationship Id="rId1075" Target="https://twitter.com/" TargetMode="External" Type="http://schemas.openxmlformats.org/officeDocument/2006/relationships/hyperlink"/><Relationship Id="rId1076" Target="https://twitter.com/" TargetMode="External" Type="http://schemas.openxmlformats.org/officeDocument/2006/relationships/hyperlink"/><Relationship Id="rId1077" Target="https://twitter.com/" TargetMode="External" Type="http://schemas.openxmlformats.org/officeDocument/2006/relationships/hyperlink"/><Relationship Id="rId1078" Target="https://twitter.com/" TargetMode="External" Type="http://schemas.openxmlformats.org/officeDocument/2006/relationships/hyperlink"/><Relationship Id="rId1079" Target="https://twitter.com/" TargetMode="External" Type="http://schemas.openxmlformats.org/officeDocument/2006/relationships/hyperlink"/><Relationship Id="rId108" Target="https://twitter.com/ModisFrance/status/1417363138463223810" TargetMode="External" Type="http://schemas.openxmlformats.org/officeDocument/2006/relationships/hyperlink"/><Relationship Id="rId1080" Target="https://twitter.com/" TargetMode="External" Type="http://schemas.openxmlformats.org/officeDocument/2006/relationships/hyperlink"/><Relationship Id="rId1081" Target="https://twitter.com/" TargetMode="External" Type="http://schemas.openxmlformats.org/officeDocument/2006/relationships/hyperlink"/><Relationship Id="rId1082" Target="https://twitter.com/" TargetMode="External" Type="http://schemas.openxmlformats.org/officeDocument/2006/relationships/hyperlink"/><Relationship Id="rId1083" Target="https://twitter.com/" TargetMode="External" Type="http://schemas.openxmlformats.org/officeDocument/2006/relationships/hyperlink"/><Relationship Id="rId1084" Target="https://twitter.com/" TargetMode="External" Type="http://schemas.openxmlformats.org/officeDocument/2006/relationships/hyperlink"/><Relationship Id="rId1085" Target="https://twitter.com/" TargetMode="External" Type="http://schemas.openxmlformats.org/officeDocument/2006/relationships/hyperlink"/><Relationship Id="rId1086" Target="https://twitter.com/" TargetMode="External" Type="http://schemas.openxmlformats.org/officeDocument/2006/relationships/hyperlink"/><Relationship Id="rId1087" Target="https://twitter.com/" TargetMode="External" Type="http://schemas.openxmlformats.org/officeDocument/2006/relationships/hyperlink"/><Relationship Id="rId1088" Target="https://twitter.com/" TargetMode="External" Type="http://schemas.openxmlformats.org/officeDocument/2006/relationships/hyperlink"/><Relationship Id="rId1089" Target="https://twitter.com/" TargetMode="External" Type="http://schemas.openxmlformats.org/officeDocument/2006/relationships/hyperlink"/><Relationship Id="rId109" Target="https://twitter.com/i/web/status/1417736447143124993" TargetMode="External" Type="http://schemas.openxmlformats.org/officeDocument/2006/relationships/hyperlink"/><Relationship Id="rId1090" Target="https://twitter.com/" TargetMode="External" Type="http://schemas.openxmlformats.org/officeDocument/2006/relationships/hyperlink"/><Relationship Id="rId1091" Target="https://twitter.com/" TargetMode="External" Type="http://schemas.openxmlformats.org/officeDocument/2006/relationships/hyperlink"/><Relationship Id="rId1092" Target="https://twitter.com/" TargetMode="External" Type="http://schemas.openxmlformats.org/officeDocument/2006/relationships/hyperlink"/><Relationship Id="rId1093" Target="https://twitter.com/" TargetMode="External" Type="http://schemas.openxmlformats.org/officeDocument/2006/relationships/hyperlink"/><Relationship Id="rId1094" Target="https://twitter.com/" TargetMode="External" Type="http://schemas.openxmlformats.org/officeDocument/2006/relationships/hyperlink"/><Relationship Id="rId1095" Target="https://twitter.com/" TargetMode="External" Type="http://schemas.openxmlformats.org/officeDocument/2006/relationships/hyperlink"/><Relationship Id="rId1096" Target="https://twitter.com/" TargetMode="External" Type="http://schemas.openxmlformats.org/officeDocument/2006/relationships/hyperlink"/><Relationship Id="rId1097" Target="https://twitter.com/" TargetMode="External" Type="http://schemas.openxmlformats.org/officeDocument/2006/relationships/hyperlink"/><Relationship Id="rId1098" Target="https://twitter.com/" TargetMode="External" Type="http://schemas.openxmlformats.org/officeDocument/2006/relationships/hyperlink"/><Relationship Id="rId1099" Target="https://twitter.com/" TargetMode="External" Type="http://schemas.openxmlformats.org/officeDocument/2006/relationships/hyperlink"/><Relationship Id="rId11" Target="https://veille-cyber.com/is-cost-effective-deep-reinforcement-learning-possible/" TargetMode="External" Type="http://schemas.openxmlformats.org/officeDocument/2006/relationships/hyperlink"/><Relationship Id="rId110" Target="https://siecledigital.fr/2021/07/14/instagram-security-checkup/" TargetMode="External" Type="http://schemas.openxmlformats.org/officeDocument/2006/relationships/hyperlink"/><Relationship Id="rId1100" Target="https://twitter.com/" TargetMode="External" Type="http://schemas.openxmlformats.org/officeDocument/2006/relationships/hyperlink"/><Relationship Id="rId1101" Target="https://twitter.com/" TargetMode="External" Type="http://schemas.openxmlformats.org/officeDocument/2006/relationships/hyperlink"/><Relationship Id="rId1102" Target="https://twitter.com/" TargetMode="External" Type="http://schemas.openxmlformats.org/officeDocument/2006/relationships/hyperlink"/><Relationship Id="rId1103" Target="https://twitter.com/" TargetMode="External" Type="http://schemas.openxmlformats.org/officeDocument/2006/relationships/hyperlink"/><Relationship Id="rId1104" Target="https://twitter.com/" TargetMode="External" Type="http://schemas.openxmlformats.org/officeDocument/2006/relationships/hyperlink"/><Relationship Id="rId1105" Target="https://twitter.com/" TargetMode="External" Type="http://schemas.openxmlformats.org/officeDocument/2006/relationships/hyperlink"/><Relationship Id="rId1106" Target="https://twitter.com/" TargetMode="External" Type="http://schemas.openxmlformats.org/officeDocument/2006/relationships/hyperlink"/><Relationship Id="rId1107" Target="https://twitter.com/" TargetMode="External" Type="http://schemas.openxmlformats.org/officeDocument/2006/relationships/hyperlink"/><Relationship Id="rId1108" Target="https://twitter.com/" TargetMode="External" Type="http://schemas.openxmlformats.org/officeDocument/2006/relationships/hyperlink"/><Relationship Id="rId1109" Target="https://twitter.com/" TargetMode="External" Type="http://schemas.openxmlformats.org/officeDocument/2006/relationships/hyperlink"/><Relationship Id="rId111" Target="https://siecledigital.fr/2021/07/14/instagram-security-checkup/" TargetMode="External" Type="http://schemas.openxmlformats.org/officeDocument/2006/relationships/hyperlink"/><Relationship Id="rId1110" Target="https://twitter.com/" TargetMode="External" Type="http://schemas.openxmlformats.org/officeDocument/2006/relationships/hyperlink"/><Relationship Id="rId1111" Target="https://twitter.com/" TargetMode="External" Type="http://schemas.openxmlformats.org/officeDocument/2006/relationships/hyperlink"/><Relationship Id="rId1112" Target="https://twitter.com/" TargetMode="External" Type="http://schemas.openxmlformats.org/officeDocument/2006/relationships/hyperlink"/><Relationship Id="rId1113" Target="https://twitter.com/" TargetMode="External" Type="http://schemas.openxmlformats.org/officeDocument/2006/relationships/hyperlink"/><Relationship Id="rId1114" Target="https://twitter.com/" TargetMode="External" Type="http://schemas.openxmlformats.org/officeDocument/2006/relationships/hyperlink"/><Relationship Id="rId1115" Target="https://twitter.com/" TargetMode="External" Type="http://schemas.openxmlformats.org/officeDocument/2006/relationships/hyperlink"/><Relationship Id="rId1116" Target="https://twitter.com/" TargetMode="External" Type="http://schemas.openxmlformats.org/officeDocument/2006/relationships/hyperlink"/><Relationship Id="rId1117" Target="https://twitter.com/" TargetMode="External" Type="http://schemas.openxmlformats.org/officeDocument/2006/relationships/hyperlink"/><Relationship Id="rId1118" Target="https://twitter.com/" TargetMode="External" Type="http://schemas.openxmlformats.org/officeDocument/2006/relationships/hyperlink"/><Relationship Id="rId1119" Target="https://twitter.com/" TargetMode="External" Type="http://schemas.openxmlformats.org/officeDocument/2006/relationships/hyperlink"/><Relationship Id="rId112" Target="https://twitter.com/i/web/status/1417741394169503748" TargetMode="External" Type="http://schemas.openxmlformats.org/officeDocument/2006/relationships/hyperlink"/><Relationship Id="rId1120" Target="https://twitter.com/" TargetMode="External" Type="http://schemas.openxmlformats.org/officeDocument/2006/relationships/hyperlink"/><Relationship Id="rId1121" Target="https://twitter.com/" TargetMode="External" Type="http://schemas.openxmlformats.org/officeDocument/2006/relationships/hyperlink"/><Relationship Id="rId1122" Target="https://twitter.com/" TargetMode="External" Type="http://schemas.openxmlformats.org/officeDocument/2006/relationships/hyperlink"/><Relationship Id="rId1123" Target="https://twitter.com/" TargetMode="External" Type="http://schemas.openxmlformats.org/officeDocument/2006/relationships/hyperlink"/><Relationship Id="rId1124" Target="https://twitter.com/" TargetMode="External" Type="http://schemas.openxmlformats.org/officeDocument/2006/relationships/hyperlink"/><Relationship Id="rId1125" Target="https://twitter.com/" TargetMode="External" Type="http://schemas.openxmlformats.org/officeDocument/2006/relationships/hyperlink"/><Relationship Id="rId1126" Target="https://twitter.com/" TargetMode="External" Type="http://schemas.openxmlformats.org/officeDocument/2006/relationships/hyperlink"/><Relationship Id="rId1127" Target="https://twitter.com/" TargetMode="External" Type="http://schemas.openxmlformats.org/officeDocument/2006/relationships/hyperlink"/><Relationship Id="rId1128" Target="https://twitter.com/" TargetMode="External" Type="http://schemas.openxmlformats.org/officeDocument/2006/relationships/hyperlink"/><Relationship Id="rId1129" Target="https://twitter.com/" TargetMode="External" Type="http://schemas.openxmlformats.org/officeDocument/2006/relationships/hyperlink"/><Relationship Id="rId113" Target="https://twitter.com/i/web/status/1417741697212162048" TargetMode="External" Type="http://schemas.openxmlformats.org/officeDocument/2006/relationships/hyperlink"/><Relationship Id="rId1130" Target="https://twitter.com/" TargetMode="External" Type="http://schemas.openxmlformats.org/officeDocument/2006/relationships/hyperlink"/><Relationship Id="rId1131" Target="https://twitter.com/" TargetMode="External" Type="http://schemas.openxmlformats.org/officeDocument/2006/relationships/hyperlink"/><Relationship Id="rId1132" Target="https://twitter.com/" TargetMode="External" Type="http://schemas.openxmlformats.org/officeDocument/2006/relationships/hyperlink"/><Relationship Id="rId1133" Target="https://twitter.com/" TargetMode="External" Type="http://schemas.openxmlformats.org/officeDocument/2006/relationships/hyperlink"/><Relationship Id="rId1134" Target="https://twitter.com/" TargetMode="External" Type="http://schemas.openxmlformats.org/officeDocument/2006/relationships/hyperlink"/><Relationship Id="rId1135" Target="https://twitter.com/" TargetMode="External" Type="http://schemas.openxmlformats.org/officeDocument/2006/relationships/hyperlink"/><Relationship Id="rId1136" Target="https://twitter.com/" TargetMode="External" Type="http://schemas.openxmlformats.org/officeDocument/2006/relationships/hyperlink"/><Relationship Id="rId1137" Target="https://twitter.com/" TargetMode="External" Type="http://schemas.openxmlformats.org/officeDocument/2006/relationships/hyperlink"/><Relationship Id="rId1138" Target="https://twitter.com/" TargetMode="External" Type="http://schemas.openxmlformats.org/officeDocument/2006/relationships/hyperlink"/><Relationship Id="rId1139" Target="https://twitter.com/" TargetMode="External" Type="http://schemas.openxmlformats.org/officeDocument/2006/relationships/hyperlink"/><Relationship Id="rId114" Target="https://twitter.com/i/web/status/1417744440077258756" TargetMode="External" Type="http://schemas.openxmlformats.org/officeDocument/2006/relationships/hyperlink"/><Relationship Id="rId1140" Target="https://twitter.com/" TargetMode="External" Type="http://schemas.openxmlformats.org/officeDocument/2006/relationships/hyperlink"/><Relationship Id="rId1141" Target="https://twitter.com/" TargetMode="External" Type="http://schemas.openxmlformats.org/officeDocument/2006/relationships/hyperlink"/><Relationship Id="rId1142" Target="https://twitter.com/" TargetMode="External" Type="http://schemas.openxmlformats.org/officeDocument/2006/relationships/hyperlink"/><Relationship Id="rId1143" Target="https://twitter.com/" TargetMode="External" Type="http://schemas.openxmlformats.org/officeDocument/2006/relationships/hyperlink"/><Relationship Id="rId1144" Target="https://twitter.com/" TargetMode="External" Type="http://schemas.openxmlformats.org/officeDocument/2006/relationships/hyperlink"/><Relationship Id="rId1145" Target="https://twitter.com/" TargetMode="External" Type="http://schemas.openxmlformats.org/officeDocument/2006/relationships/hyperlink"/><Relationship Id="rId1146" Target="https://twitter.com/" TargetMode="External" Type="http://schemas.openxmlformats.org/officeDocument/2006/relationships/hyperlink"/><Relationship Id="rId1147" Target="https://twitter.com/" TargetMode="External" Type="http://schemas.openxmlformats.org/officeDocument/2006/relationships/hyperlink"/><Relationship Id="rId1148" Target="https://twitter.com/" TargetMode="External" Type="http://schemas.openxmlformats.org/officeDocument/2006/relationships/hyperlink"/><Relationship Id="rId1149" Target="https://twitter.com/" TargetMode="External" Type="http://schemas.openxmlformats.org/officeDocument/2006/relationships/hyperlink"/><Relationship Id="rId115" Target="https://twitter.com/i/web/status/1417750627950731265" TargetMode="External" Type="http://schemas.openxmlformats.org/officeDocument/2006/relationships/hyperlink"/><Relationship Id="rId1150" Target="https://twitter.com/" TargetMode="External" Type="http://schemas.openxmlformats.org/officeDocument/2006/relationships/hyperlink"/><Relationship Id="rId1151" Target="https://twitter.com/" TargetMode="External" Type="http://schemas.openxmlformats.org/officeDocument/2006/relationships/hyperlink"/><Relationship Id="rId1152" Target="https://twitter.com/" TargetMode="External" Type="http://schemas.openxmlformats.org/officeDocument/2006/relationships/hyperlink"/><Relationship Id="rId1153" Target="https://twitter.com/" TargetMode="External" Type="http://schemas.openxmlformats.org/officeDocument/2006/relationships/hyperlink"/><Relationship Id="rId1154" Target="https://twitter.com/" TargetMode="External" Type="http://schemas.openxmlformats.org/officeDocument/2006/relationships/hyperlink"/><Relationship Id="rId1155" Target="https://twitter.com/" TargetMode="External" Type="http://schemas.openxmlformats.org/officeDocument/2006/relationships/hyperlink"/><Relationship Id="rId1156" Target="https://twitter.com/" TargetMode="External" Type="http://schemas.openxmlformats.org/officeDocument/2006/relationships/hyperlink"/><Relationship Id="rId1157" Target="https://twitter.com/" TargetMode="External" Type="http://schemas.openxmlformats.org/officeDocument/2006/relationships/hyperlink"/><Relationship Id="rId1158" Target="https://twitter.com/" TargetMode="External" Type="http://schemas.openxmlformats.org/officeDocument/2006/relationships/hyperlink"/><Relationship Id="rId1159" Target="https://twitter.com/" TargetMode="External" Type="http://schemas.openxmlformats.org/officeDocument/2006/relationships/hyperlink"/><Relationship Id="rId116" Target="https://twitter.com/i/web/status/1417751616627818503" TargetMode="External" Type="http://schemas.openxmlformats.org/officeDocument/2006/relationships/hyperlink"/><Relationship Id="rId1160" Target="https://twitter.com/" TargetMode="External" Type="http://schemas.openxmlformats.org/officeDocument/2006/relationships/hyperlink"/><Relationship Id="rId1161" Target="https://twitter.com/" TargetMode="External" Type="http://schemas.openxmlformats.org/officeDocument/2006/relationships/hyperlink"/><Relationship Id="rId1162" Target="https://twitter.com/" TargetMode="External" Type="http://schemas.openxmlformats.org/officeDocument/2006/relationships/hyperlink"/><Relationship Id="rId1163" Target="https://twitter.com/" TargetMode="External" Type="http://schemas.openxmlformats.org/officeDocument/2006/relationships/hyperlink"/><Relationship Id="rId1164" Target="https://twitter.com/" TargetMode="External" Type="http://schemas.openxmlformats.org/officeDocument/2006/relationships/hyperlink"/><Relationship Id="rId1165" Target="https://twitter.com/" TargetMode="External" Type="http://schemas.openxmlformats.org/officeDocument/2006/relationships/hyperlink"/><Relationship Id="rId1166" Target="https://twitter.com/" TargetMode="External" Type="http://schemas.openxmlformats.org/officeDocument/2006/relationships/hyperlink"/><Relationship Id="rId1167" Target="https://twitter.com/" TargetMode="External" Type="http://schemas.openxmlformats.org/officeDocument/2006/relationships/hyperlink"/><Relationship Id="rId1168" Target="https://twitter.com/" TargetMode="External" Type="http://schemas.openxmlformats.org/officeDocument/2006/relationships/hyperlink"/><Relationship Id="rId1169" Target="https://twitter.com/" TargetMode="External" Type="http://schemas.openxmlformats.org/officeDocument/2006/relationships/hyperlink"/><Relationship Id="rId117" Target="https://twitter.com/i/web/status/1417754218925002753" TargetMode="External" Type="http://schemas.openxmlformats.org/officeDocument/2006/relationships/hyperlink"/><Relationship Id="rId1170" Target="https://twitter.com/" TargetMode="External" Type="http://schemas.openxmlformats.org/officeDocument/2006/relationships/hyperlink"/><Relationship Id="rId1171" Target="https://twitter.com/" TargetMode="External" Type="http://schemas.openxmlformats.org/officeDocument/2006/relationships/hyperlink"/><Relationship Id="rId1172" Target="https://twitter.com/" TargetMode="External" Type="http://schemas.openxmlformats.org/officeDocument/2006/relationships/hyperlink"/><Relationship Id="rId1173" Target="https://twitter.com/" TargetMode="External" Type="http://schemas.openxmlformats.org/officeDocument/2006/relationships/hyperlink"/><Relationship Id="rId1174" Target="https://twitter.com/" TargetMode="External" Type="http://schemas.openxmlformats.org/officeDocument/2006/relationships/hyperlink"/><Relationship Id="rId1175" Target="https://twitter.com/" TargetMode="External" Type="http://schemas.openxmlformats.org/officeDocument/2006/relationships/hyperlink"/><Relationship Id="rId1176" Target="https://twitter.com/" TargetMode="External" Type="http://schemas.openxmlformats.org/officeDocument/2006/relationships/hyperlink"/><Relationship Id="rId1177" Target="https://twitter.com/" TargetMode="External" Type="http://schemas.openxmlformats.org/officeDocument/2006/relationships/hyperlink"/><Relationship Id="rId1178" Target="https://twitter.com/" TargetMode="External" Type="http://schemas.openxmlformats.org/officeDocument/2006/relationships/hyperlink"/><Relationship Id="rId1179" Target="https://twitter.com/" TargetMode="External" Type="http://schemas.openxmlformats.org/officeDocument/2006/relationships/hyperlink"/><Relationship Id="rId118" Target="https://twitter.com/i/web/status/1417756462340878336" TargetMode="External" Type="http://schemas.openxmlformats.org/officeDocument/2006/relationships/hyperlink"/><Relationship Id="rId1180" Target="https://twitter.com/" TargetMode="External" Type="http://schemas.openxmlformats.org/officeDocument/2006/relationships/hyperlink"/><Relationship Id="rId1181" Target="https://twitter.com/" TargetMode="External" Type="http://schemas.openxmlformats.org/officeDocument/2006/relationships/hyperlink"/><Relationship Id="rId1182" Target="https://twitter.com/" TargetMode="External" Type="http://schemas.openxmlformats.org/officeDocument/2006/relationships/hyperlink"/><Relationship Id="rId1183" Target="https://twitter.com/" TargetMode="External" Type="http://schemas.openxmlformats.org/officeDocument/2006/relationships/hyperlink"/><Relationship Id="rId1184" Target="https://twitter.com/" TargetMode="External" Type="http://schemas.openxmlformats.org/officeDocument/2006/relationships/hyperlink"/><Relationship Id="rId1185" Target="https://twitter.com/" TargetMode="External" Type="http://schemas.openxmlformats.org/officeDocument/2006/relationships/hyperlink"/><Relationship Id="rId1186" Target="https://twitter.com/" TargetMode="External" Type="http://schemas.openxmlformats.org/officeDocument/2006/relationships/hyperlink"/><Relationship Id="rId1187" Target="https://twitter.com/" TargetMode="External" Type="http://schemas.openxmlformats.org/officeDocument/2006/relationships/hyperlink"/><Relationship Id="rId1188" Target="https://twitter.com/" TargetMode="External" Type="http://schemas.openxmlformats.org/officeDocument/2006/relationships/hyperlink"/><Relationship Id="rId1189" Target="https://twitter.com/" TargetMode="External" Type="http://schemas.openxmlformats.org/officeDocument/2006/relationships/hyperlink"/><Relationship Id="rId119" Target="https://twitter.com/AghiathChbib/status/1155565188147548162" TargetMode="External" Type="http://schemas.openxmlformats.org/officeDocument/2006/relationships/hyperlink"/><Relationship Id="rId1190" Target="https://twitter.com/" TargetMode="External" Type="http://schemas.openxmlformats.org/officeDocument/2006/relationships/hyperlink"/><Relationship Id="rId1191" Target="https://twitter.com/" TargetMode="External" Type="http://schemas.openxmlformats.org/officeDocument/2006/relationships/hyperlink"/><Relationship Id="rId1192" Target="https://twitter.com/" TargetMode="External" Type="http://schemas.openxmlformats.org/officeDocument/2006/relationships/hyperlink"/><Relationship Id="rId1193" Target="https://twitter.com/" TargetMode="External" Type="http://schemas.openxmlformats.org/officeDocument/2006/relationships/hyperlink"/><Relationship Id="rId1194" Target="https://twitter.com/" TargetMode="External" Type="http://schemas.openxmlformats.org/officeDocument/2006/relationships/hyperlink"/><Relationship Id="rId1195" Target="https://twitter.com/" TargetMode="External" Type="http://schemas.openxmlformats.org/officeDocument/2006/relationships/hyperlink"/><Relationship Id="rId1196" Target="https://twitter.com/" TargetMode="External" Type="http://schemas.openxmlformats.org/officeDocument/2006/relationships/hyperlink"/><Relationship Id="rId1197" Target="https://twitter.com/" TargetMode="External" Type="http://schemas.openxmlformats.org/officeDocument/2006/relationships/hyperlink"/><Relationship Id="rId1198" Target="https://twitter.com/" TargetMode="External" Type="http://schemas.openxmlformats.org/officeDocument/2006/relationships/hyperlink"/><Relationship Id="rId1199" Target="https://twitter.com/" TargetMode="External" Type="http://schemas.openxmlformats.org/officeDocument/2006/relationships/hyperlink"/><Relationship Id="rId12" Target="https://twitter.com/i/web/status/1417144740965933059" TargetMode="External" Type="http://schemas.openxmlformats.org/officeDocument/2006/relationships/hyperlink"/><Relationship Id="rId120" Target="https://www.drsd.defense.gouv.fr/la-protection-du-secret-de-la-defense-nationale" TargetMode="External" Type="http://schemas.openxmlformats.org/officeDocument/2006/relationships/hyperlink"/><Relationship Id="rId1200" Target="https://twitter.com/" TargetMode="External" Type="http://schemas.openxmlformats.org/officeDocument/2006/relationships/hyperlink"/><Relationship Id="rId1201" Target="https://twitter.com/" TargetMode="External" Type="http://schemas.openxmlformats.org/officeDocument/2006/relationships/hyperlink"/><Relationship Id="rId1202" Target="https://twitter.com/" TargetMode="External" Type="http://schemas.openxmlformats.org/officeDocument/2006/relationships/hyperlink"/><Relationship Id="rId1203" Target="https://twitter.com/" TargetMode="External" Type="http://schemas.openxmlformats.org/officeDocument/2006/relationships/hyperlink"/><Relationship Id="rId1204" Target="https://twitter.com/" TargetMode="External" Type="http://schemas.openxmlformats.org/officeDocument/2006/relationships/hyperlink"/><Relationship Id="rId1205" Target="https://twitter.com/" TargetMode="External" Type="http://schemas.openxmlformats.org/officeDocument/2006/relationships/hyperlink"/><Relationship Id="rId1206" Target="https://twitter.com/" TargetMode="External" Type="http://schemas.openxmlformats.org/officeDocument/2006/relationships/hyperlink"/><Relationship Id="rId1207" Target="https://twitter.com/" TargetMode="External" Type="http://schemas.openxmlformats.org/officeDocument/2006/relationships/hyperlink"/><Relationship Id="rId1208" Target="https://twitter.com/" TargetMode="External" Type="http://schemas.openxmlformats.org/officeDocument/2006/relationships/hyperlink"/><Relationship Id="rId1209" Target="https://twitter.com/" TargetMode="External" Type="http://schemas.openxmlformats.org/officeDocument/2006/relationships/hyperlink"/><Relationship Id="rId121" Target="https://twitter.com/i/web/status/1417755244222689280" TargetMode="External" Type="http://schemas.openxmlformats.org/officeDocument/2006/relationships/hyperlink"/><Relationship Id="rId1210" Target="https://twitter.com/" TargetMode="External" Type="http://schemas.openxmlformats.org/officeDocument/2006/relationships/hyperlink"/><Relationship Id="rId1211" Target="https://twitter.com/" TargetMode="External" Type="http://schemas.openxmlformats.org/officeDocument/2006/relationships/hyperlink"/><Relationship Id="rId1212" Target="https://twitter.com/" TargetMode="External" Type="http://schemas.openxmlformats.org/officeDocument/2006/relationships/hyperlink"/><Relationship Id="rId1213" Target="https://twitter.com/" TargetMode="External" Type="http://schemas.openxmlformats.org/officeDocument/2006/relationships/hyperlink"/><Relationship Id="rId1214" Target="https://twitter.com/" TargetMode="External" Type="http://schemas.openxmlformats.org/officeDocument/2006/relationships/hyperlink"/><Relationship Id="rId1215" Target="https://twitter.com/" TargetMode="External" Type="http://schemas.openxmlformats.org/officeDocument/2006/relationships/hyperlink"/><Relationship Id="rId1216" Target="https://twitter.com/" TargetMode="External" Type="http://schemas.openxmlformats.org/officeDocument/2006/relationships/hyperlink"/><Relationship Id="rId1217" Target="https://twitter.com/" TargetMode="External" Type="http://schemas.openxmlformats.org/officeDocument/2006/relationships/hyperlink"/><Relationship Id="rId1218" Target="https://twitter.com/" TargetMode="External" Type="http://schemas.openxmlformats.org/officeDocument/2006/relationships/hyperlink"/><Relationship Id="rId1219" Target="https://twitter.com/" TargetMode="External" Type="http://schemas.openxmlformats.org/officeDocument/2006/relationships/hyperlink"/><Relationship Id="rId122" Target="https://www.linkedin.com/slink?code=e-Yt_nG" TargetMode="External" Type="http://schemas.openxmlformats.org/officeDocument/2006/relationships/hyperlink"/><Relationship Id="rId1220" Target="https://twitter.com/" TargetMode="External" Type="http://schemas.openxmlformats.org/officeDocument/2006/relationships/hyperlink"/><Relationship Id="rId1221" Target="https://twitter.com/" TargetMode="External" Type="http://schemas.openxmlformats.org/officeDocument/2006/relationships/hyperlink"/><Relationship Id="rId1222" Target="https://twitter.com/" TargetMode="External" Type="http://schemas.openxmlformats.org/officeDocument/2006/relationships/hyperlink"/><Relationship Id="rId1223" Target="https://twitter.com/" TargetMode="External" Type="http://schemas.openxmlformats.org/officeDocument/2006/relationships/hyperlink"/><Relationship Id="rId1224" Target="https://twitter.com/" TargetMode="External" Type="http://schemas.openxmlformats.org/officeDocument/2006/relationships/hyperlink"/><Relationship Id="rId1225" Target="https://twitter.com/" TargetMode="External" Type="http://schemas.openxmlformats.org/officeDocument/2006/relationships/hyperlink"/><Relationship Id="rId1226" Target="https://twitter.com/" TargetMode="External" Type="http://schemas.openxmlformats.org/officeDocument/2006/relationships/hyperlink"/><Relationship Id="rId1227" Target="https://twitter.com/" TargetMode="External" Type="http://schemas.openxmlformats.org/officeDocument/2006/relationships/hyperlink"/><Relationship Id="rId1228" Target="https://twitter.com/" TargetMode="External" Type="http://schemas.openxmlformats.org/officeDocument/2006/relationships/hyperlink"/><Relationship Id="rId1229" Target="https://twitter.com/" TargetMode="External" Type="http://schemas.openxmlformats.org/officeDocument/2006/relationships/hyperlink"/><Relationship Id="rId123" Target="https://twitter.com/i/web/status/1417764897656647682" TargetMode="External" Type="http://schemas.openxmlformats.org/officeDocument/2006/relationships/hyperlink"/><Relationship Id="rId1230" Target="https://twitter.com/" TargetMode="External" Type="http://schemas.openxmlformats.org/officeDocument/2006/relationships/hyperlink"/><Relationship Id="rId1231" Target="https://twitter.com/" TargetMode="External" Type="http://schemas.openxmlformats.org/officeDocument/2006/relationships/hyperlink"/><Relationship Id="rId1232" Target="https://twitter.com/" TargetMode="External" Type="http://schemas.openxmlformats.org/officeDocument/2006/relationships/hyperlink"/><Relationship Id="rId1233" Target="https://twitter.com/" TargetMode="External" Type="http://schemas.openxmlformats.org/officeDocument/2006/relationships/hyperlink"/><Relationship Id="rId1234" Target="https://twitter.com/" TargetMode="External" Type="http://schemas.openxmlformats.org/officeDocument/2006/relationships/hyperlink"/><Relationship Id="rId1235" Target="https://twitter.com/" TargetMode="External" Type="http://schemas.openxmlformats.org/officeDocument/2006/relationships/hyperlink"/><Relationship Id="rId1236" Target="https://twitter.com/" TargetMode="External" Type="http://schemas.openxmlformats.org/officeDocument/2006/relationships/hyperlink"/><Relationship Id="rId1237" Target="https://twitter.com/" TargetMode="External" Type="http://schemas.openxmlformats.org/officeDocument/2006/relationships/hyperlink"/><Relationship Id="rId1238" Target="https://twitter.com/" TargetMode="External" Type="http://schemas.openxmlformats.org/officeDocument/2006/relationships/hyperlink"/><Relationship Id="rId1239" Target="https://twitter.com/" TargetMode="External" Type="http://schemas.openxmlformats.org/officeDocument/2006/relationships/hyperlink"/><Relationship Id="rId124" Target="https://www.lemagit.fr/actualites/252504278/Cyberattaques-Cybermalveillance-se-met-a-la-prevention-pour-PME-et-TPE" TargetMode="External" Type="http://schemas.openxmlformats.org/officeDocument/2006/relationships/hyperlink"/><Relationship Id="rId1240" Target="https://twitter.com/" TargetMode="External" Type="http://schemas.openxmlformats.org/officeDocument/2006/relationships/hyperlink"/><Relationship Id="rId1241" Target="https://twitter.com/" TargetMode="External" Type="http://schemas.openxmlformats.org/officeDocument/2006/relationships/hyperlink"/><Relationship Id="rId1242" Target="https://twitter.com/" TargetMode="External" Type="http://schemas.openxmlformats.org/officeDocument/2006/relationships/hyperlink"/><Relationship Id="rId1243" Target="https://twitter.com/" TargetMode="External" Type="http://schemas.openxmlformats.org/officeDocument/2006/relationships/hyperlink"/><Relationship Id="rId1244" Target="https://twitter.com/" TargetMode="External" Type="http://schemas.openxmlformats.org/officeDocument/2006/relationships/hyperlink"/><Relationship Id="rId1245" Target="https://twitter.com/" TargetMode="External" Type="http://schemas.openxmlformats.org/officeDocument/2006/relationships/hyperlink"/><Relationship Id="rId1246" Target="https://twitter.com/" TargetMode="External" Type="http://schemas.openxmlformats.org/officeDocument/2006/relationships/hyperlink"/><Relationship Id="rId1247" Target="https://twitter.com/" TargetMode="External" Type="http://schemas.openxmlformats.org/officeDocument/2006/relationships/hyperlink"/><Relationship Id="rId1248" Target="https://twitter.com/" TargetMode="External" Type="http://schemas.openxmlformats.org/officeDocument/2006/relationships/hyperlink"/><Relationship Id="rId1249" Target="https://twitter.com/" TargetMode="External" Type="http://schemas.openxmlformats.org/officeDocument/2006/relationships/hyperlink"/><Relationship Id="rId125" Target="https://twitter.com/i/web/status/1417345159579193362" TargetMode="External" Type="http://schemas.openxmlformats.org/officeDocument/2006/relationships/hyperlink"/><Relationship Id="rId1250" Target="https://twitter.com/" TargetMode="External" Type="http://schemas.openxmlformats.org/officeDocument/2006/relationships/hyperlink"/><Relationship Id="rId1251" Target="https://twitter.com/" TargetMode="External" Type="http://schemas.openxmlformats.org/officeDocument/2006/relationships/hyperlink"/><Relationship Id="rId1252" Target="https://twitter.com/" TargetMode="External" Type="http://schemas.openxmlformats.org/officeDocument/2006/relationships/hyperlink"/><Relationship Id="rId1253" Target="https://twitter.com/" TargetMode="External" Type="http://schemas.openxmlformats.org/officeDocument/2006/relationships/hyperlink"/><Relationship Id="rId1254" Target="https://twitter.com/" TargetMode="External" Type="http://schemas.openxmlformats.org/officeDocument/2006/relationships/hyperlink"/><Relationship Id="rId1255" Target="https://twitter.com/" TargetMode="External" Type="http://schemas.openxmlformats.org/officeDocument/2006/relationships/hyperlink"/><Relationship Id="rId1256" Target="https://twitter.com/" TargetMode="External" Type="http://schemas.openxmlformats.org/officeDocument/2006/relationships/hyperlink"/><Relationship Id="rId1257" Target="https://twitter.com/" TargetMode="External" Type="http://schemas.openxmlformats.org/officeDocument/2006/relationships/hyperlink"/><Relationship Id="rId1258" Target="https://twitter.com/" TargetMode="External" Type="http://schemas.openxmlformats.org/officeDocument/2006/relationships/hyperlink"/><Relationship Id="rId1259" Target="https://twitter.com/" TargetMode="External" Type="http://schemas.openxmlformats.org/officeDocument/2006/relationships/hyperlink"/><Relationship Id="rId126" Target="https://twitter.com/i/web/status/1417728148528041985" TargetMode="External" Type="http://schemas.openxmlformats.org/officeDocument/2006/relationships/hyperlink"/><Relationship Id="rId1260" Target="https://twitter.com/" TargetMode="External" Type="http://schemas.openxmlformats.org/officeDocument/2006/relationships/hyperlink"/><Relationship Id="rId1261" Target="https://twitter.com/" TargetMode="External" Type="http://schemas.openxmlformats.org/officeDocument/2006/relationships/hyperlink"/><Relationship Id="rId1262" Target="https://twitter.com/" TargetMode="External" Type="http://schemas.openxmlformats.org/officeDocument/2006/relationships/hyperlink"/><Relationship Id="rId1263" Target="https://twitter.com/" TargetMode="External" Type="http://schemas.openxmlformats.org/officeDocument/2006/relationships/hyperlink"/><Relationship Id="rId1264" Target="https://twitter.com/" TargetMode="External" Type="http://schemas.openxmlformats.org/officeDocument/2006/relationships/hyperlink"/><Relationship Id="rId1265" Target="https://twitter.com/" TargetMode="External" Type="http://schemas.openxmlformats.org/officeDocument/2006/relationships/hyperlink"/><Relationship Id="rId1266" Target="https://twitter.com/" TargetMode="External" Type="http://schemas.openxmlformats.org/officeDocument/2006/relationships/hyperlink"/><Relationship Id="rId1267" Target="https://twitter.com/" TargetMode="External" Type="http://schemas.openxmlformats.org/officeDocument/2006/relationships/hyperlink"/><Relationship Id="rId1268" Target="https://twitter.com/" TargetMode="External" Type="http://schemas.openxmlformats.org/officeDocument/2006/relationships/hyperlink"/><Relationship Id="rId1269" Target="https://twitter.com/" TargetMode="External" Type="http://schemas.openxmlformats.org/officeDocument/2006/relationships/hyperlink"/><Relationship Id="rId127" Target="https://twitter.com/francenumfr/status/1417777889806782466" TargetMode="External" Type="http://schemas.openxmlformats.org/officeDocument/2006/relationships/hyperlink"/><Relationship Id="rId1270" Target="https://twitter.com/" TargetMode="External" Type="http://schemas.openxmlformats.org/officeDocument/2006/relationships/hyperlink"/><Relationship Id="rId1271" Target="https://twitter.com/" TargetMode="External" Type="http://schemas.openxmlformats.org/officeDocument/2006/relationships/hyperlink"/><Relationship Id="rId1272" Target="https://twitter.com/" TargetMode="External" Type="http://schemas.openxmlformats.org/officeDocument/2006/relationships/hyperlink"/><Relationship Id="rId1273" Target="https://twitter.com/" TargetMode="External" Type="http://schemas.openxmlformats.org/officeDocument/2006/relationships/hyperlink"/><Relationship Id="rId1274" Target="https://twitter.com/" TargetMode="External" Type="http://schemas.openxmlformats.org/officeDocument/2006/relationships/hyperlink"/><Relationship Id="rId1275" Target="https://twitter.com/" TargetMode="External" Type="http://schemas.openxmlformats.org/officeDocument/2006/relationships/hyperlink"/><Relationship Id="rId1276" Target="https://twitter.com/" TargetMode="External" Type="http://schemas.openxmlformats.org/officeDocument/2006/relationships/hyperlink"/><Relationship Id="rId1277" Target="https://twitter.com/" TargetMode="External" Type="http://schemas.openxmlformats.org/officeDocument/2006/relationships/hyperlink"/><Relationship Id="rId1278" Target="https://twitter.com/" TargetMode="External" Type="http://schemas.openxmlformats.org/officeDocument/2006/relationships/hyperlink"/><Relationship Id="rId1279" Target="https://twitter.com/" TargetMode="External" Type="http://schemas.openxmlformats.org/officeDocument/2006/relationships/hyperlink"/><Relationship Id="rId128" Target="https://twitter.com/i/web/status/1417726031352500225" TargetMode="External" Type="http://schemas.openxmlformats.org/officeDocument/2006/relationships/hyperlink"/><Relationship Id="rId1280" Target="https://twitter.com/" TargetMode="External" Type="http://schemas.openxmlformats.org/officeDocument/2006/relationships/hyperlink"/><Relationship Id="rId1281" Target="https://twitter.com/" TargetMode="External" Type="http://schemas.openxmlformats.org/officeDocument/2006/relationships/hyperlink"/><Relationship Id="rId1282" Target="https://twitter.com/" TargetMode="External" Type="http://schemas.openxmlformats.org/officeDocument/2006/relationships/hyperlink"/><Relationship Id="rId1283" Target="https://twitter.com/" TargetMode="External" Type="http://schemas.openxmlformats.org/officeDocument/2006/relationships/hyperlink"/><Relationship Id="rId1284" Target="https://twitter.com/" TargetMode="External" Type="http://schemas.openxmlformats.org/officeDocument/2006/relationships/hyperlink"/><Relationship Id="rId1285" Target="https://twitter.com/" TargetMode="External" Type="http://schemas.openxmlformats.org/officeDocument/2006/relationships/hyperlink"/><Relationship Id="rId1286" Target="https://twitter.com/" TargetMode="External" Type="http://schemas.openxmlformats.org/officeDocument/2006/relationships/hyperlink"/><Relationship Id="rId1287" Target="https://twitter.com/" TargetMode="External" Type="http://schemas.openxmlformats.org/officeDocument/2006/relationships/hyperlink"/><Relationship Id="rId1288" Target="https://twitter.com/" TargetMode="External" Type="http://schemas.openxmlformats.org/officeDocument/2006/relationships/hyperlink"/><Relationship Id="rId1289" Target="https://twitter.com/" TargetMode="External" Type="http://schemas.openxmlformats.org/officeDocument/2006/relationships/hyperlink"/><Relationship Id="rId129" Target="https://veille-cyber.com/how-we-built-an-ai-unicorn-in-6-years/" TargetMode="External" Type="http://schemas.openxmlformats.org/officeDocument/2006/relationships/hyperlink"/><Relationship Id="rId1290" Target="https://twitter.com/" TargetMode="External" Type="http://schemas.openxmlformats.org/officeDocument/2006/relationships/hyperlink"/><Relationship Id="rId1291" Target="https://twitter.com/" TargetMode="External" Type="http://schemas.openxmlformats.org/officeDocument/2006/relationships/hyperlink"/><Relationship Id="rId1292" Target="https://twitter.com/" TargetMode="External" Type="http://schemas.openxmlformats.org/officeDocument/2006/relationships/hyperlink"/><Relationship Id="rId1293" Target="https://twitter.com/" TargetMode="External" Type="http://schemas.openxmlformats.org/officeDocument/2006/relationships/hyperlink"/><Relationship Id="rId1294" Target="https://twitter.com/" TargetMode="External" Type="http://schemas.openxmlformats.org/officeDocument/2006/relationships/hyperlink"/><Relationship Id="rId1295" Target="https://twitter.com/" TargetMode="External" Type="http://schemas.openxmlformats.org/officeDocument/2006/relationships/hyperlink"/><Relationship Id="rId1296" Target="https://twitter.com/" TargetMode="External" Type="http://schemas.openxmlformats.org/officeDocument/2006/relationships/hyperlink"/><Relationship Id="rId1297" Target="https://twitter.com/" TargetMode="External" Type="http://schemas.openxmlformats.org/officeDocument/2006/relationships/hyperlink"/><Relationship Id="rId1298" Target="https://twitter.com/" TargetMode="External" Type="http://schemas.openxmlformats.org/officeDocument/2006/relationships/hyperlink"/><Relationship Id="rId1299" Target="https://twitter.com/" TargetMode="External" Type="http://schemas.openxmlformats.org/officeDocument/2006/relationships/hyperlink"/><Relationship Id="rId13" Target="https://twitter.com/i/web/status/1417158607922212867" TargetMode="External" Type="http://schemas.openxmlformats.org/officeDocument/2006/relationships/hyperlink"/><Relationship Id="rId130" Target="https://www.itforbusiness.fr/cyber-rating-est-il-devenu-indispensable-de-mesurer-sa-posture-de-cybersecurite-44160" TargetMode="External" Type="http://schemas.openxmlformats.org/officeDocument/2006/relationships/hyperlink"/><Relationship Id="rId1300" Target="https://twitter.com/" TargetMode="External" Type="http://schemas.openxmlformats.org/officeDocument/2006/relationships/hyperlink"/><Relationship Id="rId1301" Target="https://twitter.com/" TargetMode="External" Type="http://schemas.openxmlformats.org/officeDocument/2006/relationships/hyperlink"/><Relationship Id="rId1302" Target="https://twitter.com/" TargetMode="External" Type="http://schemas.openxmlformats.org/officeDocument/2006/relationships/hyperlink"/><Relationship Id="rId1303" Target="https://twitter.com/" TargetMode="External" Type="http://schemas.openxmlformats.org/officeDocument/2006/relationships/hyperlink"/><Relationship Id="rId1304" Target="https://twitter.com/" TargetMode="External" Type="http://schemas.openxmlformats.org/officeDocument/2006/relationships/hyperlink"/><Relationship Id="rId1305" Target="https://twitter.com/" TargetMode="External" Type="http://schemas.openxmlformats.org/officeDocument/2006/relationships/hyperlink"/><Relationship Id="rId1306" Target="https://twitter.com/" TargetMode="External" Type="http://schemas.openxmlformats.org/officeDocument/2006/relationships/hyperlink"/><Relationship Id="rId1307" Target="https://twitter.com/" TargetMode="External" Type="http://schemas.openxmlformats.org/officeDocument/2006/relationships/hyperlink"/><Relationship Id="rId1308" Target="https://twitter.com/" TargetMode="External" Type="http://schemas.openxmlformats.org/officeDocument/2006/relationships/hyperlink"/><Relationship Id="rId1309" Target="https://twitter.com/" TargetMode="External" Type="http://schemas.openxmlformats.org/officeDocument/2006/relationships/hyperlink"/><Relationship Id="rId131" Target="https://twitter.com/i/web/status/1417814672473051140" TargetMode="External" Type="http://schemas.openxmlformats.org/officeDocument/2006/relationships/hyperlink"/><Relationship Id="rId1310" Target="https://twitter.com/" TargetMode="External" Type="http://schemas.openxmlformats.org/officeDocument/2006/relationships/hyperlink"/><Relationship Id="rId1311" Target="https://twitter.com/" TargetMode="External" Type="http://schemas.openxmlformats.org/officeDocument/2006/relationships/hyperlink"/><Relationship Id="rId1312" Target="https://twitter.com/" TargetMode="External" Type="http://schemas.openxmlformats.org/officeDocument/2006/relationships/hyperlink"/><Relationship Id="rId1313" Target="https://twitter.com/" TargetMode="External" Type="http://schemas.openxmlformats.org/officeDocument/2006/relationships/hyperlink"/><Relationship Id="rId1314" Target="https://twitter.com/" TargetMode="External" Type="http://schemas.openxmlformats.org/officeDocument/2006/relationships/hyperlink"/><Relationship Id="rId1315" Target="https://twitter.com/" TargetMode="External" Type="http://schemas.openxmlformats.org/officeDocument/2006/relationships/hyperlink"/><Relationship Id="rId1316" Target="https://twitter.com/" TargetMode="External" Type="http://schemas.openxmlformats.org/officeDocument/2006/relationships/hyperlink"/><Relationship Id="rId1317" Target="https://twitter.com/" TargetMode="External" Type="http://schemas.openxmlformats.org/officeDocument/2006/relationships/hyperlink"/><Relationship Id="rId1318" Target="https://twitter.com/" TargetMode="External" Type="http://schemas.openxmlformats.org/officeDocument/2006/relationships/hyperlink"/><Relationship Id="rId1319" Target="https://twitter.com/" TargetMode="External" Type="http://schemas.openxmlformats.org/officeDocument/2006/relationships/hyperlink"/><Relationship Id="rId132" Target="https://twitter.com/i/web/status/1417815917204025344" TargetMode="External" Type="http://schemas.openxmlformats.org/officeDocument/2006/relationships/hyperlink"/><Relationship Id="rId1320" Target="https://twitter.com/" TargetMode="External" Type="http://schemas.openxmlformats.org/officeDocument/2006/relationships/hyperlink"/><Relationship Id="rId1321" Target="https://twitter.com/" TargetMode="External" Type="http://schemas.openxmlformats.org/officeDocument/2006/relationships/hyperlink"/><Relationship Id="rId1322" Target="https://twitter.com/" TargetMode="External" Type="http://schemas.openxmlformats.org/officeDocument/2006/relationships/hyperlink"/><Relationship Id="rId1323" Target="https://twitter.com/" TargetMode="External" Type="http://schemas.openxmlformats.org/officeDocument/2006/relationships/hyperlink"/><Relationship Id="rId1324" Target="https://twitter.com/" TargetMode="External" Type="http://schemas.openxmlformats.org/officeDocument/2006/relationships/hyperlink"/><Relationship Id="rId1325" Target="https://twitter.com/" TargetMode="External" Type="http://schemas.openxmlformats.org/officeDocument/2006/relationships/hyperlink"/><Relationship Id="rId1326" Target="https://twitter.com/" TargetMode="External" Type="http://schemas.openxmlformats.org/officeDocument/2006/relationships/hyperlink"/><Relationship Id="rId1327" Target="https://twitter.com/" TargetMode="External" Type="http://schemas.openxmlformats.org/officeDocument/2006/relationships/hyperlink"/><Relationship Id="rId1328" Target="https://twitter.com/" TargetMode="External" Type="http://schemas.openxmlformats.org/officeDocument/2006/relationships/hyperlink"/><Relationship Id="rId1329" Target="https://twitter.com/" TargetMode="External" Type="http://schemas.openxmlformats.org/officeDocument/2006/relationships/hyperlink"/><Relationship Id="rId133" Target="https://veille-cyber.com/new-windows-10-vulnerability-allows-anyone-to-get-admin-privileges/" TargetMode="External" Type="http://schemas.openxmlformats.org/officeDocument/2006/relationships/hyperlink"/><Relationship Id="rId1330" Target="https://twitter.com/" TargetMode="External" Type="http://schemas.openxmlformats.org/officeDocument/2006/relationships/hyperlink"/><Relationship Id="rId1331" Target="https://twitter.com/" TargetMode="External" Type="http://schemas.openxmlformats.org/officeDocument/2006/relationships/hyperlink"/><Relationship Id="rId1332" Target="https://twitter.com/" TargetMode="External" Type="http://schemas.openxmlformats.org/officeDocument/2006/relationships/hyperlink"/><Relationship Id="rId1333" Target="https://twitter.com/" TargetMode="External" Type="http://schemas.openxmlformats.org/officeDocument/2006/relationships/hyperlink"/><Relationship Id="rId1334" Target="https://twitter.com/" TargetMode="External" Type="http://schemas.openxmlformats.org/officeDocument/2006/relationships/hyperlink"/><Relationship Id="rId1335" Target="https://twitter.com/" TargetMode="External" Type="http://schemas.openxmlformats.org/officeDocument/2006/relationships/hyperlink"/><Relationship Id="rId1336" Target="https://twitter.com/" TargetMode="External" Type="http://schemas.openxmlformats.org/officeDocument/2006/relationships/hyperlink"/><Relationship Id="rId1337" Target="https://twitter.com/" TargetMode="External" Type="http://schemas.openxmlformats.org/officeDocument/2006/relationships/hyperlink"/><Relationship Id="rId1338" Target="https://twitter.com/" TargetMode="External" Type="http://schemas.openxmlformats.org/officeDocument/2006/relationships/hyperlink"/><Relationship Id="rId1339" Target="https://twitter.com/" TargetMode="External" Type="http://schemas.openxmlformats.org/officeDocument/2006/relationships/hyperlink"/><Relationship Id="rId134" Target="https://veille-cyber.com/new-windows-10-vulnerability-allows-anyone-to-get-admin-privileges/" TargetMode="External" Type="http://schemas.openxmlformats.org/officeDocument/2006/relationships/hyperlink"/><Relationship Id="rId1340" Target="https://twitter.com/" TargetMode="External" Type="http://schemas.openxmlformats.org/officeDocument/2006/relationships/hyperlink"/><Relationship Id="rId1341" Target="https://twitter.com/" TargetMode="External" Type="http://schemas.openxmlformats.org/officeDocument/2006/relationships/hyperlink"/><Relationship Id="rId1342" Target="https://twitter.com/" TargetMode="External" Type="http://schemas.openxmlformats.org/officeDocument/2006/relationships/hyperlink"/><Relationship Id="rId1343" Target="https://twitter.com/" TargetMode="External" Type="http://schemas.openxmlformats.org/officeDocument/2006/relationships/hyperlink"/><Relationship Id="rId1344" Target="https://twitter.com/" TargetMode="External" Type="http://schemas.openxmlformats.org/officeDocument/2006/relationships/hyperlink"/><Relationship Id="rId1345" Target="https://twitter.com/" TargetMode="External" Type="http://schemas.openxmlformats.org/officeDocument/2006/relationships/hyperlink"/><Relationship Id="rId1346" Target="https://twitter.com/" TargetMode="External" Type="http://schemas.openxmlformats.org/officeDocument/2006/relationships/hyperlink"/><Relationship Id="rId1347" Target="https://twitter.com/" TargetMode="External" Type="http://schemas.openxmlformats.org/officeDocument/2006/relationships/hyperlink"/><Relationship Id="rId1348" Target="https://twitter.com/" TargetMode="External" Type="http://schemas.openxmlformats.org/officeDocument/2006/relationships/hyperlink"/><Relationship Id="rId1349" Target="https://twitter.com/" TargetMode="External" Type="http://schemas.openxmlformats.org/officeDocument/2006/relationships/hyperlink"/><Relationship Id="rId135" Target="https://www.challenges.fr/entreprise/defense/tehtris-la-pepite-francaise-qui-detecte-le-logiciel-espion-pegasus_774097" TargetMode="External" Type="http://schemas.openxmlformats.org/officeDocument/2006/relationships/hyperlink"/><Relationship Id="rId1350" Target="https://twitter.com/" TargetMode="External" Type="http://schemas.openxmlformats.org/officeDocument/2006/relationships/hyperlink"/><Relationship Id="rId1351" Target="https://twitter.com/" TargetMode="External" Type="http://schemas.openxmlformats.org/officeDocument/2006/relationships/hyperlink"/><Relationship Id="rId1352" Target="https://twitter.com/" TargetMode="External" Type="http://schemas.openxmlformats.org/officeDocument/2006/relationships/hyperlink"/><Relationship Id="rId1353" Target="https://twitter.com/" TargetMode="External" Type="http://schemas.openxmlformats.org/officeDocument/2006/relationships/hyperlink"/><Relationship Id="rId1354" Target="https://twitter.com/" TargetMode="External" Type="http://schemas.openxmlformats.org/officeDocument/2006/relationships/hyperlink"/><Relationship Id="rId1355" Target="https://twitter.com/" TargetMode="External" Type="http://schemas.openxmlformats.org/officeDocument/2006/relationships/hyperlink"/><Relationship Id="rId1356" Target="https://twitter.com/" TargetMode="External" Type="http://schemas.openxmlformats.org/officeDocument/2006/relationships/hyperlink"/><Relationship Id="rId1357" Target="https://twitter.com/" TargetMode="External" Type="http://schemas.openxmlformats.org/officeDocument/2006/relationships/hyperlink"/><Relationship Id="rId1358" Target="https://twitter.com/" TargetMode="External" Type="http://schemas.openxmlformats.org/officeDocument/2006/relationships/hyperlink"/><Relationship Id="rId1359" Target="https://twitter.com/" TargetMode="External" Type="http://schemas.openxmlformats.org/officeDocument/2006/relationships/hyperlink"/><Relationship Id="rId136" Target="https://twitter.com/i/web/status/1417823796707352578" TargetMode="External" Type="http://schemas.openxmlformats.org/officeDocument/2006/relationships/hyperlink"/><Relationship Id="rId1360" Target="https://twitter.com/" TargetMode="External" Type="http://schemas.openxmlformats.org/officeDocument/2006/relationships/hyperlink"/><Relationship Id="rId1361" Target="https://twitter.com/" TargetMode="External" Type="http://schemas.openxmlformats.org/officeDocument/2006/relationships/hyperlink"/><Relationship Id="rId1362" Target="https://twitter.com/" TargetMode="External" Type="http://schemas.openxmlformats.org/officeDocument/2006/relationships/hyperlink"/><Relationship Id="rId1363" Target="https://twitter.com/" TargetMode="External" Type="http://schemas.openxmlformats.org/officeDocument/2006/relationships/hyperlink"/><Relationship Id="rId1364" Target="https://twitter.com/" TargetMode="External" Type="http://schemas.openxmlformats.org/officeDocument/2006/relationships/hyperlink"/><Relationship Id="rId1365" Target="https://twitter.com/" TargetMode="External" Type="http://schemas.openxmlformats.org/officeDocument/2006/relationships/hyperlink"/><Relationship Id="rId1366" Target="https://twitter.com/" TargetMode="External" Type="http://schemas.openxmlformats.org/officeDocument/2006/relationships/hyperlink"/><Relationship Id="rId1367" Target="https://twitter.com/" TargetMode="External" Type="http://schemas.openxmlformats.org/officeDocument/2006/relationships/hyperlink"/><Relationship Id="rId1368" Target="https://twitter.com/" TargetMode="External" Type="http://schemas.openxmlformats.org/officeDocument/2006/relationships/hyperlink"/><Relationship Id="rId1369" Target="https://twitter.com/" TargetMode="External" Type="http://schemas.openxmlformats.org/officeDocument/2006/relationships/hyperlink"/><Relationship Id="rId137" Target="https://www.argusdelassurance.com/juriscope/decryptages/il-faut-que-l-assurance-prenne-la-cybersecurite-a-bras-le-corps.185764" TargetMode="External" Type="http://schemas.openxmlformats.org/officeDocument/2006/relationships/hyperlink"/><Relationship Id="rId1370" Target="https://twitter.com/" TargetMode="External" Type="http://schemas.openxmlformats.org/officeDocument/2006/relationships/hyperlink"/><Relationship Id="rId1371" Target="https://twitter.com/" TargetMode="External" Type="http://schemas.openxmlformats.org/officeDocument/2006/relationships/hyperlink"/><Relationship Id="rId1372" Target="https://twitter.com/" TargetMode="External" Type="http://schemas.openxmlformats.org/officeDocument/2006/relationships/hyperlink"/><Relationship Id="rId1373" Target="https://twitter.com/" TargetMode="External" Type="http://schemas.openxmlformats.org/officeDocument/2006/relationships/hyperlink"/><Relationship Id="rId1374" Target="https://twitter.com/" TargetMode="External" Type="http://schemas.openxmlformats.org/officeDocument/2006/relationships/hyperlink"/><Relationship Id="rId1375" Target="https://twitter.com/" TargetMode="External" Type="http://schemas.openxmlformats.org/officeDocument/2006/relationships/hyperlink"/><Relationship Id="rId1376" Target="https://twitter.com/" TargetMode="External" Type="http://schemas.openxmlformats.org/officeDocument/2006/relationships/hyperlink"/><Relationship Id="rId1377" Target="https://twitter.com/" TargetMode="External" Type="http://schemas.openxmlformats.org/officeDocument/2006/relationships/hyperlink"/><Relationship Id="rId1378" Target="https://twitter.com/" TargetMode="External" Type="http://schemas.openxmlformats.org/officeDocument/2006/relationships/hyperlink"/><Relationship Id="rId1379" Target="https://twitter.com/" TargetMode="External" Type="http://schemas.openxmlformats.org/officeDocument/2006/relationships/hyperlink"/><Relationship Id="rId138" Target="https://www.bfmtv.com/economie/replay-emissions/hashtag-jmleco/la-cybersecurite-au-service-de-la-transformation-digitale-des-entreprises_AV-202106250001.html" TargetMode="External" Type="http://schemas.openxmlformats.org/officeDocument/2006/relationships/hyperlink"/><Relationship Id="rId1380" Target="https://twitter.com/" TargetMode="External" Type="http://schemas.openxmlformats.org/officeDocument/2006/relationships/hyperlink"/><Relationship Id="rId1381" Target="https://twitter.com/" TargetMode="External" Type="http://schemas.openxmlformats.org/officeDocument/2006/relationships/hyperlink"/><Relationship Id="rId1382" Target="https://twitter.com/" TargetMode="External" Type="http://schemas.openxmlformats.org/officeDocument/2006/relationships/hyperlink"/><Relationship Id="rId1383" Target="https://twitter.com/" TargetMode="External" Type="http://schemas.openxmlformats.org/officeDocument/2006/relationships/hyperlink"/><Relationship Id="rId1384" Target="https://twitter.com/" TargetMode="External" Type="http://schemas.openxmlformats.org/officeDocument/2006/relationships/hyperlink"/><Relationship Id="rId1385" Target="https://twitter.com/" TargetMode="External" Type="http://schemas.openxmlformats.org/officeDocument/2006/relationships/hyperlink"/><Relationship Id="rId1386" Target="https://twitter.com/" TargetMode="External" Type="http://schemas.openxmlformats.org/officeDocument/2006/relationships/hyperlink"/><Relationship Id="rId1387" Target="https://twitter.com/" TargetMode="External" Type="http://schemas.openxmlformats.org/officeDocument/2006/relationships/hyperlink"/><Relationship Id="rId1388" Target="https://twitter.com/" TargetMode="External" Type="http://schemas.openxmlformats.org/officeDocument/2006/relationships/hyperlink"/><Relationship Id="rId1389" Target="https://twitter.com/" TargetMode="External" Type="http://schemas.openxmlformats.org/officeDocument/2006/relationships/hyperlink"/><Relationship Id="rId139" Target="https://www.bfmtv.com/economie/replay-emissions/hashtag-jmleco/la-cybersecurite-au-service-de-la-transformation-digitale-des-entreprises_AV-202106250001.html" TargetMode="External" Type="http://schemas.openxmlformats.org/officeDocument/2006/relationships/hyperlink"/><Relationship Id="rId1390" Target="https://twitter.com/" TargetMode="External" Type="http://schemas.openxmlformats.org/officeDocument/2006/relationships/hyperlink"/><Relationship Id="rId1391" Target="https://twitter.com/" TargetMode="External" Type="http://schemas.openxmlformats.org/officeDocument/2006/relationships/hyperlink"/><Relationship Id="rId1392" Target="https://twitter.com/" TargetMode="External" Type="http://schemas.openxmlformats.org/officeDocument/2006/relationships/hyperlink"/><Relationship Id="rId1393" Target="https://twitter.com/" TargetMode="External" Type="http://schemas.openxmlformats.org/officeDocument/2006/relationships/hyperlink"/><Relationship Id="rId1394" Target="https://twitter.com/" TargetMode="External" Type="http://schemas.openxmlformats.org/officeDocument/2006/relationships/hyperlink"/><Relationship Id="rId1395" Target="https://twitter.com/" TargetMode="External" Type="http://schemas.openxmlformats.org/officeDocument/2006/relationships/hyperlink"/><Relationship Id="rId1396" Target="https://twitter.com/" TargetMode="External" Type="http://schemas.openxmlformats.org/officeDocument/2006/relationships/hyperlink"/><Relationship Id="rId1397" Target="https://twitter.com/" TargetMode="External" Type="http://schemas.openxmlformats.org/officeDocument/2006/relationships/hyperlink"/><Relationship Id="rId1398" Target="https://twitter.com/" TargetMode="External" Type="http://schemas.openxmlformats.org/officeDocument/2006/relationships/hyperlink"/><Relationship Id="rId1399" Target="https://twitter.com/" TargetMode="External" Type="http://schemas.openxmlformats.org/officeDocument/2006/relationships/hyperlink"/><Relationship Id="rId14" Target="https://twitter.com/i/web/status/1417158969383137281" TargetMode="External" Type="http://schemas.openxmlformats.org/officeDocument/2006/relationships/hyperlink"/><Relationship Id="rId140" Target="https://www.bfmtv.com/economie/replay-emissions/hashtag-jmleco/la-cybersecurite-au-service-de-la-transformation-digitale-des-entreprises_AV-202106250001.html" TargetMode="External" Type="http://schemas.openxmlformats.org/officeDocument/2006/relationships/hyperlink"/><Relationship Id="rId1400" Target="https://twitter.com/" TargetMode="External" Type="http://schemas.openxmlformats.org/officeDocument/2006/relationships/hyperlink"/><Relationship Id="rId1401" Target="https://twitter.com/" TargetMode="External" Type="http://schemas.openxmlformats.org/officeDocument/2006/relationships/hyperlink"/><Relationship Id="rId1402" Target="https://twitter.com/" TargetMode="External" Type="http://schemas.openxmlformats.org/officeDocument/2006/relationships/hyperlink"/><Relationship Id="rId1403" Target="https://twitter.com/" TargetMode="External" Type="http://schemas.openxmlformats.org/officeDocument/2006/relationships/hyperlink"/><Relationship Id="rId1404" Target="https://twitter.com/" TargetMode="External" Type="http://schemas.openxmlformats.org/officeDocument/2006/relationships/hyperlink"/><Relationship Id="rId1405" Target="https://twitter.com/" TargetMode="External" Type="http://schemas.openxmlformats.org/officeDocument/2006/relationships/hyperlink"/><Relationship Id="rId1406" Target="https://twitter.com/" TargetMode="External" Type="http://schemas.openxmlformats.org/officeDocument/2006/relationships/hyperlink"/><Relationship Id="rId1407" Target="https://twitter.com/" TargetMode="External" Type="http://schemas.openxmlformats.org/officeDocument/2006/relationships/hyperlink"/><Relationship Id="rId1408" Target="https://twitter.com/" TargetMode="External" Type="http://schemas.openxmlformats.org/officeDocument/2006/relationships/hyperlink"/><Relationship Id="rId1409" Target="https://twitter.com/" TargetMode="External" Type="http://schemas.openxmlformats.org/officeDocument/2006/relationships/hyperlink"/><Relationship Id="rId141" Target="https://www.bfmtv.com/economie/replay-emissions/hashtag-jmleco/la-cybersecurite-au-service-de-la-transformation-digitale-des-entreprises_AV-202106250001.html" TargetMode="External" Type="http://schemas.openxmlformats.org/officeDocument/2006/relationships/hyperlink"/><Relationship Id="rId1410" Target="https://twitter.com/" TargetMode="External" Type="http://schemas.openxmlformats.org/officeDocument/2006/relationships/hyperlink"/><Relationship Id="rId1411" Target="https://twitter.com/" TargetMode="External" Type="http://schemas.openxmlformats.org/officeDocument/2006/relationships/hyperlink"/><Relationship Id="rId1412" Target="https://twitter.com/" TargetMode="External" Type="http://schemas.openxmlformats.org/officeDocument/2006/relationships/hyperlink"/><Relationship Id="rId1413" Target="https://twitter.com/" TargetMode="External" Type="http://schemas.openxmlformats.org/officeDocument/2006/relationships/hyperlink"/><Relationship Id="rId1414" Target="https://twitter.com/" TargetMode="External" Type="http://schemas.openxmlformats.org/officeDocument/2006/relationships/hyperlink"/><Relationship Id="rId1415" Target="https://twitter.com/" TargetMode="External" Type="http://schemas.openxmlformats.org/officeDocument/2006/relationships/hyperlink"/><Relationship Id="rId1416" Target="https://twitter.com/" TargetMode="External" Type="http://schemas.openxmlformats.org/officeDocument/2006/relationships/hyperlink"/><Relationship Id="rId1417" Target="https://twitter.com/" TargetMode="External" Type="http://schemas.openxmlformats.org/officeDocument/2006/relationships/hyperlink"/><Relationship Id="rId1418" Target="https://twitter.com/" TargetMode="External" Type="http://schemas.openxmlformats.org/officeDocument/2006/relationships/hyperlink"/><Relationship Id="rId1419" Target="https://twitter.com/" TargetMode="External" Type="http://schemas.openxmlformats.org/officeDocument/2006/relationships/hyperlink"/><Relationship Id="rId142" Target="https://www.lemonde.fr/international/article/2021/07/20/cyberattaques-solennelle-mise-en-garde-des-occidentaux-a-la-chine_6088913_3210.html" TargetMode="External" Type="http://schemas.openxmlformats.org/officeDocument/2006/relationships/hyperlink"/><Relationship Id="rId1420" Target="https://twitter.com/" TargetMode="External" Type="http://schemas.openxmlformats.org/officeDocument/2006/relationships/hyperlink"/><Relationship Id="rId1421" Target="https://twitter.com/" TargetMode="External" Type="http://schemas.openxmlformats.org/officeDocument/2006/relationships/hyperlink"/><Relationship Id="rId1422" Target="https://twitter.com/" TargetMode="External" Type="http://schemas.openxmlformats.org/officeDocument/2006/relationships/hyperlink"/><Relationship Id="rId1423" Target="https://twitter.com/" TargetMode="External" Type="http://schemas.openxmlformats.org/officeDocument/2006/relationships/hyperlink"/><Relationship Id="rId1424" Target="https://twitter.com/" TargetMode="External" Type="http://schemas.openxmlformats.org/officeDocument/2006/relationships/hyperlink"/><Relationship Id="rId1425" Target="https://twitter.com/" TargetMode="External" Type="http://schemas.openxmlformats.org/officeDocument/2006/relationships/hyperlink"/><Relationship Id="rId1426" Target="https://twitter.com/" TargetMode="External" Type="http://schemas.openxmlformats.org/officeDocument/2006/relationships/hyperlink"/><Relationship Id="rId1427" Target="https://twitter.com/" TargetMode="External" Type="http://schemas.openxmlformats.org/officeDocument/2006/relationships/hyperlink"/><Relationship Id="rId1428" Target="https://twitter.com/" TargetMode="External" Type="http://schemas.openxmlformats.org/officeDocument/2006/relationships/hyperlink"/><Relationship Id="rId1429" Target="https://twitter.com/" TargetMode="External" Type="http://schemas.openxmlformats.org/officeDocument/2006/relationships/hyperlink"/><Relationship Id="rId143" Target="https://www.lemonde.fr/international/article/2021/07/20/cyberattaques-solennelle-mise-en-garde-des-occidentaux-a-la-chine_6088913_3210.html" TargetMode="External" Type="http://schemas.openxmlformats.org/officeDocument/2006/relationships/hyperlink"/><Relationship Id="rId1430" Target="https://twitter.com/" TargetMode="External" Type="http://schemas.openxmlformats.org/officeDocument/2006/relationships/hyperlink"/><Relationship Id="rId1431" Target="https://twitter.com/" TargetMode="External" Type="http://schemas.openxmlformats.org/officeDocument/2006/relationships/hyperlink"/><Relationship Id="rId1432" Target="https://twitter.com/" TargetMode="External" Type="http://schemas.openxmlformats.org/officeDocument/2006/relationships/hyperlink"/><Relationship Id="rId1433" Target="https://twitter.com/" TargetMode="External" Type="http://schemas.openxmlformats.org/officeDocument/2006/relationships/hyperlink"/><Relationship Id="rId1434" Target="https://twitter.com/" TargetMode="External" Type="http://schemas.openxmlformats.org/officeDocument/2006/relationships/hyperlink"/><Relationship Id="rId1435" Target="https://twitter.com/" TargetMode="External" Type="http://schemas.openxmlformats.org/officeDocument/2006/relationships/hyperlink"/><Relationship Id="rId1436" Target="https://twitter.com/" TargetMode="External" Type="http://schemas.openxmlformats.org/officeDocument/2006/relationships/hyperlink"/><Relationship Id="rId1437" Target="https://twitter.com/" TargetMode="External" Type="http://schemas.openxmlformats.org/officeDocument/2006/relationships/hyperlink"/><Relationship Id="rId1438" Target="https://twitter.com/" TargetMode="External" Type="http://schemas.openxmlformats.org/officeDocument/2006/relationships/hyperlink"/><Relationship Id="rId1439" Target="https://twitter.com/" TargetMode="External" Type="http://schemas.openxmlformats.org/officeDocument/2006/relationships/hyperlink"/><Relationship Id="rId144" Target="https://fr.tuto.com/cybersecurite/etre-en-securite-sur-internet-formation,165951.html" TargetMode="External" Type="http://schemas.openxmlformats.org/officeDocument/2006/relationships/hyperlink"/><Relationship Id="rId1440" Target="https://twitter.com/" TargetMode="External" Type="http://schemas.openxmlformats.org/officeDocument/2006/relationships/hyperlink"/><Relationship Id="rId1441" Target="https://twitter.com/" TargetMode="External" Type="http://schemas.openxmlformats.org/officeDocument/2006/relationships/hyperlink"/><Relationship Id="rId1442" Target="https://twitter.com/" TargetMode="External" Type="http://schemas.openxmlformats.org/officeDocument/2006/relationships/hyperlink"/><Relationship Id="rId1443" Target="https://twitter.com/" TargetMode="External" Type="http://schemas.openxmlformats.org/officeDocument/2006/relationships/hyperlink"/><Relationship Id="rId1444" Target="https://twitter.com/" TargetMode="External" Type="http://schemas.openxmlformats.org/officeDocument/2006/relationships/hyperlink"/><Relationship Id="rId1445" Target="https://twitter.com/" TargetMode="External" Type="http://schemas.openxmlformats.org/officeDocument/2006/relationships/hyperlink"/><Relationship Id="rId1446" Target="https://twitter.com/" TargetMode="External" Type="http://schemas.openxmlformats.org/officeDocument/2006/relationships/hyperlink"/><Relationship Id="rId1447" Target="https://twitter.com/" TargetMode="External" Type="http://schemas.openxmlformats.org/officeDocument/2006/relationships/hyperlink"/><Relationship Id="rId1448" Target="https://twitter.com/" TargetMode="External" Type="http://schemas.openxmlformats.org/officeDocument/2006/relationships/hyperlink"/><Relationship Id="rId1449" Target="https://twitter.com/" TargetMode="External" Type="http://schemas.openxmlformats.org/officeDocument/2006/relationships/hyperlink"/><Relationship Id="rId145" Target="https://twitter.com/i/web/status/1417831331678101505" TargetMode="External" Type="http://schemas.openxmlformats.org/officeDocument/2006/relationships/hyperlink"/><Relationship Id="rId1450" Target="https://twitter.com/" TargetMode="External" Type="http://schemas.openxmlformats.org/officeDocument/2006/relationships/hyperlink"/><Relationship Id="rId1451" Target="https://twitter.com/" TargetMode="External" Type="http://schemas.openxmlformats.org/officeDocument/2006/relationships/hyperlink"/><Relationship Id="rId1452" Target="https://twitter.com/" TargetMode="External" Type="http://schemas.openxmlformats.org/officeDocument/2006/relationships/hyperlink"/><Relationship Id="rId1453" Target="https://twitter.com/" TargetMode="External" Type="http://schemas.openxmlformats.org/officeDocument/2006/relationships/hyperlink"/><Relationship Id="rId1454" Target="https://twitter.com/" TargetMode="External" Type="http://schemas.openxmlformats.org/officeDocument/2006/relationships/hyperlink"/><Relationship Id="rId1455" Target="https://twitter.com/" TargetMode="External" Type="http://schemas.openxmlformats.org/officeDocument/2006/relationships/hyperlink"/><Relationship Id="rId1456" Target="https://twitter.com/" TargetMode="External" Type="http://schemas.openxmlformats.org/officeDocument/2006/relationships/hyperlink"/><Relationship Id="rId1457" Target="https://twitter.com/" TargetMode="External" Type="http://schemas.openxmlformats.org/officeDocument/2006/relationships/hyperlink"/><Relationship Id="rId1458" Target="https://twitter.com/" TargetMode="External" Type="http://schemas.openxmlformats.org/officeDocument/2006/relationships/hyperlink"/><Relationship Id="rId1459" Target="https://twitter.com/" TargetMode="External" Type="http://schemas.openxmlformats.org/officeDocument/2006/relationships/hyperlink"/><Relationship Id="rId146" Target="https://techno.konbini.com/fr/societe/kaseya-une-cyberattaque-geante-a-frappe-des-entreprises-du-monde-entier" TargetMode="External" Type="http://schemas.openxmlformats.org/officeDocument/2006/relationships/hyperlink"/><Relationship Id="rId1460" Target="https://twitter.com/" TargetMode="External" Type="http://schemas.openxmlformats.org/officeDocument/2006/relationships/hyperlink"/><Relationship Id="rId1461" Target="https://twitter.com/" TargetMode="External" Type="http://schemas.openxmlformats.org/officeDocument/2006/relationships/hyperlink"/><Relationship Id="rId1462" Target="https://twitter.com/" TargetMode="External" Type="http://schemas.openxmlformats.org/officeDocument/2006/relationships/hyperlink"/><Relationship Id="rId1463" Target="https://twitter.com/" TargetMode="External" Type="http://schemas.openxmlformats.org/officeDocument/2006/relationships/hyperlink"/><Relationship Id="rId1464" Target="https://twitter.com/" TargetMode="External" Type="http://schemas.openxmlformats.org/officeDocument/2006/relationships/hyperlink"/><Relationship Id="rId1465" Target="https://twitter.com/" TargetMode="External" Type="http://schemas.openxmlformats.org/officeDocument/2006/relationships/hyperlink"/><Relationship Id="rId1466" Target="https://twitter.com/" TargetMode="External" Type="http://schemas.openxmlformats.org/officeDocument/2006/relationships/hyperlink"/><Relationship Id="rId1467" Target="https://twitter.com/" TargetMode="External" Type="http://schemas.openxmlformats.org/officeDocument/2006/relationships/hyperlink"/><Relationship Id="rId1468" Target="https://twitter.com/" TargetMode="External" Type="http://schemas.openxmlformats.org/officeDocument/2006/relationships/hyperlink"/><Relationship Id="rId1469" Target="https://twitter.com/" TargetMode="External" Type="http://schemas.openxmlformats.org/officeDocument/2006/relationships/hyperlink"/><Relationship Id="rId147" Target="https://twitter.com/i/web/status/1417761899580637184" TargetMode="External" Type="http://schemas.openxmlformats.org/officeDocument/2006/relationships/hyperlink"/><Relationship Id="rId1470" Target="https://twitter.com/" TargetMode="External" Type="http://schemas.openxmlformats.org/officeDocument/2006/relationships/hyperlink"/><Relationship Id="rId1471" Target="https://twitter.com/" TargetMode="External" Type="http://schemas.openxmlformats.org/officeDocument/2006/relationships/hyperlink"/><Relationship Id="rId1472" Target="https://twitter.com/" TargetMode="External" Type="http://schemas.openxmlformats.org/officeDocument/2006/relationships/hyperlink"/><Relationship Id="rId1473" Target="https://twitter.com/" TargetMode="External" Type="http://schemas.openxmlformats.org/officeDocument/2006/relationships/hyperlink"/><Relationship Id="rId1474" Target="https://twitter.com/" TargetMode="External" Type="http://schemas.openxmlformats.org/officeDocument/2006/relationships/hyperlink"/><Relationship Id="rId1475" Target="https://twitter.com/" TargetMode="External" Type="http://schemas.openxmlformats.org/officeDocument/2006/relationships/hyperlink"/><Relationship Id="rId1476" Target="https://twitter.com/" TargetMode="External" Type="http://schemas.openxmlformats.org/officeDocument/2006/relationships/hyperlink"/><Relationship Id="rId1477" Target="https://twitter.com/" TargetMode="External" Type="http://schemas.openxmlformats.org/officeDocument/2006/relationships/hyperlink"/><Relationship Id="rId1478" Target="https://twitter.com/" TargetMode="External" Type="http://schemas.openxmlformats.org/officeDocument/2006/relationships/hyperlink"/><Relationship Id="rId1479" Target="https://twitter.com/" TargetMode="External" Type="http://schemas.openxmlformats.org/officeDocument/2006/relationships/hyperlink"/><Relationship Id="rId148" Target="https://techno.konbini.com/fr/societe/kaseya-une-cyberattaque-geante-a-frappe-des-entreprises-du-monde-entier" TargetMode="External" Type="http://schemas.openxmlformats.org/officeDocument/2006/relationships/hyperlink"/><Relationship Id="rId1480" Target="https://twitter.com/" TargetMode="External" Type="http://schemas.openxmlformats.org/officeDocument/2006/relationships/hyperlink"/><Relationship Id="rId1481" Target="https://twitter.com/" TargetMode="External" Type="http://schemas.openxmlformats.org/officeDocument/2006/relationships/hyperlink"/><Relationship Id="rId1482" Target="https://twitter.com/" TargetMode="External" Type="http://schemas.openxmlformats.org/officeDocument/2006/relationships/hyperlink"/><Relationship Id="rId1483" Target="https://twitter.com/" TargetMode="External" Type="http://schemas.openxmlformats.org/officeDocument/2006/relationships/hyperlink"/><Relationship Id="rId1484" Target="https://twitter.com/" TargetMode="External" Type="http://schemas.openxmlformats.org/officeDocument/2006/relationships/hyperlink"/><Relationship Id="rId1485" Target="https://twitter.com/" TargetMode="External" Type="http://schemas.openxmlformats.org/officeDocument/2006/relationships/hyperlink"/><Relationship Id="rId1486" Target="https://twitter.com/" TargetMode="External" Type="http://schemas.openxmlformats.org/officeDocument/2006/relationships/hyperlink"/><Relationship Id="rId1487" Target="https://twitter.com/" TargetMode="External" Type="http://schemas.openxmlformats.org/officeDocument/2006/relationships/hyperlink"/><Relationship Id="rId1488" Target="https://twitter.com/" TargetMode="External" Type="http://schemas.openxmlformats.org/officeDocument/2006/relationships/hyperlink"/><Relationship Id="rId1489" Target="https://twitter.com/" TargetMode="External" Type="http://schemas.openxmlformats.org/officeDocument/2006/relationships/hyperlink"/><Relationship Id="rId149" Target="https://twitter.com/i/web/status/1417838666043559936" TargetMode="External" Type="http://schemas.openxmlformats.org/officeDocument/2006/relationships/hyperlink"/><Relationship Id="rId1490" Target="https://twitter.com/" TargetMode="External" Type="http://schemas.openxmlformats.org/officeDocument/2006/relationships/hyperlink"/><Relationship Id="rId1491" Target="https://twitter.com/" TargetMode="External" Type="http://schemas.openxmlformats.org/officeDocument/2006/relationships/hyperlink"/><Relationship Id="rId1492" Target="https://twitter.com/" TargetMode="External" Type="http://schemas.openxmlformats.org/officeDocument/2006/relationships/hyperlink"/><Relationship Id="rId1493" Target="https://twitter.com/" TargetMode="External" Type="http://schemas.openxmlformats.org/officeDocument/2006/relationships/hyperlink"/><Relationship Id="rId1494" Target="https://twitter.com/" TargetMode="External" Type="http://schemas.openxmlformats.org/officeDocument/2006/relationships/hyperlink"/><Relationship Id="rId1495" Target="https://twitter.com/" TargetMode="External" Type="http://schemas.openxmlformats.org/officeDocument/2006/relationships/hyperlink"/><Relationship Id="rId1496" Target="https://twitter.com/" TargetMode="External" Type="http://schemas.openxmlformats.org/officeDocument/2006/relationships/hyperlink"/><Relationship Id="rId1497" Target="https://twitter.com/" TargetMode="External" Type="http://schemas.openxmlformats.org/officeDocument/2006/relationships/hyperlink"/><Relationship Id="rId1498" Target="https://twitter.com/" TargetMode="External" Type="http://schemas.openxmlformats.org/officeDocument/2006/relationships/hyperlink"/><Relationship Id="rId1499" Target="https://twitter.com/" TargetMode="External" Type="http://schemas.openxmlformats.org/officeDocument/2006/relationships/hyperlink"/><Relationship Id="rId15" Target="https://twitter.com/i/web/status/1417159798689132545" TargetMode="External" Type="http://schemas.openxmlformats.org/officeDocument/2006/relationships/hyperlink"/><Relationship Id="rId150" Target="https://veille-cyber.com/the-pentagon-is-bolstering-its-ai-systems-by-hacking-itself/" TargetMode="External" Type="http://schemas.openxmlformats.org/officeDocument/2006/relationships/hyperlink"/><Relationship Id="rId1500" Target="https://twitter.com/" TargetMode="External" Type="http://schemas.openxmlformats.org/officeDocument/2006/relationships/hyperlink"/><Relationship Id="rId1501" Target="https://twitter.com/" TargetMode="External" Type="http://schemas.openxmlformats.org/officeDocument/2006/relationships/hyperlink"/><Relationship Id="rId1502" Target="https://twitter.com/" TargetMode="External" Type="http://schemas.openxmlformats.org/officeDocument/2006/relationships/hyperlink"/><Relationship Id="rId1503" Target="https://twitter.com/" TargetMode="External" Type="http://schemas.openxmlformats.org/officeDocument/2006/relationships/hyperlink"/><Relationship Id="rId1504" Target="https://twitter.com/" TargetMode="External" Type="http://schemas.openxmlformats.org/officeDocument/2006/relationships/hyperlink"/><Relationship Id="rId1505" Target="https://twitter.com/" TargetMode="External" Type="http://schemas.openxmlformats.org/officeDocument/2006/relationships/hyperlink"/><Relationship Id="rId1506" Target="https://twitter.com/" TargetMode="External" Type="http://schemas.openxmlformats.org/officeDocument/2006/relationships/hyperlink"/><Relationship Id="rId1507" Target="https://twitter.com/" TargetMode="External" Type="http://schemas.openxmlformats.org/officeDocument/2006/relationships/hyperlink"/><Relationship Id="rId1508" Target="https://twitter.com/" TargetMode="External" Type="http://schemas.openxmlformats.org/officeDocument/2006/relationships/hyperlink"/><Relationship Id="rId1509" Target="https://twitter.com/" TargetMode="External" Type="http://schemas.openxmlformats.org/officeDocument/2006/relationships/hyperlink"/><Relationship Id="rId151" Target="https://veille-cyber.com/is-cost-effective-deep-reinforcement-learning-possible/" TargetMode="External" Type="http://schemas.openxmlformats.org/officeDocument/2006/relationships/hyperlink"/><Relationship Id="rId1510" Target="https://twitter.com/" TargetMode="External" Type="http://schemas.openxmlformats.org/officeDocument/2006/relationships/hyperlink"/><Relationship Id="rId1511" Target="https://twitter.com/" TargetMode="External" Type="http://schemas.openxmlformats.org/officeDocument/2006/relationships/hyperlink"/><Relationship Id="rId1512" Target="https://twitter.com/" TargetMode="External" Type="http://schemas.openxmlformats.org/officeDocument/2006/relationships/hyperlink"/><Relationship Id="rId1513" Target="https://twitter.com/" TargetMode="External" Type="http://schemas.openxmlformats.org/officeDocument/2006/relationships/hyperlink"/><Relationship Id="rId1514" Target="https://twitter.com/" TargetMode="External" Type="http://schemas.openxmlformats.org/officeDocument/2006/relationships/hyperlink"/><Relationship Id="rId1515" Target="https://twitter.com/" TargetMode="External" Type="http://schemas.openxmlformats.org/officeDocument/2006/relationships/hyperlink"/><Relationship Id="rId1516" Target="https://twitter.com/" TargetMode="External" Type="http://schemas.openxmlformats.org/officeDocument/2006/relationships/hyperlink"/><Relationship Id="rId1517" Target="https://twitter.com/" TargetMode="External" Type="http://schemas.openxmlformats.org/officeDocument/2006/relationships/hyperlink"/><Relationship Id="rId1518" Target="https://twitter.com/" TargetMode="External" Type="http://schemas.openxmlformats.org/officeDocument/2006/relationships/hyperlink"/><Relationship Id="rId1519" Target="https://twitter.com/" TargetMode="External" Type="http://schemas.openxmlformats.org/officeDocument/2006/relationships/hyperlink"/><Relationship Id="rId152" Target="https://veille-cyber.com/edward-snowden-reclame-linterdiction-du-commerce-des-logiciels-espions/" TargetMode="External" Type="http://schemas.openxmlformats.org/officeDocument/2006/relationships/hyperlink"/><Relationship Id="rId1520" Target="https://twitter.com/" TargetMode="External" Type="http://schemas.openxmlformats.org/officeDocument/2006/relationships/hyperlink"/><Relationship Id="rId1521" Target="https://twitter.com/" TargetMode="External" Type="http://schemas.openxmlformats.org/officeDocument/2006/relationships/hyperlink"/><Relationship Id="rId1522" Target="https://twitter.com/" TargetMode="External" Type="http://schemas.openxmlformats.org/officeDocument/2006/relationships/hyperlink"/><Relationship Id="rId1523" Target="https://twitter.com/" TargetMode="External" Type="http://schemas.openxmlformats.org/officeDocument/2006/relationships/hyperlink"/><Relationship Id="rId1524" Target="https://twitter.com/" TargetMode="External" Type="http://schemas.openxmlformats.org/officeDocument/2006/relationships/hyperlink"/><Relationship Id="rId1525" Target="https://twitter.com/" TargetMode="External" Type="http://schemas.openxmlformats.org/officeDocument/2006/relationships/hyperlink"/><Relationship Id="rId1526" Target="https://twitter.com/" TargetMode="External" Type="http://schemas.openxmlformats.org/officeDocument/2006/relationships/hyperlink"/><Relationship Id="rId1527" Target="https://twitter.com/" TargetMode="External" Type="http://schemas.openxmlformats.org/officeDocument/2006/relationships/hyperlink"/><Relationship Id="rId1528" Target="https://twitter.com/" TargetMode="External" Type="http://schemas.openxmlformats.org/officeDocument/2006/relationships/hyperlink"/><Relationship Id="rId1529" Target="https://twitter.com/" TargetMode="External" Type="http://schemas.openxmlformats.org/officeDocument/2006/relationships/hyperlink"/><Relationship Id="rId153" Target="https://veille-cyber.com/edward-snowden-reclame-linterdiction-du-commerce-des-logiciels-espions/" TargetMode="External" Type="http://schemas.openxmlformats.org/officeDocument/2006/relationships/hyperlink"/><Relationship Id="rId1530" Target="https://twitter.com/" TargetMode="External" Type="http://schemas.openxmlformats.org/officeDocument/2006/relationships/hyperlink"/><Relationship Id="rId1531" Target="https://twitter.com/" TargetMode="External" Type="http://schemas.openxmlformats.org/officeDocument/2006/relationships/hyperlink"/><Relationship Id="rId1532" Target="https://twitter.com/" TargetMode="External" Type="http://schemas.openxmlformats.org/officeDocument/2006/relationships/hyperlink"/><Relationship Id="rId1533" Target="https://twitter.com/" TargetMode="External" Type="http://schemas.openxmlformats.org/officeDocument/2006/relationships/hyperlink"/><Relationship Id="rId1534" Target="https://twitter.com/" TargetMode="External" Type="http://schemas.openxmlformats.org/officeDocument/2006/relationships/hyperlink"/><Relationship Id="rId1535" Target="https://twitter.com/" TargetMode="External" Type="http://schemas.openxmlformats.org/officeDocument/2006/relationships/hyperlink"/><Relationship Id="rId1536" Target="https://twitter.com/" TargetMode="External" Type="http://schemas.openxmlformats.org/officeDocument/2006/relationships/hyperlink"/><Relationship Id="rId1537" Target="https://twitter.com/" TargetMode="External" Type="http://schemas.openxmlformats.org/officeDocument/2006/relationships/hyperlink"/><Relationship Id="rId1538" Target="https://twitter.com/" TargetMode="External" Type="http://schemas.openxmlformats.org/officeDocument/2006/relationships/hyperlink"/><Relationship Id="rId1539" Target="https://twitter.com/" TargetMode="External" Type="http://schemas.openxmlformats.org/officeDocument/2006/relationships/hyperlink"/><Relationship Id="rId154" Target="https://twitter.com/i/web/status/1417807091717361669" TargetMode="External" Type="http://schemas.openxmlformats.org/officeDocument/2006/relationships/hyperlink"/><Relationship Id="rId1540" Target="https://twitter.com/" TargetMode="External" Type="http://schemas.openxmlformats.org/officeDocument/2006/relationships/hyperlink"/><Relationship Id="rId1541" Target="https://twitter.com/" TargetMode="External" Type="http://schemas.openxmlformats.org/officeDocument/2006/relationships/hyperlink"/><Relationship Id="rId1542" Target="https://twitter.com/" TargetMode="External" Type="http://schemas.openxmlformats.org/officeDocument/2006/relationships/hyperlink"/><Relationship Id="rId1543" Target="https://twitter.com/" TargetMode="External" Type="http://schemas.openxmlformats.org/officeDocument/2006/relationships/hyperlink"/><Relationship Id="rId1544" Target="https://twitter.com/" TargetMode="External" Type="http://schemas.openxmlformats.org/officeDocument/2006/relationships/hyperlink"/><Relationship Id="rId1545" Target="https://twitter.com/" TargetMode="External" Type="http://schemas.openxmlformats.org/officeDocument/2006/relationships/hyperlink"/><Relationship Id="rId1546" Target="https://twitter.com/" TargetMode="External" Type="http://schemas.openxmlformats.org/officeDocument/2006/relationships/hyperlink"/><Relationship Id="rId1547" Target="https://twitter.com/" TargetMode="External" Type="http://schemas.openxmlformats.org/officeDocument/2006/relationships/hyperlink"/><Relationship Id="rId1548" Target="https://twitter.com/" TargetMode="External" Type="http://schemas.openxmlformats.org/officeDocument/2006/relationships/hyperlink"/><Relationship Id="rId1549" Target="https://twitter.com/" TargetMode="External" Type="http://schemas.openxmlformats.org/officeDocument/2006/relationships/hyperlink"/><Relationship Id="rId155" Target="https://www.bfmtv.com/economie/replay-emissions/hashtag-jmleco/la-cybersecurite-au-service-de-la-transformation-digitale-des-entreprises_AV-202106250001.html" TargetMode="External" Type="http://schemas.openxmlformats.org/officeDocument/2006/relationships/hyperlink"/><Relationship Id="rId1550" Target="https://twitter.com/" TargetMode="External" Type="http://schemas.openxmlformats.org/officeDocument/2006/relationships/hyperlink"/><Relationship Id="rId1551" Target="https://twitter.com/" TargetMode="External" Type="http://schemas.openxmlformats.org/officeDocument/2006/relationships/hyperlink"/><Relationship Id="rId1552" Target="https://twitter.com/" TargetMode="External" Type="http://schemas.openxmlformats.org/officeDocument/2006/relationships/hyperlink"/><Relationship Id="rId1553" Target="https://twitter.com/" TargetMode="External" Type="http://schemas.openxmlformats.org/officeDocument/2006/relationships/hyperlink"/><Relationship Id="rId1554" Target="https://twitter.com/" TargetMode="External" Type="http://schemas.openxmlformats.org/officeDocument/2006/relationships/hyperlink"/><Relationship Id="rId1555" Target="https://twitter.com/" TargetMode="External" Type="http://schemas.openxmlformats.org/officeDocument/2006/relationships/hyperlink"/><Relationship Id="rId1556" Target="https://twitter.com/" TargetMode="External" Type="http://schemas.openxmlformats.org/officeDocument/2006/relationships/hyperlink"/><Relationship Id="rId1557" Target="https://twitter.com/" TargetMode="External" Type="http://schemas.openxmlformats.org/officeDocument/2006/relationships/hyperlink"/><Relationship Id="rId1558" Target="https://twitter.com/" TargetMode="External" Type="http://schemas.openxmlformats.org/officeDocument/2006/relationships/hyperlink"/><Relationship Id="rId1559" Target="https://twitter.com/" TargetMode="External" Type="http://schemas.openxmlformats.org/officeDocument/2006/relationships/hyperlink"/><Relationship Id="rId156" Target="https://www.bfmtv.com/economie/replay-emissions/hashtag-jmleco/la-cybersecurite-au-service-de-la-transformation-digitale-des-entreprises_AV-202106250001.html" TargetMode="External" Type="http://schemas.openxmlformats.org/officeDocument/2006/relationships/hyperlink"/><Relationship Id="rId1560" Target="https://twitter.com/" TargetMode="External" Type="http://schemas.openxmlformats.org/officeDocument/2006/relationships/hyperlink"/><Relationship Id="rId1561" Target="https://twitter.com/" TargetMode="External" Type="http://schemas.openxmlformats.org/officeDocument/2006/relationships/hyperlink"/><Relationship Id="rId1562" Target="https://twitter.com/" TargetMode="External" Type="http://schemas.openxmlformats.org/officeDocument/2006/relationships/hyperlink"/><Relationship Id="rId1563" Target="https://twitter.com/" TargetMode="External" Type="http://schemas.openxmlformats.org/officeDocument/2006/relationships/hyperlink"/><Relationship Id="rId1564" Target="https://twitter.com/" TargetMode="External" Type="http://schemas.openxmlformats.org/officeDocument/2006/relationships/hyperlink"/><Relationship Id="rId1565" Target="https://twitter.com/" TargetMode="External" Type="http://schemas.openxmlformats.org/officeDocument/2006/relationships/hyperlink"/><Relationship Id="rId1566" Target="https://twitter.com/" TargetMode="External" Type="http://schemas.openxmlformats.org/officeDocument/2006/relationships/hyperlink"/><Relationship Id="rId1567" Target="https://twitter.com/" TargetMode="External" Type="http://schemas.openxmlformats.org/officeDocument/2006/relationships/hyperlink"/><Relationship Id="rId1568" Target="https://twitter.com/" TargetMode="External" Type="http://schemas.openxmlformats.org/officeDocument/2006/relationships/hyperlink"/><Relationship Id="rId1569" Target="https://twitter.com/" TargetMode="External" Type="http://schemas.openxmlformats.org/officeDocument/2006/relationships/hyperlink"/><Relationship Id="rId157" Target="https://www.bfmtv.com/economie/replay-emissions/hashtag-jmleco/la-cybersecurite-au-service-de-la-transformation-digitale-des-entreprises_AV-202106250001.html" TargetMode="External" Type="http://schemas.openxmlformats.org/officeDocument/2006/relationships/hyperlink"/><Relationship Id="rId1570" Target="https://twitter.com/" TargetMode="External" Type="http://schemas.openxmlformats.org/officeDocument/2006/relationships/hyperlink"/><Relationship Id="rId1571" Target="https://twitter.com/" TargetMode="External" Type="http://schemas.openxmlformats.org/officeDocument/2006/relationships/hyperlink"/><Relationship Id="rId1572" Target="https://twitter.com/" TargetMode="External" Type="http://schemas.openxmlformats.org/officeDocument/2006/relationships/hyperlink"/><Relationship Id="rId1573" Target="https://twitter.com/" TargetMode="External" Type="http://schemas.openxmlformats.org/officeDocument/2006/relationships/hyperlink"/><Relationship Id="rId1574" Target="https://twitter.com/" TargetMode="External" Type="http://schemas.openxmlformats.org/officeDocument/2006/relationships/hyperlink"/><Relationship Id="rId1575" Target="https://twitter.com/" TargetMode="External" Type="http://schemas.openxmlformats.org/officeDocument/2006/relationships/hyperlink"/><Relationship Id="rId1576" Target="https://twitter.com/" TargetMode="External" Type="http://schemas.openxmlformats.org/officeDocument/2006/relationships/hyperlink"/><Relationship Id="rId1577" Target="https://twitter.com/" TargetMode="External" Type="http://schemas.openxmlformats.org/officeDocument/2006/relationships/hyperlink"/><Relationship Id="rId1578" Target="https://twitter.com/" TargetMode="External" Type="http://schemas.openxmlformats.org/officeDocument/2006/relationships/hyperlink"/><Relationship Id="rId1579" Target="https://twitter.com/" TargetMode="External" Type="http://schemas.openxmlformats.org/officeDocument/2006/relationships/hyperlink"/><Relationship Id="rId158" Target="https://www.bfmtv.com/economie/replay-emissions/hashtag-jmleco/la-cybersecurite-au-service-de-la-transformation-digitale-des-entreprises_AV-202106250001.html" TargetMode="External" Type="http://schemas.openxmlformats.org/officeDocument/2006/relationships/hyperlink"/><Relationship Id="rId1580" Target="https://twitter.com/" TargetMode="External" Type="http://schemas.openxmlformats.org/officeDocument/2006/relationships/hyperlink"/><Relationship Id="rId1581" Target="https://twitter.com/" TargetMode="External" Type="http://schemas.openxmlformats.org/officeDocument/2006/relationships/hyperlink"/><Relationship Id="rId1582" Target="https://twitter.com/" TargetMode="External" Type="http://schemas.openxmlformats.org/officeDocument/2006/relationships/hyperlink"/><Relationship Id="rId1583" Target="https://twitter.com/" TargetMode="External" Type="http://schemas.openxmlformats.org/officeDocument/2006/relationships/hyperlink"/><Relationship Id="rId1584" Target="https://twitter.com/" TargetMode="External" Type="http://schemas.openxmlformats.org/officeDocument/2006/relationships/hyperlink"/><Relationship Id="rId1585" Target="https://twitter.com/" TargetMode="External" Type="http://schemas.openxmlformats.org/officeDocument/2006/relationships/hyperlink"/><Relationship Id="rId1586" Target="https://twitter.com/" TargetMode="External" Type="http://schemas.openxmlformats.org/officeDocument/2006/relationships/hyperlink"/><Relationship Id="rId1587" Target="https://twitter.com/" TargetMode="External" Type="http://schemas.openxmlformats.org/officeDocument/2006/relationships/hyperlink"/><Relationship Id="rId1588" Target="https://twitter.com/" TargetMode="External" Type="http://schemas.openxmlformats.org/officeDocument/2006/relationships/hyperlink"/><Relationship Id="rId1589" Target="https://twitter.com/" TargetMode="External" Type="http://schemas.openxmlformats.org/officeDocument/2006/relationships/hyperlink"/><Relationship Id="rId159" Target="https://twitter.com/i/web/status/1417853068822130689" TargetMode="External" Type="http://schemas.openxmlformats.org/officeDocument/2006/relationships/hyperlink"/><Relationship Id="rId1590" Target="https://twitter.com/" TargetMode="External" Type="http://schemas.openxmlformats.org/officeDocument/2006/relationships/hyperlink"/><Relationship Id="rId1591" Target="https://twitter.com/" TargetMode="External" Type="http://schemas.openxmlformats.org/officeDocument/2006/relationships/hyperlink"/><Relationship Id="rId1592" Target="https://twitter.com/" TargetMode="External" Type="http://schemas.openxmlformats.org/officeDocument/2006/relationships/hyperlink"/><Relationship Id="rId1593" Target="https://twitter.com/" TargetMode="External" Type="http://schemas.openxmlformats.org/officeDocument/2006/relationships/hyperlink"/><Relationship Id="rId1594" Target="https://twitter.com/" TargetMode="External" Type="http://schemas.openxmlformats.org/officeDocument/2006/relationships/hyperlink"/><Relationship Id="rId1595" Target="https://twitter.com/" TargetMode="External" Type="http://schemas.openxmlformats.org/officeDocument/2006/relationships/hyperlink"/><Relationship Id="rId1596" Target="https://twitter.com/" TargetMode="External" Type="http://schemas.openxmlformats.org/officeDocument/2006/relationships/hyperlink"/><Relationship Id="rId1597" Target="https://twitter.com/" TargetMode="External" Type="http://schemas.openxmlformats.org/officeDocument/2006/relationships/hyperlink"/><Relationship Id="rId1598" Target="https://twitter.com/" TargetMode="External" Type="http://schemas.openxmlformats.org/officeDocument/2006/relationships/hyperlink"/><Relationship Id="rId1599" Target="https://twitter.com/" TargetMode="External" Type="http://schemas.openxmlformats.org/officeDocument/2006/relationships/hyperlink"/><Relationship Id="rId16" Target="https://twitter.com/i/web/status/1417168875293184007" TargetMode="External" Type="http://schemas.openxmlformats.org/officeDocument/2006/relationships/hyperlink"/><Relationship Id="rId160" Target="https://twitter.com/i/web/status/1417853068822130689" TargetMode="External" Type="http://schemas.openxmlformats.org/officeDocument/2006/relationships/hyperlink"/><Relationship Id="rId1600" Target="https://twitter.com/" TargetMode="External" Type="http://schemas.openxmlformats.org/officeDocument/2006/relationships/hyperlink"/><Relationship Id="rId1601" Target="https://twitter.com/" TargetMode="External" Type="http://schemas.openxmlformats.org/officeDocument/2006/relationships/hyperlink"/><Relationship Id="rId1602" Target="https://twitter.com/" TargetMode="External" Type="http://schemas.openxmlformats.org/officeDocument/2006/relationships/hyperlink"/><Relationship Id="rId1603" Target="https://twitter.com/" TargetMode="External" Type="http://schemas.openxmlformats.org/officeDocument/2006/relationships/hyperlink"/><Relationship Id="rId1604" Target="https://twitter.com/" TargetMode="External" Type="http://schemas.openxmlformats.org/officeDocument/2006/relationships/hyperlink"/><Relationship Id="rId1605" Target="https://twitter.com/" TargetMode="External" Type="http://schemas.openxmlformats.org/officeDocument/2006/relationships/hyperlink"/><Relationship Id="rId1606" Target="https://twitter.com/" TargetMode="External" Type="http://schemas.openxmlformats.org/officeDocument/2006/relationships/hyperlink"/><Relationship Id="rId1607" Target="https://twitter.com/" TargetMode="External" Type="http://schemas.openxmlformats.org/officeDocument/2006/relationships/hyperlink"/><Relationship Id="rId1608" Target="https://twitter.com/" TargetMode="External" Type="http://schemas.openxmlformats.org/officeDocument/2006/relationships/hyperlink"/><Relationship Id="rId1609" Target="https://twitter.com/" TargetMode="External" Type="http://schemas.openxmlformats.org/officeDocument/2006/relationships/hyperlink"/><Relationship Id="rId161" Target="https://twitter.com/i/web/status/1417853068822130689" TargetMode="External" Type="http://schemas.openxmlformats.org/officeDocument/2006/relationships/hyperlink"/><Relationship Id="rId1610" Target="https://twitter.com/" TargetMode="External" Type="http://schemas.openxmlformats.org/officeDocument/2006/relationships/hyperlink"/><Relationship Id="rId1611" Target="https://twitter.com/" TargetMode="External" Type="http://schemas.openxmlformats.org/officeDocument/2006/relationships/hyperlink"/><Relationship Id="rId1612" Target="https://twitter.com/" TargetMode="External" Type="http://schemas.openxmlformats.org/officeDocument/2006/relationships/hyperlink"/><Relationship Id="rId1613" Target="https://twitter.com/" TargetMode="External" Type="http://schemas.openxmlformats.org/officeDocument/2006/relationships/hyperlink"/><Relationship Id="rId1614" Target="https://twitter.com/" TargetMode="External" Type="http://schemas.openxmlformats.org/officeDocument/2006/relationships/hyperlink"/><Relationship Id="rId1615" Target="https://twitter.com/" TargetMode="External" Type="http://schemas.openxmlformats.org/officeDocument/2006/relationships/hyperlink"/><Relationship Id="rId1616" Target="https://twitter.com/" TargetMode="External" Type="http://schemas.openxmlformats.org/officeDocument/2006/relationships/hyperlink"/><Relationship Id="rId1617" Target="https://twitter.com/" TargetMode="External" Type="http://schemas.openxmlformats.org/officeDocument/2006/relationships/hyperlink"/><Relationship Id="rId1618" Target="https://twitter.com/" TargetMode="External" Type="http://schemas.openxmlformats.org/officeDocument/2006/relationships/hyperlink"/><Relationship Id="rId1619" Target="https://twitter.com/" TargetMode="External" Type="http://schemas.openxmlformats.org/officeDocument/2006/relationships/hyperlink"/><Relationship Id="rId162" Target="https://www.drsd.defense.gouv.fr/la-protection-du-secret-de-la-defense-nationale" TargetMode="External" Type="http://schemas.openxmlformats.org/officeDocument/2006/relationships/hyperlink"/><Relationship Id="rId1620" Target="https://twitter.com/" TargetMode="External" Type="http://schemas.openxmlformats.org/officeDocument/2006/relationships/hyperlink"/><Relationship Id="rId1621" Target="https://twitter.com/" TargetMode="External" Type="http://schemas.openxmlformats.org/officeDocument/2006/relationships/hyperlink"/><Relationship Id="rId1622" Target="https://twitter.com/" TargetMode="External" Type="http://schemas.openxmlformats.org/officeDocument/2006/relationships/hyperlink"/><Relationship Id="rId1623" Target="https://twitter.com/" TargetMode="External" Type="http://schemas.openxmlformats.org/officeDocument/2006/relationships/hyperlink"/><Relationship Id="rId1624" Target="https://twitter.com/" TargetMode="External" Type="http://schemas.openxmlformats.org/officeDocument/2006/relationships/hyperlink"/><Relationship Id="rId1625" Target="https://twitter.com/" TargetMode="External" Type="http://schemas.openxmlformats.org/officeDocument/2006/relationships/hyperlink"/><Relationship Id="rId1626" Target="https://twitter.com/" TargetMode="External" Type="http://schemas.openxmlformats.org/officeDocument/2006/relationships/hyperlink"/><Relationship Id="rId1627" Target="https://twitter.com/" TargetMode="External" Type="http://schemas.openxmlformats.org/officeDocument/2006/relationships/hyperlink"/><Relationship Id="rId1628" Target="https://twitter.com/" TargetMode="External" Type="http://schemas.openxmlformats.org/officeDocument/2006/relationships/hyperlink"/><Relationship Id="rId1629" Target="https://twitter.com/" TargetMode="External" Type="http://schemas.openxmlformats.org/officeDocument/2006/relationships/hyperlink"/><Relationship Id="rId163" Target="https://twitter.com/i/web/status/1417856905444270085" TargetMode="External" Type="http://schemas.openxmlformats.org/officeDocument/2006/relationships/hyperlink"/><Relationship Id="rId1630" Target="https://twitter.com/" TargetMode="External" Type="http://schemas.openxmlformats.org/officeDocument/2006/relationships/hyperlink"/><Relationship Id="rId1631" Target="https://twitter.com/" TargetMode="External" Type="http://schemas.openxmlformats.org/officeDocument/2006/relationships/hyperlink"/><Relationship Id="rId1632" Target="https://twitter.com/" TargetMode="External" Type="http://schemas.openxmlformats.org/officeDocument/2006/relationships/hyperlink"/><Relationship Id="rId1633" Target="https://twitter.com/" TargetMode="External" Type="http://schemas.openxmlformats.org/officeDocument/2006/relationships/hyperlink"/><Relationship Id="rId1634" Target="https://twitter.com/" TargetMode="External" Type="http://schemas.openxmlformats.org/officeDocument/2006/relationships/hyperlink"/><Relationship Id="rId1635" Target="https://twitter.com/" TargetMode="External" Type="http://schemas.openxmlformats.org/officeDocument/2006/relationships/hyperlink"/><Relationship Id="rId1636" Target="https://twitter.com/" TargetMode="External" Type="http://schemas.openxmlformats.org/officeDocument/2006/relationships/hyperlink"/><Relationship Id="rId1637" Target="https://twitter.com/" TargetMode="External" Type="http://schemas.openxmlformats.org/officeDocument/2006/relationships/hyperlink"/><Relationship Id="rId1638" Target="https://twitter.com/" TargetMode="External" Type="http://schemas.openxmlformats.org/officeDocument/2006/relationships/hyperlink"/><Relationship Id="rId1639" Target="https://twitter.com/" TargetMode="External" Type="http://schemas.openxmlformats.org/officeDocument/2006/relationships/hyperlink"/><Relationship Id="rId164" Target="https://twitter.com/i/web/status/1417860250003193866" TargetMode="External" Type="http://schemas.openxmlformats.org/officeDocument/2006/relationships/hyperlink"/><Relationship Id="rId1640" Target="https://twitter.com/" TargetMode="External" Type="http://schemas.openxmlformats.org/officeDocument/2006/relationships/hyperlink"/><Relationship Id="rId1641" Target="https://twitter.com/" TargetMode="External" Type="http://schemas.openxmlformats.org/officeDocument/2006/relationships/hyperlink"/><Relationship Id="rId1642" Target="https://twitter.com/" TargetMode="External" Type="http://schemas.openxmlformats.org/officeDocument/2006/relationships/hyperlink"/><Relationship Id="rId1643" Target="https://twitter.com/" TargetMode="External" Type="http://schemas.openxmlformats.org/officeDocument/2006/relationships/hyperlink"/><Relationship Id="rId1644" Target="https://twitter.com/" TargetMode="External" Type="http://schemas.openxmlformats.org/officeDocument/2006/relationships/hyperlink"/><Relationship Id="rId1645" Target="https://twitter.com/" TargetMode="External" Type="http://schemas.openxmlformats.org/officeDocument/2006/relationships/hyperlink"/><Relationship Id="rId1646" Target="https://twitter.com/" TargetMode="External" Type="http://schemas.openxmlformats.org/officeDocument/2006/relationships/hyperlink"/><Relationship Id="rId1647" Target="https://twitter.com/" TargetMode="External" Type="http://schemas.openxmlformats.org/officeDocument/2006/relationships/hyperlink"/><Relationship Id="rId1648" Target="https://twitter.com/" TargetMode="External" Type="http://schemas.openxmlformats.org/officeDocument/2006/relationships/hyperlink"/><Relationship Id="rId1649" Target="https://twitter.com/" TargetMode="External" Type="http://schemas.openxmlformats.org/officeDocument/2006/relationships/hyperlink"/><Relationship Id="rId165" Target="https://twitter.com/i/web/status/1417860250003193866" TargetMode="External" Type="http://schemas.openxmlformats.org/officeDocument/2006/relationships/hyperlink"/><Relationship Id="rId1650" Target="https://twitter.com/" TargetMode="External" Type="http://schemas.openxmlformats.org/officeDocument/2006/relationships/hyperlink"/><Relationship Id="rId1651" Target="https://twitter.com/" TargetMode="External" Type="http://schemas.openxmlformats.org/officeDocument/2006/relationships/hyperlink"/><Relationship Id="rId1652" Target="https://twitter.com/" TargetMode="External" Type="http://schemas.openxmlformats.org/officeDocument/2006/relationships/hyperlink"/><Relationship Id="rId1653" Target="https://twitter.com/" TargetMode="External" Type="http://schemas.openxmlformats.org/officeDocument/2006/relationships/hyperlink"/><Relationship Id="rId1654" Target="https://twitter.com/" TargetMode="External" Type="http://schemas.openxmlformats.org/officeDocument/2006/relationships/hyperlink"/><Relationship Id="rId1655" Target="https://twitter.com/" TargetMode="External" Type="http://schemas.openxmlformats.org/officeDocument/2006/relationships/hyperlink"/><Relationship Id="rId1656" Target="https://twitter.com/" TargetMode="External" Type="http://schemas.openxmlformats.org/officeDocument/2006/relationships/hyperlink"/><Relationship Id="rId1657" Target="https://twitter.com/" TargetMode="External" Type="http://schemas.openxmlformats.org/officeDocument/2006/relationships/hyperlink"/><Relationship Id="rId1658" Target="https://twitter.com/" TargetMode="External" Type="http://schemas.openxmlformats.org/officeDocument/2006/relationships/hyperlink"/><Relationship Id="rId1659" Target="https://twitter.com/" TargetMode="External" Type="http://schemas.openxmlformats.org/officeDocument/2006/relationships/hyperlink"/><Relationship Id="rId166" Target="https://veille-cyber.com/how-boosted-went-bust/" TargetMode="External" Type="http://schemas.openxmlformats.org/officeDocument/2006/relationships/hyperlink"/><Relationship Id="rId1660" Target="https://twitter.com/" TargetMode="External" Type="http://schemas.openxmlformats.org/officeDocument/2006/relationships/hyperlink"/><Relationship Id="rId1661" Target="https://twitter.com/" TargetMode="External" Type="http://schemas.openxmlformats.org/officeDocument/2006/relationships/hyperlink"/><Relationship Id="rId1662" Target="https://twitter.com/" TargetMode="External" Type="http://schemas.openxmlformats.org/officeDocument/2006/relationships/hyperlink"/><Relationship Id="rId1663" Target="https://twitter.com/" TargetMode="External" Type="http://schemas.openxmlformats.org/officeDocument/2006/relationships/hyperlink"/><Relationship Id="rId1664" Target="https://twitter.com/" TargetMode="External" Type="http://schemas.openxmlformats.org/officeDocument/2006/relationships/hyperlink"/><Relationship Id="rId1665" Target="https://twitter.com/" TargetMode="External" Type="http://schemas.openxmlformats.org/officeDocument/2006/relationships/hyperlink"/><Relationship Id="rId1666" Target="https://twitter.com/" TargetMode="External" Type="http://schemas.openxmlformats.org/officeDocument/2006/relationships/hyperlink"/><Relationship Id="rId1667" Target="https://twitter.com/" TargetMode="External" Type="http://schemas.openxmlformats.org/officeDocument/2006/relationships/hyperlink"/><Relationship Id="rId1668" Target="https://twitter.com/" TargetMode="External" Type="http://schemas.openxmlformats.org/officeDocument/2006/relationships/hyperlink"/><Relationship Id="rId1669" Target="https://twitter.com/" TargetMode="External" Type="http://schemas.openxmlformats.org/officeDocument/2006/relationships/hyperlink"/><Relationship Id="rId167" Target="https://veille-cyber.com/the-pentagon-is-bolstering-its-ai-systems-by-hacking-itself/" TargetMode="External" Type="http://schemas.openxmlformats.org/officeDocument/2006/relationships/hyperlink"/><Relationship Id="rId1670" Target="https://twitter.com/" TargetMode="External" Type="http://schemas.openxmlformats.org/officeDocument/2006/relationships/hyperlink"/><Relationship Id="rId1671" Target="https://twitter.com/" TargetMode="External" Type="http://schemas.openxmlformats.org/officeDocument/2006/relationships/hyperlink"/><Relationship Id="rId1672" Target="https://twitter.com/" TargetMode="External" Type="http://schemas.openxmlformats.org/officeDocument/2006/relationships/hyperlink"/><Relationship Id="rId1673" Target="https://twitter.com/" TargetMode="External" Type="http://schemas.openxmlformats.org/officeDocument/2006/relationships/hyperlink"/><Relationship Id="rId1674" Target="https://twitter.com/" TargetMode="External" Type="http://schemas.openxmlformats.org/officeDocument/2006/relationships/hyperlink"/><Relationship Id="rId1675" Target="https://twitter.com/" TargetMode="External" Type="http://schemas.openxmlformats.org/officeDocument/2006/relationships/hyperlink"/><Relationship Id="rId1676" Target="https://twitter.com/" TargetMode="External" Type="http://schemas.openxmlformats.org/officeDocument/2006/relationships/hyperlink"/><Relationship Id="rId1677" Target="https://twitter.com/" TargetMode="External" Type="http://schemas.openxmlformats.org/officeDocument/2006/relationships/hyperlink"/><Relationship Id="rId1678" Target="https://twitter.com/" TargetMode="External" Type="http://schemas.openxmlformats.org/officeDocument/2006/relationships/hyperlink"/><Relationship Id="rId1679" Target="https://twitter.com/" TargetMode="External" Type="http://schemas.openxmlformats.org/officeDocument/2006/relationships/hyperlink"/><Relationship Id="rId168" Target="https://veille-cyber.com/edward-snowden-reclame-linterdiction-du-commerce-des-logiciels-espions/" TargetMode="External" Type="http://schemas.openxmlformats.org/officeDocument/2006/relationships/hyperlink"/><Relationship Id="rId1680" Target="https://twitter.com/" TargetMode="External" Type="http://schemas.openxmlformats.org/officeDocument/2006/relationships/hyperlink"/><Relationship Id="rId1681" Target="https://twitter.com/" TargetMode="External" Type="http://schemas.openxmlformats.org/officeDocument/2006/relationships/hyperlink"/><Relationship Id="rId1682" Target="https://twitter.com/" TargetMode="External" Type="http://schemas.openxmlformats.org/officeDocument/2006/relationships/hyperlink"/><Relationship Id="rId1683" Target="https://twitter.com/" TargetMode="External" Type="http://schemas.openxmlformats.org/officeDocument/2006/relationships/hyperlink"/><Relationship Id="rId1684" Target="https://twitter.com/" TargetMode="External" Type="http://schemas.openxmlformats.org/officeDocument/2006/relationships/hyperlink"/><Relationship Id="rId1685" Target="https://twitter.com/" TargetMode="External" Type="http://schemas.openxmlformats.org/officeDocument/2006/relationships/hyperlink"/><Relationship Id="rId1686" Target="https://twitter.com/" TargetMode="External" Type="http://schemas.openxmlformats.org/officeDocument/2006/relationships/hyperlink"/><Relationship Id="rId1687" Target="https://twitter.com/" TargetMode="External" Type="http://schemas.openxmlformats.org/officeDocument/2006/relationships/hyperlink"/><Relationship Id="rId1688" Target="https://twitter.com/" TargetMode="External" Type="http://schemas.openxmlformats.org/officeDocument/2006/relationships/hyperlink"/><Relationship Id="rId1689" Target="https://twitter.com/" TargetMode="External" Type="http://schemas.openxmlformats.org/officeDocument/2006/relationships/hyperlink"/><Relationship Id="rId169" Target="https://veille-cyber.com/bitcoin-mining-isnt-nearly-as-bad-for-the-environment-as-it-used-to-be-new-data-shows/" TargetMode="External" Type="http://schemas.openxmlformats.org/officeDocument/2006/relationships/hyperlink"/><Relationship Id="rId1690" Target="https://twitter.com/" TargetMode="External" Type="http://schemas.openxmlformats.org/officeDocument/2006/relationships/hyperlink"/><Relationship Id="rId1691" Target="https://twitter.com/" TargetMode="External" Type="http://schemas.openxmlformats.org/officeDocument/2006/relationships/hyperlink"/><Relationship Id="rId1692" Target="https://twitter.com/" TargetMode="External" Type="http://schemas.openxmlformats.org/officeDocument/2006/relationships/hyperlink"/><Relationship Id="rId1693" Target="https://twitter.com/" TargetMode="External" Type="http://schemas.openxmlformats.org/officeDocument/2006/relationships/hyperlink"/><Relationship Id="rId1694" Target="https://twitter.com/" TargetMode="External" Type="http://schemas.openxmlformats.org/officeDocument/2006/relationships/hyperlink"/><Relationship Id="rId1695" Target="https://twitter.com/" TargetMode="External" Type="http://schemas.openxmlformats.org/officeDocument/2006/relationships/hyperlink"/><Relationship Id="rId1696" Target="https://twitter.com/" TargetMode="External" Type="http://schemas.openxmlformats.org/officeDocument/2006/relationships/hyperlink"/><Relationship Id="rId1697" Target="https://twitter.com/" TargetMode="External" Type="http://schemas.openxmlformats.org/officeDocument/2006/relationships/hyperlink"/><Relationship Id="rId1698" Target="https://twitter.com/" TargetMode="External" Type="http://schemas.openxmlformats.org/officeDocument/2006/relationships/hyperlink"/><Relationship Id="rId1699" Target="https://twitter.com/" TargetMode="External" Type="http://schemas.openxmlformats.org/officeDocument/2006/relationships/hyperlink"/><Relationship Id="rId17" Target="https://github.com/EntySec/CamRaptor" TargetMode="External" Type="http://schemas.openxmlformats.org/officeDocument/2006/relationships/hyperlink"/><Relationship Id="rId170" Target="https://veille-cyber.com/new-windows-10-vulnerability-allows-anyone-to-get-admin-privileges/" TargetMode="External" Type="http://schemas.openxmlformats.org/officeDocument/2006/relationships/hyperlink"/><Relationship Id="rId1700" Target="https://twitter.com/" TargetMode="External" Type="http://schemas.openxmlformats.org/officeDocument/2006/relationships/hyperlink"/><Relationship Id="rId1701" Target="https://twitter.com/" TargetMode="External" Type="http://schemas.openxmlformats.org/officeDocument/2006/relationships/hyperlink"/><Relationship Id="rId1702" Target="https://twitter.com/" TargetMode="External" Type="http://schemas.openxmlformats.org/officeDocument/2006/relationships/hyperlink"/><Relationship Id="rId1703" Target="https://twitter.com/" TargetMode="External" Type="http://schemas.openxmlformats.org/officeDocument/2006/relationships/hyperlink"/><Relationship Id="rId1704" Target="https://twitter.com/" TargetMode="External" Type="http://schemas.openxmlformats.org/officeDocument/2006/relationships/hyperlink"/><Relationship Id="rId1705" Target="https://twitter.com/" TargetMode="External" Type="http://schemas.openxmlformats.org/officeDocument/2006/relationships/hyperlink"/><Relationship Id="rId1706" Target="https://twitter.com/" TargetMode="External" Type="http://schemas.openxmlformats.org/officeDocument/2006/relationships/hyperlink"/><Relationship Id="rId1707" Target="https://twitter.com/" TargetMode="External" Type="http://schemas.openxmlformats.org/officeDocument/2006/relationships/hyperlink"/><Relationship Id="rId1708" Target="https://twitter.com/" TargetMode="External" Type="http://schemas.openxmlformats.org/officeDocument/2006/relationships/hyperlink"/><Relationship Id="rId1709" Target="https://twitter.com/" TargetMode="External" Type="http://schemas.openxmlformats.org/officeDocument/2006/relationships/hyperlink"/><Relationship Id="rId171" Target="https://twitter.com/i/web/status/1417801955460755458" TargetMode="External" Type="http://schemas.openxmlformats.org/officeDocument/2006/relationships/hyperlink"/><Relationship Id="rId1710" Target="https://twitter.com/" TargetMode="External" Type="http://schemas.openxmlformats.org/officeDocument/2006/relationships/hyperlink"/><Relationship Id="rId1711" Target="https://twitter.com/" TargetMode="External" Type="http://schemas.openxmlformats.org/officeDocument/2006/relationships/hyperlink"/><Relationship Id="rId1712" Target="https://twitter.com/" TargetMode="External" Type="http://schemas.openxmlformats.org/officeDocument/2006/relationships/hyperlink"/><Relationship Id="rId1713" Target="https://twitter.com/" TargetMode="External" Type="http://schemas.openxmlformats.org/officeDocument/2006/relationships/hyperlink"/><Relationship Id="rId1714" Target="https://twitter.com/" TargetMode="External" Type="http://schemas.openxmlformats.org/officeDocument/2006/relationships/hyperlink"/><Relationship Id="rId1715" Target="https://twitter.com/" TargetMode="External" Type="http://schemas.openxmlformats.org/officeDocument/2006/relationships/hyperlink"/><Relationship Id="rId1716" Target="https://twitter.com/" TargetMode="External" Type="http://schemas.openxmlformats.org/officeDocument/2006/relationships/hyperlink"/><Relationship Id="rId1717" Target="https://twitter.com/" TargetMode="External" Type="http://schemas.openxmlformats.org/officeDocument/2006/relationships/hyperlink"/><Relationship Id="rId1718" Target="https://twitter.com/" TargetMode="External" Type="http://schemas.openxmlformats.org/officeDocument/2006/relationships/hyperlink"/><Relationship Id="rId1719" Target="https://twitter.com/" TargetMode="External" Type="http://schemas.openxmlformats.org/officeDocument/2006/relationships/hyperlink"/><Relationship Id="rId172" Target="https://twitter.com/i/web/status/1417801955460755458" TargetMode="External" Type="http://schemas.openxmlformats.org/officeDocument/2006/relationships/hyperlink"/><Relationship Id="rId1720" Target="https://twitter.com/" TargetMode="External" Type="http://schemas.openxmlformats.org/officeDocument/2006/relationships/hyperlink"/><Relationship Id="rId1721" Target="https://twitter.com/" TargetMode="External" Type="http://schemas.openxmlformats.org/officeDocument/2006/relationships/hyperlink"/><Relationship Id="rId1722" Target="https://twitter.com/" TargetMode="External" Type="http://schemas.openxmlformats.org/officeDocument/2006/relationships/hyperlink"/><Relationship Id="rId1723" Target="https://twitter.com/" TargetMode="External" Type="http://schemas.openxmlformats.org/officeDocument/2006/relationships/hyperlink"/><Relationship Id="rId1724" Target="https://twitter.com/" TargetMode="External" Type="http://schemas.openxmlformats.org/officeDocument/2006/relationships/hyperlink"/><Relationship Id="rId1725" Target="https://twitter.com/" TargetMode="External" Type="http://schemas.openxmlformats.org/officeDocument/2006/relationships/hyperlink"/><Relationship Id="rId1726" Target="https://twitter.com/" TargetMode="External" Type="http://schemas.openxmlformats.org/officeDocument/2006/relationships/hyperlink"/><Relationship Id="rId1727" Target="https://twitter.com/" TargetMode="External" Type="http://schemas.openxmlformats.org/officeDocument/2006/relationships/hyperlink"/><Relationship Id="rId1728" Target="https://twitter.com/" TargetMode="External" Type="http://schemas.openxmlformats.org/officeDocument/2006/relationships/hyperlink"/><Relationship Id="rId1729" Target="https://twitter.com/" TargetMode="External" Type="http://schemas.openxmlformats.org/officeDocument/2006/relationships/hyperlink"/><Relationship Id="rId173" Target="https://twitter.com/i/web/status/1417804814755446785" TargetMode="External" Type="http://schemas.openxmlformats.org/officeDocument/2006/relationships/hyperlink"/><Relationship Id="rId1730" Target="https://twitter.com/" TargetMode="External" Type="http://schemas.openxmlformats.org/officeDocument/2006/relationships/hyperlink"/><Relationship Id="rId1731" Target="https://twitter.com/" TargetMode="External" Type="http://schemas.openxmlformats.org/officeDocument/2006/relationships/hyperlink"/><Relationship Id="rId1732" Target="https://twitter.com/" TargetMode="External" Type="http://schemas.openxmlformats.org/officeDocument/2006/relationships/hyperlink"/><Relationship Id="rId1733" Target="https://twitter.com/" TargetMode="External" Type="http://schemas.openxmlformats.org/officeDocument/2006/relationships/hyperlink"/><Relationship Id="rId1734" Target="https://twitter.com/" TargetMode="External" Type="http://schemas.openxmlformats.org/officeDocument/2006/relationships/hyperlink"/><Relationship Id="rId1735" Target="https://twitter.com/" TargetMode="External" Type="http://schemas.openxmlformats.org/officeDocument/2006/relationships/hyperlink"/><Relationship Id="rId1736" Target="https://twitter.com/" TargetMode="External" Type="http://schemas.openxmlformats.org/officeDocument/2006/relationships/hyperlink"/><Relationship Id="rId1737" Target="https://twitter.com/" TargetMode="External" Type="http://schemas.openxmlformats.org/officeDocument/2006/relationships/hyperlink"/><Relationship Id="rId1738" Target="https://twitter.com/" TargetMode="External" Type="http://schemas.openxmlformats.org/officeDocument/2006/relationships/hyperlink"/><Relationship Id="rId1739" Target="https://twitter.com/" TargetMode="External" Type="http://schemas.openxmlformats.org/officeDocument/2006/relationships/hyperlink"/><Relationship Id="rId174" Target="https://twitter.com/i/web/status/1417869523076648966" TargetMode="External" Type="http://schemas.openxmlformats.org/officeDocument/2006/relationships/hyperlink"/><Relationship Id="rId1740" Target="https://twitter.com/" TargetMode="External" Type="http://schemas.openxmlformats.org/officeDocument/2006/relationships/hyperlink"/><Relationship Id="rId1741" Target="https://twitter.com/" TargetMode="External" Type="http://schemas.openxmlformats.org/officeDocument/2006/relationships/hyperlink"/><Relationship Id="rId1742" Target="https://twitter.com/" TargetMode="External" Type="http://schemas.openxmlformats.org/officeDocument/2006/relationships/hyperlink"/><Relationship Id="rId1743" Target="https://twitter.com/" TargetMode="External" Type="http://schemas.openxmlformats.org/officeDocument/2006/relationships/hyperlink"/><Relationship Id="rId1744" Target="https://twitter.com/" TargetMode="External" Type="http://schemas.openxmlformats.org/officeDocument/2006/relationships/hyperlink"/><Relationship Id="rId1745" Target="https://twitter.com/" TargetMode="External" Type="http://schemas.openxmlformats.org/officeDocument/2006/relationships/hyperlink"/><Relationship Id="rId1746" Target="https://twitter.com/" TargetMode="External" Type="http://schemas.openxmlformats.org/officeDocument/2006/relationships/hyperlink"/><Relationship Id="rId1747" Target="https://twitter.com/" TargetMode="External" Type="http://schemas.openxmlformats.org/officeDocument/2006/relationships/hyperlink"/><Relationship Id="rId1748" Target="https://twitter.com/" TargetMode="External" Type="http://schemas.openxmlformats.org/officeDocument/2006/relationships/hyperlink"/><Relationship Id="rId1749" Target="https://twitter.com/" TargetMode="External" Type="http://schemas.openxmlformats.org/officeDocument/2006/relationships/hyperlink"/><Relationship Id="rId175" Target="https://twitter.com/i/web/status/1417871433494147111" TargetMode="External" Type="http://schemas.openxmlformats.org/officeDocument/2006/relationships/hyperlink"/><Relationship Id="rId1750" Target="https://twitter.com/" TargetMode="External" Type="http://schemas.openxmlformats.org/officeDocument/2006/relationships/hyperlink"/><Relationship Id="rId1751" Target="https://twitter.com/" TargetMode="External" Type="http://schemas.openxmlformats.org/officeDocument/2006/relationships/hyperlink"/><Relationship Id="rId1752" Target="https://twitter.com/" TargetMode="External" Type="http://schemas.openxmlformats.org/officeDocument/2006/relationships/hyperlink"/><Relationship Id="rId1753" Target="https://twitter.com/" TargetMode="External" Type="http://schemas.openxmlformats.org/officeDocument/2006/relationships/hyperlink"/><Relationship Id="rId1754" Target="https://twitter.com/" TargetMode="External" Type="http://schemas.openxmlformats.org/officeDocument/2006/relationships/hyperlink"/><Relationship Id="rId1755" Target="https://twitter.com/" TargetMode="External" Type="http://schemas.openxmlformats.org/officeDocument/2006/relationships/hyperlink"/><Relationship Id="rId1756" Target="https://twitter.com/" TargetMode="External" Type="http://schemas.openxmlformats.org/officeDocument/2006/relationships/hyperlink"/><Relationship Id="rId1757" Target="https://twitter.com/" TargetMode="External" Type="http://schemas.openxmlformats.org/officeDocument/2006/relationships/hyperlink"/><Relationship Id="rId1758" Target="https://twitter.com/" TargetMode="External" Type="http://schemas.openxmlformats.org/officeDocument/2006/relationships/hyperlink"/><Relationship Id="rId1759" Target="https://twitter.com/" TargetMode="External" Type="http://schemas.openxmlformats.org/officeDocument/2006/relationships/hyperlink"/><Relationship Id="rId176" Target="https://twitter.com/i/web/status/1417877833473527818" TargetMode="External" Type="http://schemas.openxmlformats.org/officeDocument/2006/relationships/hyperlink"/><Relationship Id="rId1760" Target="https://twitter.com/" TargetMode="External" Type="http://schemas.openxmlformats.org/officeDocument/2006/relationships/hyperlink"/><Relationship Id="rId1761" Target="https://twitter.com/" TargetMode="External" Type="http://schemas.openxmlformats.org/officeDocument/2006/relationships/hyperlink"/><Relationship Id="rId1762" Target="https://twitter.com/" TargetMode="External" Type="http://schemas.openxmlformats.org/officeDocument/2006/relationships/hyperlink"/><Relationship Id="rId1763" Target="https://twitter.com/" TargetMode="External" Type="http://schemas.openxmlformats.org/officeDocument/2006/relationships/hyperlink"/><Relationship Id="rId1764" Target="https://twitter.com/" TargetMode="External" Type="http://schemas.openxmlformats.org/officeDocument/2006/relationships/hyperlink"/><Relationship Id="rId1765" Target="https://twitter.com/" TargetMode="External" Type="http://schemas.openxmlformats.org/officeDocument/2006/relationships/hyperlink"/><Relationship Id="rId1766" Target="https://twitter.com/" TargetMode="External" Type="http://schemas.openxmlformats.org/officeDocument/2006/relationships/hyperlink"/><Relationship Id="rId1767" Target="https://twitter.com/" TargetMode="External" Type="http://schemas.openxmlformats.org/officeDocument/2006/relationships/hyperlink"/><Relationship Id="rId1768" Target="https://twitter.com/" TargetMode="External" Type="http://schemas.openxmlformats.org/officeDocument/2006/relationships/hyperlink"/><Relationship Id="rId1769" Target="https://twitter.com/" TargetMode="External" Type="http://schemas.openxmlformats.org/officeDocument/2006/relationships/hyperlink"/><Relationship Id="rId177" Target="https://objectifaquitaine.latribune.fr/business/2021-06-29/cybersecurite-une-chaire-creee-a-bordeaux-pour-accelerer-sur-la-formation-continue-887906.html" TargetMode="External" Type="http://schemas.openxmlformats.org/officeDocument/2006/relationships/hyperlink"/><Relationship Id="rId1770" Target="https://twitter.com/" TargetMode="External" Type="http://schemas.openxmlformats.org/officeDocument/2006/relationships/hyperlink"/><Relationship Id="rId1771" Target="https://twitter.com/" TargetMode="External" Type="http://schemas.openxmlformats.org/officeDocument/2006/relationships/hyperlink"/><Relationship Id="rId1772" Target="https://twitter.com/" TargetMode="External" Type="http://schemas.openxmlformats.org/officeDocument/2006/relationships/hyperlink"/><Relationship Id="rId1773" Target="https://twitter.com/" TargetMode="External" Type="http://schemas.openxmlformats.org/officeDocument/2006/relationships/hyperlink"/><Relationship Id="rId1774" Target="https://twitter.com/" TargetMode="External" Type="http://schemas.openxmlformats.org/officeDocument/2006/relationships/hyperlink"/><Relationship Id="rId1775" Target="https://twitter.com/" TargetMode="External" Type="http://schemas.openxmlformats.org/officeDocument/2006/relationships/hyperlink"/><Relationship Id="rId1776" Target="https://twitter.com/" TargetMode="External" Type="http://schemas.openxmlformats.org/officeDocument/2006/relationships/hyperlink"/><Relationship Id="rId1777" Target="https://twitter.com/" TargetMode="External" Type="http://schemas.openxmlformats.org/officeDocument/2006/relationships/hyperlink"/><Relationship Id="rId1778" Target="https://twitter.com/" TargetMode="External" Type="http://schemas.openxmlformats.org/officeDocument/2006/relationships/hyperlink"/><Relationship Id="rId1779" Target="https://twitter.com/" TargetMode="External" Type="http://schemas.openxmlformats.org/officeDocument/2006/relationships/hyperlink"/><Relationship Id="rId178" Target="https://www.ouest-france.fr/societe/cyberattaque/cybersecurite-une-centaine-de-formations-proposees-aux-entreprises-et-aux-collectivites-4fe4a9e6-d370-11eb-8863-a35b84ea1d2a" TargetMode="External" Type="http://schemas.openxmlformats.org/officeDocument/2006/relationships/hyperlink"/><Relationship Id="rId1780" Target="https://twitter.com/" TargetMode="External" Type="http://schemas.openxmlformats.org/officeDocument/2006/relationships/hyperlink"/><Relationship Id="rId1781" Target="https://twitter.com/" TargetMode="External" Type="http://schemas.openxmlformats.org/officeDocument/2006/relationships/hyperlink"/><Relationship Id="rId1782" Target="https://twitter.com/" TargetMode="External" Type="http://schemas.openxmlformats.org/officeDocument/2006/relationships/hyperlink"/><Relationship Id="rId1783" Target="https://twitter.com/" TargetMode="External" Type="http://schemas.openxmlformats.org/officeDocument/2006/relationships/hyperlink"/><Relationship Id="rId1784" Target="https://twitter.com/" TargetMode="External" Type="http://schemas.openxmlformats.org/officeDocument/2006/relationships/hyperlink"/><Relationship Id="rId1785" Target="https://twitter.com/" TargetMode="External" Type="http://schemas.openxmlformats.org/officeDocument/2006/relationships/hyperlink"/><Relationship Id="rId1786" Target="https://twitter.com/" TargetMode="External" Type="http://schemas.openxmlformats.org/officeDocument/2006/relationships/hyperlink"/><Relationship Id="rId1787" Target="https://twitter.com/" TargetMode="External" Type="http://schemas.openxmlformats.org/officeDocument/2006/relationships/hyperlink"/><Relationship Id="rId1788" Target="https://twitter.com/" TargetMode="External" Type="http://schemas.openxmlformats.org/officeDocument/2006/relationships/hyperlink"/><Relationship Id="rId1789" Target="https://twitter.com/" TargetMode="External" Type="http://schemas.openxmlformats.org/officeDocument/2006/relationships/hyperlink"/><Relationship Id="rId179" Target="https://twitter.com/i/web/status/1417878088780763139" TargetMode="External" Type="http://schemas.openxmlformats.org/officeDocument/2006/relationships/hyperlink"/><Relationship Id="rId1790" Target="https://twitter.com/" TargetMode="External" Type="http://schemas.openxmlformats.org/officeDocument/2006/relationships/hyperlink"/><Relationship Id="rId1791" Target="https://twitter.com/" TargetMode="External" Type="http://schemas.openxmlformats.org/officeDocument/2006/relationships/hyperlink"/><Relationship Id="rId1792" Target="https://twitter.com/" TargetMode="External" Type="http://schemas.openxmlformats.org/officeDocument/2006/relationships/hyperlink"/><Relationship Id="rId1793" Target="https://twitter.com/" TargetMode="External" Type="http://schemas.openxmlformats.org/officeDocument/2006/relationships/hyperlink"/><Relationship Id="rId1794" Target="https://twitter.com/" TargetMode="External" Type="http://schemas.openxmlformats.org/officeDocument/2006/relationships/hyperlink"/><Relationship Id="rId1795" Target="https://twitter.com/" TargetMode="External" Type="http://schemas.openxmlformats.org/officeDocument/2006/relationships/hyperlink"/><Relationship Id="rId1796" Target="https://twitter.com/" TargetMode="External" Type="http://schemas.openxmlformats.org/officeDocument/2006/relationships/hyperlink"/><Relationship Id="rId1797" Target="https://twitter.com/" TargetMode="External" Type="http://schemas.openxmlformats.org/officeDocument/2006/relationships/hyperlink"/><Relationship Id="rId1798" Target="https://twitter.com/" TargetMode="External" Type="http://schemas.openxmlformats.org/officeDocument/2006/relationships/hyperlink"/><Relationship Id="rId1799" Target="https://twitter.com/" TargetMode="External" Type="http://schemas.openxmlformats.org/officeDocument/2006/relationships/hyperlink"/><Relationship Id="rId18" Target="https://twitter.com/i/events/1417160731821154316" TargetMode="External" Type="http://schemas.openxmlformats.org/officeDocument/2006/relationships/hyperlink"/><Relationship Id="rId180" Target="https://twitter.com/i/web/status/1417825442749460482" TargetMode="External" Type="http://schemas.openxmlformats.org/officeDocument/2006/relationships/hyperlink"/><Relationship Id="rId1800" Target="https://twitter.com/" TargetMode="External" Type="http://schemas.openxmlformats.org/officeDocument/2006/relationships/hyperlink"/><Relationship Id="rId1801" Target="https://twitter.com/" TargetMode="External" Type="http://schemas.openxmlformats.org/officeDocument/2006/relationships/hyperlink"/><Relationship Id="rId1802" Target="https://twitter.com/" TargetMode="External" Type="http://schemas.openxmlformats.org/officeDocument/2006/relationships/hyperlink"/><Relationship Id="rId1803" Target="https://twitter.com/" TargetMode="External" Type="http://schemas.openxmlformats.org/officeDocument/2006/relationships/hyperlink"/><Relationship Id="rId1804" Target="https://twitter.com/" TargetMode="External" Type="http://schemas.openxmlformats.org/officeDocument/2006/relationships/hyperlink"/><Relationship Id="rId1805" Target="https://twitter.com/" TargetMode="External" Type="http://schemas.openxmlformats.org/officeDocument/2006/relationships/hyperlink"/><Relationship Id="rId1806" Target="https://twitter.com/" TargetMode="External" Type="http://schemas.openxmlformats.org/officeDocument/2006/relationships/hyperlink"/><Relationship Id="rId1807" Target="https://twitter.com/" TargetMode="External" Type="http://schemas.openxmlformats.org/officeDocument/2006/relationships/hyperlink"/><Relationship Id="rId1808" Target="https://twitter.com/" TargetMode="External" Type="http://schemas.openxmlformats.org/officeDocument/2006/relationships/hyperlink"/><Relationship Id="rId1809" Target="https://twitter.com/" TargetMode="External" Type="http://schemas.openxmlformats.org/officeDocument/2006/relationships/hyperlink"/><Relationship Id="rId181" Target="https://www.aefinfo.fr/depeche/656203" TargetMode="External" Type="http://schemas.openxmlformats.org/officeDocument/2006/relationships/hyperlink"/><Relationship Id="rId1810" Target="https://twitter.com/" TargetMode="External" Type="http://schemas.openxmlformats.org/officeDocument/2006/relationships/hyperlink"/><Relationship Id="rId1811" Target="https://twitter.com/" TargetMode="External" Type="http://schemas.openxmlformats.org/officeDocument/2006/relationships/hyperlink"/><Relationship Id="rId1812" Target="https://twitter.com/" TargetMode="External" Type="http://schemas.openxmlformats.org/officeDocument/2006/relationships/hyperlink"/><Relationship Id="rId1813" Target="https://twitter.com/" TargetMode="External" Type="http://schemas.openxmlformats.org/officeDocument/2006/relationships/hyperlink"/><Relationship Id="rId1814" Target="https://twitter.com/" TargetMode="External" Type="http://schemas.openxmlformats.org/officeDocument/2006/relationships/hyperlink"/><Relationship Id="rId1815" Target="https://twitter.com/" TargetMode="External" Type="http://schemas.openxmlformats.org/officeDocument/2006/relationships/hyperlink"/><Relationship Id="rId1816" Target="https://twitter.com/" TargetMode="External" Type="http://schemas.openxmlformats.org/officeDocument/2006/relationships/hyperlink"/><Relationship Id="rId1817" Target="https://twitter.com/" TargetMode="External" Type="http://schemas.openxmlformats.org/officeDocument/2006/relationships/hyperlink"/><Relationship Id="rId1818" Target="https://twitter.com/" TargetMode="External" Type="http://schemas.openxmlformats.org/officeDocument/2006/relationships/hyperlink"/><Relationship Id="rId1819" Target="https://twitter.com/" TargetMode="External" Type="http://schemas.openxmlformats.org/officeDocument/2006/relationships/hyperlink"/><Relationship Id="rId182" Target="https://twitter.com/i/web/status/1417588250038898699" TargetMode="External" Type="http://schemas.openxmlformats.org/officeDocument/2006/relationships/hyperlink"/><Relationship Id="rId1820" Target="https://twitter.com/" TargetMode="External" Type="http://schemas.openxmlformats.org/officeDocument/2006/relationships/hyperlink"/><Relationship Id="rId1821" Target="https://twitter.com/" TargetMode="External" Type="http://schemas.openxmlformats.org/officeDocument/2006/relationships/hyperlink"/><Relationship Id="rId1822" Target="https://twitter.com/" TargetMode="External" Type="http://schemas.openxmlformats.org/officeDocument/2006/relationships/hyperlink"/><Relationship Id="rId1823" Target="https://twitter.com/" TargetMode="External" Type="http://schemas.openxmlformats.org/officeDocument/2006/relationships/hyperlink"/><Relationship Id="rId1824" Target="https://twitter.com/" TargetMode="External" Type="http://schemas.openxmlformats.org/officeDocument/2006/relationships/hyperlink"/><Relationship Id="rId1825" Target="https://twitter.com/" TargetMode="External" Type="http://schemas.openxmlformats.org/officeDocument/2006/relationships/hyperlink"/><Relationship Id="rId1826" Target="https://twitter.com/" TargetMode="External" Type="http://schemas.openxmlformats.org/officeDocument/2006/relationships/hyperlink"/><Relationship Id="rId1827" Target="https://twitter.com/" TargetMode="External" Type="http://schemas.openxmlformats.org/officeDocument/2006/relationships/hyperlink"/><Relationship Id="rId1828" Target="https://twitter.com/" TargetMode="External" Type="http://schemas.openxmlformats.org/officeDocument/2006/relationships/hyperlink"/><Relationship Id="rId1829" Target="https://twitter.com/" TargetMode="External" Type="http://schemas.openxmlformats.org/officeDocument/2006/relationships/hyperlink"/><Relationship Id="rId183" Target="https://twitter.com/i/web/status/1417765683056844802" TargetMode="External" Type="http://schemas.openxmlformats.org/officeDocument/2006/relationships/hyperlink"/><Relationship Id="rId1830" Target="https://twitter.com/" TargetMode="External" Type="http://schemas.openxmlformats.org/officeDocument/2006/relationships/hyperlink"/><Relationship Id="rId1831" Target="https://twitter.com/" TargetMode="External" Type="http://schemas.openxmlformats.org/officeDocument/2006/relationships/hyperlink"/><Relationship Id="rId1832" Target="https://twitter.com/" TargetMode="External" Type="http://schemas.openxmlformats.org/officeDocument/2006/relationships/hyperlink"/><Relationship Id="rId1833" Target="https://twitter.com/" TargetMode="External" Type="http://schemas.openxmlformats.org/officeDocument/2006/relationships/hyperlink"/><Relationship Id="rId1834" Target="https://twitter.com/" TargetMode="External" Type="http://schemas.openxmlformats.org/officeDocument/2006/relationships/hyperlink"/><Relationship Id="rId1835" Target="https://twitter.com/" TargetMode="External" Type="http://schemas.openxmlformats.org/officeDocument/2006/relationships/hyperlink"/><Relationship Id="rId1836" Target="https://twitter.com/" TargetMode="External" Type="http://schemas.openxmlformats.org/officeDocument/2006/relationships/hyperlink"/><Relationship Id="rId1837" Target="https://twitter.com/" TargetMode="External" Type="http://schemas.openxmlformats.org/officeDocument/2006/relationships/hyperlink"/><Relationship Id="rId1838" Target="https://twitter.com/" TargetMode="External" Type="http://schemas.openxmlformats.org/officeDocument/2006/relationships/hyperlink"/><Relationship Id="rId1839" Target="https://twitter.com/" TargetMode="External" Type="http://schemas.openxmlformats.org/officeDocument/2006/relationships/hyperlink"/><Relationship Id="rId184" Target="https://twitter.com/i/web/status/1417899971467259906" TargetMode="External" Type="http://schemas.openxmlformats.org/officeDocument/2006/relationships/hyperlink"/><Relationship Id="rId1840" Target="https://twitter.com/" TargetMode="External" Type="http://schemas.openxmlformats.org/officeDocument/2006/relationships/hyperlink"/><Relationship Id="rId1841" Target="https://twitter.com/" TargetMode="External" Type="http://schemas.openxmlformats.org/officeDocument/2006/relationships/hyperlink"/><Relationship Id="rId1842" Target="https://twitter.com/" TargetMode="External" Type="http://schemas.openxmlformats.org/officeDocument/2006/relationships/hyperlink"/><Relationship Id="rId1843" Target="https://twitter.com/" TargetMode="External" Type="http://schemas.openxmlformats.org/officeDocument/2006/relationships/hyperlink"/><Relationship Id="rId1844" Target="https://twitter.com/" TargetMode="External" Type="http://schemas.openxmlformats.org/officeDocument/2006/relationships/hyperlink"/><Relationship Id="rId1845" Target="https://twitter.com/" TargetMode="External" Type="http://schemas.openxmlformats.org/officeDocument/2006/relationships/hyperlink"/><Relationship Id="rId1846" Target="https://twitter.com/" TargetMode="External" Type="http://schemas.openxmlformats.org/officeDocument/2006/relationships/hyperlink"/><Relationship Id="rId1847" Target="https://twitter.com/" TargetMode="External" Type="http://schemas.openxmlformats.org/officeDocument/2006/relationships/hyperlink"/><Relationship Id="rId1848" Target="https://twitter.com/" TargetMode="External" Type="http://schemas.openxmlformats.org/officeDocument/2006/relationships/hyperlink"/><Relationship Id="rId1849" Target="https://twitter.com/" TargetMode="External" Type="http://schemas.openxmlformats.org/officeDocument/2006/relationships/hyperlink"/><Relationship Id="rId185" Target="https://iiot-world.com/cybersecurity/industrial-iot-security-challenges-and-expectations/" TargetMode="External" Type="http://schemas.openxmlformats.org/officeDocument/2006/relationships/hyperlink"/><Relationship Id="rId1850" Target="https://twitter.com/" TargetMode="External" Type="http://schemas.openxmlformats.org/officeDocument/2006/relationships/hyperlink"/><Relationship Id="rId1851" Target="https://twitter.com/" TargetMode="External" Type="http://schemas.openxmlformats.org/officeDocument/2006/relationships/hyperlink"/><Relationship Id="rId1852" Target="https://twitter.com/" TargetMode="External" Type="http://schemas.openxmlformats.org/officeDocument/2006/relationships/hyperlink"/><Relationship Id="rId1853" Target="https://twitter.com/" TargetMode="External" Type="http://schemas.openxmlformats.org/officeDocument/2006/relationships/hyperlink"/><Relationship Id="rId1854" Target="https://twitter.com/" TargetMode="External" Type="http://schemas.openxmlformats.org/officeDocument/2006/relationships/hyperlink"/><Relationship Id="rId1855" Target="https://twitter.com/" TargetMode="External" Type="http://schemas.openxmlformats.org/officeDocument/2006/relationships/hyperlink"/><Relationship Id="rId1856" Target="https://twitter.com/" TargetMode="External" Type="http://schemas.openxmlformats.org/officeDocument/2006/relationships/hyperlink"/><Relationship Id="rId1857" Target="https://twitter.com/" TargetMode="External" Type="http://schemas.openxmlformats.org/officeDocument/2006/relationships/hyperlink"/><Relationship Id="rId1858" Target="https://twitter.com/" TargetMode="External" Type="http://schemas.openxmlformats.org/officeDocument/2006/relationships/hyperlink"/><Relationship Id="rId1859" Target="https://twitter.com/" TargetMode="External" Type="http://schemas.openxmlformats.org/officeDocument/2006/relationships/hyperlink"/><Relationship Id="rId186" Target="https://twitter.com/banquiersCDN/status/1417454542539603969" TargetMode="External" Type="http://schemas.openxmlformats.org/officeDocument/2006/relationships/hyperlink"/><Relationship Id="rId1860" Target="https://twitter.com/" TargetMode="External" Type="http://schemas.openxmlformats.org/officeDocument/2006/relationships/hyperlink"/><Relationship Id="rId1861" Target="https://twitter.com/" TargetMode="External" Type="http://schemas.openxmlformats.org/officeDocument/2006/relationships/hyperlink"/><Relationship Id="rId1862" Target="https://twitter.com/" TargetMode="External" Type="http://schemas.openxmlformats.org/officeDocument/2006/relationships/hyperlink"/><Relationship Id="rId1863" Target="https://twitter.com/" TargetMode="External" Type="http://schemas.openxmlformats.org/officeDocument/2006/relationships/hyperlink"/><Relationship Id="rId1864" Target="https://twitter.com/" TargetMode="External" Type="http://schemas.openxmlformats.org/officeDocument/2006/relationships/hyperlink"/><Relationship Id="rId1865" Target="https://twitter.com/" TargetMode="External" Type="http://schemas.openxmlformats.org/officeDocument/2006/relationships/hyperlink"/><Relationship Id="rId1866" Target="https://twitter.com/" TargetMode="External" Type="http://schemas.openxmlformats.org/officeDocument/2006/relationships/hyperlink"/><Relationship Id="rId1867" Target="https://twitter.com/" TargetMode="External" Type="http://schemas.openxmlformats.org/officeDocument/2006/relationships/hyperlink"/><Relationship Id="rId1868" Target="https://twitter.com/" TargetMode="External" Type="http://schemas.openxmlformats.org/officeDocument/2006/relationships/hyperlink"/><Relationship Id="rId1869" Target="https://twitter.com/" TargetMode="External" Type="http://schemas.openxmlformats.org/officeDocument/2006/relationships/hyperlink"/><Relationship Id="rId187" Target="https://twitter.com/i/web/status/1417085118263476225" TargetMode="External" Type="http://schemas.openxmlformats.org/officeDocument/2006/relationships/hyperlink"/><Relationship Id="rId1870" Target="https://twitter.com/" TargetMode="External" Type="http://schemas.openxmlformats.org/officeDocument/2006/relationships/hyperlink"/><Relationship Id="rId1871" Target="https://twitter.com/" TargetMode="External" Type="http://schemas.openxmlformats.org/officeDocument/2006/relationships/hyperlink"/><Relationship Id="rId1872" Target="https://twitter.com/" TargetMode="External" Type="http://schemas.openxmlformats.org/officeDocument/2006/relationships/hyperlink"/><Relationship Id="rId1873" Target="https://twitter.com/" TargetMode="External" Type="http://schemas.openxmlformats.org/officeDocument/2006/relationships/hyperlink"/><Relationship Id="rId1874" Target="https://twitter.com/" TargetMode="External" Type="http://schemas.openxmlformats.org/officeDocument/2006/relationships/hyperlink"/><Relationship Id="rId1875" Target="https://twitter.com/" TargetMode="External" Type="http://schemas.openxmlformats.org/officeDocument/2006/relationships/hyperlink"/><Relationship Id="rId1876" Target="https://twitter.com/" TargetMode="External" Type="http://schemas.openxmlformats.org/officeDocument/2006/relationships/hyperlink"/><Relationship Id="rId1877" Target="https://twitter.com/" TargetMode="External" Type="http://schemas.openxmlformats.org/officeDocument/2006/relationships/hyperlink"/><Relationship Id="rId1878" Target="https://twitter.com/" TargetMode="External" Type="http://schemas.openxmlformats.org/officeDocument/2006/relationships/hyperlink"/><Relationship Id="rId1879" Target="https://twitter.com/" TargetMode="External" Type="http://schemas.openxmlformats.org/officeDocument/2006/relationships/hyperlink"/><Relationship Id="rId188" Target="https://veille-cyber.com/how-boosted-went-bust/" TargetMode="External" Type="http://schemas.openxmlformats.org/officeDocument/2006/relationships/hyperlink"/><Relationship Id="rId1880" Target="https://twitter.com/" TargetMode="External" Type="http://schemas.openxmlformats.org/officeDocument/2006/relationships/hyperlink"/><Relationship Id="rId1881" Target="https://twitter.com/" TargetMode="External" Type="http://schemas.openxmlformats.org/officeDocument/2006/relationships/hyperlink"/><Relationship Id="rId1882" Target="https://twitter.com/" TargetMode="External" Type="http://schemas.openxmlformats.org/officeDocument/2006/relationships/hyperlink"/><Relationship Id="rId1883" Target="https://twitter.com/" TargetMode="External" Type="http://schemas.openxmlformats.org/officeDocument/2006/relationships/hyperlink"/><Relationship Id="rId1884" Target="https://twitter.com/" TargetMode="External" Type="http://schemas.openxmlformats.org/officeDocument/2006/relationships/hyperlink"/><Relationship Id="rId1885" Target="https://twitter.com/" TargetMode="External" Type="http://schemas.openxmlformats.org/officeDocument/2006/relationships/hyperlink"/><Relationship Id="rId1886" Target="https://twitter.com/" TargetMode="External" Type="http://schemas.openxmlformats.org/officeDocument/2006/relationships/hyperlink"/><Relationship Id="rId1887" Target="https://twitter.com/" TargetMode="External" Type="http://schemas.openxmlformats.org/officeDocument/2006/relationships/hyperlink"/><Relationship Id="rId1888" Target="https://twitter.com/" TargetMode="External" Type="http://schemas.openxmlformats.org/officeDocument/2006/relationships/hyperlink"/><Relationship Id="rId1889" Target="https://twitter.com/" TargetMode="External" Type="http://schemas.openxmlformats.org/officeDocument/2006/relationships/hyperlink"/><Relationship Id="rId189" Target="https://veille-cyber.com/is-cost-effective-deep-reinforcement-learning-possible/" TargetMode="External" Type="http://schemas.openxmlformats.org/officeDocument/2006/relationships/hyperlink"/><Relationship Id="rId1890" Target="https://twitter.com/" TargetMode="External" Type="http://schemas.openxmlformats.org/officeDocument/2006/relationships/hyperlink"/><Relationship Id="rId1891" Target="https://twitter.com/" TargetMode="External" Type="http://schemas.openxmlformats.org/officeDocument/2006/relationships/hyperlink"/><Relationship Id="rId1892" Target="https://twitter.com/" TargetMode="External" Type="http://schemas.openxmlformats.org/officeDocument/2006/relationships/hyperlink"/><Relationship Id="rId1893" Target="https://twitter.com/" TargetMode="External" Type="http://schemas.openxmlformats.org/officeDocument/2006/relationships/hyperlink"/><Relationship Id="rId1894" Target="https://twitter.com/" TargetMode="External" Type="http://schemas.openxmlformats.org/officeDocument/2006/relationships/hyperlink"/><Relationship Id="rId1895" Target="https://twitter.com/" TargetMode="External" Type="http://schemas.openxmlformats.org/officeDocument/2006/relationships/hyperlink"/><Relationship Id="rId1896" Target="https://twitter.com/" TargetMode="External" Type="http://schemas.openxmlformats.org/officeDocument/2006/relationships/hyperlink"/><Relationship Id="rId1897" Target="https://twitter.com/" TargetMode="External" Type="http://schemas.openxmlformats.org/officeDocument/2006/relationships/hyperlink"/><Relationship Id="rId1898" Target="https://twitter.com/" TargetMode="External" Type="http://schemas.openxmlformats.org/officeDocument/2006/relationships/hyperlink"/><Relationship Id="rId1899" Target="https://twitter.com/" TargetMode="External" Type="http://schemas.openxmlformats.org/officeDocument/2006/relationships/hyperlink"/><Relationship Id="rId19" Target="https://news.hitb.org/content/oil-giant-saudi-aramco-hit-1tb-data-breach" TargetMode="External" Type="http://schemas.openxmlformats.org/officeDocument/2006/relationships/hyperlink"/><Relationship Id="rId190" Target="https://veille-cyber.com/the-pentagon-is-bolstering-its-ai-systems-by-hacking-itself/" TargetMode="External" Type="http://schemas.openxmlformats.org/officeDocument/2006/relationships/hyperlink"/><Relationship Id="rId1900" Target="https://twitter.com/" TargetMode="External" Type="http://schemas.openxmlformats.org/officeDocument/2006/relationships/hyperlink"/><Relationship Id="rId1901" Target="https://twitter.com/" TargetMode="External" Type="http://schemas.openxmlformats.org/officeDocument/2006/relationships/hyperlink"/><Relationship Id="rId1902" Target="https://twitter.com/" TargetMode="External" Type="http://schemas.openxmlformats.org/officeDocument/2006/relationships/hyperlink"/><Relationship Id="rId1903" Target="https://twitter.com/" TargetMode="External" Type="http://schemas.openxmlformats.org/officeDocument/2006/relationships/hyperlink"/><Relationship Id="rId1904" Target="https://twitter.com/" TargetMode="External" Type="http://schemas.openxmlformats.org/officeDocument/2006/relationships/hyperlink"/><Relationship Id="rId1905" Target="https://twitter.com/" TargetMode="External" Type="http://schemas.openxmlformats.org/officeDocument/2006/relationships/hyperlink"/><Relationship Id="rId1906" Target="https://twitter.com/" TargetMode="External" Type="http://schemas.openxmlformats.org/officeDocument/2006/relationships/hyperlink"/><Relationship Id="rId1907" Target="https://twitter.com/" TargetMode="External" Type="http://schemas.openxmlformats.org/officeDocument/2006/relationships/hyperlink"/><Relationship Id="rId1908" Target="https://twitter.com/" TargetMode="External" Type="http://schemas.openxmlformats.org/officeDocument/2006/relationships/hyperlink"/><Relationship Id="rId1909" Target="https://twitter.com/" TargetMode="External" Type="http://schemas.openxmlformats.org/officeDocument/2006/relationships/hyperlink"/><Relationship Id="rId191" Target="https://veille-cyber.com/edward-snowden-reclame-linterdiction-du-commerce-des-logiciels-espions/" TargetMode="External" Type="http://schemas.openxmlformats.org/officeDocument/2006/relationships/hyperlink"/><Relationship Id="rId1910" Target="https://twitter.com/" TargetMode="External" Type="http://schemas.openxmlformats.org/officeDocument/2006/relationships/hyperlink"/><Relationship Id="rId1911" Target="https://twitter.com/" TargetMode="External" Type="http://schemas.openxmlformats.org/officeDocument/2006/relationships/hyperlink"/><Relationship Id="rId1912" Target="https://twitter.com/" TargetMode="External" Type="http://schemas.openxmlformats.org/officeDocument/2006/relationships/hyperlink"/><Relationship Id="rId1913" Target="https://twitter.com/" TargetMode="External" Type="http://schemas.openxmlformats.org/officeDocument/2006/relationships/hyperlink"/><Relationship Id="rId1914" Target="https://twitter.com/" TargetMode="External" Type="http://schemas.openxmlformats.org/officeDocument/2006/relationships/hyperlink"/><Relationship Id="rId1915" Target="https://twitter.com/" TargetMode="External" Type="http://schemas.openxmlformats.org/officeDocument/2006/relationships/hyperlink"/><Relationship Id="rId1916" Target="https://twitter.com/" TargetMode="External" Type="http://schemas.openxmlformats.org/officeDocument/2006/relationships/hyperlink"/><Relationship Id="rId1917" Target="https://twitter.com/" TargetMode="External" Type="http://schemas.openxmlformats.org/officeDocument/2006/relationships/hyperlink"/><Relationship Id="rId1918" Target="https://twitter.com/" TargetMode="External" Type="http://schemas.openxmlformats.org/officeDocument/2006/relationships/hyperlink"/><Relationship Id="rId1919" Target="https://twitter.com/" TargetMode="External" Type="http://schemas.openxmlformats.org/officeDocument/2006/relationships/hyperlink"/><Relationship Id="rId192" Target="https://veille-cyber.com/the-pentagon-is-bolstering-its-ai-systems-by-hacking-itself/" TargetMode="External" Type="http://schemas.openxmlformats.org/officeDocument/2006/relationships/hyperlink"/><Relationship Id="rId1920" Target="https://twitter.com/" TargetMode="External" Type="http://schemas.openxmlformats.org/officeDocument/2006/relationships/hyperlink"/><Relationship Id="rId1921" Target="https://twitter.com/" TargetMode="External" Type="http://schemas.openxmlformats.org/officeDocument/2006/relationships/hyperlink"/><Relationship Id="rId1922" Target="https://twitter.com/" TargetMode="External" Type="http://schemas.openxmlformats.org/officeDocument/2006/relationships/hyperlink"/><Relationship Id="rId1923" Target="https://twitter.com/" TargetMode="External" Type="http://schemas.openxmlformats.org/officeDocument/2006/relationships/hyperlink"/><Relationship Id="rId1924" Target="https://twitter.com/" TargetMode="External" Type="http://schemas.openxmlformats.org/officeDocument/2006/relationships/hyperlink"/><Relationship Id="rId1925" Target="https://twitter.com/" TargetMode="External" Type="http://schemas.openxmlformats.org/officeDocument/2006/relationships/hyperlink"/><Relationship Id="rId1926" Target="https://twitter.com/" TargetMode="External" Type="http://schemas.openxmlformats.org/officeDocument/2006/relationships/hyperlink"/><Relationship Id="rId1927" Target="https://twitter.com/" TargetMode="External" Type="http://schemas.openxmlformats.org/officeDocument/2006/relationships/hyperlink"/><Relationship Id="rId1928" Target="https://twitter.com/" TargetMode="External" Type="http://schemas.openxmlformats.org/officeDocument/2006/relationships/hyperlink"/><Relationship Id="rId1929" Target="https://twitter.com/" TargetMode="External" Type="http://schemas.openxmlformats.org/officeDocument/2006/relationships/hyperlink"/><Relationship Id="rId193" Target="https://veille-cyber.com/how-boosted-went-bust/" TargetMode="External" Type="http://schemas.openxmlformats.org/officeDocument/2006/relationships/hyperlink"/><Relationship Id="rId1930" Target="https://twitter.com/" TargetMode="External" Type="http://schemas.openxmlformats.org/officeDocument/2006/relationships/hyperlink"/><Relationship Id="rId1931" Target="https://twitter.com/" TargetMode="External" Type="http://schemas.openxmlformats.org/officeDocument/2006/relationships/hyperlink"/><Relationship Id="rId1932" Target="https://twitter.com/" TargetMode="External" Type="http://schemas.openxmlformats.org/officeDocument/2006/relationships/hyperlink"/><Relationship Id="rId1933" Target="https://twitter.com/" TargetMode="External" Type="http://schemas.openxmlformats.org/officeDocument/2006/relationships/hyperlink"/><Relationship Id="rId1934" Target="https://twitter.com/" TargetMode="External" Type="http://schemas.openxmlformats.org/officeDocument/2006/relationships/hyperlink"/><Relationship Id="rId1935" Target="https://twitter.com/" TargetMode="External" Type="http://schemas.openxmlformats.org/officeDocument/2006/relationships/hyperlink"/><Relationship Id="rId1936" Target="https://twitter.com/" TargetMode="External" Type="http://schemas.openxmlformats.org/officeDocument/2006/relationships/hyperlink"/><Relationship Id="rId1937" Target="https://twitter.com/" TargetMode="External" Type="http://schemas.openxmlformats.org/officeDocument/2006/relationships/hyperlink"/><Relationship Id="rId1938" Target="https://twitter.com/" TargetMode="External" Type="http://schemas.openxmlformats.org/officeDocument/2006/relationships/hyperlink"/><Relationship Id="rId1939" Target="https://twitter.com/" TargetMode="External" Type="http://schemas.openxmlformats.org/officeDocument/2006/relationships/hyperlink"/><Relationship Id="rId194" Target="https://veille-cyber.com/is-cost-effective-deep-reinforcement-learning-possible/" TargetMode="External" Type="http://schemas.openxmlformats.org/officeDocument/2006/relationships/hyperlink"/><Relationship Id="rId1940" Target="https://twitter.com/" TargetMode="External" Type="http://schemas.openxmlformats.org/officeDocument/2006/relationships/hyperlink"/><Relationship Id="rId1941" Target="https://twitter.com/" TargetMode="External" Type="http://schemas.openxmlformats.org/officeDocument/2006/relationships/hyperlink"/><Relationship Id="rId1942" Target="https://twitter.com/" TargetMode="External" Type="http://schemas.openxmlformats.org/officeDocument/2006/relationships/hyperlink"/><Relationship Id="rId1943" Target="https://twitter.com/" TargetMode="External" Type="http://schemas.openxmlformats.org/officeDocument/2006/relationships/hyperlink"/><Relationship Id="rId1944" Target="https://twitter.com/" TargetMode="External" Type="http://schemas.openxmlformats.org/officeDocument/2006/relationships/hyperlink"/><Relationship Id="rId1945" Target="https://twitter.com/" TargetMode="External" Type="http://schemas.openxmlformats.org/officeDocument/2006/relationships/hyperlink"/><Relationship Id="rId1946" Target="https://twitter.com/" TargetMode="External" Type="http://schemas.openxmlformats.org/officeDocument/2006/relationships/hyperlink"/><Relationship Id="rId1947" Target="https://twitter.com/" TargetMode="External" Type="http://schemas.openxmlformats.org/officeDocument/2006/relationships/hyperlink"/><Relationship Id="rId1948" Target="https://twitter.com/" TargetMode="External" Type="http://schemas.openxmlformats.org/officeDocument/2006/relationships/hyperlink"/><Relationship Id="rId1949" Target="https://twitter.com/" TargetMode="External" Type="http://schemas.openxmlformats.org/officeDocument/2006/relationships/hyperlink"/><Relationship Id="rId195" Target="https://veille-cyber.com/how-boosted-went-bust/" TargetMode="External" Type="http://schemas.openxmlformats.org/officeDocument/2006/relationships/hyperlink"/><Relationship Id="rId1950" Target="https://twitter.com/" TargetMode="External" Type="http://schemas.openxmlformats.org/officeDocument/2006/relationships/hyperlink"/><Relationship Id="rId1951" Target="https://twitter.com/" TargetMode="External" Type="http://schemas.openxmlformats.org/officeDocument/2006/relationships/hyperlink"/><Relationship Id="rId1952" Target="https://twitter.com/" TargetMode="External" Type="http://schemas.openxmlformats.org/officeDocument/2006/relationships/hyperlink"/><Relationship Id="rId1953" Target="https://twitter.com/" TargetMode="External" Type="http://schemas.openxmlformats.org/officeDocument/2006/relationships/hyperlink"/><Relationship Id="rId1954" Target="https://twitter.com/" TargetMode="External" Type="http://schemas.openxmlformats.org/officeDocument/2006/relationships/hyperlink"/><Relationship Id="rId1955" Target="https://twitter.com/" TargetMode="External" Type="http://schemas.openxmlformats.org/officeDocument/2006/relationships/hyperlink"/><Relationship Id="rId1956" Target="https://twitter.com/" TargetMode="External" Type="http://schemas.openxmlformats.org/officeDocument/2006/relationships/hyperlink"/><Relationship Id="rId1957" Target="https://twitter.com/" TargetMode="External" Type="http://schemas.openxmlformats.org/officeDocument/2006/relationships/hyperlink"/><Relationship Id="rId1958" Target="https://twitter.com/" TargetMode="External" Type="http://schemas.openxmlformats.org/officeDocument/2006/relationships/hyperlink"/><Relationship Id="rId1959" Target="https://twitter.com/" TargetMode="External" Type="http://schemas.openxmlformats.org/officeDocument/2006/relationships/hyperlink"/><Relationship Id="rId196" Target="https://veille-cyber.com/the-pentagon-is-bolstering-its-ai-systems-by-hacking-itself/" TargetMode="External" Type="http://schemas.openxmlformats.org/officeDocument/2006/relationships/hyperlink"/><Relationship Id="rId1960" Target="https://twitter.com/" TargetMode="External" Type="http://schemas.openxmlformats.org/officeDocument/2006/relationships/hyperlink"/><Relationship Id="rId1961" Target="https://twitter.com/" TargetMode="External" Type="http://schemas.openxmlformats.org/officeDocument/2006/relationships/hyperlink"/><Relationship Id="rId1962" Target="https://twitter.com/" TargetMode="External" Type="http://schemas.openxmlformats.org/officeDocument/2006/relationships/hyperlink"/><Relationship Id="rId1963" Target="https://twitter.com/" TargetMode="External" Type="http://schemas.openxmlformats.org/officeDocument/2006/relationships/hyperlink"/><Relationship Id="rId1964" Target="https://twitter.com/" TargetMode="External" Type="http://schemas.openxmlformats.org/officeDocument/2006/relationships/hyperlink"/><Relationship Id="rId1965" Target="https://twitter.com/" TargetMode="External" Type="http://schemas.openxmlformats.org/officeDocument/2006/relationships/hyperlink"/><Relationship Id="rId1966" Target="https://twitter.com/" TargetMode="External" Type="http://schemas.openxmlformats.org/officeDocument/2006/relationships/hyperlink"/><Relationship Id="rId1967" Target="https://twitter.com/" TargetMode="External" Type="http://schemas.openxmlformats.org/officeDocument/2006/relationships/hyperlink"/><Relationship Id="rId1968" Target="https://twitter.com/" TargetMode="External" Type="http://schemas.openxmlformats.org/officeDocument/2006/relationships/hyperlink"/><Relationship Id="rId1969" Target="https://twitter.com/" TargetMode="External" Type="http://schemas.openxmlformats.org/officeDocument/2006/relationships/hyperlink"/><Relationship Id="rId197" Target="https://veille-cyber.com/bitcoin-mining-isnt-nearly-as-bad-for-the-environment-as-it-used-to-be-new-data-shows/" TargetMode="External" Type="http://schemas.openxmlformats.org/officeDocument/2006/relationships/hyperlink"/><Relationship Id="rId1970" Target="https://twitter.com/" TargetMode="External" Type="http://schemas.openxmlformats.org/officeDocument/2006/relationships/hyperlink"/><Relationship Id="rId1971" Target="https://twitter.com/" TargetMode="External" Type="http://schemas.openxmlformats.org/officeDocument/2006/relationships/hyperlink"/><Relationship Id="rId1972" Target="https://twitter.com/" TargetMode="External" Type="http://schemas.openxmlformats.org/officeDocument/2006/relationships/hyperlink"/><Relationship Id="rId1973" Target="https://twitter.com/" TargetMode="External" Type="http://schemas.openxmlformats.org/officeDocument/2006/relationships/hyperlink"/><Relationship Id="rId1974" Target="https://twitter.com/" TargetMode="External" Type="http://schemas.openxmlformats.org/officeDocument/2006/relationships/hyperlink"/><Relationship Id="rId1975" Target="https://twitter.com/" TargetMode="External" Type="http://schemas.openxmlformats.org/officeDocument/2006/relationships/hyperlink"/><Relationship Id="rId1976" Target="https://twitter.com/" TargetMode="External" Type="http://schemas.openxmlformats.org/officeDocument/2006/relationships/hyperlink"/><Relationship Id="rId1977" Target="https://twitter.com/" TargetMode="External" Type="http://schemas.openxmlformats.org/officeDocument/2006/relationships/hyperlink"/><Relationship Id="rId1978" Target="https://twitter.com/" TargetMode="External" Type="http://schemas.openxmlformats.org/officeDocument/2006/relationships/hyperlink"/><Relationship Id="rId1979" Target="https://twitter.com/" TargetMode="External" Type="http://schemas.openxmlformats.org/officeDocument/2006/relationships/hyperlink"/><Relationship Id="rId198" Target="https://twitter.com/i/web/status/1417871820854865924" TargetMode="External" Type="http://schemas.openxmlformats.org/officeDocument/2006/relationships/hyperlink"/><Relationship Id="rId1980" Target="https://twitter.com/" TargetMode="External" Type="http://schemas.openxmlformats.org/officeDocument/2006/relationships/hyperlink"/><Relationship Id="rId1981" Target="https://twitter.com/" TargetMode="External" Type="http://schemas.openxmlformats.org/officeDocument/2006/relationships/hyperlink"/><Relationship Id="rId1982" Target="https://twitter.com/" TargetMode="External" Type="http://schemas.openxmlformats.org/officeDocument/2006/relationships/hyperlink"/><Relationship Id="rId1983" Target="https://twitter.com/" TargetMode="External" Type="http://schemas.openxmlformats.org/officeDocument/2006/relationships/hyperlink"/><Relationship Id="rId1984" Target="https://twitter.com/" TargetMode="External" Type="http://schemas.openxmlformats.org/officeDocument/2006/relationships/hyperlink"/><Relationship Id="rId1985" Target="https://twitter.com/" TargetMode="External" Type="http://schemas.openxmlformats.org/officeDocument/2006/relationships/hyperlink"/><Relationship Id="rId1986" Target="https://twitter.com/" TargetMode="External" Type="http://schemas.openxmlformats.org/officeDocument/2006/relationships/hyperlink"/><Relationship Id="rId1987" Target="https://twitter.com/" TargetMode="External" Type="http://schemas.openxmlformats.org/officeDocument/2006/relationships/hyperlink"/><Relationship Id="rId1988" Target="https://twitter.com/" TargetMode="External" Type="http://schemas.openxmlformats.org/officeDocument/2006/relationships/hyperlink"/><Relationship Id="rId1989" Target="https://twitter.com/" TargetMode="External" Type="http://schemas.openxmlformats.org/officeDocument/2006/relationships/hyperlink"/><Relationship Id="rId199" Target="https://twitter.com/i/web/status/1417537737528381444" TargetMode="External" Type="http://schemas.openxmlformats.org/officeDocument/2006/relationships/hyperlink"/><Relationship Id="rId1990" Target="https://twitter.com/" TargetMode="External" Type="http://schemas.openxmlformats.org/officeDocument/2006/relationships/hyperlink"/><Relationship Id="rId1991" Target="https://twitter.com/" TargetMode="External" Type="http://schemas.openxmlformats.org/officeDocument/2006/relationships/hyperlink"/><Relationship Id="rId1992" Target="https://twitter.com/" TargetMode="External" Type="http://schemas.openxmlformats.org/officeDocument/2006/relationships/hyperlink"/><Relationship Id="rId1993" Target="https://twitter.com/" TargetMode="External" Type="http://schemas.openxmlformats.org/officeDocument/2006/relationships/hyperlink"/><Relationship Id="rId1994" Target="https://twitter.com/" TargetMode="External" Type="http://schemas.openxmlformats.org/officeDocument/2006/relationships/hyperlink"/><Relationship Id="rId1995" Target="https://twitter.com/" TargetMode="External" Type="http://schemas.openxmlformats.org/officeDocument/2006/relationships/hyperlink"/><Relationship Id="rId1996" Target="https://twitter.com/" TargetMode="External" Type="http://schemas.openxmlformats.org/officeDocument/2006/relationships/hyperlink"/><Relationship Id="rId1997" Target="https://twitter.com/" TargetMode="External" Type="http://schemas.openxmlformats.org/officeDocument/2006/relationships/hyperlink"/><Relationship Id="rId1998" Target="https://twitter.com/" TargetMode="External" Type="http://schemas.openxmlformats.org/officeDocument/2006/relationships/hyperlink"/><Relationship Id="rId1999" Target="https://twitter.com/" TargetMode="External" Type="http://schemas.openxmlformats.org/officeDocument/2006/relationships/hyperlink"/><Relationship Id="rId2" Target="https://twitter.com/i/web/status/1417097370895097858" TargetMode="External" Type="http://schemas.openxmlformats.org/officeDocument/2006/relationships/hyperlink"/><Relationship Id="rId20" Target="https://veille-cyber.com/is-cost-effective-deep-reinforcement-learning-possible/" TargetMode="External" Type="http://schemas.openxmlformats.org/officeDocument/2006/relationships/hyperlink"/><Relationship Id="rId200" Target="https://twitter.com/i/web/status/1417883078157082626" TargetMode="External" Type="http://schemas.openxmlformats.org/officeDocument/2006/relationships/hyperlink"/><Relationship Id="rId2000" Target="https://twitter.com/" TargetMode="External" Type="http://schemas.openxmlformats.org/officeDocument/2006/relationships/hyperlink"/><Relationship Id="rId2001" Target="https://twitter.com/" TargetMode="External" Type="http://schemas.openxmlformats.org/officeDocument/2006/relationships/hyperlink"/><Relationship Id="rId2002" Target="https://twitter.com/" TargetMode="External" Type="http://schemas.openxmlformats.org/officeDocument/2006/relationships/hyperlink"/><Relationship Id="rId2003" Target="https://twitter.com/" TargetMode="External" Type="http://schemas.openxmlformats.org/officeDocument/2006/relationships/hyperlink"/><Relationship Id="rId2004" Target="https://twitter.com/" TargetMode="External" Type="http://schemas.openxmlformats.org/officeDocument/2006/relationships/hyperlink"/><Relationship Id="rId2005" Target="https://twitter.com/" TargetMode="External" Type="http://schemas.openxmlformats.org/officeDocument/2006/relationships/hyperlink"/><Relationship Id="rId2006" Target="https://twitter.com/" TargetMode="External" Type="http://schemas.openxmlformats.org/officeDocument/2006/relationships/hyperlink"/><Relationship Id="rId2007" Target="https://twitter.com/" TargetMode="External" Type="http://schemas.openxmlformats.org/officeDocument/2006/relationships/hyperlink"/><Relationship Id="rId2008" Target="https://twitter.com/" TargetMode="External" Type="http://schemas.openxmlformats.org/officeDocument/2006/relationships/hyperlink"/><Relationship Id="rId2009" Target="https://twitter.com/" TargetMode="External" Type="http://schemas.openxmlformats.org/officeDocument/2006/relationships/hyperlink"/><Relationship Id="rId201" Target="https://www.lesechos.fr/tech-medias/hightech/les-tpe-pme-seront-prevenues-en-cas-de-grosses-alertes-de-cybersecurite-1333531" TargetMode="External" Type="http://schemas.openxmlformats.org/officeDocument/2006/relationships/hyperlink"/><Relationship Id="rId2010" Target="https://twitter.com/" TargetMode="External" Type="http://schemas.openxmlformats.org/officeDocument/2006/relationships/hyperlink"/><Relationship Id="rId2011" Target="https://twitter.com/" TargetMode="External" Type="http://schemas.openxmlformats.org/officeDocument/2006/relationships/hyperlink"/><Relationship Id="rId2012" Target="https://twitter.com/" TargetMode="External" Type="http://schemas.openxmlformats.org/officeDocument/2006/relationships/hyperlink"/><Relationship Id="rId2013" Target="https://twitter.com/" TargetMode="External" Type="http://schemas.openxmlformats.org/officeDocument/2006/relationships/hyperlink"/><Relationship Id="rId2014" Target="https://twitter.com/" TargetMode="External" Type="http://schemas.openxmlformats.org/officeDocument/2006/relationships/hyperlink"/><Relationship Id="rId2015" Target="https://twitter.com/" TargetMode="External" Type="http://schemas.openxmlformats.org/officeDocument/2006/relationships/hyperlink"/><Relationship Id="rId2016" Target="https://twitter.com/" TargetMode="External" Type="http://schemas.openxmlformats.org/officeDocument/2006/relationships/hyperlink"/><Relationship Id="rId2017" Target="https://twitter.com/" TargetMode="External" Type="http://schemas.openxmlformats.org/officeDocument/2006/relationships/hyperlink"/><Relationship Id="rId2018" Target="https://twitter.com/" TargetMode="External" Type="http://schemas.openxmlformats.org/officeDocument/2006/relationships/hyperlink"/><Relationship Id="rId2019" Target="https://twitter.com/" TargetMode="External" Type="http://schemas.openxmlformats.org/officeDocument/2006/relationships/hyperlink"/><Relationship Id="rId202" Target="https://twitter.com/i/web/status/1417740474606047234" TargetMode="External" Type="http://schemas.openxmlformats.org/officeDocument/2006/relationships/hyperlink"/><Relationship Id="rId2020" Target="https://twitter.com/" TargetMode="External" Type="http://schemas.openxmlformats.org/officeDocument/2006/relationships/hyperlink"/><Relationship Id="rId2021" Target="https://twitter.com/" TargetMode="External" Type="http://schemas.openxmlformats.org/officeDocument/2006/relationships/hyperlink"/><Relationship Id="rId2022" Target="https://twitter.com/" TargetMode="External" Type="http://schemas.openxmlformats.org/officeDocument/2006/relationships/hyperlink"/><Relationship Id="rId2023" Target="https://twitter.com/" TargetMode="External" Type="http://schemas.openxmlformats.org/officeDocument/2006/relationships/hyperlink"/><Relationship Id="rId2024" Target="https://twitter.com/" TargetMode="External" Type="http://schemas.openxmlformats.org/officeDocument/2006/relationships/hyperlink"/><Relationship Id="rId2025" Target="https://twitter.com/" TargetMode="External" Type="http://schemas.openxmlformats.org/officeDocument/2006/relationships/hyperlink"/><Relationship Id="rId2026" Target="https://twitter.com/" TargetMode="External" Type="http://schemas.openxmlformats.org/officeDocument/2006/relationships/hyperlink"/><Relationship Id="rId2027" Target="https://twitter.com/" TargetMode="External" Type="http://schemas.openxmlformats.org/officeDocument/2006/relationships/hyperlink"/><Relationship Id="rId2028" Target="https://twitter.com/" TargetMode="External" Type="http://schemas.openxmlformats.org/officeDocument/2006/relationships/hyperlink"/><Relationship Id="rId2029" Target="https://twitter.com/" TargetMode="External" Type="http://schemas.openxmlformats.org/officeDocument/2006/relationships/hyperlink"/><Relationship Id="rId203" Target="https://www.silicon.fr/avis-expert/twitter-une-cle-de-securite-physique-pour-une-double-authentification" TargetMode="External" Type="http://schemas.openxmlformats.org/officeDocument/2006/relationships/hyperlink"/><Relationship Id="rId2030" Target="https://twitter.com/" TargetMode="External" Type="http://schemas.openxmlformats.org/officeDocument/2006/relationships/hyperlink"/><Relationship Id="rId2031" Target="https://twitter.com/" TargetMode="External" Type="http://schemas.openxmlformats.org/officeDocument/2006/relationships/hyperlink"/><Relationship Id="rId2032" Target="https://twitter.com/" TargetMode="External" Type="http://schemas.openxmlformats.org/officeDocument/2006/relationships/hyperlink"/><Relationship Id="rId2033" Target="https://twitter.com/" TargetMode="External" Type="http://schemas.openxmlformats.org/officeDocument/2006/relationships/hyperlink"/><Relationship Id="rId2034" Target="https://twitter.com/" TargetMode="External" Type="http://schemas.openxmlformats.org/officeDocument/2006/relationships/hyperlink"/><Relationship Id="rId2035" Target="https://twitter.com/" TargetMode="External" Type="http://schemas.openxmlformats.org/officeDocument/2006/relationships/hyperlink"/><Relationship Id="rId2036" Target="https://twitter.com/" TargetMode="External" Type="http://schemas.openxmlformats.org/officeDocument/2006/relationships/hyperlink"/><Relationship Id="rId2037" Target="https://twitter.com/" TargetMode="External" Type="http://schemas.openxmlformats.org/officeDocument/2006/relationships/hyperlink"/><Relationship Id="rId2038" Target="https://twitter.com/" TargetMode="External" Type="http://schemas.openxmlformats.org/officeDocument/2006/relationships/hyperlink"/><Relationship Id="rId2039" Target="https://twitter.com/" TargetMode="External" Type="http://schemas.openxmlformats.org/officeDocument/2006/relationships/hyperlink"/><Relationship Id="rId204" Target="https://www.silicon.fr/avis-expert/twitter-une-cle-de-securite-physique-pour-une-double-authentification" TargetMode="External" Type="http://schemas.openxmlformats.org/officeDocument/2006/relationships/hyperlink"/><Relationship Id="rId2040" Target="https://twitter.com/" TargetMode="External" Type="http://schemas.openxmlformats.org/officeDocument/2006/relationships/hyperlink"/><Relationship Id="rId2041" Target="https://twitter.com/" TargetMode="External" Type="http://schemas.openxmlformats.org/officeDocument/2006/relationships/hyperlink"/><Relationship Id="rId2042" Target="https://twitter.com/" TargetMode="External" Type="http://schemas.openxmlformats.org/officeDocument/2006/relationships/hyperlink"/><Relationship Id="rId2043" Target="https://twitter.com/" TargetMode="External" Type="http://schemas.openxmlformats.org/officeDocument/2006/relationships/hyperlink"/><Relationship Id="rId2044" Target="https://twitter.com/" TargetMode="External" Type="http://schemas.openxmlformats.org/officeDocument/2006/relationships/hyperlink"/><Relationship Id="rId2045" Target="https://twitter.com/" TargetMode="External" Type="http://schemas.openxmlformats.org/officeDocument/2006/relationships/hyperlink"/><Relationship Id="rId2046" Target="https://twitter.com/" TargetMode="External" Type="http://schemas.openxmlformats.org/officeDocument/2006/relationships/hyperlink"/><Relationship Id="rId2047" Target="https://twitter.com/" TargetMode="External" Type="http://schemas.openxmlformats.org/officeDocument/2006/relationships/hyperlink"/><Relationship Id="rId2048" Target="https://twitter.com/" TargetMode="External" Type="http://schemas.openxmlformats.org/officeDocument/2006/relationships/hyperlink"/><Relationship Id="rId2049" Target="https://twitter.com/" TargetMode="External" Type="http://schemas.openxmlformats.org/officeDocument/2006/relationships/hyperlink"/><Relationship Id="rId205" Target="https://twitter.com/i/web/status/1417947313415376898" TargetMode="External" Type="http://schemas.openxmlformats.org/officeDocument/2006/relationships/hyperlink"/><Relationship Id="rId2050" Target="https://twitter.com/" TargetMode="External" Type="http://schemas.openxmlformats.org/officeDocument/2006/relationships/hyperlink"/><Relationship Id="rId2051" Target="https://twitter.com/" TargetMode="External" Type="http://schemas.openxmlformats.org/officeDocument/2006/relationships/hyperlink"/><Relationship Id="rId2052" Target="https://twitter.com/" TargetMode="External" Type="http://schemas.openxmlformats.org/officeDocument/2006/relationships/hyperlink"/><Relationship Id="rId2053" Target="https://twitter.com/" TargetMode="External" Type="http://schemas.openxmlformats.org/officeDocument/2006/relationships/hyperlink"/><Relationship Id="rId2054" Target="https://twitter.com/" TargetMode="External" Type="http://schemas.openxmlformats.org/officeDocument/2006/relationships/hyperlink"/><Relationship Id="rId2055" Target="https://twitter.com/" TargetMode="External" Type="http://schemas.openxmlformats.org/officeDocument/2006/relationships/hyperlink"/><Relationship Id="rId2056" Target="https://twitter.com/" TargetMode="External" Type="http://schemas.openxmlformats.org/officeDocument/2006/relationships/hyperlink"/><Relationship Id="rId2057" Target="https://twitter.com/" TargetMode="External" Type="http://schemas.openxmlformats.org/officeDocument/2006/relationships/hyperlink"/><Relationship Id="rId2058" Target="https://twitter.com/" TargetMode="External" Type="http://schemas.openxmlformats.org/officeDocument/2006/relationships/hyperlink"/><Relationship Id="rId2059" Target="https://twitter.com/" TargetMode="External" Type="http://schemas.openxmlformats.org/officeDocument/2006/relationships/hyperlink"/><Relationship Id="rId206" Target="https://twitter.com/i/web/status/1417947313415376898" TargetMode="External" Type="http://schemas.openxmlformats.org/officeDocument/2006/relationships/hyperlink"/><Relationship Id="rId2060" Target="https://twitter.com/" TargetMode="External" Type="http://schemas.openxmlformats.org/officeDocument/2006/relationships/hyperlink"/><Relationship Id="rId2061" Target="https://twitter.com/" TargetMode="External" Type="http://schemas.openxmlformats.org/officeDocument/2006/relationships/hyperlink"/><Relationship Id="rId2062" Target="https://twitter.com/" TargetMode="External" Type="http://schemas.openxmlformats.org/officeDocument/2006/relationships/hyperlink"/><Relationship Id="rId2063" Target="https://twitter.com/" TargetMode="External" Type="http://schemas.openxmlformats.org/officeDocument/2006/relationships/hyperlink"/><Relationship Id="rId2064" Target="https://twitter.com/" TargetMode="External" Type="http://schemas.openxmlformats.org/officeDocument/2006/relationships/hyperlink"/><Relationship Id="rId2065" Target="https://twitter.com/" TargetMode="External" Type="http://schemas.openxmlformats.org/officeDocument/2006/relationships/hyperlink"/><Relationship Id="rId2066" Target="https://twitter.com/" TargetMode="External" Type="http://schemas.openxmlformats.org/officeDocument/2006/relationships/hyperlink"/><Relationship Id="rId2067" Target="https://twitter.com/" TargetMode="External" Type="http://schemas.openxmlformats.org/officeDocument/2006/relationships/hyperlink"/><Relationship Id="rId2068" Target="https://twitter.com/" TargetMode="External" Type="http://schemas.openxmlformats.org/officeDocument/2006/relationships/hyperlink"/><Relationship Id="rId2069" Target="https://twitter.com/" TargetMode="External" Type="http://schemas.openxmlformats.org/officeDocument/2006/relationships/hyperlink"/><Relationship Id="rId207" Target="https://twitter.com/i/web/status/1417947313415376898" TargetMode="External" Type="http://schemas.openxmlformats.org/officeDocument/2006/relationships/hyperlink"/><Relationship Id="rId2070" Target="https://twitter.com/" TargetMode="External" Type="http://schemas.openxmlformats.org/officeDocument/2006/relationships/hyperlink"/><Relationship Id="rId2071" Target="https://twitter.com/" TargetMode="External" Type="http://schemas.openxmlformats.org/officeDocument/2006/relationships/hyperlink"/><Relationship Id="rId2072" Target="https://twitter.com/" TargetMode="External" Type="http://schemas.openxmlformats.org/officeDocument/2006/relationships/hyperlink"/><Relationship Id="rId2073" Target="https://twitter.com/" TargetMode="External" Type="http://schemas.openxmlformats.org/officeDocument/2006/relationships/hyperlink"/><Relationship Id="rId2074" Target="https://twitter.com/" TargetMode="External" Type="http://schemas.openxmlformats.org/officeDocument/2006/relationships/hyperlink"/><Relationship Id="rId2075" Target="https://twitter.com/" TargetMode="External" Type="http://schemas.openxmlformats.org/officeDocument/2006/relationships/hyperlink"/><Relationship Id="rId2076" Target="https://twitter.com/" TargetMode="External" Type="http://schemas.openxmlformats.org/officeDocument/2006/relationships/hyperlink"/><Relationship Id="rId2077" Target="https://twitter.com/" TargetMode="External" Type="http://schemas.openxmlformats.org/officeDocument/2006/relationships/hyperlink"/><Relationship Id="rId2078" Target="https://twitter.com/" TargetMode="External" Type="http://schemas.openxmlformats.org/officeDocument/2006/relationships/hyperlink"/><Relationship Id="rId2079" Target="https://twitter.com/" TargetMode="External" Type="http://schemas.openxmlformats.org/officeDocument/2006/relationships/hyperlink"/><Relationship Id="rId208" Target="https://twitter.com/i/web/status/1417947313415376898" TargetMode="External" Type="http://schemas.openxmlformats.org/officeDocument/2006/relationships/hyperlink"/><Relationship Id="rId2080" Target="https://twitter.com/" TargetMode="External" Type="http://schemas.openxmlformats.org/officeDocument/2006/relationships/hyperlink"/><Relationship Id="rId2081" Target="https://twitter.com/" TargetMode="External" Type="http://schemas.openxmlformats.org/officeDocument/2006/relationships/hyperlink"/><Relationship Id="rId2082" Target="https://twitter.com/" TargetMode="External" Type="http://schemas.openxmlformats.org/officeDocument/2006/relationships/hyperlink"/><Relationship Id="rId2083" Target="https://twitter.com/" TargetMode="External" Type="http://schemas.openxmlformats.org/officeDocument/2006/relationships/hyperlink"/><Relationship Id="rId2084" Target="https://twitter.com/" TargetMode="External" Type="http://schemas.openxmlformats.org/officeDocument/2006/relationships/hyperlink"/><Relationship Id="rId2085" Target="https://twitter.com/" TargetMode="External" Type="http://schemas.openxmlformats.org/officeDocument/2006/relationships/hyperlink"/><Relationship Id="rId2086" Target="https://twitter.com/" TargetMode="External" Type="http://schemas.openxmlformats.org/officeDocument/2006/relationships/hyperlink"/><Relationship Id="rId2087" Target="https://twitter.com/" TargetMode="External" Type="http://schemas.openxmlformats.org/officeDocument/2006/relationships/hyperlink"/><Relationship Id="rId2088" Target="https://twitter.com/" TargetMode="External" Type="http://schemas.openxmlformats.org/officeDocument/2006/relationships/hyperlink"/><Relationship Id="rId2089" Target="https://twitter.com/" TargetMode="External" Type="http://schemas.openxmlformats.org/officeDocument/2006/relationships/hyperlink"/><Relationship Id="rId209" Target="https://twitter.com/i/web/status/1417780784400830471" TargetMode="External" Type="http://schemas.openxmlformats.org/officeDocument/2006/relationships/hyperlink"/><Relationship Id="rId2090" Target="https://twitter.com/" TargetMode="External" Type="http://schemas.openxmlformats.org/officeDocument/2006/relationships/hyperlink"/><Relationship Id="rId2091" Target="https://twitter.com/" TargetMode="External" Type="http://schemas.openxmlformats.org/officeDocument/2006/relationships/hyperlink"/><Relationship Id="rId2092" Target="https://twitter.com/" TargetMode="External" Type="http://schemas.openxmlformats.org/officeDocument/2006/relationships/hyperlink"/><Relationship Id="rId2093" Target="https://twitter.com/" TargetMode="External" Type="http://schemas.openxmlformats.org/officeDocument/2006/relationships/hyperlink"/><Relationship Id="rId2094" Target="https://twitter.com/" TargetMode="External" Type="http://schemas.openxmlformats.org/officeDocument/2006/relationships/hyperlink"/><Relationship Id="rId2095" Target="https://twitter.com/" TargetMode="External" Type="http://schemas.openxmlformats.org/officeDocument/2006/relationships/hyperlink"/><Relationship Id="rId2096" Target="https://twitter.com/" TargetMode="External" Type="http://schemas.openxmlformats.org/officeDocument/2006/relationships/hyperlink"/><Relationship Id="rId2097" Target="https://twitter.com/" TargetMode="External" Type="http://schemas.openxmlformats.org/officeDocument/2006/relationships/hyperlink"/><Relationship Id="rId2098" Target="https://twitter.com/" TargetMode="External" Type="http://schemas.openxmlformats.org/officeDocument/2006/relationships/hyperlink"/><Relationship Id="rId2099" Target="https://twitter.com/" TargetMode="External" Type="http://schemas.openxmlformats.org/officeDocument/2006/relationships/hyperlink"/><Relationship Id="rId21" Target="https://veille-cyber.com/is-cost-effective-deep-reinforcement-learning-possible/" TargetMode="External" Type="http://schemas.openxmlformats.org/officeDocument/2006/relationships/hyperlink"/><Relationship Id="rId210" Target="https://veille-cyber.com/is-cost-effective-deep-reinforcement-learning-possible/" TargetMode="External" Type="http://schemas.openxmlformats.org/officeDocument/2006/relationships/hyperlink"/><Relationship Id="rId2100" Target="https://twitter.com/" TargetMode="External" Type="http://schemas.openxmlformats.org/officeDocument/2006/relationships/hyperlink"/><Relationship Id="rId2101" Target="https://twitter.com/" TargetMode="External" Type="http://schemas.openxmlformats.org/officeDocument/2006/relationships/hyperlink"/><Relationship Id="rId2102" Target="https://twitter.com/" TargetMode="External" Type="http://schemas.openxmlformats.org/officeDocument/2006/relationships/hyperlink"/><Relationship Id="rId2103" Target="https://twitter.com/" TargetMode="External" Type="http://schemas.openxmlformats.org/officeDocument/2006/relationships/hyperlink"/><Relationship Id="rId2104" Target="https://twitter.com/" TargetMode="External" Type="http://schemas.openxmlformats.org/officeDocument/2006/relationships/hyperlink"/><Relationship Id="rId2105" Target="https://twitter.com/" TargetMode="External" Type="http://schemas.openxmlformats.org/officeDocument/2006/relationships/hyperlink"/><Relationship Id="rId2106" Target="https://twitter.com/" TargetMode="External" Type="http://schemas.openxmlformats.org/officeDocument/2006/relationships/hyperlink"/><Relationship Id="rId2107" Target="https://twitter.com/" TargetMode="External" Type="http://schemas.openxmlformats.org/officeDocument/2006/relationships/hyperlink"/><Relationship Id="rId2108" Target="https://twitter.com/" TargetMode="External" Type="http://schemas.openxmlformats.org/officeDocument/2006/relationships/hyperlink"/><Relationship Id="rId2109" Target="https://twitter.com/" TargetMode="External" Type="http://schemas.openxmlformats.org/officeDocument/2006/relationships/hyperlink"/><Relationship Id="rId211" Target="https://veille-cyber.com/the-pentagon-is-bolstering-its-ai-systems-by-hacking-itself/" TargetMode="External" Type="http://schemas.openxmlformats.org/officeDocument/2006/relationships/hyperlink"/><Relationship Id="rId2110" Target="https://twitter.com/" TargetMode="External" Type="http://schemas.openxmlformats.org/officeDocument/2006/relationships/hyperlink"/><Relationship Id="rId2111" Target="https://twitter.com/" TargetMode="External" Type="http://schemas.openxmlformats.org/officeDocument/2006/relationships/hyperlink"/><Relationship Id="rId2112" Target="https://twitter.com/" TargetMode="External" Type="http://schemas.openxmlformats.org/officeDocument/2006/relationships/hyperlink"/><Relationship Id="rId2113" Target="https://twitter.com/" TargetMode="External" Type="http://schemas.openxmlformats.org/officeDocument/2006/relationships/hyperlink"/><Relationship Id="rId2114" Target="https://twitter.com/" TargetMode="External" Type="http://schemas.openxmlformats.org/officeDocument/2006/relationships/hyperlink"/><Relationship Id="rId2115" Target="https://twitter.com/" TargetMode="External" Type="http://schemas.openxmlformats.org/officeDocument/2006/relationships/hyperlink"/><Relationship Id="rId2116" Target="https://twitter.com/" TargetMode="External" Type="http://schemas.openxmlformats.org/officeDocument/2006/relationships/hyperlink"/><Relationship Id="rId2117" Target="https://twitter.com/" TargetMode="External" Type="http://schemas.openxmlformats.org/officeDocument/2006/relationships/hyperlink"/><Relationship Id="rId2118" Target="https://twitter.com/" TargetMode="External" Type="http://schemas.openxmlformats.org/officeDocument/2006/relationships/hyperlink"/><Relationship Id="rId2119" Target="https://twitter.com/" TargetMode="External" Type="http://schemas.openxmlformats.org/officeDocument/2006/relationships/hyperlink"/><Relationship Id="rId212" Target="https://github.com/EntySec/HatSploit/wiki/Hacking-Cisco-WAP4410N" TargetMode="External" Type="http://schemas.openxmlformats.org/officeDocument/2006/relationships/hyperlink"/><Relationship Id="rId2120" Target="https://twitter.com/" TargetMode="External" Type="http://schemas.openxmlformats.org/officeDocument/2006/relationships/hyperlink"/><Relationship Id="rId2121" Target="https://twitter.com/" TargetMode="External" Type="http://schemas.openxmlformats.org/officeDocument/2006/relationships/hyperlink"/><Relationship Id="rId2122" Target="https://twitter.com/" TargetMode="External" Type="http://schemas.openxmlformats.org/officeDocument/2006/relationships/hyperlink"/><Relationship Id="rId2123" Target="https://twitter.com/" TargetMode="External" Type="http://schemas.openxmlformats.org/officeDocument/2006/relationships/hyperlink"/><Relationship Id="rId2124" Target="https://twitter.com/" TargetMode="External" Type="http://schemas.openxmlformats.org/officeDocument/2006/relationships/hyperlink"/><Relationship Id="rId2125" Target="https://twitter.com/" TargetMode="External" Type="http://schemas.openxmlformats.org/officeDocument/2006/relationships/hyperlink"/><Relationship Id="rId2126" Target="https://twitter.com/" TargetMode="External" Type="http://schemas.openxmlformats.org/officeDocument/2006/relationships/hyperlink"/><Relationship Id="rId2127" Target="https://twitter.com/" TargetMode="External" Type="http://schemas.openxmlformats.org/officeDocument/2006/relationships/hyperlink"/><Relationship Id="rId2128" Target="https://twitter.com/" TargetMode="External" Type="http://schemas.openxmlformats.org/officeDocument/2006/relationships/hyperlink"/><Relationship Id="rId2129" Target="https://twitter.com/" TargetMode="External" Type="http://schemas.openxmlformats.org/officeDocument/2006/relationships/hyperlink"/><Relationship Id="rId213" Target="https://github.com/EntySec/HatSploit/wiki/Hacking-Cisco-WAP4410N" TargetMode="External" Type="http://schemas.openxmlformats.org/officeDocument/2006/relationships/hyperlink"/><Relationship Id="rId2130" Target="https://twitter.com/" TargetMode="External" Type="http://schemas.openxmlformats.org/officeDocument/2006/relationships/hyperlink"/><Relationship Id="rId2131" Target="https://twitter.com/" TargetMode="External" Type="http://schemas.openxmlformats.org/officeDocument/2006/relationships/hyperlink"/><Relationship Id="rId2132" Target="https://twitter.com/" TargetMode="External" Type="http://schemas.openxmlformats.org/officeDocument/2006/relationships/hyperlink"/><Relationship Id="rId2133" Target="https://twitter.com/" TargetMode="External" Type="http://schemas.openxmlformats.org/officeDocument/2006/relationships/hyperlink"/><Relationship Id="rId2134" Target="https://twitter.com/" TargetMode="External" Type="http://schemas.openxmlformats.org/officeDocument/2006/relationships/hyperlink"/><Relationship Id="rId2135" Target="https://twitter.com/" TargetMode="External" Type="http://schemas.openxmlformats.org/officeDocument/2006/relationships/hyperlink"/><Relationship Id="rId2136" Target="https://twitter.com/" TargetMode="External" Type="http://schemas.openxmlformats.org/officeDocument/2006/relationships/hyperlink"/><Relationship Id="rId2137" Target="https://twitter.com/" TargetMode="External" Type="http://schemas.openxmlformats.org/officeDocument/2006/relationships/hyperlink"/><Relationship Id="rId2138" Target="https://twitter.com/" TargetMode="External" Type="http://schemas.openxmlformats.org/officeDocument/2006/relationships/hyperlink"/><Relationship Id="rId2139" Target="https://twitter.com/" TargetMode="External" Type="http://schemas.openxmlformats.org/officeDocument/2006/relationships/hyperlink"/><Relationship Id="rId214" Target="https://veille-cyber.com/is-cost-effective-deep-reinforcement-learning-possible/" TargetMode="External" Type="http://schemas.openxmlformats.org/officeDocument/2006/relationships/hyperlink"/><Relationship Id="rId2140" Target="https://twitter.com/" TargetMode="External" Type="http://schemas.openxmlformats.org/officeDocument/2006/relationships/hyperlink"/><Relationship Id="rId2141" Target="https://twitter.com/" TargetMode="External" Type="http://schemas.openxmlformats.org/officeDocument/2006/relationships/hyperlink"/><Relationship Id="rId2142" Target="https://twitter.com/" TargetMode="External" Type="http://schemas.openxmlformats.org/officeDocument/2006/relationships/hyperlink"/><Relationship Id="rId2143" Target="https://twitter.com/" TargetMode="External" Type="http://schemas.openxmlformats.org/officeDocument/2006/relationships/hyperlink"/><Relationship Id="rId2144" Target="https://twitter.com/" TargetMode="External" Type="http://schemas.openxmlformats.org/officeDocument/2006/relationships/hyperlink"/><Relationship Id="rId2145" Target="https://twitter.com/" TargetMode="External" Type="http://schemas.openxmlformats.org/officeDocument/2006/relationships/hyperlink"/><Relationship Id="rId2146" Target="https://twitter.com/" TargetMode="External" Type="http://schemas.openxmlformats.org/officeDocument/2006/relationships/hyperlink"/><Relationship Id="rId2147" Target="https://twitter.com/" TargetMode="External" Type="http://schemas.openxmlformats.org/officeDocument/2006/relationships/hyperlink"/><Relationship Id="rId2148" Target="https://twitter.com/" TargetMode="External" Type="http://schemas.openxmlformats.org/officeDocument/2006/relationships/hyperlink"/><Relationship Id="rId2149" Target="https://twitter.com/" TargetMode="External" Type="http://schemas.openxmlformats.org/officeDocument/2006/relationships/hyperlink"/><Relationship Id="rId215" Target="https://veille-cyber.com/how-boosted-went-bust/" TargetMode="External" Type="http://schemas.openxmlformats.org/officeDocument/2006/relationships/hyperlink"/><Relationship Id="rId2150" Target="https://twitter.com/" TargetMode="External" Type="http://schemas.openxmlformats.org/officeDocument/2006/relationships/hyperlink"/><Relationship Id="rId2151" Target="https://twitter.com/" TargetMode="External" Type="http://schemas.openxmlformats.org/officeDocument/2006/relationships/hyperlink"/><Relationship Id="rId2152" Target="https://twitter.com/" TargetMode="External" Type="http://schemas.openxmlformats.org/officeDocument/2006/relationships/hyperlink"/><Relationship Id="rId2153" Target="https://twitter.com/" TargetMode="External" Type="http://schemas.openxmlformats.org/officeDocument/2006/relationships/hyperlink"/><Relationship Id="rId2154" Target="https://twitter.com/" TargetMode="External" Type="http://schemas.openxmlformats.org/officeDocument/2006/relationships/hyperlink"/><Relationship Id="rId2155" Target="https://twitter.com/" TargetMode="External" Type="http://schemas.openxmlformats.org/officeDocument/2006/relationships/hyperlink"/><Relationship Id="rId2156" Target="https://twitter.com/" TargetMode="External" Type="http://schemas.openxmlformats.org/officeDocument/2006/relationships/hyperlink"/><Relationship Id="rId2157" Target="https://twitter.com/" TargetMode="External" Type="http://schemas.openxmlformats.org/officeDocument/2006/relationships/hyperlink"/><Relationship Id="rId2158" Target="https://twitter.com/" TargetMode="External" Type="http://schemas.openxmlformats.org/officeDocument/2006/relationships/hyperlink"/><Relationship Id="rId2159" Target="https://twitter.com/" TargetMode="External" Type="http://schemas.openxmlformats.org/officeDocument/2006/relationships/hyperlink"/><Relationship Id="rId216" Target="https://github.com/EntySec/HatSploit/wiki/Hacking-Cisco-WAP4410N" TargetMode="External" Type="http://schemas.openxmlformats.org/officeDocument/2006/relationships/hyperlink"/><Relationship Id="rId2160" Target="https://twitter.com/" TargetMode="External" Type="http://schemas.openxmlformats.org/officeDocument/2006/relationships/hyperlink"/><Relationship Id="rId2161" Target="https://twitter.com/" TargetMode="External" Type="http://schemas.openxmlformats.org/officeDocument/2006/relationships/hyperlink"/><Relationship Id="rId2162" Target="https://twitter.com/" TargetMode="External" Type="http://schemas.openxmlformats.org/officeDocument/2006/relationships/hyperlink"/><Relationship Id="rId2163" Target="https://twitter.com/" TargetMode="External" Type="http://schemas.openxmlformats.org/officeDocument/2006/relationships/hyperlink"/><Relationship Id="rId2164" Target="https://twitter.com/" TargetMode="External" Type="http://schemas.openxmlformats.org/officeDocument/2006/relationships/hyperlink"/><Relationship Id="rId2165" Target="https://twitter.com/" TargetMode="External" Type="http://schemas.openxmlformats.org/officeDocument/2006/relationships/hyperlink"/><Relationship Id="rId2166" Target="https://twitter.com/" TargetMode="External" Type="http://schemas.openxmlformats.org/officeDocument/2006/relationships/hyperlink"/><Relationship Id="rId2167" Target="https://twitter.com/" TargetMode="External" Type="http://schemas.openxmlformats.org/officeDocument/2006/relationships/hyperlink"/><Relationship Id="rId2168" Target="https://twitter.com/" TargetMode="External" Type="http://schemas.openxmlformats.org/officeDocument/2006/relationships/hyperlink"/><Relationship Id="rId2169" Target="https://twitter.com/" TargetMode="External" Type="http://schemas.openxmlformats.org/officeDocument/2006/relationships/hyperlink"/><Relationship Id="rId217" Target="https://github.com/EntySec/HatSploit/wiki/Hacking-Cisco-WAP4410N" TargetMode="External" Type="http://schemas.openxmlformats.org/officeDocument/2006/relationships/hyperlink"/><Relationship Id="rId2170" Target="https://twitter.com/" TargetMode="External" Type="http://schemas.openxmlformats.org/officeDocument/2006/relationships/hyperlink"/><Relationship Id="rId2171" Target="https://twitter.com/" TargetMode="External" Type="http://schemas.openxmlformats.org/officeDocument/2006/relationships/hyperlink"/><Relationship Id="rId2172" Target="https://twitter.com/" TargetMode="External" Type="http://schemas.openxmlformats.org/officeDocument/2006/relationships/hyperlink"/><Relationship Id="rId2173" Target="https://twitter.com/" TargetMode="External" Type="http://schemas.openxmlformats.org/officeDocument/2006/relationships/hyperlink"/><Relationship Id="rId2174" Target="https://twitter.com/" TargetMode="External" Type="http://schemas.openxmlformats.org/officeDocument/2006/relationships/hyperlink"/><Relationship Id="rId2175" Target="https://twitter.com/" TargetMode="External" Type="http://schemas.openxmlformats.org/officeDocument/2006/relationships/hyperlink"/><Relationship Id="rId2176" Target="https://twitter.com/" TargetMode="External" Type="http://schemas.openxmlformats.org/officeDocument/2006/relationships/hyperlink"/><Relationship Id="rId2177" Target="https://twitter.com/" TargetMode="External" Type="http://schemas.openxmlformats.org/officeDocument/2006/relationships/hyperlink"/><Relationship Id="rId2178" Target="https://twitter.com/" TargetMode="External" Type="http://schemas.openxmlformats.org/officeDocument/2006/relationships/hyperlink"/><Relationship Id="rId2179" Target="https://twitter.com/" TargetMode="External" Type="http://schemas.openxmlformats.org/officeDocument/2006/relationships/hyperlink"/><Relationship Id="rId218" Target="https://veille-cyber.com/edward-snowden-reclame-linterdiction-du-commerce-des-logiciels-espions/" TargetMode="External" Type="http://schemas.openxmlformats.org/officeDocument/2006/relationships/hyperlink"/><Relationship Id="rId2180" Target="https://twitter.com/" TargetMode="External" Type="http://schemas.openxmlformats.org/officeDocument/2006/relationships/hyperlink"/><Relationship Id="rId2181" Target="https://twitter.com/" TargetMode="External" Type="http://schemas.openxmlformats.org/officeDocument/2006/relationships/hyperlink"/><Relationship Id="rId2182" Target="https://twitter.com/" TargetMode="External" Type="http://schemas.openxmlformats.org/officeDocument/2006/relationships/hyperlink"/><Relationship Id="rId2183" Target="https://twitter.com/" TargetMode="External" Type="http://schemas.openxmlformats.org/officeDocument/2006/relationships/hyperlink"/><Relationship Id="rId2184" Target="https://twitter.com/" TargetMode="External" Type="http://schemas.openxmlformats.org/officeDocument/2006/relationships/hyperlink"/><Relationship Id="rId2185" Target="https://twitter.com/" TargetMode="External" Type="http://schemas.openxmlformats.org/officeDocument/2006/relationships/hyperlink"/><Relationship Id="rId2186" Target="https://twitter.com/" TargetMode="External" Type="http://schemas.openxmlformats.org/officeDocument/2006/relationships/hyperlink"/><Relationship Id="rId2187" Target="https://twitter.com/" TargetMode="External" Type="http://schemas.openxmlformats.org/officeDocument/2006/relationships/hyperlink"/><Relationship Id="rId2188" Target="https://twitter.com/" TargetMode="External" Type="http://schemas.openxmlformats.org/officeDocument/2006/relationships/hyperlink"/><Relationship Id="rId2189" Target="https://twitter.com/" TargetMode="External" Type="http://schemas.openxmlformats.org/officeDocument/2006/relationships/hyperlink"/><Relationship Id="rId219" Target="https://github.com/EntySec/HatSploit/wiki/Hacking-Cisco-WAP4410N" TargetMode="External" Type="http://schemas.openxmlformats.org/officeDocument/2006/relationships/hyperlink"/><Relationship Id="rId2190" Target="https://twitter.com/" TargetMode="External" Type="http://schemas.openxmlformats.org/officeDocument/2006/relationships/hyperlink"/><Relationship Id="rId2191" Target="https://twitter.com/" TargetMode="External" Type="http://schemas.openxmlformats.org/officeDocument/2006/relationships/hyperlink"/><Relationship Id="rId2192" Target="https://twitter.com/" TargetMode="External" Type="http://schemas.openxmlformats.org/officeDocument/2006/relationships/hyperlink"/><Relationship Id="rId2193" Target="https://twitter.com/" TargetMode="External" Type="http://schemas.openxmlformats.org/officeDocument/2006/relationships/hyperlink"/><Relationship Id="rId2194" Target="https://twitter.com/" TargetMode="External" Type="http://schemas.openxmlformats.org/officeDocument/2006/relationships/hyperlink"/><Relationship Id="rId2195" Target="https://twitter.com/" TargetMode="External" Type="http://schemas.openxmlformats.org/officeDocument/2006/relationships/hyperlink"/><Relationship Id="rId2196" Target="https://twitter.com/" TargetMode="External" Type="http://schemas.openxmlformats.org/officeDocument/2006/relationships/hyperlink"/><Relationship Id="rId2197" Target="https://twitter.com/" TargetMode="External" Type="http://schemas.openxmlformats.org/officeDocument/2006/relationships/hyperlink"/><Relationship Id="rId2198" Target="https://twitter.com/" TargetMode="External" Type="http://schemas.openxmlformats.org/officeDocument/2006/relationships/hyperlink"/><Relationship Id="rId2199" Target="https://twitter.com/" TargetMode="External" Type="http://schemas.openxmlformats.org/officeDocument/2006/relationships/hyperlink"/><Relationship Id="rId22" Target="https://twitter.com/i/web/status/1417363787401793536" TargetMode="External" Type="http://schemas.openxmlformats.org/officeDocument/2006/relationships/hyperlink"/><Relationship Id="rId220" Target="https://github.com/EntySec/HatSploit/wiki/Hacking-Cisco-WAP4410N" TargetMode="External" Type="http://schemas.openxmlformats.org/officeDocument/2006/relationships/hyperlink"/><Relationship Id="rId2200" Target="https://twitter.com/" TargetMode="External" Type="http://schemas.openxmlformats.org/officeDocument/2006/relationships/hyperlink"/><Relationship Id="rId2201" Target="https://twitter.com/" TargetMode="External" Type="http://schemas.openxmlformats.org/officeDocument/2006/relationships/hyperlink"/><Relationship Id="rId2202" Target="https://twitter.com/" TargetMode="External" Type="http://schemas.openxmlformats.org/officeDocument/2006/relationships/hyperlink"/><Relationship Id="rId2203" Target="https://twitter.com/" TargetMode="External" Type="http://schemas.openxmlformats.org/officeDocument/2006/relationships/hyperlink"/><Relationship Id="rId2204" Target="https://twitter.com/" TargetMode="External" Type="http://schemas.openxmlformats.org/officeDocument/2006/relationships/hyperlink"/><Relationship Id="rId2205" Target="https://twitter.com/" TargetMode="External" Type="http://schemas.openxmlformats.org/officeDocument/2006/relationships/hyperlink"/><Relationship Id="rId2206" Target="https://twitter.com/" TargetMode="External" Type="http://schemas.openxmlformats.org/officeDocument/2006/relationships/hyperlink"/><Relationship Id="rId2207" Target="https://twitter.com/" TargetMode="External" Type="http://schemas.openxmlformats.org/officeDocument/2006/relationships/hyperlink"/><Relationship Id="rId2208" Target="https://twitter.com/" TargetMode="External" Type="http://schemas.openxmlformats.org/officeDocument/2006/relationships/hyperlink"/><Relationship Id="rId2209" Target="https://twitter.com/" TargetMode="External" Type="http://schemas.openxmlformats.org/officeDocument/2006/relationships/hyperlink"/><Relationship Id="rId221" Target="https://twitter.com/i/web/status/1417419889682403338" TargetMode="External" Type="http://schemas.openxmlformats.org/officeDocument/2006/relationships/hyperlink"/><Relationship Id="rId2210" Target="https://twitter.com/" TargetMode="External" Type="http://schemas.openxmlformats.org/officeDocument/2006/relationships/hyperlink"/><Relationship Id="rId2211" Target="https://twitter.com/" TargetMode="External" Type="http://schemas.openxmlformats.org/officeDocument/2006/relationships/hyperlink"/><Relationship Id="rId2212" Target="https://twitter.com/" TargetMode="External" Type="http://schemas.openxmlformats.org/officeDocument/2006/relationships/hyperlink"/><Relationship Id="rId2213" Target="https://twitter.com/" TargetMode="External" Type="http://schemas.openxmlformats.org/officeDocument/2006/relationships/hyperlink"/><Relationship Id="rId2214" Target="https://twitter.com/" TargetMode="External" Type="http://schemas.openxmlformats.org/officeDocument/2006/relationships/hyperlink"/><Relationship Id="rId2215" Target="https://twitter.com/" TargetMode="External" Type="http://schemas.openxmlformats.org/officeDocument/2006/relationships/hyperlink"/><Relationship Id="rId2216" Target="https://twitter.com/" TargetMode="External" Type="http://schemas.openxmlformats.org/officeDocument/2006/relationships/hyperlink"/><Relationship Id="rId2217" Target="https://twitter.com/" TargetMode="External" Type="http://schemas.openxmlformats.org/officeDocument/2006/relationships/hyperlink"/><Relationship Id="rId2218" Target="https://twitter.com/" TargetMode="External" Type="http://schemas.openxmlformats.org/officeDocument/2006/relationships/hyperlink"/><Relationship Id="rId2219" Target="https://twitter.com/" TargetMode="External" Type="http://schemas.openxmlformats.org/officeDocument/2006/relationships/hyperlink"/><Relationship Id="rId222" Target="https://twitter.com/i/web/status/1417393299028074498" TargetMode="External" Type="http://schemas.openxmlformats.org/officeDocument/2006/relationships/hyperlink"/><Relationship Id="rId2220" Target="https://twitter.com/" TargetMode="External" Type="http://schemas.openxmlformats.org/officeDocument/2006/relationships/hyperlink"/><Relationship Id="rId2221" Target="https://twitter.com/" TargetMode="External" Type="http://schemas.openxmlformats.org/officeDocument/2006/relationships/hyperlink"/><Relationship Id="rId2222" Target="https://twitter.com/" TargetMode="External" Type="http://schemas.openxmlformats.org/officeDocument/2006/relationships/hyperlink"/><Relationship Id="rId2223" Target="https://twitter.com/" TargetMode="External" Type="http://schemas.openxmlformats.org/officeDocument/2006/relationships/hyperlink"/><Relationship Id="rId2224" Target="https://twitter.com/" TargetMode="External" Type="http://schemas.openxmlformats.org/officeDocument/2006/relationships/hyperlink"/><Relationship Id="rId2225" Target="https://twitter.com/" TargetMode="External" Type="http://schemas.openxmlformats.org/officeDocument/2006/relationships/hyperlink"/><Relationship Id="rId2226" Target="https://twitter.com/" TargetMode="External" Type="http://schemas.openxmlformats.org/officeDocument/2006/relationships/hyperlink"/><Relationship Id="rId2227" Target="https://twitter.com/" TargetMode="External" Type="http://schemas.openxmlformats.org/officeDocument/2006/relationships/hyperlink"/><Relationship Id="rId2228" Target="https://twitter.com/" TargetMode="External" Type="http://schemas.openxmlformats.org/officeDocument/2006/relationships/hyperlink"/><Relationship Id="rId2229" Target="https://twitter.com/" TargetMode="External" Type="http://schemas.openxmlformats.org/officeDocument/2006/relationships/hyperlink"/><Relationship Id="rId223" Target="https://twitter.com/i/web/status/1417418490991071234" TargetMode="External" Type="http://schemas.openxmlformats.org/officeDocument/2006/relationships/hyperlink"/><Relationship Id="rId2230" Target="https://twitter.com/" TargetMode="External" Type="http://schemas.openxmlformats.org/officeDocument/2006/relationships/hyperlink"/><Relationship Id="rId2231" Target="https://twitter.com/" TargetMode="External" Type="http://schemas.openxmlformats.org/officeDocument/2006/relationships/hyperlink"/><Relationship Id="rId2232" Target="https://twitter.com/" TargetMode="External" Type="http://schemas.openxmlformats.org/officeDocument/2006/relationships/hyperlink"/><Relationship Id="rId2233" Target="https://twitter.com/" TargetMode="External" Type="http://schemas.openxmlformats.org/officeDocument/2006/relationships/hyperlink"/><Relationship Id="rId2234" Target="https://twitter.com/" TargetMode="External" Type="http://schemas.openxmlformats.org/officeDocument/2006/relationships/hyperlink"/><Relationship Id="rId2235" Target="https://twitter.com/" TargetMode="External" Type="http://schemas.openxmlformats.org/officeDocument/2006/relationships/hyperlink"/><Relationship Id="rId2236" Target="https://twitter.com/" TargetMode="External" Type="http://schemas.openxmlformats.org/officeDocument/2006/relationships/hyperlink"/><Relationship Id="rId2237" Target="https://twitter.com/" TargetMode="External" Type="http://schemas.openxmlformats.org/officeDocument/2006/relationships/hyperlink"/><Relationship Id="rId2238" Target="https://twitter.com/" TargetMode="External" Type="http://schemas.openxmlformats.org/officeDocument/2006/relationships/hyperlink"/><Relationship Id="rId2239" Target="https://twitter.com/" TargetMode="External" Type="http://schemas.openxmlformats.org/officeDocument/2006/relationships/hyperlink"/><Relationship Id="rId224" Target="https://twitter.com/i/web/status/1417551763511693312" TargetMode="External" Type="http://schemas.openxmlformats.org/officeDocument/2006/relationships/hyperlink"/><Relationship Id="rId2240" Target="https://twitter.com/" TargetMode="External" Type="http://schemas.openxmlformats.org/officeDocument/2006/relationships/hyperlink"/><Relationship Id="rId2241" Target="https://twitter.com/" TargetMode="External" Type="http://schemas.openxmlformats.org/officeDocument/2006/relationships/hyperlink"/><Relationship Id="rId2242" Target="https://twitter.com/" TargetMode="External" Type="http://schemas.openxmlformats.org/officeDocument/2006/relationships/hyperlink"/><Relationship Id="rId2243" Target="https://twitter.com/" TargetMode="External" Type="http://schemas.openxmlformats.org/officeDocument/2006/relationships/hyperlink"/><Relationship Id="rId2244" Target="https://twitter.com/" TargetMode="External" Type="http://schemas.openxmlformats.org/officeDocument/2006/relationships/hyperlink"/><Relationship Id="rId2245" Target="https://twitter.com/" TargetMode="External" Type="http://schemas.openxmlformats.org/officeDocument/2006/relationships/hyperlink"/><Relationship Id="rId2246" Target="https://twitter.com/" TargetMode="External" Type="http://schemas.openxmlformats.org/officeDocument/2006/relationships/hyperlink"/><Relationship Id="rId2247" Target="https://twitter.com/" TargetMode="External" Type="http://schemas.openxmlformats.org/officeDocument/2006/relationships/hyperlink"/><Relationship Id="rId2248" Target="https://twitter.com/" TargetMode="External" Type="http://schemas.openxmlformats.org/officeDocument/2006/relationships/hyperlink"/><Relationship Id="rId2249" Target="https://twitter.com/" TargetMode="External" Type="http://schemas.openxmlformats.org/officeDocument/2006/relationships/hyperlink"/><Relationship Id="rId225" Target="https://twitter.com/i/web/status/1417738519762583557" TargetMode="External" Type="http://schemas.openxmlformats.org/officeDocument/2006/relationships/hyperlink"/><Relationship Id="rId2250" Target="https://twitter.com/" TargetMode="External" Type="http://schemas.openxmlformats.org/officeDocument/2006/relationships/hyperlink"/><Relationship Id="rId2251" Target="https://twitter.com/" TargetMode="External" Type="http://schemas.openxmlformats.org/officeDocument/2006/relationships/hyperlink"/><Relationship Id="rId2252" Target="https://twitter.com/" TargetMode="External" Type="http://schemas.openxmlformats.org/officeDocument/2006/relationships/hyperlink"/><Relationship Id="rId2253" Target="https://twitter.com/" TargetMode="External" Type="http://schemas.openxmlformats.org/officeDocument/2006/relationships/hyperlink"/><Relationship Id="rId2254" Target="https://twitter.com/" TargetMode="External" Type="http://schemas.openxmlformats.org/officeDocument/2006/relationships/hyperlink"/><Relationship Id="rId2255" Target="https://twitter.com/" TargetMode="External" Type="http://schemas.openxmlformats.org/officeDocument/2006/relationships/hyperlink"/><Relationship Id="rId2256" Target="https://twitter.com/" TargetMode="External" Type="http://schemas.openxmlformats.org/officeDocument/2006/relationships/hyperlink"/><Relationship Id="rId2257" Target="https://twitter.com/" TargetMode="External" Type="http://schemas.openxmlformats.org/officeDocument/2006/relationships/hyperlink"/><Relationship Id="rId2258" Target="https://twitter.com/" TargetMode="External" Type="http://schemas.openxmlformats.org/officeDocument/2006/relationships/hyperlink"/><Relationship Id="rId2259" Target="https://twitter.com/" TargetMode="External" Type="http://schemas.openxmlformats.org/officeDocument/2006/relationships/hyperlink"/><Relationship Id="rId226" Target="https://github.com/EntySec/HatSploit/wiki/Hacking-Cisco-WAP4410N" TargetMode="External" Type="http://schemas.openxmlformats.org/officeDocument/2006/relationships/hyperlink"/><Relationship Id="rId2260" Target="https://twitter.com/" TargetMode="External" Type="http://schemas.openxmlformats.org/officeDocument/2006/relationships/hyperlink"/><Relationship Id="rId2261" Target="https://twitter.com/" TargetMode="External" Type="http://schemas.openxmlformats.org/officeDocument/2006/relationships/hyperlink"/><Relationship Id="rId2262" Target="https://twitter.com/" TargetMode="External" Type="http://schemas.openxmlformats.org/officeDocument/2006/relationships/hyperlink"/><Relationship Id="rId2263" Target="https://twitter.com/" TargetMode="External" Type="http://schemas.openxmlformats.org/officeDocument/2006/relationships/hyperlink"/><Relationship Id="rId2264" Target="https://twitter.com/" TargetMode="External" Type="http://schemas.openxmlformats.org/officeDocument/2006/relationships/hyperlink"/><Relationship Id="rId2265" Target="https://twitter.com/" TargetMode="External" Type="http://schemas.openxmlformats.org/officeDocument/2006/relationships/hyperlink"/><Relationship Id="rId2266" Target="https://twitter.com/" TargetMode="External" Type="http://schemas.openxmlformats.org/officeDocument/2006/relationships/hyperlink"/><Relationship Id="rId2267" Target="https://twitter.com/" TargetMode="External" Type="http://schemas.openxmlformats.org/officeDocument/2006/relationships/hyperlink"/><Relationship Id="rId2268" Target="https://twitter.com/" TargetMode="External" Type="http://schemas.openxmlformats.org/officeDocument/2006/relationships/hyperlink"/><Relationship Id="rId2269" Target="https://twitter.com/" TargetMode="External" Type="http://schemas.openxmlformats.org/officeDocument/2006/relationships/hyperlink"/><Relationship Id="rId227" Target="https://github.com/EntySec/HatSploit/wiki/Hacking-Cisco-WAP4410N" TargetMode="External" Type="http://schemas.openxmlformats.org/officeDocument/2006/relationships/hyperlink"/><Relationship Id="rId2270" Target="https://twitter.com/" TargetMode="External" Type="http://schemas.openxmlformats.org/officeDocument/2006/relationships/hyperlink"/><Relationship Id="rId2271" Target="https://twitter.com/" TargetMode="External" Type="http://schemas.openxmlformats.org/officeDocument/2006/relationships/hyperlink"/><Relationship Id="rId2272" Target="https://twitter.com/" TargetMode="External" Type="http://schemas.openxmlformats.org/officeDocument/2006/relationships/hyperlink"/><Relationship Id="rId2273" Target="https://twitter.com/" TargetMode="External" Type="http://schemas.openxmlformats.org/officeDocument/2006/relationships/hyperlink"/><Relationship Id="rId2274" Target="https://twitter.com/" TargetMode="External" Type="http://schemas.openxmlformats.org/officeDocument/2006/relationships/hyperlink"/><Relationship Id="rId2275" Target="https://twitter.com/" TargetMode="External" Type="http://schemas.openxmlformats.org/officeDocument/2006/relationships/hyperlink"/><Relationship Id="rId2276" Target="https://twitter.com/" TargetMode="External" Type="http://schemas.openxmlformats.org/officeDocument/2006/relationships/hyperlink"/><Relationship Id="rId2277" Target="https://twitter.com/" TargetMode="External" Type="http://schemas.openxmlformats.org/officeDocument/2006/relationships/hyperlink"/><Relationship Id="rId2278" Target="https://twitter.com/" TargetMode="External" Type="http://schemas.openxmlformats.org/officeDocument/2006/relationships/hyperlink"/><Relationship Id="rId2279" Target="https://twitter.com/" TargetMode="External" Type="http://schemas.openxmlformats.org/officeDocument/2006/relationships/hyperlink"/><Relationship Id="rId228" Target="https://twitter.com/i/web/status/1417964291483971585" TargetMode="External" Type="http://schemas.openxmlformats.org/officeDocument/2006/relationships/hyperlink"/><Relationship Id="rId2280" Target="https://twitter.com/" TargetMode="External" Type="http://schemas.openxmlformats.org/officeDocument/2006/relationships/hyperlink"/><Relationship Id="rId2281" Target="https://twitter.com/" TargetMode="External" Type="http://schemas.openxmlformats.org/officeDocument/2006/relationships/hyperlink"/><Relationship Id="rId2282" Target="https://twitter.com/" TargetMode="External" Type="http://schemas.openxmlformats.org/officeDocument/2006/relationships/hyperlink"/><Relationship Id="rId2283" Target="https://twitter.com/" TargetMode="External" Type="http://schemas.openxmlformats.org/officeDocument/2006/relationships/hyperlink"/><Relationship Id="rId2284" Target="https://twitter.com/" TargetMode="External" Type="http://schemas.openxmlformats.org/officeDocument/2006/relationships/hyperlink"/><Relationship Id="rId2285" Target="https://twitter.com/" TargetMode="External" Type="http://schemas.openxmlformats.org/officeDocument/2006/relationships/hyperlink"/><Relationship Id="rId2286" Target="https://twitter.com/" TargetMode="External" Type="http://schemas.openxmlformats.org/officeDocument/2006/relationships/hyperlink"/><Relationship Id="rId2287" Target="https://twitter.com/" TargetMode="External" Type="http://schemas.openxmlformats.org/officeDocument/2006/relationships/hyperlink"/><Relationship Id="rId2288" Target="https://twitter.com/" TargetMode="External" Type="http://schemas.openxmlformats.org/officeDocument/2006/relationships/hyperlink"/><Relationship Id="rId2289" Target="https://twitter.com/" TargetMode="External" Type="http://schemas.openxmlformats.org/officeDocument/2006/relationships/hyperlink"/><Relationship Id="rId229" Target="https://github.com/EntySec/HatSploit/wiki/Hacking-Cisco-WAP4410N" TargetMode="External" Type="http://schemas.openxmlformats.org/officeDocument/2006/relationships/hyperlink"/><Relationship Id="rId2290" Target="https://twitter.com/" TargetMode="External" Type="http://schemas.openxmlformats.org/officeDocument/2006/relationships/hyperlink"/><Relationship Id="rId2291" Target="https://twitter.com/" TargetMode="External" Type="http://schemas.openxmlformats.org/officeDocument/2006/relationships/hyperlink"/><Relationship Id="rId2292" Target="https://twitter.com/" TargetMode="External" Type="http://schemas.openxmlformats.org/officeDocument/2006/relationships/hyperlink"/><Relationship Id="rId2293" Target="https://twitter.com/" TargetMode="External" Type="http://schemas.openxmlformats.org/officeDocument/2006/relationships/hyperlink"/><Relationship Id="rId2294" Target="https://twitter.com/" TargetMode="External" Type="http://schemas.openxmlformats.org/officeDocument/2006/relationships/hyperlink"/><Relationship Id="rId2295" Target="https://twitter.com/" TargetMode="External" Type="http://schemas.openxmlformats.org/officeDocument/2006/relationships/hyperlink"/><Relationship Id="rId2296" Target="https://twitter.com/" TargetMode="External" Type="http://schemas.openxmlformats.org/officeDocument/2006/relationships/hyperlink"/><Relationship Id="rId2297" Target="https://twitter.com/" TargetMode="External" Type="http://schemas.openxmlformats.org/officeDocument/2006/relationships/hyperlink"/><Relationship Id="rId2298" Target="https://twitter.com/" TargetMode="External" Type="http://schemas.openxmlformats.org/officeDocument/2006/relationships/hyperlink"/><Relationship Id="rId2299" Target="https://twitter.com/" TargetMode="External" Type="http://schemas.openxmlformats.org/officeDocument/2006/relationships/hyperlink"/><Relationship Id="rId23" Target="https://twitter.com/i/web/status/1417371285634625542" TargetMode="External" Type="http://schemas.openxmlformats.org/officeDocument/2006/relationships/hyperlink"/><Relationship Id="rId230" Target="https://github.com/EntySec/HatSploit/wiki/Hacking-Cisco-WAP4410N" TargetMode="External" Type="http://schemas.openxmlformats.org/officeDocument/2006/relationships/hyperlink"/><Relationship Id="rId2300" Target="https://twitter.com/" TargetMode="External" Type="http://schemas.openxmlformats.org/officeDocument/2006/relationships/hyperlink"/><Relationship Id="rId2301" Target="https://twitter.com/" TargetMode="External" Type="http://schemas.openxmlformats.org/officeDocument/2006/relationships/hyperlink"/><Relationship Id="rId2302" Target="https://twitter.com/" TargetMode="External" Type="http://schemas.openxmlformats.org/officeDocument/2006/relationships/hyperlink"/><Relationship Id="rId2303" Target="https://twitter.com/" TargetMode="External" Type="http://schemas.openxmlformats.org/officeDocument/2006/relationships/hyperlink"/><Relationship Id="rId2304" Target="https://twitter.com/" TargetMode="External" Type="http://schemas.openxmlformats.org/officeDocument/2006/relationships/hyperlink"/><Relationship Id="rId2305" Target="https://twitter.com/" TargetMode="External" Type="http://schemas.openxmlformats.org/officeDocument/2006/relationships/hyperlink"/><Relationship Id="rId2306" Target="https://twitter.com/" TargetMode="External" Type="http://schemas.openxmlformats.org/officeDocument/2006/relationships/hyperlink"/><Relationship Id="rId2307" Target="https://twitter.com/" TargetMode="External" Type="http://schemas.openxmlformats.org/officeDocument/2006/relationships/hyperlink"/><Relationship Id="rId2308" Target="https://twitter.com/" TargetMode="External" Type="http://schemas.openxmlformats.org/officeDocument/2006/relationships/hyperlink"/><Relationship Id="rId2309" Target="https://twitter.com/" TargetMode="External" Type="http://schemas.openxmlformats.org/officeDocument/2006/relationships/hyperlink"/><Relationship Id="rId231" Target="https://twitter.com/i/web/status/1417974223012868098" TargetMode="External" Type="http://schemas.openxmlformats.org/officeDocument/2006/relationships/hyperlink"/><Relationship Id="rId2310" Target="https://twitter.com/" TargetMode="External" Type="http://schemas.openxmlformats.org/officeDocument/2006/relationships/hyperlink"/><Relationship Id="rId2311" Target="https://twitter.com/" TargetMode="External" Type="http://schemas.openxmlformats.org/officeDocument/2006/relationships/hyperlink"/><Relationship Id="rId2312" Target="https://twitter.com/" TargetMode="External" Type="http://schemas.openxmlformats.org/officeDocument/2006/relationships/hyperlink"/><Relationship Id="rId2313" Target="https://twitter.com/" TargetMode="External" Type="http://schemas.openxmlformats.org/officeDocument/2006/relationships/hyperlink"/><Relationship Id="rId2314" Target="https://twitter.com/" TargetMode="External" Type="http://schemas.openxmlformats.org/officeDocument/2006/relationships/hyperlink"/><Relationship Id="rId2315" Target="https://twitter.com/" TargetMode="External" Type="http://schemas.openxmlformats.org/officeDocument/2006/relationships/hyperlink"/><Relationship Id="rId2316" Target="https://twitter.com/" TargetMode="External" Type="http://schemas.openxmlformats.org/officeDocument/2006/relationships/hyperlink"/><Relationship Id="rId2317" Target="https://twitter.com/" TargetMode="External" Type="http://schemas.openxmlformats.org/officeDocument/2006/relationships/hyperlink"/><Relationship Id="rId2318" Target="https://twitter.com/" TargetMode="External" Type="http://schemas.openxmlformats.org/officeDocument/2006/relationships/hyperlink"/><Relationship Id="rId2319" Target="https://twitter.com/" TargetMode="External" Type="http://schemas.openxmlformats.org/officeDocument/2006/relationships/hyperlink"/><Relationship Id="rId232" Target="https://www.drsd.defense.gouv.fr/la-protection-du-secret-de-la-defense-nationale" TargetMode="External" Type="http://schemas.openxmlformats.org/officeDocument/2006/relationships/hyperlink"/><Relationship Id="rId2320" Target="https://twitter.com/" TargetMode="External" Type="http://schemas.openxmlformats.org/officeDocument/2006/relationships/hyperlink"/><Relationship Id="rId2321" Target="https://twitter.com/" TargetMode="External" Type="http://schemas.openxmlformats.org/officeDocument/2006/relationships/hyperlink"/><Relationship Id="rId2322" Target="https://twitter.com/" TargetMode="External" Type="http://schemas.openxmlformats.org/officeDocument/2006/relationships/hyperlink"/><Relationship Id="rId2323" Target="https://twitter.com/" TargetMode="External" Type="http://schemas.openxmlformats.org/officeDocument/2006/relationships/hyperlink"/><Relationship Id="rId2324" Target="https://twitter.com/" TargetMode="External" Type="http://schemas.openxmlformats.org/officeDocument/2006/relationships/hyperlink"/><Relationship Id="rId2325" Target="https://twitter.com/" TargetMode="External" Type="http://schemas.openxmlformats.org/officeDocument/2006/relationships/hyperlink"/><Relationship Id="rId2326" Target="https://twitter.com/" TargetMode="External" Type="http://schemas.openxmlformats.org/officeDocument/2006/relationships/hyperlink"/><Relationship Id="rId2327" Target="https://twitter.com/" TargetMode="External" Type="http://schemas.openxmlformats.org/officeDocument/2006/relationships/hyperlink"/><Relationship Id="rId2328" Target="https://twitter.com/" TargetMode="External" Type="http://schemas.openxmlformats.org/officeDocument/2006/relationships/hyperlink"/><Relationship Id="rId2329" Target="https://twitter.com/" TargetMode="External" Type="http://schemas.openxmlformats.org/officeDocument/2006/relationships/hyperlink"/><Relationship Id="rId233" Target="https://www.drsd.defense.gouv.fr/la-protection-du-secret-de-la-defense-nationale" TargetMode="External" Type="http://schemas.openxmlformats.org/officeDocument/2006/relationships/hyperlink"/><Relationship Id="rId2330" Target="https://twitter.com/" TargetMode="External" Type="http://schemas.openxmlformats.org/officeDocument/2006/relationships/hyperlink"/><Relationship Id="rId2331" Target="https://twitter.com/" TargetMode="External" Type="http://schemas.openxmlformats.org/officeDocument/2006/relationships/hyperlink"/><Relationship Id="rId2332" Target="https://twitter.com/" TargetMode="External" Type="http://schemas.openxmlformats.org/officeDocument/2006/relationships/hyperlink"/><Relationship Id="rId2333" Target="https://twitter.com/" TargetMode="External" Type="http://schemas.openxmlformats.org/officeDocument/2006/relationships/hyperlink"/><Relationship Id="rId2334" Target="https://twitter.com/" TargetMode="External" Type="http://schemas.openxmlformats.org/officeDocument/2006/relationships/hyperlink"/><Relationship Id="rId2335" Target="https://twitter.com/" TargetMode="External" Type="http://schemas.openxmlformats.org/officeDocument/2006/relationships/hyperlink"/><Relationship Id="rId2336" Target="https://twitter.com/" TargetMode="External" Type="http://schemas.openxmlformats.org/officeDocument/2006/relationships/hyperlink"/><Relationship Id="rId2337" Target="https://twitter.com/" TargetMode="External" Type="http://schemas.openxmlformats.org/officeDocument/2006/relationships/hyperlink"/><Relationship Id="rId2338" Target="https://twitter.com/" TargetMode="External" Type="http://schemas.openxmlformats.org/officeDocument/2006/relationships/hyperlink"/><Relationship Id="rId2339" Target="https://twitter.com/" TargetMode="External" Type="http://schemas.openxmlformats.org/officeDocument/2006/relationships/hyperlink"/><Relationship Id="rId234" Target="https://veille-cyber.com/how-boosted-went-bust/" TargetMode="External" Type="http://schemas.openxmlformats.org/officeDocument/2006/relationships/hyperlink"/><Relationship Id="rId2340" Target="https://twitter.com/" TargetMode="External" Type="http://schemas.openxmlformats.org/officeDocument/2006/relationships/hyperlink"/><Relationship Id="rId2341" Target="https://twitter.com/" TargetMode="External" Type="http://schemas.openxmlformats.org/officeDocument/2006/relationships/hyperlink"/><Relationship Id="rId2342" Target="https://twitter.com/" TargetMode="External" Type="http://schemas.openxmlformats.org/officeDocument/2006/relationships/hyperlink"/><Relationship Id="rId2343" Target="https://twitter.com/" TargetMode="External" Type="http://schemas.openxmlformats.org/officeDocument/2006/relationships/hyperlink"/><Relationship Id="rId2344" Target="https://twitter.com/" TargetMode="External" Type="http://schemas.openxmlformats.org/officeDocument/2006/relationships/hyperlink"/><Relationship Id="rId2345" Target="https://twitter.com/" TargetMode="External" Type="http://schemas.openxmlformats.org/officeDocument/2006/relationships/hyperlink"/><Relationship Id="rId2346" Target="https://twitter.com/" TargetMode="External" Type="http://schemas.openxmlformats.org/officeDocument/2006/relationships/hyperlink"/><Relationship Id="rId2347" Target="https://twitter.com/" TargetMode="External" Type="http://schemas.openxmlformats.org/officeDocument/2006/relationships/hyperlink"/><Relationship Id="rId2348" Target="https://twitter.com/" TargetMode="External" Type="http://schemas.openxmlformats.org/officeDocument/2006/relationships/hyperlink"/><Relationship Id="rId2349" Target="https://twitter.com/" TargetMode="External" Type="http://schemas.openxmlformats.org/officeDocument/2006/relationships/hyperlink"/><Relationship Id="rId235" Target="https://www.lemonde.fr/projet-pegasus/article/2021/07/19/vendus-comme-tres-surs-les-iphone-ont-ete-pirates-par-pegasus-pendant-des-annees_6088758_6088648.html" TargetMode="External" Type="http://schemas.openxmlformats.org/officeDocument/2006/relationships/hyperlink"/><Relationship Id="rId2350" Target="https://twitter.com/" TargetMode="External" Type="http://schemas.openxmlformats.org/officeDocument/2006/relationships/hyperlink"/><Relationship Id="rId2351" Target="https://twitter.com/" TargetMode="External" Type="http://schemas.openxmlformats.org/officeDocument/2006/relationships/hyperlink"/><Relationship Id="rId2352" Target="https://twitter.com/" TargetMode="External" Type="http://schemas.openxmlformats.org/officeDocument/2006/relationships/hyperlink"/><Relationship Id="rId2353" Target="https://twitter.com/" TargetMode="External" Type="http://schemas.openxmlformats.org/officeDocument/2006/relationships/hyperlink"/><Relationship Id="rId2354" Target="https://twitter.com/" TargetMode="External" Type="http://schemas.openxmlformats.org/officeDocument/2006/relationships/hyperlink"/><Relationship Id="rId2355" Target="https://twitter.com/" TargetMode="External" Type="http://schemas.openxmlformats.org/officeDocument/2006/relationships/hyperlink"/><Relationship Id="rId2356" Target="https://twitter.com/" TargetMode="External" Type="http://schemas.openxmlformats.org/officeDocument/2006/relationships/hyperlink"/><Relationship Id="rId2357" Target="https://twitter.com/" TargetMode="External" Type="http://schemas.openxmlformats.org/officeDocument/2006/relationships/hyperlink"/><Relationship Id="rId2358" Target="https://twitter.com/" TargetMode="External" Type="http://schemas.openxmlformats.org/officeDocument/2006/relationships/hyperlink"/><Relationship Id="rId2359" Target="https://twitter.com/" TargetMode="External" Type="http://schemas.openxmlformats.org/officeDocument/2006/relationships/hyperlink"/><Relationship Id="rId236" Target="https://twitter.com/i/web/status/1417876522753478657" TargetMode="External" Type="http://schemas.openxmlformats.org/officeDocument/2006/relationships/hyperlink"/><Relationship Id="rId2360" Target="https://twitter.com/" TargetMode="External" Type="http://schemas.openxmlformats.org/officeDocument/2006/relationships/hyperlink"/><Relationship Id="rId2361" Target="https://twitter.com/" TargetMode="External" Type="http://schemas.openxmlformats.org/officeDocument/2006/relationships/hyperlink"/><Relationship Id="rId2362" Target="https://twitter.com/" TargetMode="External" Type="http://schemas.openxmlformats.org/officeDocument/2006/relationships/hyperlink"/><Relationship Id="rId2363" Target="https://twitter.com/" TargetMode="External" Type="http://schemas.openxmlformats.org/officeDocument/2006/relationships/hyperlink"/><Relationship Id="rId2364" Target="https://twitter.com/" TargetMode="External" Type="http://schemas.openxmlformats.org/officeDocument/2006/relationships/hyperlink"/><Relationship Id="rId2365" Target="https://twitter.com/" TargetMode="External" Type="http://schemas.openxmlformats.org/officeDocument/2006/relationships/hyperlink"/><Relationship Id="rId2366" Target="https://twitter.com/" TargetMode="External" Type="http://schemas.openxmlformats.org/officeDocument/2006/relationships/hyperlink"/><Relationship Id="rId2367" Target="https://twitter.com/" TargetMode="External" Type="http://schemas.openxmlformats.org/officeDocument/2006/relationships/hyperlink"/><Relationship Id="rId2368" Target="https://twitter.com/" TargetMode="External" Type="http://schemas.openxmlformats.org/officeDocument/2006/relationships/hyperlink"/><Relationship Id="rId2369" Target="https://twitter.com/" TargetMode="External" Type="http://schemas.openxmlformats.org/officeDocument/2006/relationships/hyperlink"/><Relationship Id="rId237" Target="https://www.lemonde.fr/projet-pegasus/article/2021/07/19/vendus-comme-tres-surs-les-iphone-ont-ete-pirates-par-pegasus-pendant-des-annees_6088758_6088648.html" TargetMode="External" Type="http://schemas.openxmlformats.org/officeDocument/2006/relationships/hyperlink"/><Relationship Id="rId2370" Target="https://twitter.com/" TargetMode="External" Type="http://schemas.openxmlformats.org/officeDocument/2006/relationships/hyperlink"/><Relationship Id="rId2371" Target="https://twitter.com/" TargetMode="External" Type="http://schemas.openxmlformats.org/officeDocument/2006/relationships/hyperlink"/><Relationship Id="rId2372" Target="https://twitter.com/" TargetMode="External" Type="http://schemas.openxmlformats.org/officeDocument/2006/relationships/hyperlink"/><Relationship Id="rId2373" Target="https://twitter.com/" TargetMode="External" Type="http://schemas.openxmlformats.org/officeDocument/2006/relationships/hyperlink"/><Relationship Id="rId2374" Target="https://twitter.com/" TargetMode="External" Type="http://schemas.openxmlformats.org/officeDocument/2006/relationships/hyperlink"/><Relationship Id="rId2375" Target="https://twitter.com/" TargetMode="External" Type="http://schemas.openxmlformats.org/officeDocument/2006/relationships/hyperlink"/><Relationship Id="rId2376" Target="https://twitter.com/" TargetMode="External" Type="http://schemas.openxmlformats.org/officeDocument/2006/relationships/hyperlink"/><Relationship Id="rId2377" Target="https://twitter.com/" TargetMode="External" Type="http://schemas.openxmlformats.org/officeDocument/2006/relationships/hyperlink"/><Relationship Id="rId2378" Target="https://twitter.com/" TargetMode="External" Type="http://schemas.openxmlformats.org/officeDocument/2006/relationships/hyperlink"/><Relationship Id="rId2379" Target="https://twitter.com/" TargetMode="External" Type="http://schemas.openxmlformats.org/officeDocument/2006/relationships/hyperlink"/><Relationship Id="rId238" Target="https://twitter.com/i/web/status/1417297329036697603" TargetMode="External" Type="http://schemas.openxmlformats.org/officeDocument/2006/relationships/hyperlink"/><Relationship Id="rId2380" Target="https://twitter.com/" TargetMode="External" Type="http://schemas.openxmlformats.org/officeDocument/2006/relationships/hyperlink"/><Relationship Id="rId2381" Target="https://twitter.com/" TargetMode="External" Type="http://schemas.openxmlformats.org/officeDocument/2006/relationships/hyperlink"/><Relationship Id="rId2382" Target="https://twitter.com/" TargetMode="External" Type="http://schemas.openxmlformats.org/officeDocument/2006/relationships/hyperlink"/><Relationship Id="rId2383" Target="https://twitter.com/" TargetMode="External" Type="http://schemas.openxmlformats.org/officeDocument/2006/relationships/hyperlink"/><Relationship Id="rId2384" Target="https://twitter.com/" TargetMode="External" Type="http://schemas.openxmlformats.org/officeDocument/2006/relationships/hyperlink"/><Relationship Id="rId2385" Target="https://twitter.com/" TargetMode="External" Type="http://schemas.openxmlformats.org/officeDocument/2006/relationships/hyperlink"/><Relationship Id="rId2386" Target="https://twitter.com/" TargetMode="External" Type="http://schemas.openxmlformats.org/officeDocument/2006/relationships/hyperlink"/><Relationship Id="rId2387" Target="https://twitter.com/" TargetMode="External" Type="http://schemas.openxmlformats.org/officeDocument/2006/relationships/hyperlink"/><Relationship Id="rId2388" Target="https://twitter.com/" TargetMode="External" Type="http://schemas.openxmlformats.org/officeDocument/2006/relationships/hyperlink"/><Relationship Id="rId2389" Target="https://twitter.com/" TargetMode="External" Type="http://schemas.openxmlformats.org/officeDocument/2006/relationships/hyperlink"/><Relationship Id="rId239" Target="https://iiot-world.com/cybersecurity/industrial-iot-security-challenges-and-expectations/" TargetMode="External" Type="http://schemas.openxmlformats.org/officeDocument/2006/relationships/hyperlink"/><Relationship Id="rId2390" Target="https://twitter.com/" TargetMode="External" Type="http://schemas.openxmlformats.org/officeDocument/2006/relationships/hyperlink"/><Relationship Id="rId2391" Target="https://twitter.com/" TargetMode="External" Type="http://schemas.openxmlformats.org/officeDocument/2006/relationships/hyperlink"/><Relationship Id="rId2392" Target="https://twitter.com/" TargetMode="External" Type="http://schemas.openxmlformats.org/officeDocument/2006/relationships/hyperlink"/><Relationship Id="rId2393" Target="https://twitter.com/" TargetMode="External" Type="http://schemas.openxmlformats.org/officeDocument/2006/relationships/hyperlink"/><Relationship Id="rId2394" Target="https://twitter.com/" TargetMode="External" Type="http://schemas.openxmlformats.org/officeDocument/2006/relationships/hyperlink"/><Relationship Id="rId2395" Target="https://twitter.com/" TargetMode="External" Type="http://schemas.openxmlformats.org/officeDocument/2006/relationships/hyperlink"/><Relationship Id="rId2396" Target="https://twitter.com/" TargetMode="External" Type="http://schemas.openxmlformats.org/officeDocument/2006/relationships/hyperlink"/><Relationship Id="rId2397" Target="https://twitter.com/" TargetMode="External" Type="http://schemas.openxmlformats.org/officeDocument/2006/relationships/hyperlink"/><Relationship Id="rId2398" Target="https://twitter.com/" TargetMode="External" Type="http://schemas.openxmlformats.org/officeDocument/2006/relationships/hyperlink"/><Relationship Id="rId2399" Target="https://twitter.com/" TargetMode="External" Type="http://schemas.openxmlformats.org/officeDocument/2006/relationships/hyperlink"/><Relationship Id="rId24" Target="https://veille-cyber.com/projet-pegasus-des-revelations-dune-ampleur-mondiale-sur-la-surveillance/" TargetMode="External" Type="http://schemas.openxmlformats.org/officeDocument/2006/relationships/hyperlink"/><Relationship Id="rId240" Target="https://siecledigital.fr/2021/07/14/instagram-security-checkup/" TargetMode="External" Type="http://schemas.openxmlformats.org/officeDocument/2006/relationships/hyperlink"/><Relationship Id="rId2400" Target="https://twitter.com/" TargetMode="External" Type="http://schemas.openxmlformats.org/officeDocument/2006/relationships/hyperlink"/><Relationship Id="rId2401" Target="https://twitter.com/" TargetMode="External" Type="http://schemas.openxmlformats.org/officeDocument/2006/relationships/hyperlink"/><Relationship Id="rId2402" Target="https://twitter.com/" TargetMode="External" Type="http://schemas.openxmlformats.org/officeDocument/2006/relationships/hyperlink"/><Relationship Id="rId2403" Target="https://twitter.com/" TargetMode="External" Type="http://schemas.openxmlformats.org/officeDocument/2006/relationships/hyperlink"/><Relationship Id="rId2404" Target="https://twitter.com/" TargetMode="External" Type="http://schemas.openxmlformats.org/officeDocument/2006/relationships/hyperlink"/><Relationship Id="rId2405" Target="https://twitter.com/" TargetMode="External" Type="http://schemas.openxmlformats.org/officeDocument/2006/relationships/hyperlink"/><Relationship Id="rId2406" Target="https://twitter.com/" TargetMode="External" Type="http://schemas.openxmlformats.org/officeDocument/2006/relationships/hyperlink"/><Relationship Id="rId2407" Target="https://twitter.com/" TargetMode="External" Type="http://schemas.openxmlformats.org/officeDocument/2006/relationships/hyperlink"/><Relationship Id="rId2408" Target="https://twitter.com/" TargetMode="External" Type="http://schemas.openxmlformats.org/officeDocument/2006/relationships/hyperlink"/><Relationship Id="rId2409" Target="https://twitter.com/" TargetMode="External" Type="http://schemas.openxmlformats.org/officeDocument/2006/relationships/hyperlink"/><Relationship Id="rId241" Target="https://twitter.com/i/web/status/1417520850337681410" TargetMode="External" Type="http://schemas.openxmlformats.org/officeDocument/2006/relationships/hyperlink"/><Relationship Id="rId2410" Target="https://twitter.com/" TargetMode="External" Type="http://schemas.openxmlformats.org/officeDocument/2006/relationships/hyperlink"/><Relationship Id="rId2411" Target="https://twitter.com/" TargetMode="External" Type="http://schemas.openxmlformats.org/officeDocument/2006/relationships/hyperlink"/><Relationship Id="rId2412" Target="https://twitter.com/" TargetMode="External" Type="http://schemas.openxmlformats.org/officeDocument/2006/relationships/hyperlink"/><Relationship Id="rId2413" Target="https://twitter.com/" TargetMode="External" Type="http://schemas.openxmlformats.org/officeDocument/2006/relationships/hyperlink"/><Relationship Id="rId2414" Target="https://twitter.com/" TargetMode="External" Type="http://schemas.openxmlformats.org/officeDocument/2006/relationships/hyperlink"/><Relationship Id="rId2415" Target="https://twitter.com/" TargetMode="External" Type="http://schemas.openxmlformats.org/officeDocument/2006/relationships/hyperlink"/><Relationship Id="rId2416" Target="https://twitter.com/" TargetMode="External" Type="http://schemas.openxmlformats.org/officeDocument/2006/relationships/hyperlink"/><Relationship Id="rId2417" Target="https://twitter.com/" TargetMode="External" Type="http://schemas.openxmlformats.org/officeDocument/2006/relationships/hyperlink"/><Relationship Id="rId2418" Target="https://twitter.com/" TargetMode="External" Type="http://schemas.openxmlformats.org/officeDocument/2006/relationships/hyperlink"/><Relationship Id="rId2419" Target="https://twitter.com/" TargetMode="External" Type="http://schemas.openxmlformats.org/officeDocument/2006/relationships/hyperlink"/><Relationship Id="rId242" Target="https://twitter.com/i/web/status/1417582982680961025" TargetMode="External" Type="http://schemas.openxmlformats.org/officeDocument/2006/relationships/hyperlink"/><Relationship Id="rId2420" Target="https://twitter.com/" TargetMode="External" Type="http://schemas.openxmlformats.org/officeDocument/2006/relationships/hyperlink"/><Relationship Id="rId2421" Target="https://twitter.com/" TargetMode="External" Type="http://schemas.openxmlformats.org/officeDocument/2006/relationships/hyperlink"/><Relationship Id="rId2422" Target="https://twitter.com/" TargetMode="External" Type="http://schemas.openxmlformats.org/officeDocument/2006/relationships/hyperlink"/><Relationship Id="rId2423" Target="https://twitter.com/" TargetMode="External" Type="http://schemas.openxmlformats.org/officeDocument/2006/relationships/hyperlink"/><Relationship Id="rId2424" Target="https://twitter.com/" TargetMode="External" Type="http://schemas.openxmlformats.org/officeDocument/2006/relationships/hyperlink"/><Relationship Id="rId2425" Target="https://twitter.com/" TargetMode="External" Type="http://schemas.openxmlformats.org/officeDocument/2006/relationships/hyperlink"/><Relationship Id="rId2426" Target="https://twitter.com/" TargetMode="External" Type="http://schemas.openxmlformats.org/officeDocument/2006/relationships/hyperlink"/><Relationship Id="rId2427" Target="https://twitter.com/" TargetMode="External" Type="http://schemas.openxmlformats.org/officeDocument/2006/relationships/hyperlink"/><Relationship Id="rId2428" Target="https://twitter.com/" TargetMode="External" Type="http://schemas.openxmlformats.org/officeDocument/2006/relationships/hyperlink"/><Relationship Id="rId2429" Target="https://twitter.com/" TargetMode="External" Type="http://schemas.openxmlformats.org/officeDocument/2006/relationships/hyperlink"/><Relationship Id="rId243" Target="https://siecledigital.fr/2021/07/14/instagram-security-checkup/" TargetMode="External" Type="http://schemas.openxmlformats.org/officeDocument/2006/relationships/hyperlink"/><Relationship Id="rId2430" Target="https://twitter.com/" TargetMode="External" Type="http://schemas.openxmlformats.org/officeDocument/2006/relationships/hyperlink"/><Relationship Id="rId2431" Target="https://twitter.com/" TargetMode="External" Type="http://schemas.openxmlformats.org/officeDocument/2006/relationships/hyperlink"/><Relationship Id="rId2432" Target="https://twitter.com/" TargetMode="External" Type="http://schemas.openxmlformats.org/officeDocument/2006/relationships/hyperlink"/><Relationship Id="rId2433" Target="https://twitter.com/" TargetMode="External" Type="http://schemas.openxmlformats.org/officeDocument/2006/relationships/hyperlink"/><Relationship Id="rId2434" Target="https://twitter.com/" TargetMode="External" Type="http://schemas.openxmlformats.org/officeDocument/2006/relationships/hyperlink"/><Relationship Id="rId2435" Target="https://twitter.com/" TargetMode="External" Type="http://schemas.openxmlformats.org/officeDocument/2006/relationships/hyperlink"/><Relationship Id="rId2436" Target="https://twitter.com/" TargetMode="External" Type="http://schemas.openxmlformats.org/officeDocument/2006/relationships/hyperlink"/><Relationship Id="rId2437" Target="https://twitter.com/" TargetMode="External" Type="http://schemas.openxmlformats.org/officeDocument/2006/relationships/hyperlink"/><Relationship Id="rId2438" Target="https://twitter.com/" TargetMode="External" Type="http://schemas.openxmlformats.org/officeDocument/2006/relationships/hyperlink"/><Relationship Id="rId2439" Target="https://twitter.com/" TargetMode="External" Type="http://schemas.openxmlformats.org/officeDocument/2006/relationships/hyperlink"/><Relationship Id="rId244" Target="https://veille-cyber.com/how-boosted-went-bust/" TargetMode="External" Type="http://schemas.openxmlformats.org/officeDocument/2006/relationships/hyperlink"/><Relationship Id="rId2440" Target="https://twitter.com/" TargetMode="External" Type="http://schemas.openxmlformats.org/officeDocument/2006/relationships/hyperlink"/><Relationship Id="rId2441" Target="https://twitter.com/" TargetMode="External" Type="http://schemas.openxmlformats.org/officeDocument/2006/relationships/hyperlink"/><Relationship Id="rId2442" Target="https://twitter.com/" TargetMode="External" Type="http://schemas.openxmlformats.org/officeDocument/2006/relationships/hyperlink"/><Relationship Id="rId2443" Target="https://twitter.com/" TargetMode="External" Type="http://schemas.openxmlformats.org/officeDocument/2006/relationships/hyperlink"/><Relationship Id="rId2444" Target="https://twitter.com/" TargetMode="External" Type="http://schemas.openxmlformats.org/officeDocument/2006/relationships/hyperlink"/><Relationship Id="rId2445" Target="https://twitter.com/" TargetMode="External" Type="http://schemas.openxmlformats.org/officeDocument/2006/relationships/hyperlink"/><Relationship Id="rId2446" Target="https://twitter.com/" TargetMode="External" Type="http://schemas.openxmlformats.org/officeDocument/2006/relationships/hyperlink"/><Relationship Id="rId2447" Target="https://twitter.com/" TargetMode="External" Type="http://schemas.openxmlformats.org/officeDocument/2006/relationships/hyperlink"/><Relationship Id="rId2448" Target="https://twitter.com/" TargetMode="External" Type="http://schemas.openxmlformats.org/officeDocument/2006/relationships/hyperlink"/><Relationship Id="rId2449" Target="https://twitter.com/" TargetMode="External" Type="http://schemas.openxmlformats.org/officeDocument/2006/relationships/hyperlink"/><Relationship Id="rId245" Target="https://veille-cyber.com/the-pentagon-is-bolstering-its-ai-systems-by-hacking-itself/" TargetMode="External" Type="http://schemas.openxmlformats.org/officeDocument/2006/relationships/hyperlink"/><Relationship Id="rId2450" Target="https://twitter.com/" TargetMode="External" Type="http://schemas.openxmlformats.org/officeDocument/2006/relationships/hyperlink"/><Relationship Id="rId2451" Target="https://twitter.com/" TargetMode="External" Type="http://schemas.openxmlformats.org/officeDocument/2006/relationships/hyperlink"/><Relationship Id="rId2452" Target="https://twitter.com/" TargetMode="External" Type="http://schemas.openxmlformats.org/officeDocument/2006/relationships/hyperlink"/><Relationship Id="rId2453" Target="https://twitter.com/" TargetMode="External" Type="http://schemas.openxmlformats.org/officeDocument/2006/relationships/hyperlink"/><Relationship Id="rId2454" Target="https://twitter.com/" TargetMode="External" Type="http://schemas.openxmlformats.org/officeDocument/2006/relationships/hyperlink"/><Relationship Id="rId2455" Target="https://twitter.com/" TargetMode="External" Type="http://schemas.openxmlformats.org/officeDocument/2006/relationships/hyperlink"/><Relationship Id="rId2456" Target="https://twitter.com/" TargetMode="External" Type="http://schemas.openxmlformats.org/officeDocument/2006/relationships/hyperlink"/><Relationship Id="rId2457" Target="https://twitter.com/" TargetMode="External" Type="http://schemas.openxmlformats.org/officeDocument/2006/relationships/hyperlink"/><Relationship Id="rId2458" Target="https://twitter.com/" TargetMode="External" Type="http://schemas.openxmlformats.org/officeDocument/2006/relationships/hyperlink"/><Relationship Id="rId2459" Target="https://twitter.com/" TargetMode="External" Type="http://schemas.openxmlformats.org/officeDocument/2006/relationships/hyperlink"/><Relationship Id="rId246" Target="https://veille-cyber.com/the-pentagon-is-bolstering-its-ai-systems-by-hacking-itself/" TargetMode="External" Type="http://schemas.openxmlformats.org/officeDocument/2006/relationships/hyperlink"/><Relationship Id="rId2460" Target="https://twitter.com/" TargetMode="External" Type="http://schemas.openxmlformats.org/officeDocument/2006/relationships/hyperlink"/><Relationship Id="rId2461" Target="https://twitter.com/" TargetMode="External" Type="http://schemas.openxmlformats.org/officeDocument/2006/relationships/hyperlink"/><Relationship Id="rId2462" Target="https://twitter.com/" TargetMode="External" Type="http://schemas.openxmlformats.org/officeDocument/2006/relationships/hyperlink"/><Relationship Id="rId2463" Target="https://twitter.com/" TargetMode="External" Type="http://schemas.openxmlformats.org/officeDocument/2006/relationships/hyperlink"/><Relationship Id="rId2464" Target="https://twitter.com/" TargetMode="External" Type="http://schemas.openxmlformats.org/officeDocument/2006/relationships/hyperlink"/><Relationship Id="rId2465" Target="https://twitter.com/" TargetMode="External" Type="http://schemas.openxmlformats.org/officeDocument/2006/relationships/hyperlink"/><Relationship Id="rId2466" Target="https://twitter.com/" TargetMode="External" Type="http://schemas.openxmlformats.org/officeDocument/2006/relationships/hyperlink"/><Relationship Id="rId2467" Target="https://twitter.com/" TargetMode="External" Type="http://schemas.openxmlformats.org/officeDocument/2006/relationships/hyperlink"/><Relationship Id="rId2468" Target="https://twitter.com/" TargetMode="External" Type="http://schemas.openxmlformats.org/officeDocument/2006/relationships/hyperlink"/><Relationship Id="rId2469" Target="https://twitter.com/" TargetMode="External" Type="http://schemas.openxmlformats.org/officeDocument/2006/relationships/hyperlink"/><Relationship Id="rId247" Target="https://veille-cyber.com/is-cost-effective-deep-reinforcement-learning-possible/" TargetMode="External" Type="http://schemas.openxmlformats.org/officeDocument/2006/relationships/hyperlink"/><Relationship Id="rId2470" Target="https://twitter.com/" TargetMode="External" Type="http://schemas.openxmlformats.org/officeDocument/2006/relationships/hyperlink"/><Relationship Id="rId2471" Target="https://twitter.com/" TargetMode="External" Type="http://schemas.openxmlformats.org/officeDocument/2006/relationships/hyperlink"/><Relationship Id="rId2472" Target="https://twitter.com/" TargetMode="External" Type="http://schemas.openxmlformats.org/officeDocument/2006/relationships/hyperlink"/><Relationship Id="rId2473" Target="https://twitter.com/" TargetMode="External" Type="http://schemas.openxmlformats.org/officeDocument/2006/relationships/hyperlink"/><Relationship Id="rId2474" Target="https://twitter.com/" TargetMode="External" Type="http://schemas.openxmlformats.org/officeDocument/2006/relationships/hyperlink"/><Relationship Id="rId2475" Target="https://twitter.com/" TargetMode="External" Type="http://schemas.openxmlformats.org/officeDocument/2006/relationships/hyperlink"/><Relationship Id="rId2476" Target="https://twitter.com/" TargetMode="External" Type="http://schemas.openxmlformats.org/officeDocument/2006/relationships/hyperlink"/><Relationship Id="rId2477" Target="https://twitter.com/" TargetMode="External" Type="http://schemas.openxmlformats.org/officeDocument/2006/relationships/hyperlink"/><Relationship Id="rId2478" Target="https://twitter.com/" TargetMode="External" Type="http://schemas.openxmlformats.org/officeDocument/2006/relationships/hyperlink"/><Relationship Id="rId2479" Target="https://twitter.com/" TargetMode="External" Type="http://schemas.openxmlformats.org/officeDocument/2006/relationships/hyperlink"/><Relationship Id="rId248" Target="https://veille-cyber.com/how-boosted-went-bust/" TargetMode="External" Type="http://schemas.openxmlformats.org/officeDocument/2006/relationships/hyperlink"/><Relationship Id="rId2480" Target="https://twitter.com/" TargetMode="External" Type="http://schemas.openxmlformats.org/officeDocument/2006/relationships/hyperlink"/><Relationship Id="rId2481" Target="https://twitter.com/" TargetMode="External" Type="http://schemas.openxmlformats.org/officeDocument/2006/relationships/hyperlink"/><Relationship Id="rId2482" Target="https://twitter.com/" TargetMode="External" Type="http://schemas.openxmlformats.org/officeDocument/2006/relationships/hyperlink"/><Relationship Id="rId2483" Target="https://twitter.com/" TargetMode="External" Type="http://schemas.openxmlformats.org/officeDocument/2006/relationships/hyperlink"/><Relationship Id="rId2484" Target="https://twitter.com/" TargetMode="External" Type="http://schemas.openxmlformats.org/officeDocument/2006/relationships/hyperlink"/><Relationship Id="rId2485" Target="https://twitter.com/" TargetMode="External" Type="http://schemas.openxmlformats.org/officeDocument/2006/relationships/hyperlink"/><Relationship Id="rId2486" Target="https://twitter.com/" TargetMode="External" Type="http://schemas.openxmlformats.org/officeDocument/2006/relationships/hyperlink"/><Relationship Id="rId2487" Target="https://twitter.com/" TargetMode="External" Type="http://schemas.openxmlformats.org/officeDocument/2006/relationships/hyperlink"/><Relationship Id="rId2488" Target="https://twitter.com/" TargetMode="External" Type="http://schemas.openxmlformats.org/officeDocument/2006/relationships/hyperlink"/><Relationship Id="rId2489" Target="https://twitter.com/" TargetMode="External" Type="http://schemas.openxmlformats.org/officeDocument/2006/relationships/hyperlink"/><Relationship Id="rId249" Target="https://veille-cyber.com/the-pentagon-is-bolstering-its-ai-systems-by-hacking-itself/" TargetMode="External" Type="http://schemas.openxmlformats.org/officeDocument/2006/relationships/hyperlink"/><Relationship Id="rId2490" Target="https://twitter.com/" TargetMode="External" Type="http://schemas.openxmlformats.org/officeDocument/2006/relationships/hyperlink"/><Relationship Id="rId2491" Target="https://twitter.com/" TargetMode="External" Type="http://schemas.openxmlformats.org/officeDocument/2006/relationships/hyperlink"/><Relationship Id="rId2492" Target="https://twitter.com/" TargetMode="External" Type="http://schemas.openxmlformats.org/officeDocument/2006/relationships/hyperlink"/><Relationship Id="rId2493" Target="https://twitter.com/" TargetMode="External" Type="http://schemas.openxmlformats.org/officeDocument/2006/relationships/hyperlink"/><Relationship Id="rId2494" Target="https://twitter.com/" TargetMode="External" Type="http://schemas.openxmlformats.org/officeDocument/2006/relationships/hyperlink"/><Relationship Id="rId2495" Target="https://twitter.com/" TargetMode="External" Type="http://schemas.openxmlformats.org/officeDocument/2006/relationships/hyperlink"/><Relationship Id="rId2496" Target="https://twitter.com/" TargetMode="External" Type="http://schemas.openxmlformats.org/officeDocument/2006/relationships/hyperlink"/><Relationship Id="rId2497" Target="https://twitter.com/" TargetMode="External" Type="http://schemas.openxmlformats.org/officeDocument/2006/relationships/hyperlink"/><Relationship Id="rId2498" Target="https://twitter.com/" TargetMode="External" Type="http://schemas.openxmlformats.org/officeDocument/2006/relationships/hyperlink"/><Relationship Id="rId2499" Target="https://twitter.com/" TargetMode="External" Type="http://schemas.openxmlformats.org/officeDocument/2006/relationships/hyperlink"/><Relationship Id="rId25" Target="https://veille-cyber.com/is-cost-effective-deep-reinforcement-learning-possible/" TargetMode="External" Type="http://schemas.openxmlformats.org/officeDocument/2006/relationships/hyperlink"/><Relationship Id="rId250" Target="https://veille-cyber.com/edward-snowden-reclame-linterdiction-du-commerce-des-logiciels-espions/" TargetMode="External" Type="http://schemas.openxmlformats.org/officeDocument/2006/relationships/hyperlink"/><Relationship Id="rId2500" Target="https://twitter.com/" TargetMode="External" Type="http://schemas.openxmlformats.org/officeDocument/2006/relationships/hyperlink"/><Relationship Id="rId2501" Target="https://twitter.com/" TargetMode="External" Type="http://schemas.openxmlformats.org/officeDocument/2006/relationships/hyperlink"/><Relationship Id="rId2502" Target="https://twitter.com/" TargetMode="External" Type="http://schemas.openxmlformats.org/officeDocument/2006/relationships/hyperlink"/><Relationship Id="rId2503" Target="https://twitter.com/" TargetMode="External" Type="http://schemas.openxmlformats.org/officeDocument/2006/relationships/hyperlink"/><Relationship Id="rId2504" Target="https://twitter.com/" TargetMode="External" Type="http://schemas.openxmlformats.org/officeDocument/2006/relationships/hyperlink"/><Relationship Id="rId2505" Target="https://twitter.com/" TargetMode="External" Type="http://schemas.openxmlformats.org/officeDocument/2006/relationships/hyperlink"/><Relationship Id="rId2506" Target="https://twitter.com/" TargetMode="External" Type="http://schemas.openxmlformats.org/officeDocument/2006/relationships/hyperlink"/><Relationship Id="rId2507" Target="https://twitter.com/" TargetMode="External" Type="http://schemas.openxmlformats.org/officeDocument/2006/relationships/hyperlink"/><Relationship Id="rId2508" Target="https://twitter.com/" TargetMode="External" Type="http://schemas.openxmlformats.org/officeDocument/2006/relationships/hyperlink"/><Relationship Id="rId2509" Target="https://twitter.com/" TargetMode="External" Type="http://schemas.openxmlformats.org/officeDocument/2006/relationships/hyperlink"/><Relationship Id="rId251" Target="https://veille-cyber.com/the-pentagon-is-bolstering-its-ai-systems-by-hacking-itself/" TargetMode="External" Type="http://schemas.openxmlformats.org/officeDocument/2006/relationships/hyperlink"/><Relationship Id="rId2510" Target="https://twitter.com/" TargetMode="External" Type="http://schemas.openxmlformats.org/officeDocument/2006/relationships/hyperlink"/><Relationship Id="rId2511" Target="https://twitter.com/" TargetMode="External" Type="http://schemas.openxmlformats.org/officeDocument/2006/relationships/hyperlink"/><Relationship Id="rId2512" Target="https://twitter.com/" TargetMode="External" Type="http://schemas.openxmlformats.org/officeDocument/2006/relationships/hyperlink"/><Relationship Id="rId2513" Target="https://twitter.com/" TargetMode="External" Type="http://schemas.openxmlformats.org/officeDocument/2006/relationships/hyperlink"/><Relationship Id="rId2514" Target="https://twitter.com/" TargetMode="External" Type="http://schemas.openxmlformats.org/officeDocument/2006/relationships/hyperlink"/><Relationship Id="rId2515" Target="https://twitter.com/" TargetMode="External" Type="http://schemas.openxmlformats.org/officeDocument/2006/relationships/hyperlink"/><Relationship Id="rId2516" Target="https://twitter.com/" TargetMode="External" Type="http://schemas.openxmlformats.org/officeDocument/2006/relationships/hyperlink"/><Relationship Id="rId2517" Target="https://twitter.com/" TargetMode="External" Type="http://schemas.openxmlformats.org/officeDocument/2006/relationships/hyperlink"/><Relationship Id="rId2518" Target="https://twitter.com/" TargetMode="External" Type="http://schemas.openxmlformats.org/officeDocument/2006/relationships/hyperlink"/><Relationship Id="rId2519" Target="https://twitter.com/" TargetMode="External" Type="http://schemas.openxmlformats.org/officeDocument/2006/relationships/hyperlink"/><Relationship Id="rId252" Target="https://veille-cyber.com/the-pentagon-is-bolstering-its-ai-systems-by-hacking-itself/" TargetMode="External" Type="http://schemas.openxmlformats.org/officeDocument/2006/relationships/hyperlink"/><Relationship Id="rId2520" Target="https://twitter.com/" TargetMode="External" Type="http://schemas.openxmlformats.org/officeDocument/2006/relationships/hyperlink"/><Relationship Id="rId2521" Target="https://twitter.com/" TargetMode="External" Type="http://schemas.openxmlformats.org/officeDocument/2006/relationships/hyperlink"/><Relationship Id="rId2522" Target="https://twitter.com/" TargetMode="External" Type="http://schemas.openxmlformats.org/officeDocument/2006/relationships/hyperlink"/><Relationship Id="rId2523" Target="https://twitter.com/" TargetMode="External" Type="http://schemas.openxmlformats.org/officeDocument/2006/relationships/hyperlink"/><Relationship Id="rId2524" Target="https://twitter.com/" TargetMode="External" Type="http://schemas.openxmlformats.org/officeDocument/2006/relationships/hyperlink"/><Relationship Id="rId2525" Target="https://twitter.com/" TargetMode="External" Type="http://schemas.openxmlformats.org/officeDocument/2006/relationships/hyperlink"/><Relationship Id="rId2526" Target="https://twitter.com/" TargetMode="External" Type="http://schemas.openxmlformats.org/officeDocument/2006/relationships/hyperlink"/><Relationship Id="rId2527" Target="https://twitter.com/" TargetMode="External" Type="http://schemas.openxmlformats.org/officeDocument/2006/relationships/hyperlink"/><Relationship Id="rId2528" Target="https://twitter.com/" TargetMode="External" Type="http://schemas.openxmlformats.org/officeDocument/2006/relationships/hyperlink"/><Relationship Id="rId2529" Target="https://twitter.com/" TargetMode="External" Type="http://schemas.openxmlformats.org/officeDocument/2006/relationships/hyperlink"/><Relationship Id="rId253" Target="https://www.lesnumeriques.com/vie-du-net/tehtris-la-pepite-francaise-qui-sait-reperer-les-smartphones-espionnes-par-pegasus-n166347.html" TargetMode="External" Type="http://schemas.openxmlformats.org/officeDocument/2006/relationships/hyperlink"/><Relationship Id="rId2530" Target="https://twitter.com/" TargetMode="External" Type="http://schemas.openxmlformats.org/officeDocument/2006/relationships/hyperlink"/><Relationship Id="rId2531" Target="https://twitter.com/" TargetMode="External" Type="http://schemas.openxmlformats.org/officeDocument/2006/relationships/hyperlink"/><Relationship Id="rId2532" Target="https://twitter.com/" TargetMode="External" Type="http://schemas.openxmlformats.org/officeDocument/2006/relationships/hyperlink"/><Relationship Id="rId2533" Target="https://twitter.com/" TargetMode="External" Type="http://schemas.openxmlformats.org/officeDocument/2006/relationships/hyperlink"/><Relationship Id="rId2534" Target="https://twitter.com/" TargetMode="External" Type="http://schemas.openxmlformats.org/officeDocument/2006/relationships/hyperlink"/><Relationship Id="rId2535" Target="https://twitter.com/" TargetMode="External" Type="http://schemas.openxmlformats.org/officeDocument/2006/relationships/hyperlink"/><Relationship Id="rId2536" Target="https://twitter.com/" TargetMode="External" Type="http://schemas.openxmlformats.org/officeDocument/2006/relationships/hyperlink"/><Relationship Id="rId2537" Target="https://twitter.com/" TargetMode="External" Type="http://schemas.openxmlformats.org/officeDocument/2006/relationships/hyperlink"/><Relationship Id="rId2538" Target="https://twitter.com/" TargetMode="External" Type="http://schemas.openxmlformats.org/officeDocument/2006/relationships/hyperlink"/><Relationship Id="rId2539" Target="https://twitter.com/" TargetMode="External" Type="http://schemas.openxmlformats.org/officeDocument/2006/relationships/hyperlink"/><Relationship Id="rId254" Target="https://www.leparisien.fr/high-tech/alerte-cybersecurite-un-nouveau-dispositif-national-pour-proteger-les-petites-entreprises-20-07-2021-QBYBS4XGZFFCRGST6VOV2BM4YA.php" TargetMode="External" Type="http://schemas.openxmlformats.org/officeDocument/2006/relationships/hyperlink"/><Relationship Id="rId2540" Target="https://twitter.com/" TargetMode="External" Type="http://schemas.openxmlformats.org/officeDocument/2006/relationships/hyperlink"/><Relationship Id="rId2541" Target="https://twitter.com/" TargetMode="External" Type="http://schemas.openxmlformats.org/officeDocument/2006/relationships/hyperlink"/><Relationship Id="rId2542" Target="https://twitter.com/" TargetMode="External" Type="http://schemas.openxmlformats.org/officeDocument/2006/relationships/hyperlink"/><Relationship Id="rId2543" Target="https://twitter.com/" TargetMode="External" Type="http://schemas.openxmlformats.org/officeDocument/2006/relationships/hyperlink"/><Relationship Id="rId2544" Target="https://twitter.com/" TargetMode="External" Type="http://schemas.openxmlformats.org/officeDocument/2006/relationships/hyperlink"/><Relationship Id="rId2545" Target="https://twitter.com/" TargetMode="External" Type="http://schemas.openxmlformats.org/officeDocument/2006/relationships/hyperlink"/><Relationship Id="rId2546" Target="https://twitter.com/" TargetMode="External" Type="http://schemas.openxmlformats.org/officeDocument/2006/relationships/hyperlink"/><Relationship Id="rId2547" Target="https://twitter.com/" TargetMode="External" Type="http://schemas.openxmlformats.org/officeDocument/2006/relationships/hyperlink"/><Relationship Id="rId2548" Target="https://twitter.com/" TargetMode="External" Type="http://schemas.openxmlformats.org/officeDocument/2006/relationships/hyperlink"/><Relationship Id="rId2549" Target="https://twitter.com/" TargetMode="External" Type="http://schemas.openxmlformats.org/officeDocument/2006/relationships/hyperlink"/><Relationship Id="rId255" Target="https://twitter.com/i/web/status/1417816378434723843" TargetMode="External" Type="http://schemas.openxmlformats.org/officeDocument/2006/relationships/hyperlink"/><Relationship Id="rId2550" Target="https://twitter.com/" TargetMode="External" Type="http://schemas.openxmlformats.org/officeDocument/2006/relationships/hyperlink"/><Relationship Id="rId2551" Target="https://twitter.com/" TargetMode="External" Type="http://schemas.openxmlformats.org/officeDocument/2006/relationships/hyperlink"/><Relationship Id="rId2552" Target="https://twitter.com/" TargetMode="External" Type="http://schemas.openxmlformats.org/officeDocument/2006/relationships/hyperlink"/><Relationship Id="rId2553" Target="https://twitter.com/" TargetMode="External" Type="http://schemas.openxmlformats.org/officeDocument/2006/relationships/hyperlink"/><Relationship Id="rId2554" Target="https://twitter.com/" TargetMode="External" Type="http://schemas.openxmlformats.org/officeDocument/2006/relationships/hyperlink"/><Relationship Id="rId2555" Target="https://twitter.com/" TargetMode="External" Type="http://schemas.openxmlformats.org/officeDocument/2006/relationships/hyperlink"/><Relationship Id="rId2556" Target="https://twitter.com/" TargetMode="External" Type="http://schemas.openxmlformats.org/officeDocument/2006/relationships/hyperlink"/><Relationship Id="rId2557" Target="https://twitter.com/" TargetMode="External" Type="http://schemas.openxmlformats.org/officeDocument/2006/relationships/hyperlink"/><Relationship Id="rId2558" Target="https://twitter.com/" TargetMode="External" Type="http://schemas.openxmlformats.org/officeDocument/2006/relationships/hyperlink"/><Relationship Id="rId2559" Target="https://twitter.com/" TargetMode="External" Type="http://schemas.openxmlformats.org/officeDocument/2006/relationships/hyperlink"/><Relationship Id="rId256" Target="https://twitter.com/ModisFrance/status/1417011070288506883" TargetMode="External" Type="http://schemas.openxmlformats.org/officeDocument/2006/relationships/hyperlink"/><Relationship Id="rId2560" Target="https://twitter.com/" TargetMode="External" Type="http://schemas.openxmlformats.org/officeDocument/2006/relationships/hyperlink"/><Relationship Id="rId2561" Target="https://twitter.com/" TargetMode="External" Type="http://schemas.openxmlformats.org/officeDocument/2006/relationships/hyperlink"/><Relationship Id="rId2562" Target="https://twitter.com/" TargetMode="External" Type="http://schemas.openxmlformats.org/officeDocument/2006/relationships/hyperlink"/><Relationship Id="rId2563" Target="https://twitter.com/" TargetMode="External" Type="http://schemas.openxmlformats.org/officeDocument/2006/relationships/hyperlink"/><Relationship Id="rId2564" Target="https://twitter.com/" TargetMode="External" Type="http://schemas.openxmlformats.org/officeDocument/2006/relationships/hyperlink"/><Relationship Id="rId2565" Target="https://twitter.com/" TargetMode="External" Type="http://schemas.openxmlformats.org/officeDocument/2006/relationships/hyperlink"/><Relationship Id="rId2566" Target="https://twitter.com/" TargetMode="External" Type="http://schemas.openxmlformats.org/officeDocument/2006/relationships/hyperlink"/><Relationship Id="rId2567" Target="https://twitter.com/" TargetMode="External" Type="http://schemas.openxmlformats.org/officeDocument/2006/relationships/hyperlink"/><Relationship Id="rId2568" Target="https://twitter.com/" TargetMode="External" Type="http://schemas.openxmlformats.org/officeDocument/2006/relationships/hyperlink"/><Relationship Id="rId2569" Target="https://twitter.com/" TargetMode="External" Type="http://schemas.openxmlformats.org/officeDocument/2006/relationships/hyperlink"/><Relationship Id="rId257" Target="https://twitter.com/marion_garr/status/1417854280791470088" TargetMode="External" Type="http://schemas.openxmlformats.org/officeDocument/2006/relationships/hyperlink"/><Relationship Id="rId2570" Target="https://twitter.com/" TargetMode="External" Type="http://schemas.openxmlformats.org/officeDocument/2006/relationships/hyperlink"/><Relationship Id="rId2571" Target="https://twitter.com/" TargetMode="External" Type="http://schemas.openxmlformats.org/officeDocument/2006/relationships/hyperlink"/><Relationship Id="rId2572" Target="https://twitter.com/" TargetMode="External" Type="http://schemas.openxmlformats.org/officeDocument/2006/relationships/hyperlink"/><Relationship Id="rId2573" Target="https://twitter.com/" TargetMode="External" Type="http://schemas.openxmlformats.org/officeDocument/2006/relationships/hyperlink"/><Relationship Id="rId2574" Target="https://twitter.com/" TargetMode="External" Type="http://schemas.openxmlformats.org/officeDocument/2006/relationships/hyperlink"/><Relationship Id="rId2575" Target="https://twitter.com/" TargetMode="External" Type="http://schemas.openxmlformats.org/officeDocument/2006/relationships/hyperlink"/><Relationship Id="rId2576" Target="https://twitter.com/" TargetMode="External" Type="http://schemas.openxmlformats.org/officeDocument/2006/relationships/hyperlink"/><Relationship Id="rId2577" Target="https://twitter.com/" TargetMode="External" Type="http://schemas.openxmlformats.org/officeDocument/2006/relationships/hyperlink"/><Relationship Id="rId2578" Target="https://twitter.com/" TargetMode="External" Type="http://schemas.openxmlformats.org/officeDocument/2006/relationships/hyperlink"/><Relationship Id="rId2579" Target="https://twitter.com/" TargetMode="External" Type="http://schemas.openxmlformats.org/officeDocument/2006/relationships/hyperlink"/><Relationship Id="rId258" Target="https://twitter.com/i/web/status/1417381433744764946" TargetMode="External" Type="http://schemas.openxmlformats.org/officeDocument/2006/relationships/hyperlink"/><Relationship Id="rId2580" Target="https://twitter.com/" TargetMode="External" Type="http://schemas.openxmlformats.org/officeDocument/2006/relationships/hyperlink"/><Relationship Id="rId2581" Target="https://twitter.com/" TargetMode="External" Type="http://schemas.openxmlformats.org/officeDocument/2006/relationships/hyperlink"/><Relationship Id="rId2582" Target="https://twitter.com/" TargetMode="External" Type="http://schemas.openxmlformats.org/officeDocument/2006/relationships/hyperlink"/><Relationship Id="rId2583" Target="https://twitter.com/" TargetMode="External" Type="http://schemas.openxmlformats.org/officeDocument/2006/relationships/hyperlink"/><Relationship Id="rId2584" Target="https://twitter.com/" TargetMode="External" Type="http://schemas.openxmlformats.org/officeDocument/2006/relationships/hyperlink"/><Relationship Id="rId2585" Target="https://twitter.com/" TargetMode="External" Type="http://schemas.openxmlformats.org/officeDocument/2006/relationships/hyperlink"/><Relationship Id="rId2586" Target="https://twitter.com/" TargetMode="External" Type="http://schemas.openxmlformats.org/officeDocument/2006/relationships/hyperlink"/><Relationship Id="rId2587" Target="https://twitter.com/" TargetMode="External" Type="http://schemas.openxmlformats.org/officeDocument/2006/relationships/hyperlink"/><Relationship Id="rId2588" Target="https://twitter.com/" TargetMode="External" Type="http://schemas.openxmlformats.org/officeDocument/2006/relationships/hyperlink"/><Relationship Id="rId2589" Target="https://twitter.com/" TargetMode="External" Type="http://schemas.openxmlformats.org/officeDocument/2006/relationships/hyperlink"/><Relationship Id="rId259" Target="https://www.lesnumeriques.com/vie-du-net/tehtris-la-pepite-francaise-qui-sait-reperer-les-smartphones-espionnes-par-pegasus-n166347.html" TargetMode="External" Type="http://schemas.openxmlformats.org/officeDocument/2006/relationships/hyperlink"/><Relationship Id="rId2590" Target="https://twitter.com/" TargetMode="External" Type="http://schemas.openxmlformats.org/officeDocument/2006/relationships/hyperlink"/><Relationship Id="rId2591" Target="https://twitter.com/" TargetMode="External" Type="http://schemas.openxmlformats.org/officeDocument/2006/relationships/hyperlink"/><Relationship Id="rId2592" Target="https://twitter.com/" TargetMode="External" Type="http://schemas.openxmlformats.org/officeDocument/2006/relationships/hyperlink"/><Relationship Id="rId2593" Target="https://twitter.com/" TargetMode="External" Type="http://schemas.openxmlformats.org/officeDocument/2006/relationships/hyperlink"/><Relationship Id="rId2594" Target="https://twitter.com/" TargetMode="External" Type="http://schemas.openxmlformats.org/officeDocument/2006/relationships/hyperlink"/><Relationship Id="rId2595" Target="https://twitter.com/" TargetMode="External" Type="http://schemas.openxmlformats.org/officeDocument/2006/relationships/hyperlink"/><Relationship Id="rId2596" Target="https://twitter.com/" TargetMode="External" Type="http://schemas.openxmlformats.org/officeDocument/2006/relationships/hyperlink"/><Relationship Id="rId2597" Target="https://twitter.com/" TargetMode="External" Type="http://schemas.openxmlformats.org/officeDocument/2006/relationships/hyperlink"/><Relationship Id="rId2598" Target="https://twitter.com/" TargetMode="External" Type="http://schemas.openxmlformats.org/officeDocument/2006/relationships/hyperlink"/><Relationship Id="rId2599" Target="https://twitter.com/" TargetMode="External" Type="http://schemas.openxmlformats.org/officeDocument/2006/relationships/hyperlink"/><Relationship Id="rId26" Target="https://twitter.com/i/web/status/1417376238205739010" TargetMode="External" Type="http://schemas.openxmlformats.org/officeDocument/2006/relationships/hyperlink"/><Relationship Id="rId260" Target="https://twitter.com/i/web/status/1418082896431169540" TargetMode="External" Type="http://schemas.openxmlformats.org/officeDocument/2006/relationships/hyperlink"/><Relationship Id="rId2600" Target="https://twitter.com/" TargetMode="External" Type="http://schemas.openxmlformats.org/officeDocument/2006/relationships/hyperlink"/><Relationship Id="rId2601" Target="https://twitter.com/" TargetMode="External" Type="http://schemas.openxmlformats.org/officeDocument/2006/relationships/hyperlink"/><Relationship Id="rId2602" Target="https://twitter.com/" TargetMode="External" Type="http://schemas.openxmlformats.org/officeDocument/2006/relationships/hyperlink"/><Relationship Id="rId2603" Target="https://twitter.com/" TargetMode="External" Type="http://schemas.openxmlformats.org/officeDocument/2006/relationships/hyperlink"/><Relationship Id="rId2604" Target="https://twitter.com/" TargetMode="External" Type="http://schemas.openxmlformats.org/officeDocument/2006/relationships/hyperlink"/><Relationship Id="rId2605" Target="https://twitter.com/" TargetMode="External" Type="http://schemas.openxmlformats.org/officeDocument/2006/relationships/hyperlink"/><Relationship Id="rId2606" Target="https://twitter.com/" TargetMode="External" Type="http://schemas.openxmlformats.org/officeDocument/2006/relationships/hyperlink"/><Relationship Id="rId2607" Target="https://twitter.com/" TargetMode="External" Type="http://schemas.openxmlformats.org/officeDocument/2006/relationships/hyperlink"/><Relationship Id="rId2608" Target="https://twitter.com/" TargetMode="External" Type="http://schemas.openxmlformats.org/officeDocument/2006/relationships/hyperlink"/><Relationship Id="rId2609" Target="https://twitter.com/" TargetMode="External" Type="http://schemas.openxmlformats.org/officeDocument/2006/relationships/hyperlink"/><Relationship Id="rId261" Target="https://veille-cyber.com/bitcoin-mining-isnt-nearly-as-bad-for-the-environment-as-it-used-to-be-new-data-shows/" TargetMode="External" Type="http://schemas.openxmlformats.org/officeDocument/2006/relationships/hyperlink"/><Relationship Id="rId2610" Target="https://twitter.com/" TargetMode="External" Type="http://schemas.openxmlformats.org/officeDocument/2006/relationships/hyperlink"/><Relationship Id="rId2611" Target="https://twitter.com/" TargetMode="External" Type="http://schemas.openxmlformats.org/officeDocument/2006/relationships/hyperlink"/><Relationship Id="rId2612" Target="https://twitter.com/" TargetMode="External" Type="http://schemas.openxmlformats.org/officeDocument/2006/relationships/hyperlink"/><Relationship Id="rId2613" Target="https://twitter.com/" TargetMode="External" Type="http://schemas.openxmlformats.org/officeDocument/2006/relationships/hyperlink"/><Relationship Id="rId2614" Target="https://twitter.com/" TargetMode="External" Type="http://schemas.openxmlformats.org/officeDocument/2006/relationships/hyperlink"/><Relationship Id="rId2615" Target="https://twitter.com/" TargetMode="External" Type="http://schemas.openxmlformats.org/officeDocument/2006/relationships/hyperlink"/><Relationship Id="rId2616" Target="https://twitter.com/" TargetMode="External" Type="http://schemas.openxmlformats.org/officeDocument/2006/relationships/hyperlink"/><Relationship Id="rId2617" Target="https://twitter.com/" TargetMode="External" Type="http://schemas.openxmlformats.org/officeDocument/2006/relationships/hyperlink"/><Relationship Id="rId2618" Target="https://twitter.com/" TargetMode="External" Type="http://schemas.openxmlformats.org/officeDocument/2006/relationships/hyperlink"/><Relationship Id="rId2619" Target="https://twitter.com/" TargetMode="External" Type="http://schemas.openxmlformats.org/officeDocument/2006/relationships/hyperlink"/><Relationship Id="rId262" Target="https://veille-cyber.com/new-windows-10-vulnerability-allows-anyone-to-get-admin-privileges/" TargetMode="External" Type="http://schemas.openxmlformats.org/officeDocument/2006/relationships/hyperlink"/><Relationship Id="rId2620" Target="https://twitter.com/" TargetMode="External" Type="http://schemas.openxmlformats.org/officeDocument/2006/relationships/hyperlink"/><Relationship Id="rId2621" Target="https://twitter.com/" TargetMode="External" Type="http://schemas.openxmlformats.org/officeDocument/2006/relationships/hyperlink"/><Relationship Id="rId2622" Target="https://twitter.com/" TargetMode="External" Type="http://schemas.openxmlformats.org/officeDocument/2006/relationships/hyperlink"/><Relationship Id="rId2623" Target="https://twitter.com/" TargetMode="External" Type="http://schemas.openxmlformats.org/officeDocument/2006/relationships/hyperlink"/><Relationship Id="rId2624" Target="https://twitter.com/" TargetMode="External" Type="http://schemas.openxmlformats.org/officeDocument/2006/relationships/hyperlink"/><Relationship Id="rId2625" Target="https://twitter.com/" TargetMode="External" Type="http://schemas.openxmlformats.org/officeDocument/2006/relationships/hyperlink"/><Relationship Id="rId2626" Target="https://twitter.com/" TargetMode="External" Type="http://schemas.openxmlformats.org/officeDocument/2006/relationships/hyperlink"/><Relationship Id="rId2627" Target="https://twitter.com/" TargetMode="External" Type="http://schemas.openxmlformats.org/officeDocument/2006/relationships/hyperlink"/><Relationship Id="rId2628" Target="https://twitter.com/" TargetMode="External" Type="http://schemas.openxmlformats.org/officeDocument/2006/relationships/hyperlink"/><Relationship Id="rId2629" Target="https://twitter.com/" TargetMode="External" Type="http://schemas.openxmlformats.org/officeDocument/2006/relationships/hyperlink"/><Relationship Id="rId263" Target="https://veille-cyber.com/new-windows-10-vulnerability-allows-anyone-to-get-admin-privileges/" TargetMode="External" Type="http://schemas.openxmlformats.org/officeDocument/2006/relationships/hyperlink"/><Relationship Id="rId2630" Target="https://twitter.com/" TargetMode="External" Type="http://schemas.openxmlformats.org/officeDocument/2006/relationships/hyperlink"/><Relationship Id="rId2631" Target="https://twitter.com/" TargetMode="External" Type="http://schemas.openxmlformats.org/officeDocument/2006/relationships/hyperlink"/><Relationship Id="rId2632" Target="https://twitter.com/" TargetMode="External" Type="http://schemas.openxmlformats.org/officeDocument/2006/relationships/hyperlink"/><Relationship Id="rId2633" Target="https://twitter.com/" TargetMode="External" Type="http://schemas.openxmlformats.org/officeDocument/2006/relationships/hyperlink"/><Relationship Id="rId2634" Target="https://twitter.com/" TargetMode="External" Type="http://schemas.openxmlformats.org/officeDocument/2006/relationships/hyperlink"/><Relationship Id="rId2635" Target="https://twitter.com/" TargetMode="External" Type="http://schemas.openxmlformats.org/officeDocument/2006/relationships/hyperlink"/><Relationship Id="rId2636" Target="https://twitter.com/" TargetMode="External" Type="http://schemas.openxmlformats.org/officeDocument/2006/relationships/hyperlink"/><Relationship Id="rId2637" Target="https://twitter.com/" TargetMode="External" Type="http://schemas.openxmlformats.org/officeDocument/2006/relationships/hyperlink"/><Relationship Id="rId2638" Target="https://twitter.com/" TargetMode="External" Type="http://schemas.openxmlformats.org/officeDocument/2006/relationships/hyperlink"/><Relationship Id="rId2639" Target="https://twitter.com/" TargetMode="External" Type="http://schemas.openxmlformats.org/officeDocument/2006/relationships/hyperlink"/><Relationship Id="rId264" Target="https://veille-cyber.com/bitcoin-mining-isnt-nearly-as-bad-for-the-environment-as-it-used-to-be-new-data-shows/" TargetMode="External" Type="http://schemas.openxmlformats.org/officeDocument/2006/relationships/hyperlink"/><Relationship Id="rId2640" Target="https://twitter.com/" TargetMode="External" Type="http://schemas.openxmlformats.org/officeDocument/2006/relationships/hyperlink"/><Relationship Id="rId2641" Target="https://twitter.com/" TargetMode="External" Type="http://schemas.openxmlformats.org/officeDocument/2006/relationships/hyperlink"/><Relationship Id="rId2642" Target="https://twitter.com/" TargetMode="External" Type="http://schemas.openxmlformats.org/officeDocument/2006/relationships/hyperlink"/><Relationship Id="rId2643" Target="https://twitter.com/" TargetMode="External" Type="http://schemas.openxmlformats.org/officeDocument/2006/relationships/hyperlink"/><Relationship Id="rId2644" Target="https://twitter.com/" TargetMode="External" Type="http://schemas.openxmlformats.org/officeDocument/2006/relationships/hyperlink"/><Relationship Id="rId2645" Target="https://twitter.com/" TargetMode="External" Type="http://schemas.openxmlformats.org/officeDocument/2006/relationships/hyperlink"/><Relationship Id="rId2646" Target="https://twitter.com/" TargetMode="External" Type="http://schemas.openxmlformats.org/officeDocument/2006/relationships/hyperlink"/><Relationship Id="rId2647" Target="https://twitter.com/" TargetMode="External" Type="http://schemas.openxmlformats.org/officeDocument/2006/relationships/hyperlink"/><Relationship Id="rId2648" Target="https://twitter.com/" TargetMode="External" Type="http://schemas.openxmlformats.org/officeDocument/2006/relationships/hyperlink"/><Relationship Id="rId2649" Target="https://twitter.com/" TargetMode="External" Type="http://schemas.openxmlformats.org/officeDocument/2006/relationships/hyperlink"/><Relationship Id="rId265" Target="https://veille-cyber.com/new-windows-10-vulnerability-allows-anyone-to-get-admin-privileges/" TargetMode="External" Type="http://schemas.openxmlformats.org/officeDocument/2006/relationships/hyperlink"/><Relationship Id="rId2650" Target="https://twitter.com/" TargetMode="External" Type="http://schemas.openxmlformats.org/officeDocument/2006/relationships/hyperlink"/><Relationship Id="rId2651" Target="https://twitter.com/" TargetMode="External" Type="http://schemas.openxmlformats.org/officeDocument/2006/relationships/hyperlink"/><Relationship Id="rId2652" Target="https://twitter.com/" TargetMode="External" Type="http://schemas.openxmlformats.org/officeDocument/2006/relationships/hyperlink"/><Relationship Id="rId2653" Target="https://twitter.com/" TargetMode="External" Type="http://schemas.openxmlformats.org/officeDocument/2006/relationships/hyperlink"/><Relationship Id="rId2654" Target="https://twitter.com/" TargetMode="External" Type="http://schemas.openxmlformats.org/officeDocument/2006/relationships/hyperlink"/><Relationship Id="rId2655" Target="https://twitter.com/" TargetMode="External" Type="http://schemas.openxmlformats.org/officeDocument/2006/relationships/hyperlink"/><Relationship Id="rId2656" Target="https://twitter.com/" TargetMode="External" Type="http://schemas.openxmlformats.org/officeDocument/2006/relationships/hyperlink"/><Relationship Id="rId2657" Target="https://twitter.com/" TargetMode="External" Type="http://schemas.openxmlformats.org/officeDocument/2006/relationships/hyperlink"/><Relationship Id="rId2658" Target="https://twitter.com/" TargetMode="External" Type="http://schemas.openxmlformats.org/officeDocument/2006/relationships/hyperlink"/><Relationship Id="rId2659" Target="https://twitter.com/" TargetMode="External" Type="http://schemas.openxmlformats.org/officeDocument/2006/relationships/hyperlink"/><Relationship Id="rId266" Target="https://veille-cyber.com/new-windows-10-vulnerability-allows-anyone-to-get-admin-privileges/" TargetMode="External" Type="http://schemas.openxmlformats.org/officeDocument/2006/relationships/hyperlink"/><Relationship Id="rId2660" Target="https://twitter.com/" TargetMode="External" Type="http://schemas.openxmlformats.org/officeDocument/2006/relationships/hyperlink"/><Relationship Id="rId2661" Target="https://twitter.com/" TargetMode="External" Type="http://schemas.openxmlformats.org/officeDocument/2006/relationships/hyperlink"/><Relationship Id="rId2662" Target="https://twitter.com/" TargetMode="External" Type="http://schemas.openxmlformats.org/officeDocument/2006/relationships/hyperlink"/><Relationship Id="rId2663" Target="https://twitter.com/" TargetMode="External" Type="http://schemas.openxmlformats.org/officeDocument/2006/relationships/hyperlink"/><Relationship Id="rId2664" Target="https://twitter.com/" TargetMode="External" Type="http://schemas.openxmlformats.org/officeDocument/2006/relationships/hyperlink"/><Relationship Id="rId2665" Target="https://twitter.com/" TargetMode="External" Type="http://schemas.openxmlformats.org/officeDocument/2006/relationships/hyperlink"/><Relationship Id="rId2666" Target="https://twitter.com/" TargetMode="External" Type="http://schemas.openxmlformats.org/officeDocument/2006/relationships/hyperlink"/><Relationship Id="rId2667" Target="https://twitter.com/" TargetMode="External" Type="http://schemas.openxmlformats.org/officeDocument/2006/relationships/hyperlink"/><Relationship Id="rId2668" Target="https://twitter.com/" TargetMode="External" Type="http://schemas.openxmlformats.org/officeDocument/2006/relationships/hyperlink"/><Relationship Id="rId2669" Target="https://twitter.com/" TargetMode="External" Type="http://schemas.openxmlformats.org/officeDocument/2006/relationships/hyperlink"/><Relationship Id="rId267" Target="https://veille-cyber.com/how-boosted-went-bust/" TargetMode="External" Type="http://schemas.openxmlformats.org/officeDocument/2006/relationships/hyperlink"/><Relationship Id="rId2670" Target="https://twitter.com/" TargetMode="External" Type="http://schemas.openxmlformats.org/officeDocument/2006/relationships/hyperlink"/><Relationship Id="rId2671" Target="https://twitter.com/" TargetMode="External" Type="http://schemas.openxmlformats.org/officeDocument/2006/relationships/hyperlink"/><Relationship Id="rId2672" Target="https://twitter.com/" TargetMode="External" Type="http://schemas.openxmlformats.org/officeDocument/2006/relationships/hyperlink"/><Relationship Id="rId2673" Target="https://twitter.com/" TargetMode="External" Type="http://schemas.openxmlformats.org/officeDocument/2006/relationships/hyperlink"/><Relationship Id="rId2674" Target="https://twitter.com/" TargetMode="External" Type="http://schemas.openxmlformats.org/officeDocument/2006/relationships/hyperlink"/><Relationship Id="rId2675" Target="https://twitter.com/" TargetMode="External" Type="http://schemas.openxmlformats.org/officeDocument/2006/relationships/hyperlink"/><Relationship Id="rId2676" Target="https://twitter.com/" TargetMode="External" Type="http://schemas.openxmlformats.org/officeDocument/2006/relationships/hyperlink"/><Relationship Id="rId2677" Target="https://twitter.com/" TargetMode="External" Type="http://schemas.openxmlformats.org/officeDocument/2006/relationships/hyperlink"/><Relationship Id="rId2678" Target="https://twitter.com/" TargetMode="External" Type="http://schemas.openxmlformats.org/officeDocument/2006/relationships/hyperlink"/><Relationship Id="rId2679" Target="https://twitter.com/" TargetMode="External" Type="http://schemas.openxmlformats.org/officeDocument/2006/relationships/hyperlink"/><Relationship Id="rId268" Target="https://veille-cyber.com/is-cost-effective-deep-reinforcement-learning-possible/" TargetMode="External" Type="http://schemas.openxmlformats.org/officeDocument/2006/relationships/hyperlink"/><Relationship Id="rId2680" Target="https://twitter.com/" TargetMode="External" Type="http://schemas.openxmlformats.org/officeDocument/2006/relationships/hyperlink"/><Relationship Id="rId2681" Target="https://twitter.com/" TargetMode="External" Type="http://schemas.openxmlformats.org/officeDocument/2006/relationships/hyperlink"/><Relationship Id="rId2682" Target="https://twitter.com/" TargetMode="External" Type="http://schemas.openxmlformats.org/officeDocument/2006/relationships/hyperlink"/><Relationship Id="rId2683" Target="https://twitter.com/" TargetMode="External" Type="http://schemas.openxmlformats.org/officeDocument/2006/relationships/hyperlink"/><Relationship Id="rId2684" Target="https://twitter.com/" TargetMode="External" Type="http://schemas.openxmlformats.org/officeDocument/2006/relationships/hyperlink"/><Relationship Id="rId2685" Target="https://twitter.com/" TargetMode="External" Type="http://schemas.openxmlformats.org/officeDocument/2006/relationships/hyperlink"/><Relationship Id="rId2686" Target="https://twitter.com/" TargetMode="External" Type="http://schemas.openxmlformats.org/officeDocument/2006/relationships/hyperlink"/><Relationship Id="rId2687" Target="https://twitter.com/" TargetMode="External" Type="http://schemas.openxmlformats.org/officeDocument/2006/relationships/hyperlink"/><Relationship Id="rId2688" Target="https://twitter.com/" TargetMode="External" Type="http://schemas.openxmlformats.org/officeDocument/2006/relationships/hyperlink"/><Relationship Id="rId2689" Target="https://twitter.com/" TargetMode="External" Type="http://schemas.openxmlformats.org/officeDocument/2006/relationships/hyperlink"/><Relationship Id="rId269" Target="https://veille-cyber.com/is-cost-effective-deep-reinforcement-learning-possible/" TargetMode="External" Type="http://schemas.openxmlformats.org/officeDocument/2006/relationships/hyperlink"/><Relationship Id="rId2690" Target="https://twitter.com/" TargetMode="External" Type="http://schemas.openxmlformats.org/officeDocument/2006/relationships/hyperlink"/><Relationship Id="rId2691" Target="https://twitter.com/" TargetMode="External" Type="http://schemas.openxmlformats.org/officeDocument/2006/relationships/hyperlink"/><Relationship Id="rId2692" Target="https://twitter.com/" TargetMode="External" Type="http://schemas.openxmlformats.org/officeDocument/2006/relationships/hyperlink"/><Relationship Id="rId2693" Target="https://twitter.com/" TargetMode="External" Type="http://schemas.openxmlformats.org/officeDocument/2006/relationships/hyperlink"/><Relationship Id="rId2694" Target="https://twitter.com/" TargetMode="External" Type="http://schemas.openxmlformats.org/officeDocument/2006/relationships/hyperlink"/><Relationship Id="rId2695" Target="https://twitter.com/" TargetMode="External" Type="http://schemas.openxmlformats.org/officeDocument/2006/relationships/hyperlink"/><Relationship Id="rId2696" Target="https://twitter.com/" TargetMode="External" Type="http://schemas.openxmlformats.org/officeDocument/2006/relationships/hyperlink"/><Relationship Id="rId2697" Target="https://twitter.com/" TargetMode="External" Type="http://schemas.openxmlformats.org/officeDocument/2006/relationships/hyperlink"/><Relationship Id="rId2698" Target="https://twitter.com/" TargetMode="External" Type="http://schemas.openxmlformats.org/officeDocument/2006/relationships/hyperlink"/><Relationship Id="rId2699" Target="https://twitter.com/" TargetMode="External" Type="http://schemas.openxmlformats.org/officeDocument/2006/relationships/hyperlink"/><Relationship Id="rId27" Target="https://twitter.com/i/web/status/1417360093906153481" TargetMode="External" Type="http://schemas.openxmlformats.org/officeDocument/2006/relationships/hyperlink"/><Relationship Id="rId270" Target="https://veille-cyber.com/the-pentagon-is-bolstering-its-ai-systems-by-hacking-itself/" TargetMode="External" Type="http://schemas.openxmlformats.org/officeDocument/2006/relationships/hyperlink"/><Relationship Id="rId2700" Target="https://twitter.com/" TargetMode="External" Type="http://schemas.openxmlformats.org/officeDocument/2006/relationships/hyperlink"/><Relationship Id="rId2701" Target="https://twitter.com/" TargetMode="External" Type="http://schemas.openxmlformats.org/officeDocument/2006/relationships/hyperlink"/><Relationship Id="rId2702" Target="https://twitter.com/" TargetMode="External" Type="http://schemas.openxmlformats.org/officeDocument/2006/relationships/hyperlink"/><Relationship Id="rId2703" Target="https://twitter.com/" TargetMode="External" Type="http://schemas.openxmlformats.org/officeDocument/2006/relationships/hyperlink"/><Relationship Id="rId2704" Target="https://twitter.com/" TargetMode="External" Type="http://schemas.openxmlformats.org/officeDocument/2006/relationships/hyperlink"/><Relationship Id="rId2705" Target="https://twitter.com/" TargetMode="External" Type="http://schemas.openxmlformats.org/officeDocument/2006/relationships/hyperlink"/><Relationship Id="rId2706" Target="https://twitter.com/" TargetMode="External" Type="http://schemas.openxmlformats.org/officeDocument/2006/relationships/hyperlink"/><Relationship Id="rId2707" Target="https://twitter.com/" TargetMode="External" Type="http://schemas.openxmlformats.org/officeDocument/2006/relationships/hyperlink"/><Relationship Id="rId2708" Target="https://twitter.com/" TargetMode="External" Type="http://schemas.openxmlformats.org/officeDocument/2006/relationships/hyperlink"/><Relationship Id="rId2709" Target="https://twitter.com/" TargetMode="External" Type="http://schemas.openxmlformats.org/officeDocument/2006/relationships/hyperlink"/><Relationship Id="rId271" Target="https://veille-cyber.com/how-boosted-went-bust/" TargetMode="External" Type="http://schemas.openxmlformats.org/officeDocument/2006/relationships/hyperlink"/><Relationship Id="rId2710" Target="https://twitter.com/" TargetMode="External" Type="http://schemas.openxmlformats.org/officeDocument/2006/relationships/hyperlink"/><Relationship Id="rId2711" Target="https://twitter.com/" TargetMode="External" Type="http://schemas.openxmlformats.org/officeDocument/2006/relationships/hyperlink"/><Relationship Id="rId2712" Target="https://twitter.com/" TargetMode="External" Type="http://schemas.openxmlformats.org/officeDocument/2006/relationships/hyperlink"/><Relationship Id="rId2713" Target="https://twitter.com/" TargetMode="External" Type="http://schemas.openxmlformats.org/officeDocument/2006/relationships/hyperlink"/><Relationship Id="rId2714" Target="https://twitter.com/" TargetMode="External" Type="http://schemas.openxmlformats.org/officeDocument/2006/relationships/hyperlink"/><Relationship Id="rId2715" Target="https://twitter.com/" TargetMode="External" Type="http://schemas.openxmlformats.org/officeDocument/2006/relationships/hyperlink"/><Relationship Id="rId2716" Target="https://twitter.com/" TargetMode="External" Type="http://schemas.openxmlformats.org/officeDocument/2006/relationships/hyperlink"/><Relationship Id="rId2717" Target="https://twitter.com/" TargetMode="External" Type="http://schemas.openxmlformats.org/officeDocument/2006/relationships/hyperlink"/><Relationship Id="rId2718" Target="https://twitter.com/" TargetMode="External" Type="http://schemas.openxmlformats.org/officeDocument/2006/relationships/hyperlink"/><Relationship Id="rId2719" Target="https://twitter.com/" TargetMode="External" Type="http://schemas.openxmlformats.org/officeDocument/2006/relationships/hyperlink"/><Relationship Id="rId272" Target="https://veille-cyber.com/edward-snowden-reclame-linterdiction-du-commerce-des-logiciels-espions/" TargetMode="External" Type="http://schemas.openxmlformats.org/officeDocument/2006/relationships/hyperlink"/><Relationship Id="rId2720" Target="https://twitter.com/" TargetMode="External" Type="http://schemas.openxmlformats.org/officeDocument/2006/relationships/hyperlink"/><Relationship Id="rId2721" Target="https://twitter.com/" TargetMode="External" Type="http://schemas.openxmlformats.org/officeDocument/2006/relationships/hyperlink"/><Relationship Id="rId2722" Target="https://twitter.com/" TargetMode="External" Type="http://schemas.openxmlformats.org/officeDocument/2006/relationships/hyperlink"/><Relationship Id="rId2723" Target="https://twitter.com/" TargetMode="External" Type="http://schemas.openxmlformats.org/officeDocument/2006/relationships/hyperlink"/><Relationship Id="rId2724" Target="https://twitter.com/" TargetMode="External" Type="http://schemas.openxmlformats.org/officeDocument/2006/relationships/hyperlink"/><Relationship Id="rId2725" Target="https://twitter.com/" TargetMode="External" Type="http://schemas.openxmlformats.org/officeDocument/2006/relationships/hyperlink"/><Relationship Id="rId2726" Target="https://twitter.com/" TargetMode="External" Type="http://schemas.openxmlformats.org/officeDocument/2006/relationships/hyperlink"/><Relationship Id="rId2727" Target="https://twitter.com/" TargetMode="External" Type="http://schemas.openxmlformats.org/officeDocument/2006/relationships/hyperlink"/><Relationship Id="rId2728" Target="https://twitter.com/" TargetMode="External" Type="http://schemas.openxmlformats.org/officeDocument/2006/relationships/hyperlink"/><Relationship Id="rId2729" Target="https://twitter.com/" TargetMode="External" Type="http://schemas.openxmlformats.org/officeDocument/2006/relationships/hyperlink"/><Relationship Id="rId273" Target="https://veille-cyber.com/new-windows-10-vulnerability-allows-anyone-to-get-admin-privileges/" TargetMode="External" Type="http://schemas.openxmlformats.org/officeDocument/2006/relationships/hyperlink"/><Relationship Id="rId2730" Target="https://twitter.com/" TargetMode="External" Type="http://schemas.openxmlformats.org/officeDocument/2006/relationships/hyperlink"/><Relationship Id="rId2731" Target="https://twitter.com/" TargetMode="External" Type="http://schemas.openxmlformats.org/officeDocument/2006/relationships/hyperlink"/><Relationship Id="rId2732" Target="https://twitter.com/" TargetMode="External" Type="http://schemas.openxmlformats.org/officeDocument/2006/relationships/hyperlink"/><Relationship Id="rId2733" Target="https://twitter.com/" TargetMode="External" Type="http://schemas.openxmlformats.org/officeDocument/2006/relationships/hyperlink"/><Relationship Id="rId2734" Target="https://twitter.com/" TargetMode="External" Type="http://schemas.openxmlformats.org/officeDocument/2006/relationships/hyperlink"/><Relationship Id="rId2735" Target="https://twitter.com/" TargetMode="External" Type="http://schemas.openxmlformats.org/officeDocument/2006/relationships/hyperlink"/><Relationship Id="rId2736" Target="https://twitter.com/" TargetMode="External" Type="http://schemas.openxmlformats.org/officeDocument/2006/relationships/hyperlink"/><Relationship Id="rId2737" Target="https://twitter.com/" TargetMode="External" Type="http://schemas.openxmlformats.org/officeDocument/2006/relationships/hyperlink"/><Relationship Id="rId2738" Target="https://twitter.com/" TargetMode="External" Type="http://schemas.openxmlformats.org/officeDocument/2006/relationships/hyperlink"/><Relationship Id="rId2739" Target="https://twitter.com/" TargetMode="External" Type="http://schemas.openxmlformats.org/officeDocument/2006/relationships/hyperlink"/><Relationship Id="rId274" Target="https://twitter.com/i/web/status/1417728559590920194" TargetMode="External" Type="http://schemas.openxmlformats.org/officeDocument/2006/relationships/hyperlink"/><Relationship Id="rId2740" Target="https://twitter.com/" TargetMode="External" Type="http://schemas.openxmlformats.org/officeDocument/2006/relationships/hyperlink"/><Relationship Id="rId2741" Target="https://twitter.com/" TargetMode="External" Type="http://schemas.openxmlformats.org/officeDocument/2006/relationships/hyperlink"/><Relationship Id="rId2742" Target="https://twitter.com/" TargetMode="External" Type="http://schemas.openxmlformats.org/officeDocument/2006/relationships/hyperlink"/><Relationship Id="rId2743" Target="https://twitter.com/" TargetMode="External" Type="http://schemas.openxmlformats.org/officeDocument/2006/relationships/hyperlink"/><Relationship Id="rId2744" Target="https://twitter.com/" TargetMode="External" Type="http://schemas.openxmlformats.org/officeDocument/2006/relationships/hyperlink"/><Relationship Id="rId2745" Target="https://twitter.com/" TargetMode="External" Type="http://schemas.openxmlformats.org/officeDocument/2006/relationships/hyperlink"/><Relationship Id="rId2746" Target="https://twitter.com/" TargetMode="External" Type="http://schemas.openxmlformats.org/officeDocument/2006/relationships/hyperlink"/><Relationship Id="rId2747" Target="https://twitter.com/" TargetMode="External" Type="http://schemas.openxmlformats.org/officeDocument/2006/relationships/hyperlink"/><Relationship Id="rId2748" Target="https://twitter.com/" TargetMode="External" Type="http://schemas.openxmlformats.org/officeDocument/2006/relationships/hyperlink"/><Relationship Id="rId2749" Target="https://twitter.com/" TargetMode="External" Type="http://schemas.openxmlformats.org/officeDocument/2006/relationships/hyperlink"/><Relationship Id="rId275" Target="https://veille-cyber.com/is-cost-effective-deep-reinforcement-learning-possible/" TargetMode="External" Type="http://schemas.openxmlformats.org/officeDocument/2006/relationships/hyperlink"/><Relationship Id="rId2750" Target="https://twitter.com/" TargetMode="External" Type="http://schemas.openxmlformats.org/officeDocument/2006/relationships/hyperlink"/><Relationship Id="rId2751" Target="https://twitter.com/" TargetMode="External" Type="http://schemas.openxmlformats.org/officeDocument/2006/relationships/hyperlink"/><Relationship Id="rId2752" Target="https://twitter.com/" TargetMode="External" Type="http://schemas.openxmlformats.org/officeDocument/2006/relationships/hyperlink"/><Relationship Id="rId2753" Target="https://twitter.com/" TargetMode="External" Type="http://schemas.openxmlformats.org/officeDocument/2006/relationships/hyperlink"/><Relationship Id="rId2754" Target="https://twitter.com/" TargetMode="External" Type="http://schemas.openxmlformats.org/officeDocument/2006/relationships/hyperlink"/><Relationship Id="rId2755" Target="https://twitter.com/" TargetMode="External" Type="http://schemas.openxmlformats.org/officeDocument/2006/relationships/hyperlink"/><Relationship Id="rId2756" Target="https://twitter.com/" TargetMode="External" Type="http://schemas.openxmlformats.org/officeDocument/2006/relationships/hyperlink"/><Relationship Id="rId2757" Target="https://twitter.com/" TargetMode="External" Type="http://schemas.openxmlformats.org/officeDocument/2006/relationships/hyperlink"/><Relationship Id="rId2758" Target="https://twitter.com/" TargetMode="External" Type="http://schemas.openxmlformats.org/officeDocument/2006/relationships/hyperlink"/><Relationship Id="rId2759" Target="https://twitter.com/" TargetMode="External" Type="http://schemas.openxmlformats.org/officeDocument/2006/relationships/hyperlink"/><Relationship Id="rId276" Target="https://veille-cyber.com/how-boosted-went-bust/" TargetMode="External" Type="http://schemas.openxmlformats.org/officeDocument/2006/relationships/hyperlink"/><Relationship Id="rId2760" Target="https://twitter.com/" TargetMode="External" Type="http://schemas.openxmlformats.org/officeDocument/2006/relationships/hyperlink"/><Relationship Id="rId2761" Target="https://twitter.com/" TargetMode="External" Type="http://schemas.openxmlformats.org/officeDocument/2006/relationships/hyperlink"/><Relationship Id="rId2762" Target="https://twitter.com/" TargetMode="External" Type="http://schemas.openxmlformats.org/officeDocument/2006/relationships/hyperlink"/><Relationship Id="rId2763" Target="https://twitter.com/" TargetMode="External" Type="http://schemas.openxmlformats.org/officeDocument/2006/relationships/hyperlink"/><Relationship Id="rId2764" Target="https://twitter.com/" TargetMode="External" Type="http://schemas.openxmlformats.org/officeDocument/2006/relationships/hyperlink"/><Relationship Id="rId2765" Target="https://twitter.com/" TargetMode="External" Type="http://schemas.openxmlformats.org/officeDocument/2006/relationships/hyperlink"/><Relationship Id="rId2766" Target="https://twitter.com/" TargetMode="External" Type="http://schemas.openxmlformats.org/officeDocument/2006/relationships/hyperlink"/><Relationship Id="rId2767" Target="https://twitter.com/" TargetMode="External" Type="http://schemas.openxmlformats.org/officeDocument/2006/relationships/hyperlink"/><Relationship Id="rId2768" Target="https://twitter.com/" TargetMode="External" Type="http://schemas.openxmlformats.org/officeDocument/2006/relationships/hyperlink"/><Relationship Id="rId2769" Target="https://twitter.com/" TargetMode="External" Type="http://schemas.openxmlformats.org/officeDocument/2006/relationships/hyperlink"/><Relationship Id="rId277" Target="https://veille-cyber.com/lethereum-eth-sur-le-fil-du-rasoir-le-conseil-bourse-du-jour/" TargetMode="External" Type="http://schemas.openxmlformats.org/officeDocument/2006/relationships/hyperlink"/><Relationship Id="rId2770" Target="https://twitter.com/" TargetMode="External" Type="http://schemas.openxmlformats.org/officeDocument/2006/relationships/hyperlink"/><Relationship Id="rId2771" Target="https://twitter.com/" TargetMode="External" Type="http://schemas.openxmlformats.org/officeDocument/2006/relationships/hyperlink"/><Relationship Id="rId2772" Target="https://twitter.com/" TargetMode="External" Type="http://schemas.openxmlformats.org/officeDocument/2006/relationships/hyperlink"/><Relationship Id="rId2773" Target="https://twitter.com/" TargetMode="External" Type="http://schemas.openxmlformats.org/officeDocument/2006/relationships/hyperlink"/><Relationship Id="rId2774" Target="https://twitter.com/" TargetMode="External" Type="http://schemas.openxmlformats.org/officeDocument/2006/relationships/hyperlink"/><Relationship Id="rId2775" Target="https://twitter.com/" TargetMode="External" Type="http://schemas.openxmlformats.org/officeDocument/2006/relationships/hyperlink"/><Relationship Id="rId2776" Target="https://twitter.com/" TargetMode="External" Type="http://schemas.openxmlformats.org/officeDocument/2006/relationships/hyperlink"/><Relationship Id="rId2777" Target="https://twitter.com/" TargetMode="External" Type="http://schemas.openxmlformats.org/officeDocument/2006/relationships/hyperlink"/><Relationship Id="rId2778" Target="https://twitter.com/" TargetMode="External" Type="http://schemas.openxmlformats.org/officeDocument/2006/relationships/hyperlink"/><Relationship Id="rId2779" Target="https://twitter.com/" TargetMode="External" Type="http://schemas.openxmlformats.org/officeDocument/2006/relationships/hyperlink"/><Relationship Id="rId278" Target="https://veille-cyber.com/edward-snowden-reclame-linterdiction-du-commerce-des-logiciels-espions/" TargetMode="External" Type="http://schemas.openxmlformats.org/officeDocument/2006/relationships/hyperlink"/><Relationship Id="rId2780" Target="https://twitter.com/" TargetMode="External" Type="http://schemas.openxmlformats.org/officeDocument/2006/relationships/hyperlink"/><Relationship Id="rId2781" Target="https://twitter.com/" TargetMode="External" Type="http://schemas.openxmlformats.org/officeDocument/2006/relationships/hyperlink"/><Relationship Id="rId2782" Target="https://twitter.com/" TargetMode="External" Type="http://schemas.openxmlformats.org/officeDocument/2006/relationships/hyperlink"/><Relationship Id="rId2783" Target="https://twitter.com/" TargetMode="External" Type="http://schemas.openxmlformats.org/officeDocument/2006/relationships/hyperlink"/><Relationship Id="rId2784" Target="https://twitter.com/" TargetMode="External" Type="http://schemas.openxmlformats.org/officeDocument/2006/relationships/hyperlink"/><Relationship Id="rId2785" Target="https://twitter.com/" TargetMode="External" Type="http://schemas.openxmlformats.org/officeDocument/2006/relationships/hyperlink"/><Relationship Id="rId2786" Target="https://twitter.com/" TargetMode="External" Type="http://schemas.openxmlformats.org/officeDocument/2006/relationships/hyperlink"/><Relationship Id="rId2787" Target="https://twitter.com/" TargetMode="External" Type="http://schemas.openxmlformats.org/officeDocument/2006/relationships/hyperlink"/><Relationship Id="rId2788" Target="https://twitter.com/" TargetMode="External" Type="http://schemas.openxmlformats.org/officeDocument/2006/relationships/hyperlink"/><Relationship Id="rId2789" Target="https://twitter.com/" TargetMode="External" Type="http://schemas.openxmlformats.org/officeDocument/2006/relationships/hyperlink"/><Relationship Id="rId279" Target="https://veille-cyber.com/new-windows-10-vulnerability-allows-anyone-to-get-admin-privileges/" TargetMode="External" Type="http://schemas.openxmlformats.org/officeDocument/2006/relationships/hyperlink"/><Relationship Id="rId2790" Target="https://twitter.com/" TargetMode="External" Type="http://schemas.openxmlformats.org/officeDocument/2006/relationships/hyperlink"/><Relationship Id="rId2791" Target="https://twitter.com/" TargetMode="External" Type="http://schemas.openxmlformats.org/officeDocument/2006/relationships/hyperlink"/><Relationship Id="rId2792" Target="https://twitter.com/" TargetMode="External" Type="http://schemas.openxmlformats.org/officeDocument/2006/relationships/hyperlink"/><Relationship Id="rId2793" Target="https://twitter.com/" TargetMode="External" Type="http://schemas.openxmlformats.org/officeDocument/2006/relationships/hyperlink"/><Relationship Id="rId2794" Target="https://twitter.com/" TargetMode="External" Type="http://schemas.openxmlformats.org/officeDocument/2006/relationships/hyperlink"/><Relationship Id="rId2795" Target="https://twitter.com/" TargetMode="External" Type="http://schemas.openxmlformats.org/officeDocument/2006/relationships/hyperlink"/><Relationship Id="rId2796" Target="https://twitter.com/" TargetMode="External" Type="http://schemas.openxmlformats.org/officeDocument/2006/relationships/hyperlink"/><Relationship Id="rId2797" Target="https://twitter.com/" TargetMode="External" Type="http://schemas.openxmlformats.org/officeDocument/2006/relationships/hyperlink"/><Relationship Id="rId2798" Target="https://twitter.com/" TargetMode="External" Type="http://schemas.openxmlformats.org/officeDocument/2006/relationships/hyperlink"/><Relationship Id="rId2799" Target="https://twitter.com/" TargetMode="External" Type="http://schemas.openxmlformats.org/officeDocument/2006/relationships/hyperlink"/><Relationship Id="rId28" Target="https://veille-cyber.com/is-cost-effective-deep-reinforcement-learning-possible/" TargetMode="External" Type="http://schemas.openxmlformats.org/officeDocument/2006/relationships/hyperlink"/><Relationship Id="rId280" Target="https://veille-cyber.com/how-we-built-an-ai-unicorn-in-6-years/" TargetMode="External" Type="http://schemas.openxmlformats.org/officeDocument/2006/relationships/hyperlink"/><Relationship Id="rId2800" Target="https://twitter.com/" TargetMode="External" Type="http://schemas.openxmlformats.org/officeDocument/2006/relationships/hyperlink"/><Relationship Id="rId2801" Target="https://twitter.com/" TargetMode="External" Type="http://schemas.openxmlformats.org/officeDocument/2006/relationships/hyperlink"/><Relationship Id="rId2802" Target="https://twitter.com/" TargetMode="External" Type="http://schemas.openxmlformats.org/officeDocument/2006/relationships/hyperlink"/><Relationship Id="rId2803" Target="https://twitter.com/" TargetMode="External" Type="http://schemas.openxmlformats.org/officeDocument/2006/relationships/hyperlink"/><Relationship Id="rId2804" Target="https://twitter.com/" TargetMode="External" Type="http://schemas.openxmlformats.org/officeDocument/2006/relationships/hyperlink"/><Relationship Id="rId2805" Target="https://twitter.com/" TargetMode="External" Type="http://schemas.openxmlformats.org/officeDocument/2006/relationships/hyperlink"/><Relationship Id="rId2806" Target="https://twitter.com/" TargetMode="External" Type="http://schemas.openxmlformats.org/officeDocument/2006/relationships/hyperlink"/><Relationship Id="rId2807" Target="https://twitter.com/" TargetMode="External" Type="http://schemas.openxmlformats.org/officeDocument/2006/relationships/hyperlink"/><Relationship Id="rId2808" Target="https://twitter.com/" TargetMode="External" Type="http://schemas.openxmlformats.org/officeDocument/2006/relationships/hyperlink"/><Relationship Id="rId2809" Target="https://twitter.com/" TargetMode="External" Type="http://schemas.openxmlformats.org/officeDocument/2006/relationships/hyperlink"/><Relationship Id="rId281" Target="https://twitter.com/i/web/status/1418088420296073217" TargetMode="External" Type="http://schemas.openxmlformats.org/officeDocument/2006/relationships/hyperlink"/><Relationship Id="rId2810" Target="https://twitter.com/" TargetMode="External" Type="http://schemas.openxmlformats.org/officeDocument/2006/relationships/hyperlink"/><Relationship Id="rId2811" Target="https://twitter.com/" TargetMode="External" Type="http://schemas.openxmlformats.org/officeDocument/2006/relationships/hyperlink"/><Relationship Id="rId2812" Target="https://twitter.com/" TargetMode="External" Type="http://schemas.openxmlformats.org/officeDocument/2006/relationships/hyperlink"/><Relationship Id="rId2813" Target="https://twitter.com/" TargetMode="External" Type="http://schemas.openxmlformats.org/officeDocument/2006/relationships/hyperlink"/><Relationship Id="rId2814" Target="https://twitter.com/" TargetMode="External" Type="http://schemas.openxmlformats.org/officeDocument/2006/relationships/hyperlink"/><Relationship Id="rId2815" Target="https://twitter.com/" TargetMode="External" Type="http://schemas.openxmlformats.org/officeDocument/2006/relationships/hyperlink"/><Relationship Id="rId2816" Target="https://twitter.com/" TargetMode="External" Type="http://schemas.openxmlformats.org/officeDocument/2006/relationships/hyperlink"/><Relationship Id="rId2817" Target="https://twitter.com/" TargetMode="External" Type="http://schemas.openxmlformats.org/officeDocument/2006/relationships/hyperlink"/><Relationship Id="rId2818" Target="https://twitter.com/" TargetMode="External" Type="http://schemas.openxmlformats.org/officeDocument/2006/relationships/hyperlink"/><Relationship Id="rId2819" Target="https://twitter.com/" TargetMode="External" Type="http://schemas.openxmlformats.org/officeDocument/2006/relationships/hyperlink"/><Relationship Id="rId282" Target="https://veille-cyber.com/is-cost-effective-deep-reinforcement-learning-possible/" TargetMode="External" Type="http://schemas.openxmlformats.org/officeDocument/2006/relationships/hyperlink"/><Relationship Id="rId2820" Target="https://twitter.com/" TargetMode="External" Type="http://schemas.openxmlformats.org/officeDocument/2006/relationships/hyperlink"/><Relationship Id="rId2821" Target="https://twitter.com/" TargetMode="External" Type="http://schemas.openxmlformats.org/officeDocument/2006/relationships/hyperlink"/><Relationship Id="rId2822" Target="https://twitter.com/" TargetMode="External" Type="http://schemas.openxmlformats.org/officeDocument/2006/relationships/hyperlink"/><Relationship Id="rId2823" Target="https://twitter.com/" TargetMode="External" Type="http://schemas.openxmlformats.org/officeDocument/2006/relationships/hyperlink"/><Relationship Id="rId2824" Target="https://twitter.com/" TargetMode="External" Type="http://schemas.openxmlformats.org/officeDocument/2006/relationships/hyperlink"/><Relationship Id="rId2825" Target="https://twitter.com/" TargetMode="External" Type="http://schemas.openxmlformats.org/officeDocument/2006/relationships/hyperlink"/><Relationship Id="rId2826" Target="https://twitter.com/" TargetMode="External" Type="http://schemas.openxmlformats.org/officeDocument/2006/relationships/hyperlink"/><Relationship Id="rId2827" Target="https://twitter.com/" TargetMode="External" Type="http://schemas.openxmlformats.org/officeDocument/2006/relationships/hyperlink"/><Relationship Id="rId2828" Target="https://twitter.com/" TargetMode="External" Type="http://schemas.openxmlformats.org/officeDocument/2006/relationships/hyperlink"/><Relationship Id="rId2829" Target="https://twitter.com/" TargetMode="External" Type="http://schemas.openxmlformats.org/officeDocument/2006/relationships/hyperlink"/><Relationship Id="rId283" Target="https://veille-cyber.com/how-boosted-went-bust/" TargetMode="External" Type="http://schemas.openxmlformats.org/officeDocument/2006/relationships/hyperlink"/><Relationship Id="rId2830" Target="https://twitter.com/" TargetMode="External" Type="http://schemas.openxmlformats.org/officeDocument/2006/relationships/hyperlink"/><Relationship Id="rId2831" Target="https://twitter.com/" TargetMode="External" Type="http://schemas.openxmlformats.org/officeDocument/2006/relationships/hyperlink"/><Relationship Id="rId2832" Target="https://twitter.com/" TargetMode="External" Type="http://schemas.openxmlformats.org/officeDocument/2006/relationships/hyperlink"/><Relationship Id="rId2833" Target="https://twitter.com/" TargetMode="External" Type="http://schemas.openxmlformats.org/officeDocument/2006/relationships/hyperlink"/><Relationship Id="rId2834" Target="https://twitter.com/" TargetMode="External" Type="http://schemas.openxmlformats.org/officeDocument/2006/relationships/hyperlink"/><Relationship Id="rId2835" Target="https://twitter.com/" TargetMode="External" Type="http://schemas.openxmlformats.org/officeDocument/2006/relationships/hyperlink"/><Relationship Id="rId2836" Target="https://twitter.com/" TargetMode="External" Type="http://schemas.openxmlformats.org/officeDocument/2006/relationships/hyperlink"/><Relationship Id="rId2837" Target="https://twitter.com/" TargetMode="External" Type="http://schemas.openxmlformats.org/officeDocument/2006/relationships/hyperlink"/><Relationship Id="rId2838" Target="https://twitter.com/" TargetMode="External" Type="http://schemas.openxmlformats.org/officeDocument/2006/relationships/hyperlink"/><Relationship Id="rId2839" Target="https://twitter.com/" TargetMode="External" Type="http://schemas.openxmlformats.org/officeDocument/2006/relationships/hyperlink"/><Relationship Id="rId284" Target="https://veille-cyber.com/is-cost-effective-deep-reinforcement-learning-possible/" TargetMode="External" Type="http://schemas.openxmlformats.org/officeDocument/2006/relationships/hyperlink"/><Relationship Id="rId2840" Target="https://twitter.com/" TargetMode="External" Type="http://schemas.openxmlformats.org/officeDocument/2006/relationships/hyperlink"/><Relationship Id="rId2841" Target="https://twitter.com/" TargetMode="External" Type="http://schemas.openxmlformats.org/officeDocument/2006/relationships/hyperlink"/><Relationship Id="rId2842" Target="https://twitter.com/" TargetMode="External" Type="http://schemas.openxmlformats.org/officeDocument/2006/relationships/hyperlink"/><Relationship Id="rId2843" Target="https://twitter.com/" TargetMode="External" Type="http://schemas.openxmlformats.org/officeDocument/2006/relationships/hyperlink"/><Relationship Id="rId2844" Target="https://twitter.com/" TargetMode="External" Type="http://schemas.openxmlformats.org/officeDocument/2006/relationships/hyperlink"/><Relationship Id="rId2845" Target="https://twitter.com/" TargetMode="External" Type="http://schemas.openxmlformats.org/officeDocument/2006/relationships/hyperlink"/><Relationship Id="rId2846" Target="https://twitter.com/" TargetMode="External" Type="http://schemas.openxmlformats.org/officeDocument/2006/relationships/hyperlink"/><Relationship Id="rId2847" Target="https://twitter.com/" TargetMode="External" Type="http://schemas.openxmlformats.org/officeDocument/2006/relationships/hyperlink"/><Relationship Id="rId2848" Target="https://twitter.com/" TargetMode="External" Type="http://schemas.openxmlformats.org/officeDocument/2006/relationships/hyperlink"/><Relationship Id="rId2849" Target="https://twitter.com/" TargetMode="External" Type="http://schemas.openxmlformats.org/officeDocument/2006/relationships/hyperlink"/><Relationship Id="rId285" Target="https://veille-cyber.com/the-pentagon-is-bolstering-its-ai-systems-by-hacking-itself/" TargetMode="External" Type="http://schemas.openxmlformats.org/officeDocument/2006/relationships/hyperlink"/><Relationship Id="rId2850" Target="https://twitter.com/" TargetMode="External" Type="http://schemas.openxmlformats.org/officeDocument/2006/relationships/hyperlink"/><Relationship Id="rId2851" Target="https://twitter.com/" TargetMode="External" Type="http://schemas.openxmlformats.org/officeDocument/2006/relationships/hyperlink"/><Relationship Id="rId2852" Target="https://twitter.com/" TargetMode="External" Type="http://schemas.openxmlformats.org/officeDocument/2006/relationships/hyperlink"/><Relationship Id="rId2853" Target="https://twitter.com/" TargetMode="External" Type="http://schemas.openxmlformats.org/officeDocument/2006/relationships/hyperlink"/><Relationship Id="rId2854" Target="https://twitter.com/" TargetMode="External" Type="http://schemas.openxmlformats.org/officeDocument/2006/relationships/hyperlink"/><Relationship Id="rId2855" Target="https://twitter.com/" TargetMode="External" Type="http://schemas.openxmlformats.org/officeDocument/2006/relationships/hyperlink"/><Relationship Id="rId2856" Target="https://twitter.com/" TargetMode="External" Type="http://schemas.openxmlformats.org/officeDocument/2006/relationships/hyperlink"/><Relationship Id="rId2857" Target="https://twitter.com/" TargetMode="External" Type="http://schemas.openxmlformats.org/officeDocument/2006/relationships/hyperlink"/><Relationship Id="rId2858" Target="https://twitter.com/" TargetMode="External" Type="http://schemas.openxmlformats.org/officeDocument/2006/relationships/hyperlink"/><Relationship Id="rId2859" Target="https://twitter.com/" TargetMode="External" Type="http://schemas.openxmlformats.org/officeDocument/2006/relationships/hyperlink"/><Relationship Id="rId286" Target="https://veille-cyber.com/is-cost-effective-deep-reinforcement-learning-possible/" TargetMode="External" Type="http://schemas.openxmlformats.org/officeDocument/2006/relationships/hyperlink"/><Relationship Id="rId2860" Target="https://twitter.com/" TargetMode="External" Type="http://schemas.openxmlformats.org/officeDocument/2006/relationships/hyperlink"/><Relationship Id="rId2861" Target="https://twitter.com/" TargetMode="External" Type="http://schemas.openxmlformats.org/officeDocument/2006/relationships/hyperlink"/><Relationship Id="rId2862" Target="https://twitter.com/" TargetMode="External" Type="http://schemas.openxmlformats.org/officeDocument/2006/relationships/hyperlink"/><Relationship Id="rId2863" Target="https://twitter.com/" TargetMode="External" Type="http://schemas.openxmlformats.org/officeDocument/2006/relationships/hyperlink"/><Relationship Id="rId2864" Target="https://twitter.com/" TargetMode="External" Type="http://schemas.openxmlformats.org/officeDocument/2006/relationships/hyperlink"/><Relationship Id="rId2865" Target="https://twitter.com/" TargetMode="External" Type="http://schemas.openxmlformats.org/officeDocument/2006/relationships/hyperlink"/><Relationship Id="rId2866" Target="https://twitter.com/" TargetMode="External" Type="http://schemas.openxmlformats.org/officeDocument/2006/relationships/hyperlink"/><Relationship Id="rId2867" Target="https://twitter.com/" TargetMode="External" Type="http://schemas.openxmlformats.org/officeDocument/2006/relationships/hyperlink"/><Relationship Id="rId2868" Target="https://twitter.com/" TargetMode="External" Type="http://schemas.openxmlformats.org/officeDocument/2006/relationships/hyperlink"/><Relationship Id="rId2869" Target="https://twitter.com/" TargetMode="External" Type="http://schemas.openxmlformats.org/officeDocument/2006/relationships/hyperlink"/><Relationship Id="rId287" Target="https://veille-cyber.com/the-pentagon-is-bolstering-its-ai-systems-by-hacking-itself/" TargetMode="External" Type="http://schemas.openxmlformats.org/officeDocument/2006/relationships/hyperlink"/><Relationship Id="rId2870" Target="https://twitter.com/" TargetMode="External" Type="http://schemas.openxmlformats.org/officeDocument/2006/relationships/hyperlink"/><Relationship Id="rId2871" Target="https://twitter.com/" TargetMode="External" Type="http://schemas.openxmlformats.org/officeDocument/2006/relationships/hyperlink"/><Relationship Id="rId2872" Target="https://twitter.com/" TargetMode="External" Type="http://schemas.openxmlformats.org/officeDocument/2006/relationships/hyperlink"/><Relationship Id="rId2873" Target="https://twitter.com/" TargetMode="External" Type="http://schemas.openxmlformats.org/officeDocument/2006/relationships/hyperlink"/><Relationship Id="rId2874" Target="https://twitter.com/" TargetMode="External" Type="http://schemas.openxmlformats.org/officeDocument/2006/relationships/hyperlink"/><Relationship Id="rId2875" Target="https://twitter.com/" TargetMode="External" Type="http://schemas.openxmlformats.org/officeDocument/2006/relationships/hyperlink"/><Relationship Id="rId2876" Target="https://twitter.com/" TargetMode="External" Type="http://schemas.openxmlformats.org/officeDocument/2006/relationships/hyperlink"/><Relationship Id="rId2877" Target="https://twitter.com/" TargetMode="External" Type="http://schemas.openxmlformats.org/officeDocument/2006/relationships/hyperlink"/><Relationship Id="rId2878" Target="https://twitter.com/" TargetMode="External" Type="http://schemas.openxmlformats.org/officeDocument/2006/relationships/hyperlink"/><Relationship Id="rId2879" Target="https://twitter.com/" TargetMode="External" Type="http://schemas.openxmlformats.org/officeDocument/2006/relationships/hyperlink"/><Relationship Id="rId288" Target="https://veille-cyber.com/how-boosted-went-bust/" TargetMode="External" Type="http://schemas.openxmlformats.org/officeDocument/2006/relationships/hyperlink"/><Relationship Id="rId2880" Target="https://twitter.com/" TargetMode="External" Type="http://schemas.openxmlformats.org/officeDocument/2006/relationships/hyperlink"/><Relationship Id="rId2881" Target="https://twitter.com/" TargetMode="External" Type="http://schemas.openxmlformats.org/officeDocument/2006/relationships/hyperlink"/><Relationship Id="rId2882" Target="https://twitter.com/" TargetMode="External" Type="http://schemas.openxmlformats.org/officeDocument/2006/relationships/hyperlink"/><Relationship Id="rId2883" Target="https://twitter.com/" TargetMode="External" Type="http://schemas.openxmlformats.org/officeDocument/2006/relationships/hyperlink"/><Relationship Id="rId2884" Target="https://twitter.com/" TargetMode="External" Type="http://schemas.openxmlformats.org/officeDocument/2006/relationships/hyperlink"/><Relationship Id="rId2885" Target="https://twitter.com/" TargetMode="External" Type="http://schemas.openxmlformats.org/officeDocument/2006/relationships/hyperlink"/><Relationship Id="rId2886" Target="https://twitter.com/" TargetMode="External" Type="http://schemas.openxmlformats.org/officeDocument/2006/relationships/hyperlink"/><Relationship Id="rId2887" Target="https://twitter.com/" TargetMode="External" Type="http://schemas.openxmlformats.org/officeDocument/2006/relationships/hyperlink"/><Relationship Id="rId2888" Target="https://twitter.com/" TargetMode="External" Type="http://schemas.openxmlformats.org/officeDocument/2006/relationships/hyperlink"/><Relationship Id="rId2889" Target="https://twitter.com/" TargetMode="External" Type="http://schemas.openxmlformats.org/officeDocument/2006/relationships/hyperlink"/><Relationship Id="rId289" Target="https://veille-cyber.com/how-boosted-went-bust/" TargetMode="External" Type="http://schemas.openxmlformats.org/officeDocument/2006/relationships/hyperlink"/><Relationship Id="rId2890" Target="https://twitter.com/" TargetMode="External" Type="http://schemas.openxmlformats.org/officeDocument/2006/relationships/hyperlink"/><Relationship Id="rId2891" Target="https://twitter.com/" TargetMode="External" Type="http://schemas.openxmlformats.org/officeDocument/2006/relationships/hyperlink"/><Relationship Id="rId2892" Target="https://twitter.com/" TargetMode="External" Type="http://schemas.openxmlformats.org/officeDocument/2006/relationships/hyperlink"/><Relationship Id="rId2893" Target="https://twitter.com/" TargetMode="External" Type="http://schemas.openxmlformats.org/officeDocument/2006/relationships/hyperlink"/><Relationship Id="rId2894" Target="https://twitter.com/" TargetMode="External" Type="http://schemas.openxmlformats.org/officeDocument/2006/relationships/hyperlink"/><Relationship Id="rId2895" Target="https://twitter.com/" TargetMode="External" Type="http://schemas.openxmlformats.org/officeDocument/2006/relationships/hyperlink"/><Relationship Id="rId2896" Target="https://twitter.com/" TargetMode="External" Type="http://schemas.openxmlformats.org/officeDocument/2006/relationships/hyperlink"/><Relationship Id="rId2897" Target="https://twitter.com/" TargetMode="External" Type="http://schemas.openxmlformats.org/officeDocument/2006/relationships/hyperlink"/><Relationship Id="rId2898" Target="https://twitter.com/" TargetMode="External" Type="http://schemas.openxmlformats.org/officeDocument/2006/relationships/hyperlink"/><Relationship Id="rId2899" Target="https://twitter.com/" TargetMode="External" Type="http://schemas.openxmlformats.org/officeDocument/2006/relationships/hyperlink"/><Relationship Id="rId29" Target="https://twitter.com/i/web/status/1417379026231046165" TargetMode="External" Type="http://schemas.openxmlformats.org/officeDocument/2006/relationships/hyperlink"/><Relationship Id="rId290" Target="https://veille-cyber.com/new-windows-10-vulnerability-allows-anyone-to-get-admin-privileges/" TargetMode="External" Type="http://schemas.openxmlformats.org/officeDocument/2006/relationships/hyperlink"/><Relationship Id="rId2900" Target="https://twitter.com/" TargetMode="External" Type="http://schemas.openxmlformats.org/officeDocument/2006/relationships/hyperlink"/><Relationship Id="rId2901" Target="https://twitter.com/" TargetMode="External" Type="http://schemas.openxmlformats.org/officeDocument/2006/relationships/hyperlink"/><Relationship Id="rId2902" Target="https://twitter.com/" TargetMode="External" Type="http://schemas.openxmlformats.org/officeDocument/2006/relationships/hyperlink"/><Relationship Id="rId2903" Target="https://twitter.com/" TargetMode="External" Type="http://schemas.openxmlformats.org/officeDocument/2006/relationships/hyperlink"/><Relationship Id="rId2904" Target="https://twitter.com/" TargetMode="External" Type="http://schemas.openxmlformats.org/officeDocument/2006/relationships/hyperlink"/><Relationship Id="rId2905" Target="https://twitter.com/" TargetMode="External" Type="http://schemas.openxmlformats.org/officeDocument/2006/relationships/hyperlink"/><Relationship Id="rId2906" Target="https://twitter.com/" TargetMode="External" Type="http://schemas.openxmlformats.org/officeDocument/2006/relationships/hyperlink"/><Relationship Id="rId2907" Target="https://twitter.com/" TargetMode="External" Type="http://schemas.openxmlformats.org/officeDocument/2006/relationships/hyperlink"/><Relationship Id="rId2908" Target="https://twitter.com/" TargetMode="External" Type="http://schemas.openxmlformats.org/officeDocument/2006/relationships/hyperlink"/><Relationship Id="rId2909" Target="https://twitter.com/" TargetMode="External" Type="http://schemas.openxmlformats.org/officeDocument/2006/relationships/hyperlink"/><Relationship Id="rId291" Target="https://veille-cyber.com/how-we-built-an-ai-unicorn-in-6-years/" TargetMode="External" Type="http://schemas.openxmlformats.org/officeDocument/2006/relationships/hyperlink"/><Relationship Id="rId2910" Target="https://twitter.com/" TargetMode="External" Type="http://schemas.openxmlformats.org/officeDocument/2006/relationships/hyperlink"/><Relationship Id="rId2911" Target="https://twitter.com/" TargetMode="External" Type="http://schemas.openxmlformats.org/officeDocument/2006/relationships/hyperlink"/><Relationship Id="rId2912" Target="https://twitter.com/" TargetMode="External" Type="http://schemas.openxmlformats.org/officeDocument/2006/relationships/hyperlink"/><Relationship Id="rId2913" Target="https://twitter.com/" TargetMode="External" Type="http://schemas.openxmlformats.org/officeDocument/2006/relationships/hyperlink"/><Relationship Id="rId2914" Target="https://twitter.com/" TargetMode="External" Type="http://schemas.openxmlformats.org/officeDocument/2006/relationships/hyperlink"/><Relationship Id="rId2915" Target="https://twitter.com/" TargetMode="External" Type="http://schemas.openxmlformats.org/officeDocument/2006/relationships/hyperlink"/><Relationship Id="rId2916" Target="https://twitter.com/" TargetMode="External" Type="http://schemas.openxmlformats.org/officeDocument/2006/relationships/hyperlink"/><Relationship Id="rId2917" Target="https://twitter.com/" TargetMode="External" Type="http://schemas.openxmlformats.org/officeDocument/2006/relationships/hyperlink"/><Relationship Id="rId2918" Target="https://twitter.com/" TargetMode="External" Type="http://schemas.openxmlformats.org/officeDocument/2006/relationships/hyperlink"/><Relationship Id="rId2919" Target="https://twitter.com/" TargetMode="External" Type="http://schemas.openxmlformats.org/officeDocument/2006/relationships/hyperlink"/><Relationship Id="rId292" Target="https://veille-cyber.com/how-boosted-went-bust/" TargetMode="External" Type="http://schemas.openxmlformats.org/officeDocument/2006/relationships/hyperlink"/><Relationship Id="rId2920" Target="https://twitter.com/" TargetMode="External" Type="http://schemas.openxmlformats.org/officeDocument/2006/relationships/hyperlink"/><Relationship Id="rId2921" Target="https://twitter.com/" TargetMode="External" Type="http://schemas.openxmlformats.org/officeDocument/2006/relationships/hyperlink"/><Relationship Id="rId2922" Target="https://twitter.com/" TargetMode="External" Type="http://schemas.openxmlformats.org/officeDocument/2006/relationships/hyperlink"/><Relationship Id="rId2923" Target="https://twitter.com/" TargetMode="External" Type="http://schemas.openxmlformats.org/officeDocument/2006/relationships/hyperlink"/><Relationship Id="rId2924" Target="https://twitter.com/" TargetMode="External" Type="http://schemas.openxmlformats.org/officeDocument/2006/relationships/hyperlink"/><Relationship Id="rId2925" Target="https://twitter.com/" TargetMode="External" Type="http://schemas.openxmlformats.org/officeDocument/2006/relationships/hyperlink"/><Relationship Id="rId2926" Target="https://twitter.com/" TargetMode="External" Type="http://schemas.openxmlformats.org/officeDocument/2006/relationships/hyperlink"/><Relationship Id="rId2927" Target="https://twitter.com/" TargetMode="External" Type="http://schemas.openxmlformats.org/officeDocument/2006/relationships/hyperlink"/><Relationship Id="rId2928" Target="https://twitter.com/" TargetMode="External" Type="http://schemas.openxmlformats.org/officeDocument/2006/relationships/hyperlink"/><Relationship Id="rId2929" Target="https://twitter.com/" TargetMode="External" Type="http://schemas.openxmlformats.org/officeDocument/2006/relationships/hyperlink"/><Relationship Id="rId293" Target="https://veille-cyber.com/is-cost-effective-deep-reinforcement-learning-possible/" TargetMode="External" Type="http://schemas.openxmlformats.org/officeDocument/2006/relationships/hyperlink"/><Relationship Id="rId2930" Target="https://twitter.com/" TargetMode="External" Type="http://schemas.openxmlformats.org/officeDocument/2006/relationships/hyperlink"/><Relationship Id="rId2931" Target="https://twitter.com/" TargetMode="External" Type="http://schemas.openxmlformats.org/officeDocument/2006/relationships/hyperlink"/><Relationship Id="rId2932" Target="https://twitter.com/" TargetMode="External" Type="http://schemas.openxmlformats.org/officeDocument/2006/relationships/hyperlink"/><Relationship Id="rId2933" Target="https://twitter.com/" TargetMode="External" Type="http://schemas.openxmlformats.org/officeDocument/2006/relationships/hyperlink"/><Relationship Id="rId2934" Target="https://twitter.com/" TargetMode="External" Type="http://schemas.openxmlformats.org/officeDocument/2006/relationships/hyperlink"/><Relationship Id="rId2935" Target="https://twitter.com/" TargetMode="External" Type="http://schemas.openxmlformats.org/officeDocument/2006/relationships/hyperlink"/><Relationship Id="rId2936" Target="https://twitter.com/" TargetMode="External" Type="http://schemas.openxmlformats.org/officeDocument/2006/relationships/hyperlink"/><Relationship Id="rId2937" Target="https://twitter.com/" TargetMode="External" Type="http://schemas.openxmlformats.org/officeDocument/2006/relationships/hyperlink"/><Relationship Id="rId2938" Target="https://twitter.com/" TargetMode="External" Type="http://schemas.openxmlformats.org/officeDocument/2006/relationships/hyperlink"/><Relationship Id="rId2939" Target="https://twitter.com/" TargetMode="External" Type="http://schemas.openxmlformats.org/officeDocument/2006/relationships/hyperlink"/><Relationship Id="rId294" Target="https://veille-cyber.com/projet-pegasus-des-revelations-dune-ampleur-mondiale-sur-la-surveillance/" TargetMode="External" Type="http://schemas.openxmlformats.org/officeDocument/2006/relationships/hyperlink"/><Relationship Id="rId2940" Target="https://twitter.com/" TargetMode="External" Type="http://schemas.openxmlformats.org/officeDocument/2006/relationships/hyperlink"/><Relationship Id="rId2941" Target="https://twitter.com/" TargetMode="External" Type="http://schemas.openxmlformats.org/officeDocument/2006/relationships/hyperlink"/><Relationship Id="rId2942" Target="https://twitter.com/" TargetMode="External" Type="http://schemas.openxmlformats.org/officeDocument/2006/relationships/hyperlink"/><Relationship Id="rId2943" Target="https://twitter.com/" TargetMode="External" Type="http://schemas.openxmlformats.org/officeDocument/2006/relationships/hyperlink"/><Relationship Id="rId2944" Target="https://twitter.com/" TargetMode="External" Type="http://schemas.openxmlformats.org/officeDocument/2006/relationships/hyperlink"/><Relationship Id="rId2945" Target="https://twitter.com/" TargetMode="External" Type="http://schemas.openxmlformats.org/officeDocument/2006/relationships/hyperlink"/><Relationship Id="rId2946" Target="https://twitter.com/" TargetMode="External" Type="http://schemas.openxmlformats.org/officeDocument/2006/relationships/hyperlink"/><Relationship Id="rId2947" Target="https://twitter.com/" TargetMode="External" Type="http://schemas.openxmlformats.org/officeDocument/2006/relationships/hyperlink"/><Relationship Id="rId2948" Target="https://twitter.com/" TargetMode="External" Type="http://schemas.openxmlformats.org/officeDocument/2006/relationships/hyperlink"/><Relationship Id="rId2949" Target="https://twitter.com/" TargetMode="External" Type="http://schemas.openxmlformats.org/officeDocument/2006/relationships/hyperlink"/><Relationship Id="rId295" Target="https://veille-cyber.com/is-cost-effective-deep-reinforcement-learning-possible/" TargetMode="External" Type="http://schemas.openxmlformats.org/officeDocument/2006/relationships/hyperlink"/><Relationship Id="rId2950" Target="https://twitter.com/" TargetMode="External" Type="http://schemas.openxmlformats.org/officeDocument/2006/relationships/hyperlink"/><Relationship Id="rId2951" Target="https://twitter.com/" TargetMode="External" Type="http://schemas.openxmlformats.org/officeDocument/2006/relationships/hyperlink"/><Relationship Id="rId2952" Target="https://twitter.com/" TargetMode="External" Type="http://schemas.openxmlformats.org/officeDocument/2006/relationships/hyperlink"/><Relationship Id="rId2953" Target="https://twitter.com/" TargetMode="External" Type="http://schemas.openxmlformats.org/officeDocument/2006/relationships/hyperlink"/><Relationship Id="rId2954" Target="https://twitter.com/" TargetMode="External" Type="http://schemas.openxmlformats.org/officeDocument/2006/relationships/hyperlink"/><Relationship Id="rId2955" Target="https://twitter.com/" TargetMode="External" Type="http://schemas.openxmlformats.org/officeDocument/2006/relationships/hyperlink"/><Relationship Id="rId2956" Target="https://twitter.com/" TargetMode="External" Type="http://schemas.openxmlformats.org/officeDocument/2006/relationships/hyperlink"/><Relationship Id="rId2957" Target="https://twitter.com/" TargetMode="External" Type="http://schemas.openxmlformats.org/officeDocument/2006/relationships/hyperlink"/><Relationship Id="rId2958" Target="https://twitter.com/" TargetMode="External" Type="http://schemas.openxmlformats.org/officeDocument/2006/relationships/hyperlink"/><Relationship Id="rId2959" Target="https://twitter.com/" TargetMode="External" Type="http://schemas.openxmlformats.org/officeDocument/2006/relationships/hyperlink"/><Relationship Id="rId296" Target="https://veille-cyber.com/how-we-built-an-ai-unicorn-in-6-years/" TargetMode="External" Type="http://schemas.openxmlformats.org/officeDocument/2006/relationships/hyperlink"/><Relationship Id="rId2960" Target="https://twitter.com/" TargetMode="External" Type="http://schemas.openxmlformats.org/officeDocument/2006/relationships/hyperlink"/><Relationship Id="rId2961" Target="https://twitter.com/" TargetMode="External" Type="http://schemas.openxmlformats.org/officeDocument/2006/relationships/hyperlink"/><Relationship Id="rId2962" Target="https://twitter.com/" TargetMode="External" Type="http://schemas.openxmlformats.org/officeDocument/2006/relationships/hyperlink"/><Relationship Id="rId2963" Target="https://twitter.com/" TargetMode="External" Type="http://schemas.openxmlformats.org/officeDocument/2006/relationships/hyperlink"/><Relationship Id="rId2964" Target="https://twitter.com/" TargetMode="External" Type="http://schemas.openxmlformats.org/officeDocument/2006/relationships/hyperlink"/><Relationship Id="rId2965" Target="https://twitter.com/" TargetMode="External" Type="http://schemas.openxmlformats.org/officeDocument/2006/relationships/hyperlink"/><Relationship Id="rId2966" Target="https://twitter.com/" TargetMode="External" Type="http://schemas.openxmlformats.org/officeDocument/2006/relationships/hyperlink"/><Relationship Id="rId2967" Target="https://twitter.com/" TargetMode="External" Type="http://schemas.openxmlformats.org/officeDocument/2006/relationships/hyperlink"/><Relationship Id="rId2968" Target="https://twitter.com/" TargetMode="External" Type="http://schemas.openxmlformats.org/officeDocument/2006/relationships/hyperlink"/><Relationship Id="rId2969" Target="https://twitter.com/" TargetMode="External" Type="http://schemas.openxmlformats.org/officeDocument/2006/relationships/hyperlink"/><Relationship Id="rId297" Target="https://veille-cyber.com/new-windows-10-vulnerability-allows-anyone-to-get-admin-privileges/" TargetMode="External" Type="http://schemas.openxmlformats.org/officeDocument/2006/relationships/hyperlink"/><Relationship Id="rId2970" Target="https://twitter.com/" TargetMode="External" Type="http://schemas.openxmlformats.org/officeDocument/2006/relationships/hyperlink"/><Relationship Id="rId2971" Target="https://twitter.com/" TargetMode="External" Type="http://schemas.openxmlformats.org/officeDocument/2006/relationships/hyperlink"/><Relationship Id="rId2972" Target="https://twitter.com/" TargetMode="External" Type="http://schemas.openxmlformats.org/officeDocument/2006/relationships/hyperlink"/><Relationship Id="rId2973" Target="https://twitter.com/" TargetMode="External" Type="http://schemas.openxmlformats.org/officeDocument/2006/relationships/hyperlink"/><Relationship Id="rId2974" Target="https://twitter.com/" TargetMode="External" Type="http://schemas.openxmlformats.org/officeDocument/2006/relationships/hyperlink"/><Relationship Id="rId2975" Target="https://twitter.com/" TargetMode="External" Type="http://schemas.openxmlformats.org/officeDocument/2006/relationships/hyperlink"/><Relationship Id="rId2976" Target="https://twitter.com/" TargetMode="External" Type="http://schemas.openxmlformats.org/officeDocument/2006/relationships/hyperlink"/><Relationship Id="rId2977" Target="https://twitter.com/" TargetMode="External" Type="http://schemas.openxmlformats.org/officeDocument/2006/relationships/hyperlink"/><Relationship Id="rId2978" Target="https://twitter.com/" TargetMode="External" Type="http://schemas.openxmlformats.org/officeDocument/2006/relationships/hyperlink"/><Relationship Id="rId2979" Target="https://twitter.com/" TargetMode="External" Type="http://schemas.openxmlformats.org/officeDocument/2006/relationships/hyperlink"/><Relationship Id="rId298" Target="https://veille-cyber.com/new-windows-10-vulnerability-allows-anyone-to-get-admin-privileges/" TargetMode="External" Type="http://schemas.openxmlformats.org/officeDocument/2006/relationships/hyperlink"/><Relationship Id="rId2980" Target="https://twitter.com/" TargetMode="External" Type="http://schemas.openxmlformats.org/officeDocument/2006/relationships/hyperlink"/><Relationship Id="rId2981" Target="https://twitter.com/" TargetMode="External" Type="http://schemas.openxmlformats.org/officeDocument/2006/relationships/hyperlink"/><Relationship Id="rId2982" Target="https://twitter.com/" TargetMode="External" Type="http://schemas.openxmlformats.org/officeDocument/2006/relationships/hyperlink"/><Relationship Id="rId2983" Target="https://twitter.com/" TargetMode="External" Type="http://schemas.openxmlformats.org/officeDocument/2006/relationships/hyperlink"/><Relationship Id="rId2984" Target="https://twitter.com/" TargetMode="External" Type="http://schemas.openxmlformats.org/officeDocument/2006/relationships/hyperlink"/><Relationship Id="rId2985" Target="https://twitter.com/" TargetMode="External" Type="http://schemas.openxmlformats.org/officeDocument/2006/relationships/hyperlink"/><Relationship Id="rId2986" Target="https://twitter.com/" TargetMode="External" Type="http://schemas.openxmlformats.org/officeDocument/2006/relationships/hyperlink"/><Relationship Id="rId2987" Target="https://twitter.com/" TargetMode="External" Type="http://schemas.openxmlformats.org/officeDocument/2006/relationships/hyperlink"/><Relationship Id="rId2988" Target="https://twitter.com/" TargetMode="External" Type="http://schemas.openxmlformats.org/officeDocument/2006/relationships/hyperlink"/><Relationship Id="rId2989" Target="https://twitter.com/" TargetMode="External" Type="http://schemas.openxmlformats.org/officeDocument/2006/relationships/hyperlink"/><Relationship Id="rId299" Target="https://veille-cyber.com/is-cost-effective-deep-reinforcement-learning-possible/" TargetMode="External" Type="http://schemas.openxmlformats.org/officeDocument/2006/relationships/hyperlink"/><Relationship Id="rId2990" Target="https://twitter.com/" TargetMode="External" Type="http://schemas.openxmlformats.org/officeDocument/2006/relationships/hyperlink"/><Relationship Id="rId2991" Target="https://twitter.com/" TargetMode="External" Type="http://schemas.openxmlformats.org/officeDocument/2006/relationships/hyperlink"/><Relationship Id="rId2992" Target="https://twitter.com/" TargetMode="External" Type="http://schemas.openxmlformats.org/officeDocument/2006/relationships/hyperlink"/><Relationship Id="rId2993" Target="https://twitter.com/" TargetMode="External" Type="http://schemas.openxmlformats.org/officeDocument/2006/relationships/hyperlink"/><Relationship Id="rId2994" Target="https://twitter.com/" TargetMode="External" Type="http://schemas.openxmlformats.org/officeDocument/2006/relationships/hyperlink"/><Relationship Id="rId2995" Target="https://twitter.com/" TargetMode="External" Type="http://schemas.openxmlformats.org/officeDocument/2006/relationships/hyperlink"/><Relationship Id="rId2996" Target="https://twitter.com/" TargetMode="External" Type="http://schemas.openxmlformats.org/officeDocument/2006/relationships/hyperlink"/><Relationship Id="rId2997" Target="https://twitter.com/" TargetMode="External" Type="http://schemas.openxmlformats.org/officeDocument/2006/relationships/hyperlink"/><Relationship Id="rId2998" Target="https://twitter.com/" TargetMode="External" Type="http://schemas.openxmlformats.org/officeDocument/2006/relationships/hyperlink"/><Relationship Id="rId2999" Target="https://twitter.com/" TargetMode="External" Type="http://schemas.openxmlformats.org/officeDocument/2006/relationships/hyperlink"/><Relationship Id="rId3" Target="https://twitter.com/i/web/status/1417098076314034177" TargetMode="External" Type="http://schemas.openxmlformats.org/officeDocument/2006/relationships/hyperlink"/><Relationship Id="rId30" Target="https://twitter.com/i/web/status/1417381656722354177" TargetMode="External" Type="http://schemas.openxmlformats.org/officeDocument/2006/relationships/hyperlink"/><Relationship Id="rId300" Target="https://veille-cyber.com/edward-snowden-reclame-linterdiction-du-commerce-des-logiciels-espions/" TargetMode="External" Type="http://schemas.openxmlformats.org/officeDocument/2006/relationships/hyperlink"/><Relationship Id="rId3000" Target="https://twitter.com/" TargetMode="External" Type="http://schemas.openxmlformats.org/officeDocument/2006/relationships/hyperlink"/><Relationship Id="rId3001" Target="https://twitter.com/" TargetMode="External" Type="http://schemas.openxmlformats.org/officeDocument/2006/relationships/hyperlink"/><Relationship Id="rId3002" Target="https://twitter.com/" TargetMode="External" Type="http://schemas.openxmlformats.org/officeDocument/2006/relationships/hyperlink"/><Relationship Id="rId3003" Target="https://twitter.com/" TargetMode="External" Type="http://schemas.openxmlformats.org/officeDocument/2006/relationships/hyperlink"/><Relationship Id="rId3004" Target="https://twitter.com/" TargetMode="External" Type="http://schemas.openxmlformats.org/officeDocument/2006/relationships/hyperlink"/><Relationship Id="rId3005" Target="https://twitter.com/" TargetMode="External" Type="http://schemas.openxmlformats.org/officeDocument/2006/relationships/hyperlink"/><Relationship Id="rId3006" Target="https://twitter.com/" TargetMode="External" Type="http://schemas.openxmlformats.org/officeDocument/2006/relationships/hyperlink"/><Relationship Id="rId3007" Target="https://twitter.com/" TargetMode="External" Type="http://schemas.openxmlformats.org/officeDocument/2006/relationships/hyperlink"/><Relationship Id="rId3008" Target="https://twitter.com/" TargetMode="External" Type="http://schemas.openxmlformats.org/officeDocument/2006/relationships/hyperlink"/><Relationship Id="rId3009" Target="https://twitter.com/" TargetMode="External" Type="http://schemas.openxmlformats.org/officeDocument/2006/relationships/hyperlink"/><Relationship Id="rId301" Target="https://veille-cyber.com/is-cost-effective-deep-reinforcement-learning-possible/" TargetMode="External" Type="http://schemas.openxmlformats.org/officeDocument/2006/relationships/hyperlink"/><Relationship Id="rId3010" Target="https://twitter.com/" TargetMode="External" Type="http://schemas.openxmlformats.org/officeDocument/2006/relationships/hyperlink"/><Relationship Id="rId3011" Target="https://twitter.com/" TargetMode="External" Type="http://schemas.openxmlformats.org/officeDocument/2006/relationships/hyperlink"/><Relationship Id="rId3012" Target="https://twitter.com/" TargetMode="External" Type="http://schemas.openxmlformats.org/officeDocument/2006/relationships/hyperlink"/><Relationship Id="rId3013" Target="https://twitter.com/" TargetMode="External" Type="http://schemas.openxmlformats.org/officeDocument/2006/relationships/hyperlink"/><Relationship Id="rId3014" Target="https://twitter.com/" TargetMode="External" Type="http://schemas.openxmlformats.org/officeDocument/2006/relationships/hyperlink"/><Relationship Id="rId3015" Target="https://twitter.com/" TargetMode="External" Type="http://schemas.openxmlformats.org/officeDocument/2006/relationships/hyperlink"/><Relationship Id="rId3016" Target="https://twitter.com/" TargetMode="External" Type="http://schemas.openxmlformats.org/officeDocument/2006/relationships/hyperlink"/><Relationship Id="rId3017" Target="https://twitter.com/" TargetMode="External" Type="http://schemas.openxmlformats.org/officeDocument/2006/relationships/hyperlink"/><Relationship Id="rId3018" Target="https://twitter.com/" TargetMode="External" Type="http://schemas.openxmlformats.org/officeDocument/2006/relationships/hyperlink"/><Relationship Id="rId3019" Target="https://twitter.com/" TargetMode="External" Type="http://schemas.openxmlformats.org/officeDocument/2006/relationships/hyperlink"/><Relationship Id="rId302" Target="https://veille-cyber.com/the-pentagon-is-bolstering-its-ai-systems-by-hacking-itself/" TargetMode="External" Type="http://schemas.openxmlformats.org/officeDocument/2006/relationships/hyperlink"/><Relationship Id="rId3020" Target="https://twitter.com/" TargetMode="External" Type="http://schemas.openxmlformats.org/officeDocument/2006/relationships/hyperlink"/><Relationship Id="rId3021" Target="https://twitter.com/" TargetMode="External" Type="http://schemas.openxmlformats.org/officeDocument/2006/relationships/hyperlink"/><Relationship Id="rId3022" Target="https://twitter.com/" TargetMode="External" Type="http://schemas.openxmlformats.org/officeDocument/2006/relationships/hyperlink"/><Relationship Id="rId3023" Target="https://twitter.com/" TargetMode="External" Type="http://schemas.openxmlformats.org/officeDocument/2006/relationships/hyperlink"/><Relationship Id="rId3024" Target="https://twitter.com/" TargetMode="External" Type="http://schemas.openxmlformats.org/officeDocument/2006/relationships/hyperlink"/><Relationship Id="rId3025" Target="https://twitter.com/" TargetMode="External" Type="http://schemas.openxmlformats.org/officeDocument/2006/relationships/hyperlink"/><Relationship Id="rId3026" Target="https://twitter.com/" TargetMode="External" Type="http://schemas.openxmlformats.org/officeDocument/2006/relationships/hyperlink"/><Relationship Id="rId3027" Target="https://twitter.com/" TargetMode="External" Type="http://schemas.openxmlformats.org/officeDocument/2006/relationships/hyperlink"/><Relationship Id="rId3028" Target="https://twitter.com/" TargetMode="External" Type="http://schemas.openxmlformats.org/officeDocument/2006/relationships/hyperlink"/><Relationship Id="rId3029" Target="https://twitter.com/" TargetMode="External" Type="http://schemas.openxmlformats.org/officeDocument/2006/relationships/hyperlink"/><Relationship Id="rId303" Target="https://veille-cyber.com/new-windows-10-vulnerability-allows-anyone-to-get-admin-privileges/" TargetMode="External" Type="http://schemas.openxmlformats.org/officeDocument/2006/relationships/hyperlink"/><Relationship Id="rId3030" Target="https://twitter.com/" TargetMode="External" Type="http://schemas.openxmlformats.org/officeDocument/2006/relationships/hyperlink"/><Relationship Id="rId3031" Target="https://twitter.com/" TargetMode="External" Type="http://schemas.openxmlformats.org/officeDocument/2006/relationships/hyperlink"/><Relationship Id="rId3032" Target="https://twitter.com/" TargetMode="External" Type="http://schemas.openxmlformats.org/officeDocument/2006/relationships/hyperlink"/><Relationship Id="rId3033" Target="https://twitter.com/" TargetMode="External" Type="http://schemas.openxmlformats.org/officeDocument/2006/relationships/hyperlink"/><Relationship Id="rId3034" Target="https://twitter.com/" TargetMode="External" Type="http://schemas.openxmlformats.org/officeDocument/2006/relationships/hyperlink"/><Relationship Id="rId3035" Target="https://twitter.com/" TargetMode="External" Type="http://schemas.openxmlformats.org/officeDocument/2006/relationships/hyperlink"/><Relationship Id="rId3036" Target="https://twitter.com/" TargetMode="External" Type="http://schemas.openxmlformats.org/officeDocument/2006/relationships/hyperlink"/><Relationship Id="rId3037" Target="https://twitter.com/" TargetMode="External" Type="http://schemas.openxmlformats.org/officeDocument/2006/relationships/hyperlink"/><Relationship Id="rId3038" Target="https://twitter.com/" TargetMode="External" Type="http://schemas.openxmlformats.org/officeDocument/2006/relationships/hyperlink"/><Relationship Id="rId3039" Target="https://twitter.com/" TargetMode="External" Type="http://schemas.openxmlformats.org/officeDocument/2006/relationships/hyperlink"/><Relationship Id="rId304" Target="https://veille-cyber.com/is-cost-effective-deep-reinforcement-learning-possible/" TargetMode="External" Type="http://schemas.openxmlformats.org/officeDocument/2006/relationships/hyperlink"/><Relationship Id="rId3040" Target="https://twitter.com/" TargetMode="External" Type="http://schemas.openxmlformats.org/officeDocument/2006/relationships/hyperlink"/><Relationship Id="rId3041" Target="https://twitter.com/" TargetMode="External" Type="http://schemas.openxmlformats.org/officeDocument/2006/relationships/hyperlink"/><Relationship Id="rId3042" Target="https://twitter.com/" TargetMode="External" Type="http://schemas.openxmlformats.org/officeDocument/2006/relationships/hyperlink"/><Relationship Id="rId3043" Target="https://twitter.com/" TargetMode="External" Type="http://schemas.openxmlformats.org/officeDocument/2006/relationships/hyperlink"/><Relationship Id="rId3044" Target="https://twitter.com/" TargetMode="External" Type="http://schemas.openxmlformats.org/officeDocument/2006/relationships/hyperlink"/><Relationship Id="rId3045" Target="https://twitter.com/" TargetMode="External" Type="http://schemas.openxmlformats.org/officeDocument/2006/relationships/hyperlink"/><Relationship Id="rId3046" Target="https://twitter.com/" TargetMode="External" Type="http://schemas.openxmlformats.org/officeDocument/2006/relationships/hyperlink"/><Relationship Id="rId3047" Target="https://twitter.com/" TargetMode="External" Type="http://schemas.openxmlformats.org/officeDocument/2006/relationships/hyperlink"/><Relationship Id="rId3048" Target="https://twitter.com/" TargetMode="External" Type="http://schemas.openxmlformats.org/officeDocument/2006/relationships/hyperlink"/><Relationship Id="rId3049" Target="https://twitter.com/" TargetMode="External" Type="http://schemas.openxmlformats.org/officeDocument/2006/relationships/hyperlink"/><Relationship Id="rId305" Target="https://twitter.com/i/web/status/1417071400465141761" TargetMode="External" Type="http://schemas.openxmlformats.org/officeDocument/2006/relationships/hyperlink"/><Relationship Id="rId3050" Target="https://twitter.com/" TargetMode="External" Type="http://schemas.openxmlformats.org/officeDocument/2006/relationships/hyperlink"/><Relationship Id="rId3051" Target="https://twitter.com/" TargetMode="External" Type="http://schemas.openxmlformats.org/officeDocument/2006/relationships/hyperlink"/><Relationship Id="rId3052" Target="https://twitter.com/" TargetMode="External" Type="http://schemas.openxmlformats.org/officeDocument/2006/relationships/hyperlink"/><Relationship Id="rId3053" Target="https://twitter.com/" TargetMode="External" Type="http://schemas.openxmlformats.org/officeDocument/2006/relationships/hyperlink"/><Relationship Id="rId3054" Target="https://twitter.com/" TargetMode="External" Type="http://schemas.openxmlformats.org/officeDocument/2006/relationships/hyperlink"/><Relationship Id="rId3055" Target="https://twitter.com/" TargetMode="External" Type="http://schemas.openxmlformats.org/officeDocument/2006/relationships/hyperlink"/><Relationship Id="rId3056" Target="https://twitter.com/" TargetMode="External" Type="http://schemas.openxmlformats.org/officeDocument/2006/relationships/hyperlink"/><Relationship Id="rId3057" Target="https://twitter.com/" TargetMode="External" Type="http://schemas.openxmlformats.org/officeDocument/2006/relationships/hyperlink"/><Relationship Id="rId3058" Target="https://twitter.com/" TargetMode="External" Type="http://schemas.openxmlformats.org/officeDocument/2006/relationships/hyperlink"/><Relationship Id="rId3059" Target="https://twitter.com/" TargetMode="External" Type="http://schemas.openxmlformats.org/officeDocument/2006/relationships/hyperlink"/><Relationship Id="rId306" Target="https://twitter.com/i/web/status/1417464547586285573" TargetMode="External" Type="http://schemas.openxmlformats.org/officeDocument/2006/relationships/hyperlink"/><Relationship Id="rId3060" Target="https://twitter.com/" TargetMode="External" Type="http://schemas.openxmlformats.org/officeDocument/2006/relationships/hyperlink"/><Relationship Id="rId3061" Target="https://twitter.com/" TargetMode="External" Type="http://schemas.openxmlformats.org/officeDocument/2006/relationships/hyperlink"/><Relationship Id="rId3062" Target="https://twitter.com/" TargetMode="External" Type="http://schemas.openxmlformats.org/officeDocument/2006/relationships/hyperlink"/><Relationship Id="rId3063" Target="https://twitter.com/" TargetMode="External" Type="http://schemas.openxmlformats.org/officeDocument/2006/relationships/hyperlink"/><Relationship Id="rId3064" Target="https://twitter.com/" TargetMode="External" Type="http://schemas.openxmlformats.org/officeDocument/2006/relationships/hyperlink"/><Relationship Id="rId3065" Target="https://twitter.com/" TargetMode="External" Type="http://schemas.openxmlformats.org/officeDocument/2006/relationships/hyperlink"/><Relationship Id="rId3066" Target="https://twitter.com/" TargetMode="External" Type="http://schemas.openxmlformats.org/officeDocument/2006/relationships/hyperlink"/><Relationship Id="rId3067" Target="https://twitter.com/" TargetMode="External" Type="http://schemas.openxmlformats.org/officeDocument/2006/relationships/hyperlink"/><Relationship Id="rId3068" Target="https://twitter.com/" TargetMode="External" Type="http://schemas.openxmlformats.org/officeDocument/2006/relationships/hyperlink"/><Relationship Id="rId3069" Target="https://twitter.com/" TargetMode="External" Type="http://schemas.openxmlformats.org/officeDocument/2006/relationships/hyperlink"/><Relationship Id="rId307" Target="https://twitter.com/i/web/status/1417519211602194435" TargetMode="External" Type="http://schemas.openxmlformats.org/officeDocument/2006/relationships/hyperlink"/><Relationship Id="rId3070" Target="https://twitter.com/" TargetMode="External" Type="http://schemas.openxmlformats.org/officeDocument/2006/relationships/hyperlink"/><Relationship Id="rId3071" Target="https://twitter.com/" TargetMode="External" Type="http://schemas.openxmlformats.org/officeDocument/2006/relationships/hyperlink"/><Relationship Id="rId3072" Target="https://twitter.com/" TargetMode="External" Type="http://schemas.openxmlformats.org/officeDocument/2006/relationships/hyperlink"/><Relationship Id="rId3073" Target="https://twitter.com/" TargetMode="External" Type="http://schemas.openxmlformats.org/officeDocument/2006/relationships/hyperlink"/><Relationship Id="rId3074" Target="https://twitter.com/" TargetMode="External" Type="http://schemas.openxmlformats.org/officeDocument/2006/relationships/hyperlink"/><Relationship Id="rId3075" Target="https://twitter.com/" TargetMode="External" Type="http://schemas.openxmlformats.org/officeDocument/2006/relationships/hyperlink"/><Relationship Id="rId3076" Target="https://twitter.com/" TargetMode="External" Type="http://schemas.openxmlformats.org/officeDocument/2006/relationships/hyperlink"/><Relationship Id="rId3077" Target="https://twitter.com/" TargetMode="External" Type="http://schemas.openxmlformats.org/officeDocument/2006/relationships/hyperlink"/><Relationship Id="rId3078" Target="https://twitter.com/" TargetMode="External" Type="http://schemas.openxmlformats.org/officeDocument/2006/relationships/hyperlink"/><Relationship Id="rId3079" Target="https://twitter.com/" TargetMode="External" Type="http://schemas.openxmlformats.org/officeDocument/2006/relationships/hyperlink"/><Relationship Id="rId308" Target="https://twitter.com/i/web/status/1417727295037583361" TargetMode="External" Type="http://schemas.openxmlformats.org/officeDocument/2006/relationships/hyperlink"/><Relationship Id="rId3080" Target="https://twitter.com/" TargetMode="External" Type="http://schemas.openxmlformats.org/officeDocument/2006/relationships/hyperlink"/><Relationship Id="rId3081" Target="https://twitter.com/" TargetMode="External" Type="http://schemas.openxmlformats.org/officeDocument/2006/relationships/hyperlink"/><Relationship Id="rId3082" Target="https://twitter.com/" TargetMode="External" Type="http://schemas.openxmlformats.org/officeDocument/2006/relationships/hyperlink"/><Relationship Id="rId3083" Target="https://twitter.com/" TargetMode="External" Type="http://schemas.openxmlformats.org/officeDocument/2006/relationships/hyperlink"/><Relationship Id="rId3084" Target="https://twitter.com/" TargetMode="External" Type="http://schemas.openxmlformats.org/officeDocument/2006/relationships/hyperlink"/><Relationship Id="rId3085" Target="https://twitter.com/" TargetMode="External" Type="http://schemas.openxmlformats.org/officeDocument/2006/relationships/hyperlink"/><Relationship Id="rId3086" Target="https://twitter.com/" TargetMode="External" Type="http://schemas.openxmlformats.org/officeDocument/2006/relationships/hyperlink"/><Relationship Id="rId3087" Target="https://twitter.com/" TargetMode="External" Type="http://schemas.openxmlformats.org/officeDocument/2006/relationships/hyperlink"/><Relationship Id="rId3088" Target="https://twitter.com/" TargetMode="External" Type="http://schemas.openxmlformats.org/officeDocument/2006/relationships/hyperlink"/><Relationship Id="rId3089" Target="https://twitter.com/" TargetMode="External" Type="http://schemas.openxmlformats.org/officeDocument/2006/relationships/hyperlink"/><Relationship Id="rId309" Target="https://veille-cyber.com/how-boosted-went-bust/" TargetMode="External" Type="http://schemas.openxmlformats.org/officeDocument/2006/relationships/hyperlink"/><Relationship Id="rId3090" Target="https://twitter.com/" TargetMode="External" Type="http://schemas.openxmlformats.org/officeDocument/2006/relationships/hyperlink"/><Relationship Id="rId3091" Target="https://twitter.com/" TargetMode="External" Type="http://schemas.openxmlformats.org/officeDocument/2006/relationships/hyperlink"/><Relationship Id="rId3092" Target="https://twitter.com/" TargetMode="External" Type="http://schemas.openxmlformats.org/officeDocument/2006/relationships/hyperlink"/><Relationship Id="rId3093" Target="https://twitter.com/" TargetMode="External" Type="http://schemas.openxmlformats.org/officeDocument/2006/relationships/hyperlink"/><Relationship Id="rId3094" Target="https://twitter.com/" TargetMode="External" Type="http://schemas.openxmlformats.org/officeDocument/2006/relationships/hyperlink"/><Relationship Id="rId3095" Target="https://twitter.com/" TargetMode="External" Type="http://schemas.openxmlformats.org/officeDocument/2006/relationships/hyperlink"/><Relationship Id="rId3096" Target="https://twitter.com/" TargetMode="External" Type="http://schemas.openxmlformats.org/officeDocument/2006/relationships/hyperlink"/><Relationship Id="rId3097" Target="https://twitter.com/" TargetMode="External" Type="http://schemas.openxmlformats.org/officeDocument/2006/relationships/hyperlink"/><Relationship Id="rId3098" Target="https://twitter.com/" TargetMode="External" Type="http://schemas.openxmlformats.org/officeDocument/2006/relationships/hyperlink"/><Relationship Id="rId3099" Target="https://twitter.com/" TargetMode="External" Type="http://schemas.openxmlformats.org/officeDocument/2006/relationships/hyperlink"/><Relationship Id="rId31" Target="https://twitter.com/i/web/status/1417389679813578758" TargetMode="External" Type="http://schemas.openxmlformats.org/officeDocument/2006/relationships/hyperlink"/><Relationship Id="rId310" Target="https://veille-cyber.com/bitcoin-mining-isnt-nearly-as-bad-for-the-environment-as-it-used-to-be-new-data-shows/" TargetMode="External" Type="http://schemas.openxmlformats.org/officeDocument/2006/relationships/hyperlink"/><Relationship Id="rId3100" Target="https://twitter.com/" TargetMode="External" Type="http://schemas.openxmlformats.org/officeDocument/2006/relationships/hyperlink"/><Relationship Id="rId3101" Target="https://twitter.com/" TargetMode="External" Type="http://schemas.openxmlformats.org/officeDocument/2006/relationships/hyperlink"/><Relationship Id="rId3102" Target="https://twitter.com/" TargetMode="External" Type="http://schemas.openxmlformats.org/officeDocument/2006/relationships/hyperlink"/><Relationship Id="rId3103" Target="https://twitter.com/" TargetMode="External" Type="http://schemas.openxmlformats.org/officeDocument/2006/relationships/hyperlink"/><Relationship Id="rId3104" Target="https://twitter.com/" TargetMode="External" Type="http://schemas.openxmlformats.org/officeDocument/2006/relationships/hyperlink"/><Relationship Id="rId3105" Target="https://twitter.com/" TargetMode="External" Type="http://schemas.openxmlformats.org/officeDocument/2006/relationships/hyperlink"/><Relationship Id="rId3106" Target="https://twitter.com/" TargetMode="External" Type="http://schemas.openxmlformats.org/officeDocument/2006/relationships/hyperlink"/><Relationship Id="rId3107" Target="https://twitter.com/" TargetMode="External" Type="http://schemas.openxmlformats.org/officeDocument/2006/relationships/hyperlink"/><Relationship Id="rId3108" Target="https://twitter.com/" TargetMode="External" Type="http://schemas.openxmlformats.org/officeDocument/2006/relationships/hyperlink"/><Relationship Id="rId3109" Target="https://twitter.com/" TargetMode="External" Type="http://schemas.openxmlformats.org/officeDocument/2006/relationships/hyperlink"/><Relationship Id="rId311" Target="https://veille-cyber.com/new-windows-10-vulnerability-allows-anyone-to-get-admin-privileges/" TargetMode="External" Type="http://schemas.openxmlformats.org/officeDocument/2006/relationships/hyperlink"/><Relationship Id="rId3110" Target="https://twitter.com/" TargetMode="External" Type="http://schemas.openxmlformats.org/officeDocument/2006/relationships/hyperlink"/><Relationship Id="rId3111" Target="https://twitter.com/" TargetMode="External" Type="http://schemas.openxmlformats.org/officeDocument/2006/relationships/hyperlink"/><Relationship Id="rId3112" Target="https://twitter.com/" TargetMode="External" Type="http://schemas.openxmlformats.org/officeDocument/2006/relationships/hyperlink"/><Relationship Id="rId3113" Target="https://twitter.com/" TargetMode="External" Type="http://schemas.openxmlformats.org/officeDocument/2006/relationships/hyperlink"/><Relationship Id="rId3114" Target="https://twitter.com/" TargetMode="External" Type="http://schemas.openxmlformats.org/officeDocument/2006/relationships/hyperlink"/><Relationship Id="rId3115" Target="https://twitter.com/" TargetMode="External" Type="http://schemas.openxmlformats.org/officeDocument/2006/relationships/hyperlink"/><Relationship Id="rId3116" Target="https://twitter.com/" TargetMode="External" Type="http://schemas.openxmlformats.org/officeDocument/2006/relationships/hyperlink"/><Relationship Id="rId3117" Target="https://twitter.com/" TargetMode="External" Type="http://schemas.openxmlformats.org/officeDocument/2006/relationships/hyperlink"/><Relationship Id="rId3118" Target="https://twitter.com/" TargetMode="External" Type="http://schemas.openxmlformats.org/officeDocument/2006/relationships/hyperlink"/><Relationship Id="rId3119" Target="https://twitter.com/" TargetMode="External" Type="http://schemas.openxmlformats.org/officeDocument/2006/relationships/hyperlink"/><Relationship Id="rId312" Target="https://veille-cyber.com/how-we-built-an-ai-unicorn-in-6-years/" TargetMode="External" Type="http://schemas.openxmlformats.org/officeDocument/2006/relationships/hyperlink"/><Relationship Id="rId3120" Target="https://twitter.com/" TargetMode="External" Type="http://schemas.openxmlformats.org/officeDocument/2006/relationships/hyperlink"/><Relationship Id="rId3121" Target="https://twitter.com/" TargetMode="External" Type="http://schemas.openxmlformats.org/officeDocument/2006/relationships/hyperlink"/><Relationship Id="rId3122" Target="https://twitter.com/" TargetMode="External" Type="http://schemas.openxmlformats.org/officeDocument/2006/relationships/hyperlink"/><Relationship Id="rId3123" Target="https://twitter.com/" TargetMode="External" Type="http://schemas.openxmlformats.org/officeDocument/2006/relationships/hyperlink"/><Relationship Id="rId3124" Target="https://twitter.com/" TargetMode="External" Type="http://schemas.openxmlformats.org/officeDocument/2006/relationships/hyperlink"/><Relationship Id="rId3125" Target="https://twitter.com/" TargetMode="External" Type="http://schemas.openxmlformats.org/officeDocument/2006/relationships/hyperlink"/><Relationship Id="rId3126" Target="https://twitter.com/" TargetMode="External" Type="http://schemas.openxmlformats.org/officeDocument/2006/relationships/hyperlink"/><Relationship Id="rId3127" Target="https://twitter.com/" TargetMode="External" Type="http://schemas.openxmlformats.org/officeDocument/2006/relationships/hyperlink"/><Relationship Id="rId3128" Target="https://twitter.com/" TargetMode="External" Type="http://schemas.openxmlformats.org/officeDocument/2006/relationships/hyperlink"/><Relationship Id="rId3129" Target="https://twitter.com/" TargetMode="External" Type="http://schemas.openxmlformats.org/officeDocument/2006/relationships/hyperlink"/><Relationship Id="rId313" Target="https://twitter.com/i/web/status/1417520877659381772" TargetMode="External" Type="http://schemas.openxmlformats.org/officeDocument/2006/relationships/hyperlink"/><Relationship Id="rId3130" Target="https://twitter.com/" TargetMode="External" Type="http://schemas.openxmlformats.org/officeDocument/2006/relationships/hyperlink"/><Relationship Id="rId3131" Target="https://twitter.com/" TargetMode="External" Type="http://schemas.openxmlformats.org/officeDocument/2006/relationships/hyperlink"/><Relationship Id="rId3132" Target="https://twitter.com/" TargetMode="External" Type="http://schemas.openxmlformats.org/officeDocument/2006/relationships/hyperlink"/><Relationship Id="rId3133" Target="https://twitter.com/" TargetMode="External" Type="http://schemas.openxmlformats.org/officeDocument/2006/relationships/hyperlink"/><Relationship Id="rId3134" Target="https://twitter.com/" TargetMode="External" Type="http://schemas.openxmlformats.org/officeDocument/2006/relationships/hyperlink"/><Relationship Id="rId3135" Target="https://twitter.com/" TargetMode="External" Type="http://schemas.openxmlformats.org/officeDocument/2006/relationships/hyperlink"/><Relationship Id="rId3136" Target="https://twitter.com/" TargetMode="External" Type="http://schemas.openxmlformats.org/officeDocument/2006/relationships/hyperlink"/><Relationship Id="rId3137" Target="https://twitter.com/" TargetMode="External" Type="http://schemas.openxmlformats.org/officeDocument/2006/relationships/hyperlink"/><Relationship Id="rId3138" Target="https://twitter.com/" TargetMode="External" Type="http://schemas.openxmlformats.org/officeDocument/2006/relationships/hyperlink"/><Relationship Id="rId3139" Target="https://twitter.com/" TargetMode="External" Type="http://schemas.openxmlformats.org/officeDocument/2006/relationships/hyperlink"/><Relationship Id="rId314" Target="https://twitter.com/i/web/status/1417997906817212426" TargetMode="External" Type="http://schemas.openxmlformats.org/officeDocument/2006/relationships/hyperlink"/><Relationship Id="rId3140" Target="https://twitter.com/" TargetMode="External" Type="http://schemas.openxmlformats.org/officeDocument/2006/relationships/hyperlink"/><Relationship Id="rId3141" Target="https://twitter.com/" TargetMode="External" Type="http://schemas.openxmlformats.org/officeDocument/2006/relationships/hyperlink"/><Relationship Id="rId3142" Target="https://twitter.com/" TargetMode="External" Type="http://schemas.openxmlformats.org/officeDocument/2006/relationships/hyperlink"/><Relationship Id="rId3143" Target="https://twitter.com/" TargetMode="External" Type="http://schemas.openxmlformats.org/officeDocument/2006/relationships/hyperlink"/><Relationship Id="rId3144" Target="https://twitter.com/" TargetMode="External" Type="http://schemas.openxmlformats.org/officeDocument/2006/relationships/hyperlink"/><Relationship Id="rId3145" Target="https://twitter.com/" TargetMode="External" Type="http://schemas.openxmlformats.org/officeDocument/2006/relationships/hyperlink"/><Relationship Id="rId3146" Target="https://twitter.com/" TargetMode="External" Type="http://schemas.openxmlformats.org/officeDocument/2006/relationships/hyperlink"/><Relationship Id="rId3147" Target="https://twitter.com/" TargetMode="External" Type="http://schemas.openxmlformats.org/officeDocument/2006/relationships/hyperlink"/><Relationship Id="rId3148" Target="https://twitter.com/" TargetMode="External" Type="http://schemas.openxmlformats.org/officeDocument/2006/relationships/hyperlink"/><Relationship Id="rId3149" Target="https://twitter.com/" TargetMode="External" Type="http://schemas.openxmlformats.org/officeDocument/2006/relationships/hyperlink"/><Relationship Id="rId315" Target="https://www.silicon.fr/avis-expert/les-4-tendances-majeures-en-2021-pour-la-dsi" TargetMode="External" Type="http://schemas.openxmlformats.org/officeDocument/2006/relationships/hyperlink"/><Relationship Id="rId3150" Target="https://twitter.com/" TargetMode="External" Type="http://schemas.openxmlformats.org/officeDocument/2006/relationships/hyperlink"/><Relationship Id="rId3151" Target="https://twitter.com/" TargetMode="External" Type="http://schemas.openxmlformats.org/officeDocument/2006/relationships/hyperlink"/><Relationship Id="rId3152" Target="https://twitter.com/" TargetMode="External" Type="http://schemas.openxmlformats.org/officeDocument/2006/relationships/hyperlink"/><Relationship Id="rId3153" Target="https://twitter.com/" TargetMode="External" Type="http://schemas.openxmlformats.org/officeDocument/2006/relationships/hyperlink"/><Relationship Id="rId3154" Target="https://twitter.com/" TargetMode="External" Type="http://schemas.openxmlformats.org/officeDocument/2006/relationships/hyperlink"/><Relationship Id="rId3155" Target="https://twitter.com/" TargetMode="External" Type="http://schemas.openxmlformats.org/officeDocument/2006/relationships/hyperlink"/><Relationship Id="rId3156" Target="https://twitter.com/" TargetMode="External" Type="http://schemas.openxmlformats.org/officeDocument/2006/relationships/hyperlink"/><Relationship Id="rId3157" Target="https://twitter.com/" TargetMode="External" Type="http://schemas.openxmlformats.org/officeDocument/2006/relationships/hyperlink"/><Relationship Id="rId3158" Target="https://twitter.com/" TargetMode="External" Type="http://schemas.openxmlformats.org/officeDocument/2006/relationships/hyperlink"/><Relationship Id="rId3159" Target="https://twitter.com/" TargetMode="External" Type="http://schemas.openxmlformats.org/officeDocument/2006/relationships/hyperlink"/><Relationship Id="rId316" Target="https://www.leparisien.fr/high-tech/alerte-cybersecurite-un-nouveau-dispositif-national-pour-proteger-les-petites-entreprises-20-07-2021-QBYBS4XGZFFCRGST6VOV2BM4YA.php" TargetMode="External" Type="http://schemas.openxmlformats.org/officeDocument/2006/relationships/hyperlink"/><Relationship Id="rId3160" Target="https://twitter.com/" TargetMode="External" Type="http://schemas.openxmlformats.org/officeDocument/2006/relationships/hyperlink"/><Relationship Id="rId3161" Target="https://twitter.com/" TargetMode="External" Type="http://schemas.openxmlformats.org/officeDocument/2006/relationships/hyperlink"/><Relationship Id="rId3162" Target="https://twitter.com/" TargetMode="External" Type="http://schemas.openxmlformats.org/officeDocument/2006/relationships/hyperlink"/><Relationship Id="rId3163" Target="https://twitter.com/" TargetMode="External" Type="http://schemas.openxmlformats.org/officeDocument/2006/relationships/hyperlink"/><Relationship Id="rId3164" Target="https://twitter.com/" TargetMode="External" Type="http://schemas.openxmlformats.org/officeDocument/2006/relationships/hyperlink"/><Relationship Id="rId3165" Target="https://twitter.com/" TargetMode="External" Type="http://schemas.openxmlformats.org/officeDocument/2006/relationships/hyperlink"/><Relationship Id="rId3166" Target="https://twitter.com/" TargetMode="External" Type="http://schemas.openxmlformats.org/officeDocument/2006/relationships/hyperlink"/><Relationship Id="rId3167" Target="https://twitter.com/" TargetMode="External" Type="http://schemas.openxmlformats.org/officeDocument/2006/relationships/hyperlink"/><Relationship Id="rId3168" Target="https://twitter.com/" TargetMode="External" Type="http://schemas.openxmlformats.org/officeDocument/2006/relationships/hyperlink"/><Relationship Id="rId3169" Target="https://twitter.com/" TargetMode="External" Type="http://schemas.openxmlformats.org/officeDocument/2006/relationships/hyperlink"/><Relationship Id="rId317" Target="https://www.leparisien.fr/high-tech/alerte-cybersecurite-un-nouveau-dispositif-national-pour-proteger-les-petites-entreprises-20-07-2021-QBYBS4XGZFFCRGST6VOV2BM4YA.php" TargetMode="External" Type="http://schemas.openxmlformats.org/officeDocument/2006/relationships/hyperlink"/><Relationship Id="rId3170" Target="https://twitter.com/" TargetMode="External" Type="http://schemas.openxmlformats.org/officeDocument/2006/relationships/hyperlink"/><Relationship Id="rId3171" Target="https://twitter.com/" TargetMode="External" Type="http://schemas.openxmlformats.org/officeDocument/2006/relationships/hyperlink"/><Relationship Id="rId3172" Target="https://twitter.com/" TargetMode="External" Type="http://schemas.openxmlformats.org/officeDocument/2006/relationships/hyperlink"/><Relationship Id="rId3173" Target="https://twitter.com/" TargetMode="External" Type="http://schemas.openxmlformats.org/officeDocument/2006/relationships/hyperlink"/><Relationship Id="rId3174" Target="https://twitter.com/" TargetMode="External" Type="http://schemas.openxmlformats.org/officeDocument/2006/relationships/hyperlink"/><Relationship Id="rId3175" Target="https://twitter.com/" TargetMode="External" Type="http://schemas.openxmlformats.org/officeDocument/2006/relationships/hyperlink"/><Relationship Id="rId3176" Target="https://twitter.com/" TargetMode="External" Type="http://schemas.openxmlformats.org/officeDocument/2006/relationships/hyperlink"/><Relationship Id="rId3177" Target="https://twitter.com/" TargetMode="External" Type="http://schemas.openxmlformats.org/officeDocument/2006/relationships/hyperlink"/><Relationship Id="rId3178" Target="https://twitter.com/" TargetMode="External" Type="http://schemas.openxmlformats.org/officeDocument/2006/relationships/hyperlink"/><Relationship Id="rId3179" Target="https://twitter.com/" TargetMode="External" Type="http://schemas.openxmlformats.org/officeDocument/2006/relationships/hyperlink"/><Relationship Id="rId318" Target="https://www.leparisien.fr/high-tech/alerte-cybersecurite-un-nouveau-dispositif-national-pour-proteger-les-petites-entreprises-20-07-2021-QBYBS4XGZFFCRGST6VOV2BM4YA.php" TargetMode="External" Type="http://schemas.openxmlformats.org/officeDocument/2006/relationships/hyperlink"/><Relationship Id="rId3180" Target="https://twitter.com/" TargetMode="External" Type="http://schemas.openxmlformats.org/officeDocument/2006/relationships/hyperlink"/><Relationship Id="rId3181" Target="https://twitter.com/" TargetMode="External" Type="http://schemas.openxmlformats.org/officeDocument/2006/relationships/hyperlink"/><Relationship Id="rId3182" Target="https://twitter.com/" TargetMode="External" Type="http://schemas.openxmlformats.org/officeDocument/2006/relationships/hyperlink"/><Relationship Id="rId3183" Target="https://twitter.com/" TargetMode="External" Type="http://schemas.openxmlformats.org/officeDocument/2006/relationships/hyperlink"/><Relationship Id="rId3184" Target="https://twitter.com/" TargetMode="External" Type="http://schemas.openxmlformats.org/officeDocument/2006/relationships/hyperlink"/><Relationship Id="rId3185" Target="https://twitter.com/" TargetMode="External" Type="http://schemas.openxmlformats.org/officeDocument/2006/relationships/hyperlink"/><Relationship Id="rId3186" Target="https://twitter.com/" TargetMode="External" Type="http://schemas.openxmlformats.org/officeDocument/2006/relationships/hyperlink"/><Relationship Id="rId3187" Target="https://twitter.com/" TargetMode="External" Type="http://schemas.openxmlformats.org/officeDocument/2006/relationships/hyperlink"/><Relationship Id="rId3188" Target="https://twitter.com/" TargetMode="External" Type="http://schemas.openxmlformats.org/officeDocument/2006/relationships/hyperlink"/><Relationship Id="rId3189" Target="https://twitter.com/" TargetMode="External" Type="http://schemas.openxmlformats.org/officeDocument/2006/relationships/hyperlink"/><Relationship Id="rId319" Target="https://mailchi.mp/fef66d26f872/threat-landscape-by-intrinsec-5029306" TargetMode="External" Type="http://schemas.openxmlformats.org/officeDocument/2006/relationships/hyperlink"/><Relationship Id="rId3190" Target="https://twitter.com/" TargetMode="External" Type="http://schemas.openxmlformats.org/officeDocument/2006/relationships/hyperlink"/><Relationship Id="rId3191" Target="https://twitter.com/" TargetMode="External" Type="http://schemas.openxmlformats.org/officeDocument/2006/relationships/hyperlink"/><Relationship Id="rId3192" Target="https://twitter.com/" TargetMode="External" Type="http://schemas.openxmlformats.org/officeDocument/2006/relationships/hyperlink"/><Relationship Id="rId3193" Target="https://twitter.com/" TargetMode="External" Type="http://schemas.openxmlformats.org/officeDocument/2006/relationships/hyperlink"/><Relationship Id="rId3194" Target="https://twitter.com/" TargetMode="External" Type="http://schemas.openxmlformats.org/officeDocument/2006/relationships/hyperlink"/><Relationship Id="rId3195" Target="https://twitter.com/" TargetMode="External" Type="http://schemas.openxmlformats.org/officeDocument/2006/relationships/hyperlink"/><Relationship Id="rId3196" Target="https://twitter.com/" TargetMode="External" Type="http://schemas.openxmlformats.org/officeDocument/2006/relationships/hyperlink"/><Relationship Id="rId3197" Target="https://twitter.com/" TargetMode="External" Type="http://schemas.openxmlformats.org/officeDocument/2006/relationships/hyperlink"/><Relationship Id="rId3198" Target="https://twitter.com/" TargetMode="External" Type="http://schemas.openxmlformats.org/officeDocument/2006/relationships/hyperlink"/><Relationship Id="rId3199" Target="https://twitter.com/" TargetMode="External" Type="http://schemas.openxmlformats.org/officeDocument/2006/relationships/hyperlink"/><Relationship Id="rId32" Target="https://twitter.com/i/web/status/1417393854609870857" TargetMode="External" Type="http://schemas.openxmlformats.org/officeDocument/2006/relationships/hyperlink"/><Relationship Id="rId320" Target="https://twitter.com/i/web/status/1418095744863686656" TargetMode="External" Type="http://schemas.openxmlformats.org/officeDocument/2006/relationships/hyperlink"/><Relationship Id="rId3200" Target="https://twitter.com/" TargetMode="External" Type="http://schemas.openxmlformats.org/officeDocument/2006/relationships/hyperlink"/><Relationship Id="rId3201" Target="https://twitter.com/" TargetMode="External" Type="http://schemas.openxmlformats.org/officeDocument/2006/relationships/hyperlink"/><Relationship Id="rId3202" Target="https://twitter.com/" TargetMode="External" Type="http://schemas.openxmlformats.org/officeDocument/2006/relationships/hyperlink"/><Relationship Id="rId3203" Target="https://twitter.com/" TargetMode="External" Type="http://schemas.openxmlformats.org/officeDocument/2006/relationships/hyperlink"/><Relationship Id="rId3204" Target="https://twitter.com/" TargetMode="External" Type="http://schemas.openxmlformats.org/officeDocument/2006/relationships/hyperlink"/><Relationship Id="rId3205" Target="https://twitter.com/" TargetMode="External" Type="http://schemas.openxmlformats.org/officeDocument/2006/relationships/hyperlink"/><Relationship Id="rId3206" Target="https://twitter.com/" TargetMode="External" Type="http://schemas.openxmlformats.org/officeDocument/2006/relationships/hyperlink"/><Relationship Id="rId3207" Target="https://twitter.com/" TargetMode="External" Type="http://schemas.openxmlformats.org/officeDocument/2006/relationships/hyperlink"/><Relationship Id="rId3208" Target="https://twitter.com/" TargetMode="External" Type="http://schemas.openxmlformats.org/officeDocument/2006/relationships/hyperlink"/><Relationship Id="rId3209" Target="https://twitter.com/" TargetMode="External" Type="http://schemas.openxmlformats.org/officeDocument/2006/relationships/hyperlink"/><Relationship Id="rId321" Target="https://twitter.com/i/web/status/1418095966352195584" TargetMode="External" Type="http://schemas.openxmlformats.org/officeDocument/2006/relationships/hyperlink"/><Relationship Id="rId3210" Target="https://twitter.com/" TargetMode="External" Type="http://schemas.openxmlformats.org/officeDocument/2006/relationships/hyperlink"/><Relationship Id="rId3211" Target="https://twitter.com/" TargetMode="External" Type="http://schemas.openxmlformats.org/officeDocument/2006/relationships/hyperlink"/><Relationship Id="rId3212" Target="https://twitter.com/" TargetMode="External" Type="http://schemas.openxmlformats.org/officeDocument/2006/relationships/hyperlink"/><Relationship Id="rId3213" Target="https://twitter.com/" TargetMode="External" Type="http://schemas.openxmlformats.org/officeDocument/2006/relationships/hyperlink"/><Relationship Id="rId3214" Target="https://twitter.com/" TargetMode="External" Type="http://schemas.openxmlformats.org/officeDocument/2006/relationships/hyperlink"/><Relationship Id="rId3215" Target="https://twitter.com/" TargetMode="External" Type="http://schemas.openxmlformats.org/officeDocument/2006/relationships/hyperlink"/><Relationship Id="rId3216" Target="https://twitter.com/" TargetMode="External" Type="http://schemas.openxmlformats.org/officeDocument/2006/relationships/hyperlink"/><Relationship Id="rId3217" Target="https://twitter.com/" TargetMode="External" Type="http://schemas.openxmlformats.org/officeDocument/2006/relationships/hyperlink"/><Relationship Id="rId3218" Target="https://twitter.com/" TargetMode="External" Type="http://schemas.openxmlformats.org/officeDocument/2006/relationships/hyperlink"/><Relationship Id="rId3219" Target="https://twitter.com/" TargetMode="External" Type="http://schemas.openxmlformats.org/officeDocument/2006/relationships/hyperlink"/><Relationship Id="rId322" Target="https://twitter.com/i/web/status/1417164159196749825" TargetMode="External" Type="http://schemas.openxmlformats.org/officeDocument/2006/relationships/hyperlink"/><Relationship Id="rId3220" Target="https://twitter.com/" TargetMode="External" Type="http://schemas.openxmlformats.org/officeDocument/2006/relationships/hyperlink"/><Relationship Id="rId3221" Target="https://twitter.com/" TargetMode="External" Type="http://schemas.openxmlformats.org/officeDocument/2006/relationships/hyperlink"/><Relationship Id="rId3222" Target="https://twitter.com/" TargetMode="External" Type="http://schemas.openxmlformats.org/officeDocument/2006/relationships/hyperlink"/><Relationship Id="rId3223" Target="https://twitter.com/" TargetMode="External" Type="http://schemas.openxmlformats.org/officeDocument/2006/relationships/hyperlink"/><Relationship Id="rId3224" Target="https://twitter.com/" TargetMode="External" Type="http://schemas.openxmlformats.org/officeDocument/2006/relationships/hyperlink"/><Relationship Id="rId3225" Target="https://twitter.com/" TargetMode="External" Type="http://schemas.openxmlformats.org/officeDocument/2006/relationships/hyperlink"/><Relationship Id="rId3226" Target="https://twitter.com/" TargetMode="External" Type="http://schemas.openxmlformats.org/officeDocument/2006/relationships/hyperlink"/><Relationship Id="rId3227" Target="https://twitter.com/" TargetMode="External" Type="http://schemas.openxmlformats.org/officeDocument/2006/relationships/hyperlink"/><Relationship Id="rId3228" Target="https://twitter.com/" TargetMode="External" Type="http://schemas.openxmlformats.org/officeDocument/2006/relationships/hyperlink"/><Relationship Id="rId3229" Target="https://twitter.com/" TargetMode="External" Type="http://schemas.openxmlformats.org/officeDocument/2006/relationships/hyperlink"/><Relationship Id="rId323" Target="https://twitter.com/i/web/status/1417726242892173312" TargetMode="External" Type="http://schemas.openxmlformats.org/officeDocument/2006/relationships/hyperlink"/><Relationship Id="rId3230" Target="https://twitter.com/" TargetMode="External" Type="http://schemas.openxmlformats.org/officeDocument/2006/relationships/hyperlink"/><Relationship Id="rId3231" Target="https://twitter.com/" TargetMode="External" Type="http://schemas.openxmlformats.org/officeDocument/2006/relationships/hyperlink"/><Relationship Id="rId3232" Target="https://twitter.com/" TargetMode="External" Type="http://schemas.openxmlformats.org/officeDocument/2006/relationships/hyperlink"/><Relationship Id="rId3233" Target="https://twitter.com/" TargetMode="External" Type="http://schemas.openxmlformats.org/officeDocument/2006/relationships/hyperlink"/><Relationship Id="rId3234" Target="https://twitter.com/" TargetMode="External" Type="http://schemas.openxmlformats.org/officeDocument/2006/relationships/hyperlink"/><Relationship Id="rId3235" Target="https://twitter.com/" TargetMode="External" Type="http://schemas.openxmlformats.org/officeDocument/2006/relationships/hyperlink"/><Relationship Id="rId3236" Target="https://twitter.com/" TargetMode="External" Type="http://schemas.openxmlformats.org/officeDocument/2006/relationships/hyperlink"/><Relationship Id="rId3237" Target="https://twitter.com/" TargetMode="External" Type="http://schemas.openxmlformats.org/officeDocument/2006/relationships/hyperlink"/><Relationship Id="rId3238" Target="https://twitter.com/" TargetMode="External" Type="http://schemas.openxmlformats.org/officeDocument/2006/relationships/hyperlink"/><Relationship Id="rId3239" Target="https://twitter.com/" TargetMode="External" Type="http://schemas.openxmlformats.org/officeDocument/2006/relationships/hyperlink"/><Relationship Id="rId324" Target="https://veille-cyber.com/new-windows-10-vulnerability-allows-anyone-to-get-admin-privileges/" TargetMode="External" Type="http://schemas.openxmlformats.org/officeDocument/2006/relationships/hyperlink"/><Relationship Id="rId3240" Target="https://twitter.com/" TargetMode="External" Type="http://schemas.openxmlformats.org/officeDocument/2006/relationships/hyperlink"/><Relationship Id="rId3241" Target="https://twitter.com/" TargetMode="External" Type="http://schemas.openxmlformats.org/officeDocument/2006/relationships/hyperlink"/><Relationship Id="rId3242" Target="https://twitter.com/" TargetMode="External" Type="http://schemas.openxmlformats.org/officeDocument/2006/relationships/hyperlink"/><Relationship Id="rId3243" Target="https://twitter.com/" TargetMode="External" Type="http://schemas.openxmlformats.org/officeDocument/2006/relationships/hyperlink"/><Relationship Id="rId3244" Target="https://twitter.com/" TargetMode="External" Type="http://schemas.openxmlformats.org/officeDocument/2006/relationships/hyperlink"/><Relationship Id="rId3245" Target="https://twitter.com/" TargetMode="External" Type="http://schemas.openxmlformats.org/officeDocument/2006/relationships/hyperlink"/><Relationship Id="rId3246" Target="https://twitter.com/" TargetMode="External" Type="http://schemas.openxmlformats.org/officeDocument/2006/relationships/hyperlink"/><Relationship Id="rId3247" Target="https://twitter.com/" TargetMode="External" Type="http://schemas.openxmlformats.org/officeDocument/2006/relationships/hyperlink"/><Relationship Id="rId3248" Target="https://twitter.com/" TargetMode="External" Type="http://schemas.openxmlformats.org/officeDocument/2006/relationships/hyperlink"/><Relationship Id="rId3249" Target="https://twitter.com/" TargetMode="External" Type="http://schemas.openxmlformats.org/officeDocument/2006/relationships/hyperlink"/><Relationship Id="rId325" Target="https://veille-cyber.com/is-cost-effective-deep-reinforcement-learning-possible/" TargetMode="External" Type="http://schemas.openxmlformats.org/officeDocument/2006/relationships/hyperlink"/><Relationship Id="rId3250" Target="https://twitter.com/" TargetMode="External" Type="http://schemas.openxmlformats.org/officeDocument/2006/relationships/hyperlink"/><Relationship Id="rId3251" Target="https://twitter.com/" TargetMode="External" Type="http://schemas.openxmlformats.org/officeDocument/2006/relationships/hyperlink"/><Relationship Id="rId3252" Target="https://twitter.com/" TargetMode="External" Type="http://schemas.openxmlformats.org/officeDocument/2006/relationships/hyperlink"/><Relationship Id="rId3253" Target="https://twitter.com/" TargetMode="External" Type="http://schemas.openxmlformats.org/officeDocument/2006/relationships/hyperlink"/><Relationship Id="rId3254" Target="https://twitter.com/" TargetMode="External" Type="http://schemas.openxmlformats.org/officeDocument/2006/relationships/hyperlink"/><Relationship Id="rId3255" Target="https://twitter.com/" TargetMode="External" Type="http://schemas.openxmlformats.org/officeDocument/2006/relationships/hyperlink"/><Relationship Id="rId3256" Target="https://twitter.com/" TargetMode="External" Type="http://schemas.openxmlformats.org/officeDocument/2006/relationships/hyperlink"/><Relationship Id="rId3257" Target="https://twitter.com/" TargetMode="External" Type="http://schemas.openxmlformats.org/officeDocument/2006/relationships/hyperlink"/><Relationship Id="rId3258" Target="https://twitter.com/" TargetMode="External" Type="http://schemas.openxmlformats.org/officeDocument/2006/relationships/hyperlink"/><Relationship Id="rId3259" Target="https://twitter.com/" TargetMode="External" Type="http://schemas.openxmlformats.org/officeDocument/2006/relationships/hyperlink"/><Relationship Id="rId326" Target="https://veille-cyber.com/new-windows-10-vulnerability-allows-anyone-to-get-admin-privileges/" TargetMode="External" Type="http://schemas.openxmlformats.org/officeDocument/2006/relationships/hyperlink"/><Relationship Id="rId3260" Target="https://twitter.com/" TargetMode="External" Type="http://schemas.openxmlformats.org/officeDocument/2006/relationships/hyperlink"/><Relationship Id="rId3261" Target="https://twitter.com/" TargetMode="External" Type="http://schemas.openxmlformats.org/officeDocument/2006/relationships/hyperlink"/><Relationship Id="rId3262" Target="https://twitter.com/" TargetMode="External" Type="http://schemas.openxmlformats.org/officeDocument/2006/relationships/hyperlink"/><Relationship Id="rId3263" Target="https://twitter.com/" TargetMode="External" Type="http://schemas.openxmlformats.org/officeDocument/2006/relationships/hyperlink"/><Relationship Id="rId3264" Target="https://twitter.com/" TargetMode="External" Type="http://schemas.openxmlformats.org/officeDocument/2006/relationships/hyperlink"/><Relationship Id="rId3265" Target="https://twitter.com/" TargetMode="External" Type="http://schemas.openxmlformats.org/officeDocument/2006/relationships/hyperlink"/><Relationship Id="rId3266" Target="https://twitter.com/" TargetMode="External" Type="http://schemas.openxmlformats.org/officeDocument/2006/relationships/hyperlink"/><Relationship Id="rId3267" Target="https://twitter.com/" TargetMode="External" Type="http://schemas.openxmlformats.org/officeDocument/2006/relationships/hyperlink"/><Relationship Id="rId3268" Target="https://twitter.com/" TargetMode="External" Type="http://schemas.openxmlformats.org/officeDocument/2006/relationships/hyperlink"/><Relationship Id="rId3269" Target="https://twitter.com/" TargetMode="External" Type="http://schemas.openxmlformats.org/officeDocument/2006/relationships/hyperlink"/><Relationship Id="rId327" Target="https://twitter.com/i/web/status/1418099333031944193" TargetMode="External" Type="http://schemas.openxmlformats.org/officeDocument/2006/relationships/hyperlink"/><Relationship Id="rId3270" Target="https://twitter.com/" TargetMode="External" Type="http://schemas.openxmlformats.org/officeDocument/2006/relationships/hyperlink"/><Relationship Id="rId3271" Target="https://twitter.com/" TargetMode="External" Type="http://schemas.openxmlformats.org/officeDocument/2006/relationships/hyperlink"/><Relationship Id="rId3272" Target="https://twitter.com/" TargetMode="External" Type="http://schemas.openxmlformats.org/officeDocument/2006/relationships/hyperlink"/><Relationship Id="rId3273" Target="https://twitter.com/" TargetMode="External" Type="http://schemas.openxmlformats.org/officeDocument/2006/relationships/hyperlink"/><Relationship Id="rId3274" Target="https://twitter.com/" TargetMode="External" Type="http://schemas.openxmlformats.org/officeDocument/2006/relationships/hyperlink"/><Relationship Id="rId3275" Target="https://twitter.com/" TargetMode="External" Type="http://schemas.openxmlformats.org/officeDocument/2006/relationships/hyperlink"/><Relationship Id="rId3276" Target="https://twitter.com/" TargetMode="External" Type="http://schemas.openxmlformats.org/officeDocument/2006/relationships/hyperlink"/><Relationship Id="rId3277" Target="https://twitter.com/" TargetMode="External" Type="http://schemas.openxmlformats.org/officeDocument/2006/relationships/hyperlink"/><Relationship Id="rId3278" Target="https://twitter.com/" TargetMode="External" Type="http://schemas.openxmlformats.org/officeDocument/2006/relationships/hyperlink"/><Relationship Id="rId3279" Target="https://twitter.com/" TargetMode="External" Type="http://schemas.openxmlformats.org/officeDocument/2006/relationships/hyperlink"/><Relationship Id="rId328" Target="https://www.europe1.fr/technologies/affaire-pegasus-il-existe-un-marche-international-des-failles-dexploitation-4058862" TargetMode="External" Type="http://schemas.openxmlformats.org/officeDocument/2006/relationships/hyperlink"/><Relationship Id="rId3280" Target="https://twitter.com/" TargetMode="External" Type="http://schemas.openxmlformats.org/officeDocument/2006/relationships/hyperlink"/><Relationship Id="rId3281" Target="https://twitter.com/" TargetMode="External" Type="http://schemas.openxmlformats.org/officeDocument/2006/relationships/hyperlink"/><Relationship Id="rId3282" Target="https://twitter.com/" TargetMode="External" Type="http://schemas.openxmlformats.org/officeDocument/2006/relationships/hyperlink"/><Relationship Id="rId3283" Target="https://twitter.com/" TargetMode="External" Type="http://schemas.openxmlformats.org/officeDocument/2006/relationships/hyperlink"/><Relationship Id="rId3284" Target="https://twitter.com/" TargetMode="External" Type="http://schemas.openxmlformats.org/officeDocument/2006/relationships/hyperlink"/><Relationship Id="rId3285" Target="https://twitter.com/" TargetMode="External" Type="http://schemas.openxmlformats.org/officeDocument/2006/relationships/hyperlink"/><Relationship Id="rId3286" Target="https://twitter.com/" TargetMode="External" Type="http://schemas.openxmlformats.org/officeDocument/2006/relationships/hyperlink"/><Relationship Id="rId3287" Target="https://twitter.com/" TargetMode="External" Type="http://schemas.openxmlformats.org/officeDocument/2006/relationships/hyperlink"/><Relationship Id="rId3288" Target="https://twitter.com/" TargetMode="External" Type="http://schemas.openxmlformats.org/officeDocument/2006/relationships/hyperlink"/><Relationship Id="rId3289" Target="https://twitter.com/" TargetMode="External" Type="http://schemas.openxmlformats.org/officeDocument/2006/relationships/hyperlink"/><Relationship Id="rId329" Target="https://twitter.com/i/web/status/1418101093532327938" TargetMode="External" Type="http://schemas.openxmlformats.org/officeDocument/2006/relationships/hyperlink"/><Relationship Id="rId3290" Target="https://twitter.com/" TargetMode="External" Type="http://schemas.openxmlformats.org/officeDocument/2006/relationships/hyperlink"/><Relationship Id="rId3291" Target="https://twitter.com/" TargetMode="External" Type="http://schemas.openxmlformats.org/officeDocument/2006/relationships/hyperlink"/><Relationship Id="rId3292" Target="https://twitter.com/" TargetMode="External" Type="http://schemas.openxmlformats.org/officeDocument/2006/relationships/hyperlink"/><Relationship Id="rId3293" Target="https://twitter.com/" TargetMode="External" Type="http://schemas.openxmlformats.org/officeDocument/2006/relationships/hyperlink"/><Relationship Id="rId3294" Target="https://twitter.com/" TargetMode="External" Type="http://schemas.openxmlformats.org/officeDocument/2006/relationships/hyperlink"/><Relationship Id="rId3295" Target="https://twitter.com/" TargetMode="External" Type="http://schemas.openxmlformats.org/officeDocument/2006/relationships/hyperlink"/><Relationship Id="rId3296" Target="https://twitter.com/" TargetMode="External" Type="http://schemas.openxmlformats.org/officeDocument/2006/relationships/hyperlink"/><Relationship Id="rId3297" Target="https://twitter.com/" TargetMode="External" Type="http://schemas.openxmlformats.org/officeDocument/2006/relationships/hyperlink"/><Relationship Id="rId3298" Target="https://twitter.com/" TargetMode="External" Type="http://schemas.openxmlformats.org/officeDocument/2006/relationships/hyperlink"/><Relationship Id="rId3299" Target="https://twitter.com/" TargetMode="External" Type="http://schemas.openxmlformats.org/officeDocument/2006/relationships/hyperlink"/><Relationship Id="rId33" Target="https://twitter.com/i/web/status/1417356155848904723" TargetMode="External" Type="http://schemas.openxmlformats.org/officeDocument/2006/relationships/hyperlink"/><Relationship Id="rId330" Target="https://twitter.com/i/web/status/1418103560454107140" TargetMode="External" Type="http://schemas.openxmlformats.org/officeDocument/2006/relationships/hyperlink"/><Relationship Id="rId3300" Target="https://twitter.com/" TargetMode="External" Type="http://schemas.openxmlformats.org/officeDocument/2006/relationships/hyperlink"/><Relationship Id="rId3301" Target="https://twitter.com/" TargetMode="External" Type="http://schemas.openxmlformats.org/officeDocument/2006/relationships/hyperlink"/><Relationship Id="rId3302" Target="https://twitter.com/" TargetMode="External" Type="http://schemas.openxmlformats.org/officeDocument/2006/relationships/hyperlink"/><Relationship Id="rId3303" Target="https://twitter.com/" TargetMode="External" Type="http://schemas.openxmlformats.org/officeDocument/2006/relationships/hyperlink"/><Relationship Id="rId3304" Target="https://twitter.com/" TargetMode="External" Type="http://schemas.openxmlformats.org/officeDocument/2006/relationships/hyperlink"/><Relationship Id="rId3305" Target="https://twitter.com/" TargetMode="External" Type="http://schemas.openxmlformats.org/officeDocument/2006/relationships/hyperlink"/><Relationship Id="rId3306" Target="https://twitter.com/" TargetMode="External" Type="http://schemas.openxmlformats.org/officeDocument/2006/relationships/hyperlink"/><Relationship Id="rId3307" Target="https://twitter.com/" TargetMode="External" Type="http://schemas.openxmlformats.org/officeDocument/2006/relationships/hyperlink"/><Relationship Id="rId3308" Target="https://twitter.com/" TargetMode="External" Type="http://schemas.openxmlformats.org/officeDocument/2006/relationships/hyperlink"/><Relationship Id="rId3309" Target="https://twitter.com/" TargetMode="External" Type="http://schemas.openxmlformats.org/officeDocument/2006/relationships/hyperlink"/><Relationship Id="rId331" Target="https://twitter.com/i/web/status/1417382551749079076" TargetMode="External" Type="http://schemas.openxmlformats.org/officeDocument/2006/relationships/hyperlink"/><Relationship Id="rId3310" Target="https://twitter.com/" TargetMode="External" Type="http://schemas.openxmlformats.org/officeDocument/2006/relationships/hyperlink"/><Relationship Id="rId3311" Target="https://twitter.com/" TargetMode="External" Type="http://schemas.openxmlformats.org/officeDocument/2006/relationships/hyperlink"/><Relationship Id="rId3312" Target="https://twitter.com/" TargetMode="External" Type="http://schemas.openxmlformats.org/officeDocument/2006/relationships/hyperlink"/><Relationship Id="rId3313" Target="https://twitter.com/" TargetMode="External" Type="http://schemas.openxmlformats.org/officeDocument/2006/relationships/hyperlink"/><Relationship Id="rId3314" Target="https://twitter.com/" TargetMode="External" Type="http://schemas.openxmlformats.org/officeDocument/2006/relationships/hyperlink"/><Relationship Id="rId3315" Target="https://twitter.com/" TargetMode="External" Type="http://schemas.openxmlformats.org/officeDocument/2006/relationships/hyperlink"/><Relationship Id="rId3316" Target="https://twitter.com/" TargetMode="External" Type="http://schemas.openxmlformats.org/officeDocument/2006/relationships/hyperlink"/><Relationship Id="rId3317" Target="https://twitter.com/" TargetMode="External" Type="http://schemas.openxmlformats.org/officeDocument/2006/relationships/hyperlink"/><Relationship Id="rId3318" Target="https://twitter.com/" TargetMode="External" Type="http://schemas.openxmlformats.org/officeDocument/2006/relationships/hyperlink"/><Relationship Id="rId3319" Target="https://twitter.com/" TargetMode="External" Type="http://schemas.openxmlformats.org/officeDocument/2006/relationships/hyperlink"/><Relationship Id="rId332" Target="https://cyberguerre.numerama.com/12513-une-entreprise-a-laisse-fuiter-5-milliards-de-donnees-issues-de-fuites-de-donnees.html?es_sh=8da080bd127c44ae643edb015836c7ab&amp;es_ad=282835" TargetMode="External" Type="http://schemas.openxmlformats.org/officeDocument/2006/relationships/hyperlink"/><Relationship Id="rId3320" Target="https://twitter.com/" TargetMode="External" Type="http://schemas.openxmlformats.org/officeDocument/2006/relationships/hyperlink"/><Relationship Id="rId3321" Target="https://twitter.com/" TargetMode="External" Type="http://schemas.openxmlformats.org/officeDocument/2006/relationships/hyperlink"/><Relationship Id="rId3322" Target="https://twitter.com/" TargetMode="External" Type="http://schemas.openxmlformats.org/officeDocument/2006/relationships/hyperlink"/><Relationship Id="rId3323" Target="https://twitter.com/" TargetMode="External" Type="http://schemas.openxmlformats.org/officeDocument/2006/relationships/hyperlink"/><Relationship Id="rId3324" Target="https://twitter.com/" TargetMode="External" Type="http://schemas.openxmlformats.org/officeDocument/2006/relationships/hyperlink"/><Relationship Id="rId3325" Target="https://twitter.com/" TargetMode="External" Type="http://schemas.openxmlformats.org/officeDocument/2006/relationships/hyperlink"/><Relationship Id="rId3326" Target="https://twitter.com/" TargetMode="External" Type="http://schemas.openxmlformats.org/officeDocument/2006/relationships/hyperlink"/><Relationship Id="rId3327" Target="https://twitter.com/" TargetMode="External" Type="http://schemas.openxmlformats.org/officeDocument/2006/relationships/hyperlink"/><Relationship Id="rId3328" Target="https://twitter.com/" TargetMode="External" Type="http://schemas.openxmlformats.org/officeDocument/2006/relationships/hyperlink"/><Relationship Id="rId3329" Target="https://twitter.com/" TargetMode="External" Type="http://schemas.openxmlformats.org/officeDocument/2006/relationships/hyperlink"/><Relationship Id="rId333" Target="https://twitter.com/i/web/status/1418103958011269127" TargetMode="External" Type="http://schemas.openxmlformats.org/officeDocument/2006/relationships/hyperlink"/><Relationship Id="rId3330" Target="https://twitter.com/" TargetMode="External" Type="http://schemas.openxmlformats.org/officeDocument/2006/relationships/hyperlink"/><Relationship Id="rId3331" Target="https://twitter.com/" TargetMode="External" Type="http://schemas.openxmlformats.org/officeDocument/2006/relationships/hyperlink"/><Relationship Id="rId3332" Target="https://twitter.com/" TargetMode="External" Type="http://schemas.openxmlformats.org/officeDocument/2006/relationships/hyperlink"/><Relationship Id="rId3333" Target="https://twitter.com/" TargetMode="External" Type="http://schemas.openxmlformats.org/officeDocument/2006/relationships/hyperlink"/><Relationship Id="rId3334" Target="https://twitter.com/" TargetMode="External" Type="http://schemas.openxmlformats.org/officeDocument/2006/relationships/hyperlink"/><Relationship Id="rId3335" Target="https://twitter.com/" TargetMode="External" Type="http://schemas.openxmlformats.org/officeDocument/2006/relationships/hyperlink"/><Relationship Id="rId3336" Target="https://twitter.com/" TargetMode="External" Type="http://schemas.openxmlformats.org/officeDocument/2006/relationships/hyperlink"/><Relationship Id="rId3337" Target="https://twitter.com/" TargetMode="External" Type="http://schemas.openxmlformats.org/officeDocument/2006/relationships/hyperlink"/><Relationship Id="rId3338" Target="https://twitter.com/" TargetMode="External" Type="http://schemas.openxmlformats.org/officeDocument/2006/relationships/hyperlink"/><Relationship Id="rId3339" Target="https://twitter.com/" TargetMode="External" Type="http://schemas.openxmlformats.org/officeDocument/2006/relationships/hyperlink"/><Relationship Id="rId334" Target="https://twitter.com/i/web/status/1418104875859300352" TargetMode="External" Type="http://schemas.openxmlformats.org/officeDocument/2006/relationships/hyperlink"/><Relationship Id="rId3340" Target="https://twitter.com/" TargetMode="External" Type="http://schemas.openxmlformats.org/officeDocument/2006/relationships/hyperlink"/><Relationship Id="rId3341" Target="https://twitter.com/" TargetMode="External" Type="http://schemas.openxmlformats.org/officeDocument/2006/relationships/hyperlink"/><Relationship Id="rId3342" Target="https://twitter.com/" TargetMode="External" Type="http://schemas.openxmlformats.org/officeDocument/2006/relationships/hyperlink"/><Relationship Id="rId3343" Target="https://twitter.com/" TargetMode="External" Type="http://schemas.openxmlformats.org/officeDocument/2006/relationships/hyperlink"/><Relationship Id="rId3344" Target="https://twitter.com/" TargetMode="External" Type="http://schemas.openxmlformats.org/officeDocument/2006/relationships/hyperlink"/><Relationship Id="rId3345" Target="https://twitter.com/" TargetMode="External" Type="http://schemas.openxmlformats.org/officeDocument/2006/relationships/hyperlink"/><Relationship Id="rId3346" Target="https://twitter.com/" TargetMode="External" Type="http://schemas.openxmlformats.org/officeDocument/2006/relationships/hyperlink"/><Relationship Id="rId3347" Target="https://twitter.com/" TargetMode="External" Type="http://schemas.openxmlformats.org/officeDocument/2006/relationships/hyperlink"/><Relationship Id="rId3348" Target="https://twitter.com/" TargetMode="External" Type="http://schemas.openxmlformats.org/officeDocument/2006/relationships/hyperlink"/><Relationship Id="rId3349" Target="https://twitter.com/" TargetMode="External" Type="http://schemas.openxmlformats.org/officeDocument/2006/relationships/hyperlink"/><Relationship Id="rId335" Target="https://twitter.com/i/web/status/1418105929694949379" TargetMode="External" Type="http://schemas.openxmlformats.org/officeDocument/2006/relationships/hyperlink"/><Relationship Id="rId3350" Target="https://twitter.com/" TargetMode="External" Type="http://schemas.openxmlformats.org/officeDocument/2006/relationships/hyperlink"/><Relationship Id="rId3351" Target="https://twitter.com/" TargetMode="External" Type="http://schemas.openxmlformats.org/officeDocument/2006/relationships/hyperlink"/><Relationship Id="rId3352" Target="https://twitter.com/" TargetMode="External" Type="http://schemas.openxmlformats.org/officeDocument/2006/relationships/hyperlink"/><Relationship Id="rId3353" Target="https://twitter.com/" TargetMode="External" Type="http://schemas.openxmlformats.org/officeDocument/2006/relationships/hyperlink"/><Relationship Id="rId3354" Target="https://twitter.com/" TargetMode="External" Type="http://schemas.openxmlformats.org/officeDocument/2006/relationships/hyperlink"/><Relationship Id="rId3355" Target="https://twitter.com/" TargetMode="External" Type="http://schemas.openxmlformats.org/officeDocument/2006/relationships/hyperlink"/><Relationship Id="rId3356" Target="https://twitter.com/" TargetMode="External" Type="http://schemas.openxmlformats.org/officeDocument/2006/relationships/hyperlink"/><Relationship Id="rId3357" Target="https://twitter.com/" TargetMode="External" Type="http://schemas.openxmlformats.org/officeDocument/2006/relationships/hyperlink"/><Relationship Id="rId3358" Target="https://twitter.com/" TargetMode="External" Type="http://schemas.openxmlformats.org/officeDocument/2006/relationships/hyperlink"/><Relationship Id="rId3359" Target="https://twitter.com/" TargetMode="External" Type="http://schemas.openxmlformats.org/officeDocument/2006/relationships/hyperlink"/><Relationship Id="rId336" Target="https://twitter.com/i/web/status/1418108508139147265" TargetMode="External" Type="http://schemas.openxmlformats.org/officeDocument/2006/relationships/hyperlink"/><Relationship Id="rId3360" Target="https://twitter.com/" TargetMode="External" Type="http://schemas.openxmlformats.org/officeDocument/2006/relationships/hyperlink"/><Relationship Id="rId3361" Target="https://twitter.com/" TargetMode="External" Type="http://schemas.openxmlformats.org/officeDocument/2006/relationships/hyperlink"/><Relationship Id="rId3362" Target="https://twitter.com/" TargetMode="External" Type="http://schemas.openxmlformats.org/officeDocument/2006/relationships/hyperlink"/><Relationship Id="rId3363" Target="https://twitter.com/" TargetMode="External" Type="http://schemas.openxmlformats.org/officeDocument/2006/relationships/hyperlink"/><Relationship Id="rId3364" Target="https://twitter.com/" TargetMode="External" Type="http://schemas.openxmlformats.org/officeDocument/2006/relationships/hyperlink"/><Relationship Id="rId3365" Target="https://twitter.com/" TargetMode="External" Type="http://schemas.openxmlformats.org/officeDocument/2006/relationships/hyperlink"/><Relationship Id="rId3366" Target="https://twitter.com/" TargetMode="External" Type="http://schemas.openxmlformats.org/officeDocument/2006/relationships/hyperlink"/><Relationship Id="rId3367" Target="https://twitter.com/" TargetMode="External" Type="http://schemas.openxmlformats.org/officeDocument/2006/relationships/hyperlink"/><Relationship Id="rId3368" Target="https://twitter.com/" TargetMode="External" Type="http://schemas.openxmlformats.org/officeDocument/2006/relationships/hyperlink"/><Relationship Id="rId3369" Target="https://twitter.com/" TargetMode="External" Type="http://schemas.openxmlformats.org/officeDocument/2006/relationships/hyperlink"/><Relationship Id="rId337" Target="https://twitter.com/i/web/status/1418110286913998850" TargetMode="External" Type="http://schemas.openxmlformats.org/officeDocument/2006/relationships/hyperlink"/><Relationship Id="rId3370" Target="https://twitter.com/" TargetMode="External" Type="http://schemas.openxmlformats.org/officeDocument/2006/relationships/hyperlink"/><Relationship Id="rId3371" Target="https://twitter.com/" TargetMode="External" Type="http://schemas.openxmlformats.org/officeDocument/2006/relationships/hyperlink"/><Relationship Id="rId3372" Target="https://twitter.com/" TargetMode="External" Type="http://schemas.openxmlformats.org/officeDocument/2006/relationships/hyperlink"/><Relationship Id="rId3373" Target="https://twitter.com/" TargetMode="External" Type="http://schemas.openxmlformats.org/officeDocument/2006/relationships/hyperlink"/><Relationship Id="rId3374" Target="https://twitter.com/" TargetMode="External" Type="http://schemas.openxmlformats.org/officeDocument/2006/relationships/hyperlink"/><Relationship Id="rId3375" Target="https://twitter.com/" TargetMode="External" Type="http://schemas.openxmlformats.org/officeDocument/2006/relationships/hyperlink"/><Relationship Id="rId3376" Target="https://twitter.com/" TargetMode="External" Type="http://schemas.openxmlformats.org/officeDocument/2006/relationships/hyperlink"/><Relationship Id="rId3377" Target="https://twitter.com/" TargetMode="External" Type="http://schemas.openxmlformats.org/officeDocument/2006/relationships/hyperlink"/><Relationship Id="rId3378" Target="https://twitter.com/" TargetMode="External" Type="http://schemas.openxmlformats.org/officeDocument/2006/relationships/hyperlink"/><Relationship Id="rId3379" Target="https://twitter.com/" TargetMode="External" Type="http://schemas.openxmlformats.org/officeDocument/2006/relationships/hyperlink"/><Relationship Id="rId338" Target="https://twitter.com/i/web/status/1418107040296169478" TargetMode="External" Type="http://schemas.openxmlformats.org/officeDocument/2006/relationships/hyperlink"/><Relationship Id="rId3380" Target="https://twitter.com/" TargetMode="External" Type="http://schemas.openxmlformats.org/officeDocument/2006/relationships/hyperlink"/><Relationship Id="rId3381" Target="https://twitter.com/" TargetMode="External" Type="http://schemas.openxmlformats.org/officeDocument/2006/relationships/hyperlink"/><Relationship Id="rId3382" Target="https://twitter.com/" TargetMode="External" Type="http://schemas.openxmlformats.org/officeDocument/2006/relationships/hyperlink"/><Relationship Id="rId3383" Target="https://twitter.com/" TargetMode="External" Type="http://schemas.openxmlformats.org/officeDocument/2006/relationships/hyperlink"/><Relationship Id="rId3384" Target="https://twitter.com/" TargetMode="External" Type="http://schemas.openxmlformats.org/officeDocument/2006/relationships/hyperlink"/><Relationship Id="rId3385" Target="https://twitter.com/" TargetMode="External" Type="http://schemas.openxmlformats.org/officeDocument/2006/relationships/hyperlink"/><Relationship Id="rId3386" Target="https://twitter.com/" TargetMode="External" Type="http://schemas.openxmlformats.org/officeDocument/2006/relationships/hyperlink"/><Relationship Id="rId3387" Target="https://twitter.com/" TargetMode="External" Type="http://schemas.openxmlformats.org/officeDocument/2006/relationships/hyperlink"/><Relationship Id="rId3388" Target="https://twitter.com/" TargetMode="External" Type="http://schemas.openxmlformats.org/officeDocument/2006/relationships/hyperlink"/><Relationship Id="rId3389" Target="https://twitter.com/" TargetMode="External" Type="http://schemas.openxmlformats.org/officeDocument/2006/relationships/hyperlink"/><Relationship Id="rId339" Target="https://twitter.com/i/web/status/1417069227887022082" TargetMode="External" Type="http://schemas.openxmlformats.org/officeDocument/2006/relationships/hyperlink"/><Relationship Id="rId3390" Target="https://twitter.com/" TargetMode="External" Type="http://schemas.openxmlformats.org/officeDocument/2006/relationships/hyperlink"/><Relationship Id="rId3391" Target="https://twitter.com/" TargetMode="External" Type="http://schemas.openxmlformats.org/officeDocument/2006/relationships/hyperlink"/><Relationship Id="rId3392" Target="https://twitter.com/" TargetMode="External" Type="http://schemas.openxmlformats.org/officeDocument/2006/relationships/hyperlink"/><Relationship Id="rId3393" Target="https://twitter.com/" TargetMode="External" Type="http://schemas.openxmlformats.org/officeDocument/2006/relationships/hyperlink"/><Relationship Id="rId3394" Target="https://twitter.com/" TargetMode="External" Type="http://schemas.openxmlformats.org/officeDocument/2006/relationships/hyperlink"/><Relationship Id="rId3395" Target="https://twitter.com/" TargetMode="External" Type="http://schemas.openxmlformats.org/officeDocument/2006/relationships/hyperlink"/><Relationship Id="rId3396" Target="https://twitter.com/" TargetMode="External" Type="http://schemas.openxmlformats.org/officeDocument/2006/relationships/hyperlink"/><Relationship Id="rId3397" Target="https://twitter.com/" TargetMode="External" Type="http://schemas.openxmlformats.org/officeDocument/2006/relationships/hyperlink"/><Relationship Id="rId3398" Target="https://twitter.com/" TargetMode="External" Type="http://schemas.openxmlformats.org/officeDocument/2006/relationships/hyperlink"/><Relationship Id="rId3399" Target="https://twitter.com/" TargetMode="External" Type="http://schemas.openxmlformats.org/officeDocument/2006/relationships/hyperlink"/><Relationship Id="rId34" Target="https://twitter.com/i/web/status/1417401502738571265" TargetMode="External" Type="http://schemas.openxmlformats.org/officeDocument/2006/relationships/hyperlink"/><Relationship Id="rId340" Target="https://www.bluemega.com/guide-impression-cloud-2021/" TargetMode="External" Type="http://schemas.openxmlformats.org/officeDocument/2006/relationships/hyperlink"/><Relationship Id="rId3400" Target="https://twitter.com/" TargetMode="External" Type="http://schemas.openxmlformats.org/officeDocument/2006/relationships/hyperlink"/><Relationship Id="rId3401" Target="https://twitter.com/" TargetMode="External" Type="http://schemas.openxmlformats.org/officeDocument/2006/relationships/hyperlink"/><Relationship Id="rId3402" Target="https://twitter.com/" TargetMode="External" Type="http://schemas.openxmlformats.org/officeDocument/2006/relationships/hyperlink"/><Relationship Id="rId3403" Target="https://twitter.com/" TargetMode="External" Type="http://schemas.openxmlformats.org/officeDocument/2006/relationships/hyperlink"/><Relationship Id="rId3404" Target="https://twitter.com/" TargetMode="External" Type="http://schemas.openxmlformats.org/officeDocument/2006/relationships/hyperlink"/><Relationship Id="rId3405" Target="https://twitter.com/" TargetMode="External" Type="http://schemas.openxmlformats.org/officeDocument/2006/relationships/hyperlink"/><Relationship Id="rId3406" Target="https://twitter.com/" TargetMode="External" Type="http://schemas.openxmlformats.org/officeDocument/2006/relationships/hyperlink"/><Relationship Id="rId3407" Target="https://twitter.com/" TargetMode="External" Type="http://schemas.openxmlformats.org/officeDocument/2006/relationships/hyperlink"/><Relationship Id="rId3408" Target="https://twitter.com/" TargetMode="External" Type="http://schemas.openxmlformats.org/officeDocument/2006/relationships/hyperlink"/><Relationship Id="rId3409" Target="https://twitter.com/" TargetMode="External" Type="http://schemas.openxmlformats.org/officeDocument/2006/relationships/hyperlink"/><Relationship Id="rId341" Target="https://www.bluemega.com/articles/limportance-de-securite-travaux-dimpression-de-bout-bout/" TargetMode="External" Type="http://schemas.openxmlformats.org/officeDocument/2006/relationships/hyperlink"/><Relationship Id="rId3410" Target="https://twitter.com/" TargetMode="External" Type="http://schemas.openxmlformats.org/officeDocument/2006/relationships/hyperlink"/><Relationship Id="rId3411" Target="https://twitter.com/" TargetMode="External" Type="http://schemas.openxmlformats.org/officeDocument/2006/relationships/hyperlink"/><Relationship Id="rId3412" Target="https://twitter.com/" TargetMode="External" Type="http://schemas.openxmlformats.org/officeDocument/2006/relationships/hyperlink"/><Relationship Id="rId3413" Target="https://twitter.com/" TargetMode="External" Type="http://schemas.openxmlformats.org/officeDocument/2006/relationships/hyperlink"/><Relationship Id="rId3414" Target="https://twitter.com/" TargetMode="External" Type="http://schemas.openxmlformats.org/officeDocument/2006/relationships/hyperlink"/><Relationship Id="rId3415" Target="https://twitter.com/" TargetMode="External" Type="http://schemas.openxmlformats.org/officeDocument/2006/relationships/hyperlink"/><Relationship Id="rId3416" Target="https://twitter.com/" TargetMode="External" Type="http://schemas.openxmlformats.org/officeDocument/2006/relationships/hyperlink"/><Relationship Id="rId3417" Target="https://twitter.com/" TargetMode="External" Type="http://schemas.openxmlformats.org/officeDocument/2006/relationships/hyperlink"/><Relationship Id="rId3418" Target="https://twitter.com/" TargetMode="External" Type="http://schemas.openxmlformats.org/officeDocument/2006/relationships/hyperlink"/><Relationship Id="rId3419" Target="https://twitter.com/" TargetMode="External" Type="http://schemas.openxmlformats.org/officeDocument/2006/relationships/hyperlink"/><Relationship Id="rId342" Target="https://www.bluemega.com/guide-papercut-mf-pour-les-administrations-et-collectivites/" TargetMode="External" Type="http://schemas.openxmlformats.org/officeDocument/2006/relationships/hyperlink"/><Relationship Id="rId3420" Target="https://twitter.com/" TargetMode="External" Type="http://schemas.openxmlformats.org/officeDocument/2006/relationships/hyperlink"/><Relationship Id="rId3421" Target="https://twitter.com/" TargetMode="External" Type="http://schemas.openxmlformats.org/officeDocument/2006/relationships/hyperlink"/><Relationship Id="rId3422" Target="https://twitter.com/" TargetMode="External" Type="http://schemas.openxmlformats.org/officeDocument/2006/relationships/hyperlink"/><Relationship Id="rId3423" Target="https://twitter.com/" TargetMode="External" Type="http://schemas.openxmlformats.org/officeDocument/2006/relationships/hyperlink"/><Relationship Id="rId3424" Target="https://twitter.com/" TargetMode="External" Type="http://schemas.openxmlformats.org/officeDocument/2006/relationships/hyperlink"/><Relationship Id="rId3425" Target="https://twitter.com/" TargetMode="External" Type="http://schemas.openxmlformats.org/officeDocument/2006/relationships/hyperlink"/><Relationship Id="rId3426" Target="https://twitter.com/" TargetMode="External" Type="http://schemas.openxmlformats.org/officeDocument/2006/relationships/hyperlink"/><Relationship Id="rId3427" Target="https://twitter.com/" TargetMode="External" Type="http://schemas.openxmlformats.org/officeDocument/2006/relationships/hyperlink"/><Relationship Id="rId3428" Target="https://twitter.com/" TargetMode="External" Type="http://schemas.openxmlformats.org/officeDocument/2006/relationships/hyperlink"/><Relationship Id="rId3429" Target="https://twitter.com/" TargetMode="External" Type="http://schemas.openxmlformats.org/officeDocument/2006/relationships/hyperlink"/><Relationship Id="rId343" Target="https://twitter.com/i/web/status/1418111070640738304" TargetMode="External" Type="http://schemas.openxmlformats.org/officeDocument/2006/relationships/hyperlink"/><Relationship Id="rId3430" Target="https://twitter.com/" TargetMode="External" Type="http://schemas.openxmlformats.org/officeDocument/2006/relationships/hyperlink"/><Relationship Id="rId3431" Target="https://twitter.com/" TargetMode="External" Type="http://schemas.openxmlformats.org/officeDocument/2006/relationships/hyperlink"/><Relationship Id="rId3432" Target="https://twitter.com/" TargetMode="External" Type="http://schemas.openxmlformats.org/officeDocument/2006/relationships/hyperlink"/><Relationship Id="rId3433" Target="https://twitter.com/" TargetMode="External" Type="http://schemas.openxmlformats.org/officeDocument/2006/relationships/hyperlink"/><Relationship Id="rId3434" Target="https://twitter.com/" TargetMode="External" Type="http://schemas.openxmlformats.org/officeDocument/2006/relationships/hyperlink"/><Relationship Id="rId3435" Target="https://twitter.com/" TargetMode="External" Type="http://schemas.openxmlformats.org/officeDocument/2006/relationships/hyperlink"/><Relationship Id="rId3436" Target="https://twitter.com/" TargetMode="External" Type="http://schemas.openxmlformats.org/officeDocument/2006/relationships/hyperlink"/><Relationship Id="rId3437" Target="https://twitter.com/" TargetMode="External" Type="http://schemas.openxmlformats.org/officeDocument/2006/relationships/hyperlink"/><Relationship Id="rId3438" Target="https://twitter.com/" TargetMode="External" Type="http://schemas.openxmlformats.org/officeDocument/2006/relationships/hyperlink"/><Relationship Id="rId3439" Target="https://twitter.com/" TargetMode="External" Type="http://schemas.openxmlformats.org/officeDocument/2006/relationships/hyperlink"/><Relationship Id="rId344" Target="https://twitter.com/i/web/status/1418111157290864644" TargetMode="External" Type="http://schemas.openxmlformats.org/officeDocument/2006/relationships/hyperlink"/><Relationship Id="rId3440" Target="https://twitter.com/" TargetMode="External" Type="http://schemas.openxmlformats.org/officeDocument/2006/relationships/hyperlink"/><Relationship Id="rId3441" Target="https://twitter.com/" TargetMode="External" Type="http://schemas.openxmlformats.org/officeDocument/2006/relationships/hyperlink"/><Relationship Id="rId3442" Target="https://twitter.com/" TargetMode="External" Type="http://schemas.openxmlformats.org/officeDocument/2006/relationships/hyperlink"/><Relationship Id="rId3443" Target="https://twitter.com/" TargetMode="External" Type="http://schemas.openxmlformats.org/officeDocument/2006/relationships/hyperlink"/><Relationship Id="rId3444" Target="https://twitter.com/" TargetMode="External" Type="http://schemas.openxmlformats.org/officeDocument/2006/relationships/hyperlink"/><Relationship Id="rId3445" Target="https://twitter.com/" TargetMode="External" Type="http://schemas.openxmlformats.org/officeDocument/2006/relationships/hyperlink"/><Relationship Id="rId3446" Target="https://twitter.com/" TargetMode="External" Type="http://schemas.openxmlformats.org/officeDocument/2006/relationships/hyperlink"/><Relationship Id="rId3447" Target="https://twitter.com/" TargetMode="External" Type="http://schemas.openxmlformats.org/officeDocument/2006/relationships/hyperlink"/><Relationship Id="rId3448" Target="https://twitter.com/" TargetMode="External" Type="http://schemas.openxmlformats.org/officeDocument/2006/relationships/hyperlink"/><Relationship Id="rId3449" Target="https://twitter.com/" TargetMode="External" Type="http://schemas.openxmlformats.org/officeDocument/2006/relationships/hyperlink"/><Relationship Id="rId345" Target="https://twitter.com/i/web/status/1418099742169608193" TargetMode="External" Type="http://schemas.openxmlformats.org/officeDocument/2006/relationships/hyperlink"/><Relationship Id="rId3450" Target="https://twitter.com/" TargetMode="External" Type="http://schemas.openxmlformats.org/officeDocument/2006/relationships/hyperlink"/><Relationship Id="rId3451" Target="https://twitter.com/" TargetMode="External" Type="http://schemas.openxmlformats.org/officeDocument/2006/relationships/hyperlink"/><Relationship Id="rId3452" Target="https://twitter.com/" TargetMode="External" Type="http://schemas.openxmlformats.org/officeDocument/2006/relationships/hyperlink"/><Relationship Id="rId3453" Target="https://twitter.com/" TargetMode="External" Type="http://schemas.openxmlformats.org/officeDocument/2006/relationships/hyperlink"/><Relationship Id="rId3454" Target="https://twitter.com/" TargetMode="External" Type="http://schemas.openxmlformats.org/officeDocument/2006/relationships/hyperlink"/><Relationship Id="rId3455" Target="https://twitter.com/" TargetMode="External" Type="http://schemas.openxmlformats.org/officeDocument/2006/relationships/hyperlink"/><Relationship Id="rId3456" Target="https://twitter.com/" TargetMode="External" Type="http://schemas.openxmlformats.org/officeDocument/2006/relationships/hyperlink"/><Relationship Id="rId3457" Target="https://twitter.com/" TargetMode="External" Type="http://schemas.openxmlformats.org/officeDocument/2006/relationships/hyperlink"/><Relationship Id="rId3458" Target="https://twitter.com/" TargetMode="External" Type="http://schemas.openxmlformats.org/officeDocument/2006/relationships/hyperlink"/><Relationship Id="rId3459" Target="https://twitter.com/" TargetMode="External" Type="http://schemas.openxmlformats.org/officeDocument/2006/relationships/hyperlink"/><Relationship Id="rId346" Target="https://twitter.com/i/web/status/1418098510495428609" TargetMode="External" Type="http://schemas.openxmlformats.org/officeDocument/2006/relationships/hyperlink"/><Relationship Id="rId3460" Target="https://twitter.com/" TargetMode="External" Type="http://schemas.openxmlformats.org/officeDocument/2006/relationships/hyperlink"/><Relationship Id="rId3461" Target="https://twitter.com/" TargetMode="External" Type="http://schemas.openxmlformats.org/officeDocument/2006/relationships/hyperlink"/><Relationship Id="rId3462" Target="https://twitter.com/" TargetMode="External" Type="http://schemas.openxmlformats.org/officeDocument/2006/relationships/hyperlink"/><Relationship Id="rId3463" Target="https://twitter.com/" TargetMode="External" Type="http://schemas.openxmlformats.org/officeDocument/2006/relationships/hyperlink"/><Relationship Id="rId3464" Target="https://twitter.com/" TargetMode="External" Type="http://schemas.openxmlformats.org/officeDocument/2006/relationships/hyperlink"/><Relationship Id="rId3465" Target="https://twitter.com/" TargetMode="External" Type="http://schemas.openxmlformats.org/officeDocument/2006/relationships/hyperlink"/><Relationship Id="rId3466" Target="https://twitter.com/" TargetMode="External" Type="http://schemas.openxmlformats.org/officeDocument/2006/relationships/hyperlink"/><Relationship Id="rId3467" Target="https://twitter.com/" TargetMode="External" Type="http://schemas.openxmlformats.org/officeDocument/2006/relationships/hyperlink"/><Relationship Id="rId3468" Target="https://twitter.com/" TargetMode="External" Type="http://schemas.openxmlformats.org/officeDocument/2006/relationships/hyperlink"/><Relationship Id="rId3469" Target="https://twitter.com/" TargetMode="External" Type="http://schemas.openxmlformats.org/officeDocument/2006/relationships/hyperlink"/><Relationship Id="rId347" Target="http://www.globalsecuritymag.fr/Cybersecurite-Le-gang-rancongiciel,20210719,114176.html" TargetMode="External" Type="http://schemas.openxmlformats.org/officeDocument/2006/relationships/hyperlink"/><Relationship Id="rId3470" Target="https://twitter.com/" TargetMode="External" Type="http://schemas.openxmlformats.org/officeDocument/2006/relationships/hyperlink"/><Relationship Id="rId3471" Target="https://twitter.com/" TargetMode="External" Type="http://schemas.openxmlformats.org/officeDocument/2006/relationships/hyperlink"/><Relationship Id="rId3472" Target="https://twitter.com/" TargetMode="External" Type="http://schemas.openxmlformats.org/officeDocument/2006/relationships/hyperlink"/><Relationship Id="rId3473" Target="https://twitter.com/" TargetMode="External" Type="http://schemas.openxmlformats.org/officeDocument/2006/relationships/hyperlink"/><Relationship Id="rId3474" Target="https://twitter.com/" TargetMode="External" Type="http://schemas.openxmlformats.org/officeDocument/2006/relationships/hyperlink"/><Relationship Id="rId3475" Target="https://twitter.com/" TargetMode="External" Type="http://schemas.openxmlformats.org/officeDocument/2006/relationships/hyperlink"/><Relationship Id="rId3476" Target="https://twitter.com/" TargetMode="External" Type="http://schemas.openxmlformats.org/officeDocument/2006/relationships/hyperlink"/><Relationship Id="rId3477" Target="https://twitter.com/" TargetMode="External" Type="http://schemas.openxmlformats.org/officeDocument/2006/relationships/hyperlink"/><Relationship Id="rId3478" Target="https://twitter.com/" TargetMode="External" Type="http://schemas.openxmlformats.org/officeDocument/2006/relationships/hyperlink"/><Relationship Id="rId3479" Target="https://twitter.com/" TargetMode="External" Type="http://schemas.openxmlformats.org/officeDocument/2006/relationships/hyperlink"/><Relationship Id="rId348" Target="https://twitter.com/i/web/status/1417879268328198148" TargetMode="External" Type="http://schemas.openxmlformats.org/officeDocument/2006/relationships/hyperlink"/><Relationship Id="rId3480" Target="https://twitter.com/" TargetMode="External" Type="http://schemas.openxmlformats.org/officeDocument/2006/relationships/hyperlink"/><Relationship Id="rId3481" Target="https://twitter.com/" TargetMode="External" Type="http://schemas.openxmlformats.org/officeDocument/2006/relationships/hyperlink"/><Relationship Id="rId3482" Target="https://twitter.com/" TargetMode="External" Type="http://schemas.openxmlformats.org/officeDocument/2006/relationships/hyperlink"/><Relationship Id="rId3483" Target="https://twitter.com/" TargetMode="External" Type="http://schemas.openxmlformats.org/officeDocument/2006/relationships/hyperlink"/><Relationship Id="rId3484" Target="https://twitter.com/" TargetMode="External" Type="http://schemas.openxmlformats.org/officeDocument/2006/relationships/hyperlink"/><Relationship Id="rId3485" Target="https://twitter.com/" TargetMode="External" Type="http://schemas.openxmlformats.org/officeDocument/2006/relationships/hyperlink"/><Relationship Id="rId3486" Target="https://twitter.com/" TargetMode="External" Type="http://schemas.openxmlformats.org/officeDocument/2006/relationships/hyperlink"/><Relationship Id="rId3487" Target="https://twitter.com/" TargetMode="External" Type="http://schemas.openxmlformats.org/officeDocument/2006/relationships/hyperlink"/><Relationship Id="rId3488" Target="https://twitter.com/" TargetMode="External" Type="http://schemas.openxmlformats.org/officeDocument/2006/relationships/hyperlink"/><Relationship Id="rId3489" Target="https://twitter.com/" TargetMode="External" Type="http://schemas.openxmlformats.org/officeDocument/2006/relationships/hyperlink"/><Relationship Id="rId349" Target="https://twitter.com/i/web/status/1418115006663696384" TargetMode="External" Type="http://schemas.openxmlformats.org/officeDocument/2006/relationships/hyperlink"/><Relationship Id="rId3490" Target="https://twitter.com/" TargetMode="External" Type="http://schemas.openxmlformats.org/officeDocument/2006/relationships/hyperlink"/><Relationship Id="rId3491" Target="https://twitter.com/" TargetMode="External" Type="http://schemas.openxmlformats.org/officeDocument/2006/relationships/hyperlink"/><Relationship Id="rId3492" Target="https://twitter.com/" TargetMode="External" Type="http://schemas.openxmlformats.org/officeDocument/2006/relationships/hyperlink"/><Relationship Id="rId3493" Target="https://twitter.com/" TargetMode="External" Type="http://schemas.openxmlformats.org/officeDocument/2006/relationships/hyperlink"/><Relationship Id="rId3494" Target="https://twitter.com/" TargetMode="External" Type="http://schemas.openxmlformats.org/officeDocument/2006/relationships/hyperlink"/><Relationship Id="rId3495" Target="https://twitter.com/" TargetMode="External" Type="http://schemas.openxmlformats.org/officeDocument/2006/relationships/hyperlink"/><Relationship Id="rId3496" Target="https://twitter.com/" TargetMode="External" Type="http://schemas.openxmlformats.org/officeDocument/2006/relationships/hyperlink"/><Relationship Id="rId3497" Target="https://twitter.com/" TargetMode="External" Type="http://schemas.openxmlformats.org/officeDocument/2006/relationships/hyperlink"/><Relationship Id="rId3498" Target="https://twitter.com/" TargetMode="External" Type="http://schemas.openxmlformats.org/officeDocument/2006/relationships/hyperlink"/><Relationship Id="rId3499" Target="https://twitter.com/" TargetMode="External" Type="http://schemas.openxmlformats.org/officeDocument/2006/relationships/hyperlink"/><Relationship Id="rId35" Target="https://twitter.com/i/web/status/1417152522817622016" TargetMode="External" Type="http://schemas.openxmlformats.org/officeDocument/2006/relationships/hyperlink"/><Relationship Id="rId350" Target="https://twitter.com/i/web/status/1417385090926141474" TargetMode="External" Type="http://schemas.openxmlformats.org/officeDocument/2006/relationships/hyperlink"/><Relationship Id="rId3500" Target="https://twitter.com/" TargetMode="External" Type="http://schemas.openxmlformats.org/officeDocument/2006/relationships/hyperlink"/><Relationship Id="rId3501" Target="https://twitter.com/" TargetMode="External" Type="http://schemas.openxmlformats.org/officeDocument/2006/relationships/hyperlink"/><Relationship Id="rId3502" Target="https://twitter.com/" TargetMode="External" Type="http://schemas.openxmlformats.org/officeDocument/2006/relationships/hyperlink"/><Relationship Id="rId3503" Target="https://twitter.com/" TargetMode="External" Type="http://schemas.openxmlformats.org/officeDocument/2006/relationships/hyperlink"/><Relationship Id="rId3504" Target="https://twitter.com/" TargetMode="External" Type="http://schemas.openxmlformats.org/officeDocument/2006/relationships/hyperlink"/><Relationship Id="rId3505" Target="https://twitter.com/" TargetMode="External" Type="http://schemas.openxmlformats.org/officeDocument/2006/relationships/hyperlink"/><Relationship Id="rId3506" Target="https://twitter.com/" TargetMode="External" Type="http://schemas.openxmlformats.org/officeDocument/2006/relationships/hyperlink"/><Relationship Id="rId3507" Target="https://twitter.com/" TargetMode="External" Type="http://schemas.openxmlformats.org/officeDocument/2006/relationships/hyperlink"/><Relationship Id="rId3508" Target="https://twitter.com/" TargetMode="External" Type="http://schemas.openxmlformats.org/officeDocument/2006/relationships/hyperlink"/><Relationship Id="rId3509" Target="https://twitter.com/" TargetMode="External" Type="http://schemas.openxmlformats.org/officeDocument/2006/relationships/hyperlink"/><Relationship Id="rId351" Target="https://twitter.com/i/web/status/1417737723511808002" TargetMode="External" Type="http://schemas.openxmlformats.org/officeDocument/2006/relationships/hyperlink"/><Relationship Id="rId3510" Target="https://twitter.com/" TargetMode="External" Type="http://schemas.openxmlformats.org/officeDocument/2006/relationships/hyperlink"/><Relationship Id="rId3511" Target="https://twitter.com/" TargetMode="External" Type="http://schemas.openxmlformats.org/officeDocument/2006/relationships/hyperlink"/><Relationship Id="rId3512" Target="https://twitter.com/" TargetMode="External" Type="http://schemas.openxmlformats.org/officeDocument/2006/relationships/hyperlink"/><Relationship Id="rId3513" Target="https://twitter.com/" TargetMode="External" Type="http://schemas.openxmlformats.org/officeDocument/2006/relationships/hyperlink"/><Relationship Id="rId3514" Target="https://twitter.com/" TargetMode="External" Type="http://schemas.openxmlformats.org/officeDocument/2006/relationships/hyperlink"/><Relationship Id="rId3515" Target="https://twitter.com/" TargetMode="External" Type="http://schemas.openxmlformats.org/officeDocument/2006/relationships/hyperlink"/><Relationship Id="rId3516" Target="https://twitter.com/" TargetMode="External" Type="http://schemas.openxmlformats.org/officeDocument/2006/relationships/hyperlink"/><Relationship Id="rId3517" Target="https://twitter.com/" TargetMode="External" Type="http://schemas.openxmlformats.org/officeDocument/2006/relationships/hyperlink"/><Relationship Id="rId3518" Target="https://twitter.com/" TargetMode="External" Type="http://schemas.openxmlformats.org/officeDocument/2006/relationships/hyperlink"/><Relationship Id="rId3519" Target="https://twitter.com/" TargetMode="External" Type="http://schemas.openxmlformats.org/officeDocument/2006/relationships/hyperlink"/><Relationship Id="rId352" Target="https://twitter.com/i/web/status/1418115596680585218" TargetMode="External" Type="http://schemas.openxmlformats.org/officeDocument/2006/relationships/hyperlink"/><Relationship Id="rId3520" Target="https://twitter.com/" TargetMode="External" Type="http://schemas.openxmlformats.org/officeDocument/2006/relationships/hyperlink"/><Relationship Id="rId3521" Target="https://twitter.com/" TargetMode="External" Type="http://schemas.openxmlformats.org/officeDocument/2006/relationships/hyperlink"/><Relationship Id="rId3522" Target="https://twitter.com/" TargetMode="External" Type="http://schemas.openxmlformats.org/officeDocument/2006/relationships/hyperlink"/><Relationship Id="rId3523" Target="https://twitter.com/" TargetMode="External" Type="http://schemas.openxmlformats.org/officeDocument/2006/relationships/hyperlink"/><Relationship Id="rId3524" Target="https://twitter.com/" TargetMode="External" Type="http://schemas.openxmlformats.org/officeDocument/2006/relationships/hyperlink"/><Relationship Id="rId3525" Target="https://twitter.com/" TargetMode="External" Type="http://schemas.openxmlformats.org/officeDocument/2006/relationships/hyperlink"/><Relationship Id="rId3526" Target="https://twitter.com/" TargetMode="External" Type="http://schemas.openxmlformats.org/officeDocument/2006/relationships/hyperlink"/><Relationship Id="rId3527" Target="https://twitter.com/" TargetMode="External" Type="http://schemas.openxmlformats.org/officeDocument/2006/relationships/hyperlink"/><Relationship Id="rId3528" Target="https://twitter.com/" TargetMode="External" Type="http://schemas.openxmlformats.org/officeDocument/2006/relationships/hyperlink"/><Relationship Id="rId3529" Target="https://twitter.com/" TargetMode="External" Type="http://schemas.openxmlformats.org/officeDocument/2006/relationships/hyperlink"/><Relationship Id="rId353" Target="https://twitter.com/i/web/status/1418116605456879617" TargetMode="External" Type="http://schemas.openxmlformats.org/officeDocument/2006/relationships/hyperlink"/><Relationship Id="rId3530" Target="https://twitter.com/" TargetMode="External" Type="http://schemas.openxmlformats.org/officeDocument/2006/relationships/hyperlink"/><Relationship Id="rId3531" Target="https://twitter.com/" TargetMode="External" Type="http://schemas.openxmlformats.org/officeDocument/2006/relationships/hyperlink"/><Relationship Id="rId3532" Target="https://twitter.com/" TargetMode="External" Type="http://schemas.openxmlformats.org/officeDocument/2006/relationships/hyperlink"/><Relationship Id="rId3533" Target="https://twitter.com/" TargetMode="External" Type="http://schemas.openxmlformats.org/officeDocument/2006/relationships/hyperlink"/><Relationship Id="rId3534" Target="https://twitter.com/" TargetMode="External" Type="http://schemas.openxmlformats.org/officeDocument/2006/relationships/hyperlink"/><Relationship Id="rId3535" Target="https://twitter.com/" TargetMode="External" Type="http://schemas.openxmlformats.org/officeDocument/2006/relationships/hyperlink"/><Relationship Id="rId3536" Target="https://twitter.com/" TargetMode="External" Type="http://schemas.openxmlformats.org/officeDocument/2006/relationships/hyperlink"/><Relationship Id="rId3537" Target="https://twitter.com/" TargetMode="External" Type="http://schemas.openxmlformats.org/officeDocument/2006/relationships/hyperlink"/><Relationship Id="rId3538" Target="https://twitter.com/" TargetMode="External" Type="http://schemas.openxmlformats.org/officeDocument/2006/relationships/hyperlink"/><Relationship Id="rId3539" Target="https://twitter.com/" TargetMode="External" Type="http://schemas.openxmlformats.org/officeDocument/2006/relationships/hyperlink"/><Relationship Id="rId354" Target="https://twitter.com/i/web/status/1418117198422421506" TargetMode="External" Type="http://schemas.openxmlformats.org/officeDocument/2006/relationships/hyperlink"/><Relationship Id="rId3540" Target="https://twitter.com/" TargetMode="External" Type="http://schemas.openxmlformats.org/officeDocument/2006/relationships/hyperlink"/><Relationship Id="rId3541" Target="https://twitter.com/" TargetMode="External" Type="http://schemas.openxmlformats.org/officeDocument/2006/relationships/hyperlink"/><Relationship Id="rId3542" Target="https://twitter.com/" TargetMode="External" Type="http://schemas.openxmlformats.org/officeDocument/2006/relationships/hyperlink"/><Relationship Id="rId3543" Target="https://twitter.com/" TargetMode="External" Type="http://schemas.openxmlformats.org/officeDocument/2006/relationships/hyperlink"/><Relationship Id="rId3544" Target="https://twitter.com/" TargetMode="External" Type="http://schemas.openxmlformats.org/officeDocument/2006/relationships/hyperlink"/><Relationship Id="rId3545" Target="https://twitter.com/" TargetMode="External" Type="http://schemas.openxmlformats.org/officeDocument/2006/relationships/hyperlink"/><Relationship Id="rId3546" Target="../printerSettings/printerSettings1.bin" Type="http://schemas.openxmlformats.org/officeDocument/2006/relationships/printerSettings"/><Relationship Id="rId3547" Target="../drawings/vmlDrawing1.vml" Type="http://schemas.openxmlformats.org/officeDocument/2006/relationships/vmlDrawing"/><Relationship Id="rId3548" Target="../tables/table1.xml" Type="http://schemas.openxmlformats.org/officeDocument/2006/relationships/table"/><Relationship Id="rId3549" Target="../comments1.xml" Type="http://schemas.openxmlformats.org/officeDocument/2006/relationships/comments"/><Relationship Id="rId355" Target="https://twitter.com/i/web/status/1417464547586285573" TargetMode="External" Type="http://schemas.openxmlformats.org/officeDocument/2006/relationships/hyperlink"/><Relationship Id="rId356" Target="https://twitter.com/i/web/status/1417933811640410116" TargetMode="External" Type="http://schemas.openxmlformats.org/officeDocument/2006/relationships/hyperlink"/><Relationship Id="rId357" Target="https://twitter.com/i/web/status/1418125546521772041" TargetMode="External" Type="http://schemas.openxmlformats.org/officeDocument/2006/relationships/hyperlink"/><Relationship Id="rId358" Target="https://twitter.com/i/web/status/1417720480845414407" TargetMode="External" Type="http://schemas.openxmlformats.org/officeDocument/2006/relationships/hyperlink"/><Relationship Id="rId359" Target="https://twitter.com/i/web/status/1417888813372821507" TargetMode="External" Type="http://schemas.openxmlformats.org/officeDocument/2006/relationships/hyperlink"/><Relationship Id="rId36" Target="https://www.allistic.fr/realiser-un-audit-de-code/" TargetMode="External" Type="http://schemas.openxmlformats.org/officeDocument/2006/relationships/hyperlink"/><Relationship Id="rId360" Target="https://www.ssi.gouv.fr/en-cas-dincident/vous-souhaitez-declarer-une-faille-de-securite-ou-une-vulnerabilite/" TargetMode="External" Type="http://schemas.openxmlformats.org/officeDocument/2006/relationships/hyperlink"/><Relationship Id="rId361" Target="https://twitter.com/i/web/status/1417476552745488389" TargetMode="External" Type="http://schemas.openxmlformats.org/officeDocument/2006/relationships/hyperlink"/><Relationship Id="rId362" Target="https://www.linkedin.com/slink?code=daVkeZm" TargetMode="External" Type="http://schemas.openxmlformats.org/officeDocument/2006/relationships/hyperlink"/><Relationship Id="rId363" Target="https://twitter.com/Jcqslucas/status/1417538827506302985" TargetMode="External" Type="http://schemas.openxmlformats.org/officeDocument/2006/relationships/hyperlink"/><Relationship Id="rId364" Target="https://twitter.com/i/web/status/1418131607429566466" TargetMode="External" Type="http://schemas.openxmlformats.org/officeDocument/2006/relationships/hyperlink"/><Relationship Id="rId365" Target="https://twitter.com/i/web/status/1418131904281329665" TargetMode="External" Type="http://schemas.openxmlformats.org/officeDocument/2006/relationships/hyperlink"/><Relationship Id="rId366" Target="https://twitter.com/i/web/status/1417853901202759685" TargetMode="External" Type="http://schemas.openxmlformats.org/officeDocument/2006/relationships/hyperlink"/><Relationship Id="rId367" Target="https://twitter.com/i/web/status/1418133144109191171" TargetMode="External" Type="http://schemas.openxmlformats.org/officeDocument/2006/relationships/hyperlink"/><Relationship Id="rId368" Target="https://twitter.com/i/web/status/1418133812492619782" TargetMode="External" Type="http://schemas.openxmlformats.org/officeDocument/2006/relationships/hyperlink"/><Relationship Id="rId369" Target="https://twitter.com/i/web/status/1417107168516579328" TargetMode="External" Type="http://schemas.openxmlformats.org/officeDocument/2006/relationships/hyperlink"/><Relationship Id="rId37" Target="https://twitter.com/i/web/status/1417378746189950984" TargetMode="External" Type="http://schemas.openxmlformats.org/officeDocument/2006/relationships/hyperlink"/><Relationship Id="rId370" Target="https://twitter.com/i/web/status/1417107168516579328" TargetMode="External" Type="http://schemas.openxmlformats.org/officeDocument/2006/relationships/hyperlink"/><Relationship Id="rId371" Target="https://twitter.com/i/web/status/1418130852714848256" TargetMode="External" Type="http://schemas.openxmlformats.org/officeDocument/2006/relationships/hyperlink"/><Relationship Id="rId372" Target="https://twitter.com/i/web/status/1417386545292664835" TargetMode="External" Type="http://schemas.openxmlformats.org/officeDocument/2006/relationships/hyperlink"/><Relationship Id="rId373" Target="https://www.theguardian.com/world/2021/jul/20/emmanuel-macron-identified-in-leaked-pegasus-project-data" TargetMode="External" Type="http://schemas.openxmlformats.org/officeDocument/2006/relationships/hyperlink"/><Relationship Id="rId374" Target="https://www.theguardian.com/world/2021/jul/20/emmanuel-macron-identified-in-leaked-pegasus-project-data" TargetMode="External" Type="http://schemas.openxmlformats.org/officeDocument/2006/relationships/hyperlink"/><Relationship Id="rId375" Target="https://twitter.com/i/web/status/1417380304084480006" TargetMode="External" Type="http://schemas.openxmlformats.org/officeDocument/2006/relationships/hyperlink"/><Relationship Id="rId376" Target="https://twitter.com/i/web/status/1417363138463223810" TargetMode="External" Type="http://schemas.openxmlformats.org/officeDocument/2006/relationships/hyperlink"/><Relationship Id="rId377" Target="https://twitter.com/i/web/status/1418097140434448402" TargetMode="External" Type="http://schemas.openxmlformats.org/officeDocument/2006/relationships/hyperlink"/><Relationship Id="rId378" Target="https://veille-cyber.com/the-pentagon-is-bolstering-its-ai-systems-by-hacking-itself/" TargetMode="External" Type="http://schemas.openxmlformats.org/officeDocument/2006/relationships/hyperlink"/><Relationship Id="rId379" Target="https://veille-cyber.com/is-cost-effective-deep-reinforcement-learning-possible/" TargetMode="External" Type="http://schemas.openxmlformats.org/officeDocument/2006/relationships/hyperlink"/><Relationship Id="rId38" Target="https://twitter.com/i/web/status/1417415787267215363" TargetMode="External" Type="http://schemas.openxmlformats.org/officeDocument/2006/relationships/hyperlink"/><Relationship Id="rId380" Target="https://veille-cyber.com/how-boosted-went-bust/" TargetMode="External" Type="http://schemas.openxmlformats.org/officeDocument/2006/relationships/hyperlink"/><Relationship Id="rId381" Target="https://veille-cyber.com/is-cost-effective-deep-reinforcement-learning-possible/" TargetMode="External" Type="http://schemas.openxmlformats.org/officeDocument/2006/relationships/hyperlink"/><Relationship Id="rId382" Target="https://veille-cyber.com/is-cost-effective-deep-reinforcement-learning-possible/" TargetMode="External" Type="http://schemas.openxmlformats.org/officeDocument/2006/relationships/hyperlink"/><Relationship Id="rId383" Target="https://veille-cyber.com/the-pentagon-is-bolstering-its-ai-systems-by-hacking-itself/" TargetMode="External" Type="http://schemas.openxmlformats.org/officeDocument/2006/relationships/hyperlink"/><Relationship Id="rId384" Target="https://veille-cyber.com/how-boosted-went-bust/" TargetMode="External" Type="http://schemas.openxmlformats.org/officeDocument/2006/relationships/hyperlink"/><Relationship Id="rId385" Target="https://veille-cyber.com/is-cost-effective-deep-reinforcement-learning-possible/" TargetMode="External" Type="http://schemas.openxmlformats.org/officeDocument/2006/relationships/hyperlink"/><Relationship Id="rId386" Target="https://veille-cyber.com/how-boosted-went-bust/" TargetMode="External" Type="http://schemas.openxmlformats.org/officeDocument/2006/relationships/hyperlink"/><Relationship Id="rId387" Target="https://www.archimag.com/vie-numerique/2021/07/22/3-applications-messagerie-instantanee-securisees-telecharger" TargetMode="External" Type="http://schemas.openxmlformats.org/officeDocument/2006/relationships/hyperlink"/><Relationship Id="rId388" Target="https://twitter.com/i/web/status/1418140647094116354" TargetMode="External" Type="http://schemas.openxmlformats.org/officeDocument/2006/relationships/hyperlink"/><Relationship Id="rId389" Target="https://twitter.com/i/web/status/1418090430915305475" TargetMode="External" Type="http://schemas.openxmlformats.org/officeDocument/2006/relationships/hyperlink"/><Relationship Id="rId39" Target="https://www.francenum.gouv.fr/comprendre-le-numerique/cahier-de-vacances-gratuit-sur-la-cybersecurite" TargetMode="External" Type="http://schemas.openxmlformats.org/officeDocument/2006/relationships/hyperlink"/><Relationship Id="rId390" Target="https://twitter.com/i/web/status/1417416238737805313" TargetMode="External" Type="http://schemas.openxmlformats.org/officeDocument/2006/relationships/hyperlink"/><Relationship Id="rId391" Target="https://twitter.com/i/web/status/1418141014678720513" TargetMode="External" Type="http://schemas.openxmlformats.org/officeDocument/2006/relationships/hyperlink"/><Relationship Id="rId392" Target="https://twitter.com/i/web/status/1418141268069191681" TargetMode="External" Type="http://schemas.openxmlformats.org/officeDocument/2006/relationships/hyperlink"/><Relationship Id="rId393" Target="https://twitter.com/i/web/status/1418141268069191681" TargetMode="External" Type="http://schemas.openxmlformats.org/officeDocument/2006/relationships/hyperlink"/><Relationship Id="rId394" Target="https://twitter.com/i/web/status/1417826246856257537" TargetMode="External" Type="http://schemas.openxmlformats.org/officeDocument/2006/relationships/hyperlink"/><Relationship Id="rId395" Target="https://twitter.com/i/web/status/1417160099995471873" TargetMode="External" Type="http://schemas.openxmlformats.org/officeDocument/2006/relationships/hyperlink"/><Relationship Id="rId396" Target="https://twitter.com/i/web/status/1418095463908012033" TargetMode="External" Type="http://schemas.openxmlformats.org/officeDocument/2006/relationships/hyperlink"/><Relationship Id="rId397" Target="https://twitter.com/i/web/status/1418095463908012033" TargetMode="External" Type="http://schemas.openxmlformats.org/officeDocument/2006/relationships/hyperlink"/><Relationship Id="rId398" Target="https://twitter.com/i/web/status/1418144003858567170" TargetMode="External" Type="http://schemas.openxmlformats.org/officeDocument/2006/relationships/hyperlink"/><Relationship Id="rId399" Target="https://twitter.com/i/web/status/1417061660477607942" TargetMode="External" Type="http://schemas.openxmlformats.org/officeDocument/2006/relationships/hyperlink"/><Relationship Id="rId4" Target="https://veille-cyber.com/how-boosted-went-bust/" TargetMode="External" Type="http://schemas.openxmlformats.org/officeDocument/2006/relationships/hyperlink"/><Relationship Id="rId40" Target="http://www.mtom-mag.com/article12930.html" TargetMode="External" Type="http://schemas.openxmlformats.org/officeDocument/2006/relationships/hyperlink"/><Relationship Id="rId400" Target="https://twitter.com/i/web/status/1417371192646725633" TargetMode="External" Type="http://schemas.openxmlformats.org/officeDocument/2006/relationships/hyperlink"/><Relationship Id="rId401" Target="https://twitter.com/i/web/status/1417779633085325312" TargetMode="External" Type="http://schemas.openxmlformats.org/officeDocument/2006/relationships/hyperlink"/><Relationship Id="rId402" Target="https://twitter.com/thalesgroup/status/1413427656264241153" TargetMode="External" Type="http://schemas.openxmlformats.org/officeDocument/2006/relationships/hyperlink"/><Relationship Id="rId403" Target="https://twitter.com/i/web/status/1418130005842964483" TargetMode="External" Type="http://schemas.openxmlformats.org/officeDocument/2006/relationships/hyperlink"/><Relationship Id="rId404" Target="https://twitter.com/i/web/status/1417712440280682496" TargetMode="External" Type="http://schemas.openxmlformats.org/officeDocument/2006/relationships/hyperlink"/><Relationship Id="rId405" Target="https://twitter.com/i/web/status/1417734042557030400" TargetMode="External" Type="http://schemas.openxmlformats.org/officeDocument/2006/relationships/hyperlink"/><Relationship Id="rId406" Target="https://twitter.com/i/web/status/1417734042557030400" TargetMode="External" Type="http://schemas.openxmlformats.org/officeDocument/2006/relationships/hyperlink"/><Relationship Id="rId407" Target="https://twitter.com/i/web/status/1418101443521912838" TargetMode="External" Type="http://schemas.openxmlformats.org/officeDocument/2006/relationships/hyperlink"/><Relationship Id="rId408" Target="https://www.archimag.com/vie-numerique/2021/07/22/3-applications-messagerie-instantanee-securisees-telecharger" TargetMode="External" Type="http://schemas.openxmlformats.org/officeDocument/2006/relationships/hyperlink"/><Relationship Id="rId409" Target="https://twitter.com/i/web/status/1418159899410931712" TargetMode="External" Type="http://schemas.openxmlformats.org/officeDocument/2006/relationships/hyperlink"/><Relationship Id="rId41" Target="https://veille-cyber.com/how-boosted-went-bust/" TargetMode="External" Type="http://schemas.openxmlformats.org/officeDocument/2006/relationships/hyperlink"/><Relationship Id="rId410" Target="https://twitter.com/i/web/status/1418159899410931712" TargetMode="External" Type="http://schemas.openxmlformats.org/officeDocument/2006/relationships/hyperlink"/><Relationship Id="rId411" Target="https://twitter.com/i/web/status/1417417858351616010" TargetMode="External" Type="http://schemas.openxmlformats.org/officeDocument/2006/relationships/hyperlink"/><Relationship Id="rId412" Target="https://siecledigital.fr/2021/07/20/parquet-paris-enquete-espionnage-mediapart/?utm_source=dlvr.it&amp;utm_medium=twitter" TargetMode="External" Type="http://schemas.openxmlformats.org/officeDocument/2006/relationships/hyperlink"/><Relationship Id="rId413" Target="https://veille-cyber.com/edward-snowden-reclame-linterdiction-du-commerce-des-logiciels-espions/" TargetMode="External" Type="http://schemas.openxmlformats.org/officeDocument/2006/relationships/hyperlink"/><Relationship Id="rId414" Target="https://twitter.com/i/web/status/1417100105996554243" TargetMode="External" Type="http://schemas.openxmlformats.org/officeDocument/2006/relationships/hyperlink"/><Relationship Id="rId415" Target="https://twitter.com/i/web/status/1418133077726015498" TargetMode="External" Type="http://schemas.openxmlformats.org/officeDocument/2006/relationships/hyperlink"/><Relationship Id="rId416" Target="https://twitter.com/i/web/status/1418133077726015498" TargetMode="External" Type="http://schemas.openxmlformats.org/officeDocument/2006/relationships/hyperlink"/><Relationship Id="rId417" Target="https://twitter.com/i/web/status/1418133077726015498" TargetMode="External" Type="http://schemas.openxmlformats.org/officeDocument/2006/relationships/hyperlink"/><Relationship Id="rId418" Target="https://twitter.com/i/web/status/1418133077726015498" TargetMode="External" Type="http://schemas.openxmlformats.org/officeDocument/2006/relationships/hyperlink"/><Relationship Id="rId419" Target="https://twitter.com/i/web/status/1418133077726015498" TargetMode="External" Type="http://schemas.openxmlformats.org/officeDocument/2006/relationships/hyperlink"/><Relationship Id="rId42" Target="https://twitter.com/i/web/status/1417434655716904966" TargetMode="External" Type="http://schemas.openxmlformats.org/officeDocument/2006/relationships/hyperlink"/><Relationship Id="rId420" Target="https://twitter.com/i/web/status/1417497192265359364" TargetMode="External" Type="http://schemas.openxmlformats.org/officeDocument/2006/relationships/hyperlink"/><Relationship Id="rId421" Target="https://twitter.com/i/web/status/1417060404094767105" TargetMode="External" Type="http://schemas.openxmlformats.org/officeDocument/2006/relationships/hyperlink"/><Relationship Id="rId422" Target="https://cyberguerre.numerama.com/12513-une-entreprise-a-laisse-fuiter-5-milliards-de-donnees-issues-de-fuites-de-donnees.html?es_sh=ee179e01a050da892bfc23cda054e91a&amp;es_ad=5914" TargetMode="External" Type="http://schemas.openxmlformats.org/officeDocument/2006/relationships/hyperlink"/><Relationship Id="rId423" Target="https://cyberguerre.numerama.com/12513-une-entreprise-a-laisse-fuiter-5-milliards-de-donnees-issues-de-fuites-de-donnees.html?es_sh=ee179e01a050da892bfc23cda054e91a&amp;es_ad=5914" TargetMode="External" Type="http://schemas.openxmlformats.org/officeDocument/2006/relationships/hyperlink"/><Relationship Id="rId424" Target="http://www.rs-thales.com/r/cyberattaques190721" TargetMode="External" Type="http://schemas.openxmlformats.org/officeDocument/2006/relationships/hyperlink"/><Relationship Id="rId425" Target="https://twitter.com/i/web/status/1417062782713933824" TargetMode="External" Type="http://schemas.openxmlformats.org/officeDocument/2006/relationships/hyperlink"/><Relationship Id="rId426" Target="https://twitter.com/i/web/status/1417838569272582147" TargetMode="External" Type="http://schemas.openxmlformats.org/officeDocument/2006/relationships/hyperlink"/><Relationship Id="rId427" Target="https://twitter.com/i/web/status/1417066557180715008" TargetMode="External" Type="http://schemas.openxmlformats.org/officeDocument/2006/relationships/hyperlink"/><Relationship Id="rId428" Target="https://twitter.com/i/web/status/1418129339837714433" TargetMode="External" Type="http://schemas.openxmlformats.org/officeDocument/2006/relationships/hyperlink"/><Relationship Id="rId429" Target="https://twitter.com/i/web/status/1417072040562016260" TargetMode="External" Type="http://schemas.openxmlformats.org/officeDocument/2006/relationships/hyperlink"/><Relationship Id="rId43" Target="https://twitter.com/i/web/status/1417434655716904966" TargetMode="External" Type="http://schemas.openxmlformats.org/officeDocument/2006/relationships/hyperlink"/><Relationship Id="rId430" Target="https://twitter.com/i/web/status/1417073427912003584" TargetMode="External" Type="http://schemas.openxmlformats.org/officeDocument/2006/relationships/hyperlink"/><Relationship Id="rId431" Target="https://twitter.com/i/web/status/1417073943056355328" TargetMode="External" Type="http://schemas.openxmlformats.org/officeDocument/2006/relationships/hyperlink"/><Relationship Id="rId432" Target="https://twitter.com/i/web/status/1417076753957367810" TargetMode="External" Type="http://schemas.openxmlformats.org/officeDocument/2006/relationships/hyperlink"/><Relationship Id="rId433" Target="https://twitter.com/i/web/status/1417867713385541635" TargetMode="External" Type="http://schemas.openxmlformats.org/officeDocument/2006/relationships/hyperlink"/><Relationship Id="rId434" Target="https://twitter.com/i/web/status/1417077165502390280" TargetMode="External" Type="http://schemas.openxmlformats.org/officeDocument/2006/relationships/hyperlink"/><Relationship Id="rId435" Target="https://www.nolimitsecu.fr/printnightmare/" TargetMode="External" Type="http://schemas.openxmlformats.org/officeDocument/2006/relationships/hyperlink"/><Relationship Id="rId436" Target="https://twitter.com/i/web/status/1417088842386055179" TargetMode="External" Type="http://schemas.openxmlformats.org/officeDocument/2006/relationships/hyperlink"/><Relationship Id="rId437" Target="https://twitter.com/i/web/status/1417090827315204097" TargetMode="External" Type="http://schemas.openxmlformats.org/officeDocument/2006/relationships/hyperlink"/><Relationship Id="rId438" Target="https://twitter.com/i/web/status/1417090855106760712" TargetMode="External" Type="http://schemas.openxmlformats.org/officeDocument/2006/relationships/hyperlink"/><Relationship Id="rId439" Target="https://twitter.com/i/web/status/1417110729065308161" TargetMode="External" Type="http://schemas.openxmlformats.org/officeDocument/2006/relationships/hyperlink"/><Relationship Id="rId44" Target="https://twitter.com/i/web/status/1417434655716904966" TargetMode="External" Type="http://schemas.openxmlformats.org/officeDocument/2006/relationships/hyperlink"/><Relationship Id="rId440" Target="https://issafrica.org/fr/iss-today/comment-lafrique-peut-elle-se-preparer-a-lutter-contre-des-insurges-equipes-de-drones" TargetMode="External" Type="http://schemas.openxmlformats.org/officeDocument/2006/relationships/hyperlink"/><Relationship Id="rId441" Target="https://issafrica.org/fr/iss-today/comment-lafrique-peut-elle-se-preparer-a-lutter-contre-des-insurges-equipes-de-drones" TargetMode="External" Type="http://schemas.openxmlformats.org/officeDocument/2006/relationships/hyperlink"/><Relationship Id="rId442" Target="https://issafrica.org/fr/iss-today/comment-lafrique-peut-elle-se-preparer-a-lutter-contre-des-insurges-equipes-de-drones" TargetMode="External" Type="http://schemas.openxmlformats.org/officeDocument/2006/relationships/hyperlink"/><Relationship Id="rId443" Target="https://twitter.com/i/web/status/1417122207994613762" TargetMode="External" Type="http://schemas.openxmlformats.org/officeDocument/2006/relationships/hyperlink"/><Relationship Id="rId444" Target="https://twitter.com/i/web/status/1417777889806782466" TargetMode="External" Type="http://schemas.openxmlformats.org/officeDocument/2006/relationships/hyperlink"/><Relationship Id="rId445" Target="https://twitter.com/i/web/status/1417777889806782466" TargetMode="External" Type="http://schemas.openxmlformats.org/officeDocument/2006/relationships/hyperlink"/><Relationship Id="rId446" Target="https://twitter.com/i/web/status/1417122985757052930" TargetMode="External" Type="http://schemas.openxmlformats.org/officeDocument/2006/relationships/hyperlink"/><Relationship Id="rId447" Target="https://twitter.com/i/web/status/1417126585342246915" TargetMode="External" Type="http://schemas.openxmlformats.org/officeDocument/2006/relationships/hyperlink"/><Relationship Id="rId448" Target="https://twitter.com/i/web/status/1417356357104193539" TargetMode="External" Type="http://schemas.openxmlformats.org/officeDocument/2006/relationships/hyperlink"/><Relationship Id="rId449" Target="https://twitter.com/i/web/status/1417696348799918080" TargetMode="External" Type="http://schemas.openxmlformats.org/officeDocument/2006/relationships/hyperlink"/><Relationship Id="rId45" Target="https://twitter.com/i/web/status/1417363777088073734" TargetMode="External" Type="http://schemas.openxmlformats.org/officeDocument/2006/relationships/hyperlink"/><Relationship Id="rId450" Target="https://twitter.com/i/web/status/1417129857348214789" TargetMode="External" Type="http://schemas.openxmlformats.org/officeDocument/2006/relationships/hyperlink"/><Relationship Id="rId451" Target="https://www.informatiquenews.fr/lanticipation-le-meilleur-moyen-pour-lutter-contre-les-attaques-de-ransomwares-guillaume-maguet-deep-instinct-80373" TargetMode="External" Type="http://schemas.openxmlformats.org/officeDocument/2006/relationships/hyperlink"/><Relationship Id="rId452" Target="https://twitter.com/i/web/status/1417142031034601475" TargetMode="External" Type="http://schemas.openxmlformats.org/officeDocument/2006/relationships/hyperlink"/><Relationship Id="rId453" Target="https://twitter.com/i/web/status/1417105006034100225" TargetMode="External" Type="http://schemas.openxmlformats.org/officeDocument/2006/relationships/hyperlink"/><Relationship Id="rId454" Target="https://twitter.com/i/web/status/1417142444127395843" TargetMode="External" Type="http://schemas.openxmlformats.org/officeDocument/2006/relationships/hyperlink"/><Relationship Id="rId455" Target="https://www.franceculture.fr/numerique/edward-snowden-laffaire-pegasus-revele-un-nouveau-marche-prive-des-logiciels-malveillants" TargetMode="External" Type="http://schemas.openxmlformats.org/officeDocument/2006/relationships/hyperlink"/><Relationship Id="rId456" Target="https://twitter.com/i/web/status/1417394338880008192" TargetMode="External" Type="http://schemas.openxmlformats.org/officeDocument/2006/relationships/hyperlink"/><Relationship Id="rId457" Target="https://www.franceculture.fr/numerique/edward-snowden-laffaire-pegasus-revele-un-nouveau-marche-prive-des-logiciels-malveillants" TargetMode="External" Type="http://schemas.openxmlformats.org/officeDocument/2006/relationships/hyperlink"/><Relationship Id="rId458" Target="https://www.franceculture.fr/numerique/edward-snowden-laffaire-pegasus-revele-un-nouveau-marche-prive-des-logiciels-malveillants" TargetMode="External" Type="http://schemas.openxmlformats.org/officeDocument/2006/relationships/hyperlink"/><Relationship Id="rId459" Target="https://www.linkedin.com/slink?code=efiR34G" TargetMode="External" Type="http://schemas.openxmlformats.org/officeDocument/2006/relationships/hyperlink"/><Relationship Id="rId46" Target="https://twitter.com/i/web/status/1417460671722176524" TargetMode="External" Type="http://schemas.openxmlformats.org/officeDocument/2006/relationships/hyperlink"/><Relationship Id="rId460" Target="https://twitter.com/i/web/status/1417394598834495510" TargetMode="External" Type="http://schemas.openxmlformats.org/officeDocument/2006/relationships/hyperlink"/><Relationship Id="rId461" Target="https://twitter.com/i/web/status/1417397720432664584" TargetMode="External" Type="http://schemas.openxmlformats.org/officeDocument/2006/relationships/hyperlink"/><Relationship Id="rId462" Target="https://twitter.com/i/web/status/1417401821228851224" TargetMode="External" Type="http://schemas.openxmlformats.org/officeDocument/2006/relationships/hyperlink"/><Relationship Id="rId463" Target="https://twitter.com/i/web/status/1417406435340689415" TargetMode="External" Type="http://schemas.openxmlformats.org/officeDocument/2006/relationships/hyperlink"/><Relationship Id="rId464" Target="https://twitter.com/i/web/status/1417406435340689415" TargetMode="External" Type="http://schemas.openxmlformats.org/officeDocument/2006/relationships/hyperlink"/><Relationship Id="rId465" Target="https://twitter.com/i/web/status/1417464547586285573" TargetMode="External" Type="http://schemas.openxmlformats.org/officeDocument/2006/relationships/hyperlink"/><Relationship Id="rId466" Target="https://twitter.com/i/web/status/1417407003861868548" TargetMode="External" Type="http://schemas.openxmlformats.org/officeDocument/2006/relationships/hyperlink"/><Relationship Id="rId467" Target="https://twitter.com/i/web/status/1417408962308235280" TargetMode="External" Type="http://schemas.openxmlformats.org/officeDocument/2006/relationships/hyperlink"/><Relationship Id="rId468" Target="https://twitter.com/i/web/status/1417413629654278144" TargetMode="External" Type="http://schemas.openxmlformats.org/officeDocument/2006/relationships/hyperlink"/><Relationship Id="rId469" Target="https://twitter.com/i/web/status/1417424163086782514" TargetMode="External" Type="http://schemas.openxmlformats.org/officeDocument/2006/relationships/hyperlink"/><Relationship Id="rId47" Target="https://twitter.com/i/web/status/1417461537275629571" TargetMode="External" Type="http://schemas.openxmlformats.org/officeDocument/2006/relationships/hyperlink"/><Relationship Id="rId470" Target="https://twitter.com/i/web/status/1417424902039261201" TargetMode="External" Type="http://schemas.openxmlformats.org/officeDocument/2006/relationships/hyperlink"/><Relationship Id="rId471" Target="https://twitter.com/i/web/status/1417428587754541097" TargetMode="External" Type="http://schemas.openxmlformats.org/officeDocument/2006/relationships/hyperlink"/><Relationship Id="rId472" Target="https://twitter.com/i/web/status/1417421693954543630" TargetMode="External" Type="http://schemas.openxmlformats.org/officeDocument/2006/relationships/hyperlink"/><Relationship Id="rId473" Target="https://twitter.com/i/web/status/1417429082585829376" TargetMode="External" Type="http://schemas.openxmlformats.org/officeDocument/2006/relationships/hyperlink"/><Relationship Id="rId474" Target="https://issafrica.org/fr/iss-today/comment-lafrique-peut-elle-se-preparer-a-lutter-contre-des-insurges-equipes-de-drones" TargetMode="External" Type="http://schemas.openxmlformats.org/officeDocument/2006/relationships/hyperlink"/><Relationship Id="rId475" Target="https://twitter.com/i/web/status/1417439139688030216" TargetMode="External" Type="http://schemas.openxmlformats.org/officeDocument/2006/relationships/hyperlink"/><Relationship Id="rId476" Target="https://twitter.com/i/web/status/1417439142703771648" TargetMode="External" Type="http://schemas.openxmlformats.org/officeDocument/2006/relationships/hyperlink"/><Relationship Id="rId477" Target="https://twitter.com/i/web/status/1417506327212011528" TargetMode="External" Type="http://schemas.openxmlformats.org/officeDocument/2006/relationships/hyperlink"/><Relationship Id="rId478" Target="https://www.ecoreseau.fr/entreprendre/enquete-entrepreneuriale/2021/05/18/73648-les-10-grandes-tendances-emergentes/" TargetMode="External" Type="http://schemas.openxmlformats.org/officeDocument/2006/relationships/hyperlink"/><Relationship Id="rId479" Target="https://www.ecoreseau.fr/entreprendre/enquete-entrepreneuriale/2021/05/18/73648-les-10-grandes-tendances-emergentes/" TargetMode="External" Type="http://schemas.openxmlformats.org/officeDocument/2006/relationships/hyperlink"/><Relationship Id="rId48" Target="https://veille-cyber.com/lethereum-eth-sur-le-fil-du-rasoir-le-conseil-bourse-du-jour/" TargetMode="External" Type="http://schemas.openxmlformats.org/officeDocument/2006/relationships/hyperlink"/><Relationship Id="rId480" Target="https://twitter.com/i/web/status/1417454542539603969" TargetMode="External" Type="http://schemas.openxmlformats.org/officeDocument/2006/relationships/hyperlink"/><Relationship Id="rId481" Target="https://twitter.com/i/web/status/1417127908339032067" TargetMode="External" Type="http://schemas.openxmlformats.org/officeDocument/2006/relationships/hyperlink"/><Relationship Id="rId482" Target="https://twitter.com/i/web/status/1417424186427981824" TargetMode="External" Type="http://schemas.openxmlformats.org/officeDocument/2006/relationships/hyperlink"/><Relationship Id="rId483" Target="https://www.lemondeinformatique.fr/actualites/lire-vol-de-secrets-commerciaux-chez-coca-cola-faute-de-detection-precoce-83436.html" TargetMode="External" Type="http://schemas.openxmlformats.org/officeDocument/2006/relationships/hyperlink"/><Relationship Id="rId484" Target="https://twitter.com/i/web/status/1417778953113280514" TargetMode="External" Type="http://schemas.openxmlformats.org/officeDocument/2006/relationships/hyperlink"/><Relationship Id="rId485" Target="https://twitter.com/i/web/status/1417455754492190736" TargetMode="External" Type="http://schemas.openxmlformats.org/officeDocument/2006/relationships/hyperlink"/><Relationship Id="rId486" Target="https://twitter.com/i/web/status/1417455754492190736" TargetMode="External" Type="http://schemas.openxmlformats.org/officeDocument/2006/relationships/hyperlink"/><Relationship Id="rId487" Target="https://twitter.com/i/web/status/1417457366149308437" TargetMode="External" Type="http://schemas.openxmlformats.org/officeDocument/2006/relationships/hyperlink"/><Relationship Id="rId488" Target="https://twitter.com/i/web/status/1417464547586285573" TargetMode="External" Type="http://schemas.openxmlformats.org/officeDocument/2006/relationships/hyperlink"/><Relationship Id="rId489" Target="https://twitter.com/i/web/status/1417473101038764033" TargetMode="External" Type="http://schemas.openxmlformats.org/officeDocument/2006/relationships/hyperlink"/><Relationship Id="rId49" Target="https://twitter.com/i/web/status/1417476888881246216" TargetMode="External" Type="http://schemas.openxmlformats.org/officeDocument/2006/relationships/hyperlink"/><Relationship Id="rId490" Target="https://twitter.com/i/web/status/1417473101038764033" TargetMode="External" Type="http://schemas.openxmlformats.org/officeDocument/2006/relationships/hyperlink"/><Relationship Id="rId491" Target="https://twitter.com/i/web/status/1417474367987101703" TargetMode="External" Type="http://schemas.openxmlformats.org/officeDocument/2006/relationships/hyperlink"/><Relationship Id="rId492" Target="https://twitter.com/i/web/status/1417719746359930880" TargetMode="External" Type="http://schemas.openxmlformats.org/officeDocument/2006/relationships/hyperlink"/><Relationship Id="rId493" Target="https://twitter.com/i/web/status/1417479273498259456" TargetMode="External" Type="http://schemas.openxmlformats.org/officeDocument/2006/relationships/hyperlink"/><Relationship Id="rId494" Target="https://siecledigital.fr/2021/07/20/linkedin-explique-comment-se-proteger-du-scraping/?utm_source=dlvr.it&amp;utm_medium=twitter" TargetMode="External" Type="http://schemas.openxmlformats.org/officeDocument/2006/relationships/hyperlink"/><Relationship Id="rId495" Target="https://siecledigital.fr/2021/07/20/linkedin-explique-comment-se-proteger-du-scraping/?utm_source=dlvr.it&amp;utm_medium=twitter" TargetMode="External" Type="http://schemas.openxmlformats.org/officeDocument/2006/relationships/hyperlink"/><Relationship Id="rId496" Target="https://twitter.com/i/web/status/1417486465773211658" TargetMode="External" Type="http://schemas.openxmlformats.org/officeDocument/2006/relationships/hyperlink"/><Relationship Id="rId497" Target="https://twitter.com/i/web/status/1417486746615418883" TargetMode="External" Type="http://schemas.openxmlformats.org/officeDocument/2006/relationships/hyperlink"/><Relationship Id="rId498" Target="https://twitter.com/i/web/status/1417503173795848192" TargetMode="External" Type="http://schemas.openxmlformats.org/officeDocument/2006/relationships/hyperlink"/><Relationship Id="rId499" Target="https://twitter.com/i/web/status/1417756492128825349" TargetMode="External" Type="http://schemas.openxmlformats.org/officeDocument/2006/relationships/hyperlink"/><Relationship Id="rId5" Target="https://twitter.com/i/web/status/1417103695163150339" TargetMode="External" Type="http://schemas.openxmlformats.org/officeDocument/2006/relationships/hyperlink"/><Relationship Id="rId50" Target="https://www.linkedin.com/posts/redajamal_nicolasarpagian-jeanbauberot-laicite-activity-6823250548603568128-g1_s" TargetMode="External" Type="http://schemas.openxmlformats.org/officeDocument/2006/relationships/hyperlink"/><Relationship Id="rId500" Target="https://twitter.com/i/web/status/1417758663696125952" TargetMode="External" Type="http://schemas.openxmlformats.org/officeDocument/2006/relationships/hyperlink"/><Relationship Id="rId501" Target="https://twitter.com/i/web/status/1417758951354028041" TargetMode="External" Type="http://schemas.openxmlformats.org/officeDocument/2006/relationships/hyperlink"/><Relationship Id="rId502" Target="https://twitter.com/i/web/status/1417751192491413507" TargetMode="External" Type="http://schemas.openxmlformats.org/officeDocument/2006/relationships/hyperlink"/><Relationship Id="rId503" Target="https://twitter.com/tehtris/status/1417063885983584260" TargetMode="External" Type="http://schemas.openxmlformats.org/officeDocument/2006/relationships/hyperlink"/><Relationship Id="rId504" Target="https://twitter.com/tehtris/status/1417063885983584260" TargetMode="External" Type="http://schemas.openxmlformats.org/officeDocument/2006/relationships/hyperlink"/><Relationship Id="rId505" Target="https://twitter.com/tehtris/status/1417063885983584260" TargetMode="External" Type="http://schemas.openxmlformats.org/officeDocument/2006/relationships/hyperlink"/><Relationship Id="rId506" Target="https://twitter.com/i/web/status/1417111419041075202" TargetMode="External" Type="http://schemas.openxmlformats.org/officeDocument/2006/relationships/hyperlink"/><Relationship Id="rId507" Target="https://twitter.com/i/web/status/1417511367553257478" TargetMode="External" Type="http://schemas.openxmlformats.org/officeDocument/2006/relationships/hyperlink"/><Relationship Id="rId508" Target="https://twitter.com/i/web/status/1417767128506191878" TargetMode="External" Type="http://schemas.openxmlformats.org/officeDocument/2006/relationships/hyperlink"/><Relationship Id="rId509" Target="https://twitter.com/i/web/status/1417768245239717888" TargetMode="External" Type="http://schemas.openxmlformats.org/officeDocument/2006/relationships/hyperlink"/><Relationship Id="rId51" Target="https://veille-cyber.com/projet-pegasus-des-revelations-dune-ampleur-mondiale-sur-la-surveillance/" TargetMode="External" Type="http://schemas.openxmlformats.org/officeDocument/2006/relationships/hyperlink"/><Relationship Id="rId510" Target="https://twitter.com/i/web/status/1417768968849350658" TargetMode="External" Type="http://schemas.openxmlformats.org/officeDocument/2006/relationships/hyperlink"/><Relationship Id="rId511" Target="https://twitter.com/FrenchTechBdx/status/1417767806288990208" TargetMode="External" Type="http://schemas.openxmlformats.org/officeDocument/2006/relationships/hyperlink"/><Relationship Id="rId512" Target="https://twitter.com/FrenchTechBdx/status/1417767806288990208" TargetMode="External" Type="http://schemas.openxmlformats.org/officeDocument/2006/relationships/hyperlink"/><Relationship Id="rId513" Target="https://twitter.com/i/web/status/1417775797524262917" TargetMode="External" Type="http://schemas.openxmlformats.org/officeDocument/2006/relationships/hyperlink"/><Relationship Id="rId514" Target="https://twitter.com/i/web/status/1417420275864555530" TargetMode="External" Type="http://schemas.openxmlformats.org/officeDocument/2006/relationships/hyperlink"/><Relationship Id="rId515" Target="https://twitter.com/i/web/status/1417782666640953346" TargetMode="External" Type="http://schemas.openxmlformats.org/officeDocument/2006/relationships/hyperlink"/><Relationship Id="rId516" Target="https://twitter.com/i/web/status/1417785200357040130" TargetMode="External" Type="http://schemas.openxmlformats.org/officeDocument/2006/relationships/hyperlink"/><Relationship Id="rId517" Target="https://twitter.com/i/web/status/1417785296238874624" TargetMode="External" Type="http://schemas.openxmlformats.org/officeDocument/2006/relationships/hyperlink"/><Relationship Id="rId518" Target="https://twitter.com/i/web/status/1417786429468549120" TargetMode="External" Type="http://schemas.openxmlformats.org/officeDocument/2006/relationships/hyperlink"/><Relationship Id="rId519" Target="https://twitter.com/i/web/status/1417786461903069187" TargetMode="External" Type="http://schemas.openxmlformats.org/officeDocument/2006/relationships/hyperlink"/><Relationship Id="rId52" Target="https://veille-cyber.com/how-has-artificial-intelligence-transformed-astronomy/" TargetMode="External" Type="http://schemas.openxmlformats.org/officeDocument/2006/relationships/hyperlink"/><Relationship Id="rId520" Target="https://twitter.com/i/web/status/1417788477203226625" TargetMode="External" Type="http://schemas.openxmlformats.org/officeDocument/2006/relationships/hyperlink"/><Relationship Id="rId521" Target="https://twitter.com/i/web/status/1417794316144103425" TargetMode="External" Type="http://schemas.openxmlformats.org/officeDocument/2006/relationships/hyperlink"/><Relationship Id="rId522" Target="https://twitter.com/i/web/status/1417416573762129922" TargetMode="External" Type="http://schemas.openxmlformats.org/officeDocument/2006/relationships/hyperlink"/><Relationship Id="rId523" Target="https://twitter.com/i/web/status/1417435920257765408" TargetMode="External" Type="http://schemas.openxmlformats.org/officeDocument/2006/relationships/hyperlink"/><Relationship Id="rId524" Target="https://twitter.com/i/web/status/1417797767204835329" TargetMode="External" Type="http://schemas.openxmlformats.org/officeDocument/2006/relationships/hyperlink"/><Relationship Id="rId525" Target="https://twitter.com/i/web/status/1417419010245857281" TargetMode="External" Type="http://schemas.openxmlformats.org/officeDocument/2006/relationships/hyperlink"/><Relationship Id="rId526" Target="https://twitter.com/i/web/status/1417435827169382429" TargetMode="External" Type="http://schemas.openxmlformats.org/officeDocument/2006/relationships/hyperlink"/><Relationship Id="rId527" Target="https://twitter.com/i/web/status/1417800273687367680" TargetMode="External" Type="http://schemas.openxmlformats.org/officeDocument/2006/relationships/hyperlink"/><Relationship Id="rId528" Target="https://www.cybermalveillance.gouv.fr/" TargetMode="External" Type="http://schemas.openxmlformats.org/officeDocument/2006/relationships/hyperlink"/><Relationship Id="rId529" Target="https://twitter.com/i/web/status/1417801815693869056" TargetMode="External" Type="http://schemas.openxmlformats.org/officeDocument/2006/relationships/hyperlink"/><Relationship Id="rId53" Target="https://veille-cyber.com/is-cost-effective-deep-reinforcement-learning-possible/" TargetMode="External" Type="http://schemas.openxmlformats.org/officeDocument/2006/relationships/hyperlink"/><Relationship Id="rId530" Target="https://comidoc.net/udemy/wiresharkla-siber-saldiri-analizi?utm_source=twitter&amp;utm_medium=coupon" TargetMode="External" Type="http://schemas.openxmlformats.org/officeDocument/2006/relationships/hyperlink"/><Relationship Id="rId531" Target="https://www.lesechos.fr/tech-medias/hightech/les-tpe-pme-seront-prevenues-en-cas-de-grosses-alertes-de-cybersecurite-1333531" TargetMode="External" Type="http://schemas.openxmlformats.org/officeDocument/2006/relationships/hyperlink"/><Relationship Id="rId532" Target="https://www.lesechos.fr/tech-medias/hightech/les-tpe-pme-seront-prevenues-en-cas-de-grosses-alertes-de-cybersecurite-1333531" TargetMode="External" Type="http://schemas.openxmlformats.org/officeDocument/2006/relationships/hyperlink"/><Relationship Id="rId533" Target="https://www.lesechos.fr/tech-medias/hightech/les-tpe-pme-seront-prevenues-en-cas-de-grosses-alertes-de-cybersecurite-1333531" TargetMode="External" Type="http://schemas.openxmlformats.org/officeDocument/2006/relationships/hyperlink"/><Relationship Id="rId534" Target="https://www.lesechos.fr/tech-medias/hightech/les-tpe-pme-seront-prevenues-en-cas-de-grosses-alertes-de-cybersecurite-1333531" TargetMode="External" Type="http://schemas.openxmlformats.org/officeDocument/2006/relationships/hyperlink"/><Relationship Id="rId535" Target="https://twitter.com/i/web/status/1417816698908991490" TargetMode="External" Type="http://schemas.openxmlformats.org/officeDocument/2006/relationships/hyperlink"/><Relationship Id="rId536" Target="https://twitter.com/i/web/status/1418124604338581504" TargetMode="External" Type="http://schemas.openxmlformats.org/officeDocument/2006/relationships/hyperlink"/><Relationship Id="rId537" Target="https://www.linkedin.com/slink?code=d8dzqVX" TargetMode="External" Type="http://schemas.openxmlformats.org/officeDocument/2006/relationships/hyperlink"/><Relationship Id="rId538" Target="https://twitter.com/i/web/status/1417108507711705092" TargetMode="External" Type="http://schemas.openxmlformats.org/officeDocument/2006/relationships/hyperlink"/><Relationship Id="rId539" Target="https://twitter.com/i/web/status/1417363707378688001" TargetMode="External" Type="http://schemas.openxmlformats.org/officeDocument/2006/relationships/hyperlink"/><Relationship Id="rId54" Target="https://twitter.com/i/web/status/1417495314001448965" TargetMode="External" Type="http://schemas.openxmlformats.org/officeDocument/2006/relationships/hyperlink"/><Relationship Id="rId540" Target="https://twitter.com/i/web/status/1417519211602194435" TargetMode="External" Type="http://schemas.openxmlformats.org/officeDocument/2006/relationships/hyperlink"/><Relationship Id="rId541" Target="https://twitter.com/i/web/status/1417727295037583361" TargetMode="External" Type="http://schemas.openxmlformats.org/officeDocument/2006/relationships/hyperlink"/><Relationship Id="rId542" Target="https://veille-cyber.com/projet-pegasus-des-revelations-dune-ampleur-mondiale-sur-la-surveillance/" TargetMode="External" Type="http://schemas.openxmlformats.org/officeDocument/2006/relationships/hyperlink"/><Relationship Id="rId543" Target="https://veille-cyber.com/lethereum-eth-sur-le-fil-du-rasoir-le-conseil-bourse-du-jour/" TargetMode="External" Type="http://schemas.openxmlformats.org/officeDocument/2006/relationships/hyperlink"/><Relationship Id="rId544" Target="https://veille-cyber.com/edward-snowden-reclame-linterdiction-du-commerce-des-logiciels-espions/" TargetMode="External" Type="http://schemas.openxmlformats.org/officeDocument/2006/relationships/hyperlink"/><Relationship Id="rId545" Target="https://veille-cyber.com/new-windows-10-vulnerability-allows-anyone-to-get-admin-privileges/" TargetMode="External" Type="http://schemas.openxmlformats.org/officeDocument/2006/relationships/hyperlink"/><Relationship Id="rId546" Target="https://www.presse-citron.net/pegasus-project-amazon-sattaque-a-nso-group-logiciel/?utm_source=dlvr.it&amp;utm_medium=twitter" TargetMode="External" Type="http://schemas.openxmlformats.org/officeDocument/2006/relationships/hyperlink"/><Relationship Id="rId547" Target="https://twitter.com/i/web/status/1417147748755722242" TargetMode="External" Type="http://schemas.openxmlformats.org/officeDocument/2006/relationships/hyperlink"/><Relationship Id="rId548" Target="https://www.presse-citron.net/edward-snowden-reagit-au-scandale-pegasus/?utm_source=dlvr.it&amp;utm_medium=twitter" TargetMode="External" Type="http://schemas.openxmlformats.org/officeDocument/2006/relationships/hyperlink"/><Relationship Id="rId549" Target="https://www.presse-citron.net/cyber-espionnage-pegasus-decouvrez-si-vous-etes-concerne/?utm_source=dlvr.it&amp;utm_medium=twitter" TargetMode="External" Type="http://schemas.openxmlformats.org/officeDocument/2006/relationships/hyperlink"/><Relationship Id="rId55" Target="https://twitter.com/i/web/status/1417496645995044864" TargetMode="External" Type="http://schemas.openxmlformats.org/officeDocument/2006/relationships/hyperlink"/><Relationship Id="rId550" Target="https://www.presse-citron.net/hack-de-microsoft-les-usa-et-lue-accusent-formellement-la-chine/?utm_source=dlvr.it&amp;utm_medium=twitter" TargetMode="External" Type="http://schemas.openxmlformats.org/officeDocument/2006/relationships/hyperlink"/><Relationship Id="rId551" Target="https://twitter.com/i/web/status/1417484724575035393" TargetMode="External" Type="http://schemas.openxmlformats.org/officeDocument/2006/relationships/hyperlink"/><Relationship Id="rId552" Target="https://twitter.com/i/web/status/1417511657769639936" TargetMode="External" Type="http://schemas.openxmlformats.org/officeDocument/2006/relationships/hyperlink"/><Relationship Id="rId553" Target="https://www.presse-citron.net/pegasus-macron-espionne-son-iphone-infecte/?utm_source=dlvr.it&amp;utm_medium=twitter" TargetMode="External" Type="http://schemas.openxmlformats.org/officeDocument/2006/relationships/hyperlink"/><Relationship Id="rId554" Target="https://twitter.com/i/web/status/1417769200794234881" TargetMode="External" Type="http://schemas.openxmlformats.org/officeDocument/2006/relationships/hyperlink"/><Relationship Id="rId555" Target="https://www.presse-citron.net/lauteur-presume-du-plus-gros-piratage-de-twitter-arrete/?utm_source=dlvr.it&amp;utm_medium=twitter" TargetMode="External" Type="http://schemas.openxmlformats.org/officeDocument/2006/relationships/hyperlink"/><Relationship Id="rId556" Target="https://siecledigital.fr/2021/07/19/piratage-microsoft-exchange-europe-otan-etats-unis-designent-la-chine/?utm_source=dlvr.it&amp;utm_medium=twitter" TargetMode="External" Type="http://schemas.openxmlformats.org/officeDocument/2006/relationships/hyperlink"/><Relationship Id="rId557" Target="https://www.presse-citron.net/pegasus-project-amazon-sattaque-a-nso-group-logiciel/?utm_source=dlvr.it&amp;utm_medium=twitter" TargetMode="External" Type="http://schemas.openxmlformats.org/officeDocument/2006/relationships/hyperlink"/><Relationship Id="rId558" Target="https://www.presse-citron.net/hack-de-microsoft-les-usa-et-lue-accusent-formellement-la-chine/?utm_source=dlvr.it&amp;utm_medium=twitter" TargetMode="External" Type="http://schemas.openxmlformats.org/officeDocument/2006/relationships/hyperlink"/><Relationship Id="rId559" Target="https://siecledigital.fr/2021/07/20/projet-pegasus-outil-savoir-si-smartphone-infecte/?utm_source=dlvr.it&amp;utm_medium=twitter" TargetMode="External" Type="http://schemas.openxmlformats.org/officeDocument/2006/relationships/hyperlink"/><Relationship Id="rId56" Target="https://twitter.com/i/web/status/1417499172907925516" TargetMode="External" Type="http://schemas.openxmlformats.org/officeDocument/2006/relationships/hyperlink"/><Relationship Id="rId560" Target="https://siecledigital.fr/2021/07/20/parquet-paris-enquete-espionnage-mediapart/?utm_source=dlvr.it&amp;utm_medium=twitter" TargetMode="External" Type="http://schemas.openxmlformats.org/officeDocument/2006/relationships/hyperlink"/><Relationship Id="rId561" Target="https://www.presse-citron.net/windows-hello-la-reconnaissance-faciale-presente-une-vulnerabilite/?utm_source=dlvr.it&amp;utm_medium=twitter" TargetMode="External" Type="http://schemas.openxmlformats.org/officeDocument/2006/relationships/hyperlink"/><Relationship Id="rId562" Target="https://www.presse-citron.net/ransomware-ce-site-devoile-les-montants-colossaux-recoltes-par-les-gangs/?utm_source=dlvr.it&amp;utm_medium=twitter" TargetMode="External" Type="http://schemas.openxmlformats.org/officeDocument/2006/relationships/hyperlink"/><Relationship Id="rId563" Target="https://twitter.com/i/web/status/1417470115638034450" TargetMode="External" Type="http://schemas.openxmlformats.org/officeDocument/2006/relationships/hyperlink"/><Relationship Id="rId564" Target="https://twitter.com/i/web/status/1417756298179923970" TargetMode="External" Type="http://schemas.openxmlformats.org/officeDocument/2006/relationships/hyperlink"/><Relationship Id="rId565" Target="https://twitter.com/i/web/status/1417831768057696265" TargetMode="External" Type="http://schemas.openxmlformats.org/officeDocument/2006/relationships/hyperlink"/><Relationship Id="rId566" Target="https://www.francetvinfo.fr/replay-radio/le-monde-est-a-nous/en-allemagne-une-ville-ressort-les-fax-apres-une-cyberattaque_4684829.html" TargetMode="External" Type="http://schemas.openxmlformats.org/officeDocument/2006/relationships/hyperlink"/><Relationship Id="rId567" Target="https://www.usinenouvelle.com/article/avis-d-expert-zero-trust-network-un-systeme-de-securite-bien-mal-nomme.N1117354" TargetMode="External" Type="http://schemas.openxmlformats.org/officeDocument/2006/relationships/hyperlink"/><Relationship Id="rId568" Target="https://twitter.com/i/web/status/1417831782137962502" TargetMode="External" Type="http://schemas.openxmlformats.org/officeDocument/2006/relationships/hyperlink"/><Relationship Id="rId569" Target="https://twitter.com/i/web/status/1417407588392656910" TargetMode="External" Type="http://schemas.openxmlformats.org/officeDocument/2006/relationships/hyperlink"/><Relationship Id="rId57" Target="https://veille-cyber.com/edward-snowden-reclame-linterdiction-du-commerce-des-logiciels-espions/" TargetMode="External" Type="http://schemas.openxmlformats.org/officeDocument/2006/relationships/hyperlink"/><Relationship Id="rId570" Target="https://twitter.com/i/web/status/1417833739543998468" TargetMode="External" Type="http://schemas.openxmlformats.org/officeDocument/2006/relationships/hyperlink"/><Relationship Id="rId571" Target="https://techno.konbini.com/fr/societe/kaseya-une-cyberattaque-geante-a-frappe-des-entreprises-du-monde-entier" TargetMode="External" Type="http://schemas.openxmlformats.org/officeDocument/2006/relationships/hyperlink"/><Relationship Id="rId572" Target="https://twitter.com/i/web/status/1417470597517365248" TargetMode="External" Type="http://schemas.openxmlformats.org/officeDocument/2006/relationships/hyperlink"/><Relationship Id="rId573" Target="https://twitter.com/i/web/status/1417833739636203523" TargetMode="External" Type="http://schemas.openxmlformats.org/officeDocument/2006/relationships/hyperlink"/><Relationship Id="rId574" Target="https://techno.konbini.com/fr/societe/kaseya-une-cyberattaque-geante-a-frappe-des-entreprises-du-monde-entier" TargetMode="External" Type="http://schemas.openxmlformats.org/officeDocument/2006/relationships/hyperlink"/><Relationship Id="rId575" Target="https://www.usine-digitale.fr/article/le-gouvernement-met-en-place-un-dispositif-d-alerte-en-cas-de-cyberattaque-dedie-aux-tpe-et-pme.N1127279" TargetMode="External" Type="http://schemas.openxmlformats.org/officeDocument/2006/relationships/hyperlink"/><Relationship Id="rId576" Target="https://twitter.com/i/web/status/1417835154920378374" TargetMode="External" Type="http://schemas.openxmlformats.org/officeDocument/2006/relationships/hyperlink"/><Relationship Id="rId577" Target="https://digitalxc.com/service-cloud/" TargetMode="External" Type="http://schemas.openxmlformats.org/officeDocument/2006/relationships/hyperlink"/><Relationship Id="rId578" Target="https://twitter.com/i/web/status/1417845721508851713" TargetMode="External" Type="http://schemas.openxmlformats.org/officeDocument/2006/relationships/hyperlink"/><Relationship Id="rId579" Target="https://twitter.com/i/web/status/1417777618598907905" TargetMode="External" Type="http://schemas.openxmlformats.org/officeDocument/2006/relationships/hyperlink"/><Relationship Id="rId58" Target="https://www.economie.gouv.fr/cybersecurite-entreprises-nouveau-dispositif-alerte-incident-cyber-majeur" TargetMode="External" Type="http://schemas.openxmlformats.org/officeDocument/2006/relationships/hyperlink"/><Relationship Id="rId580" Target="https://twitter.com/i/web/status/1417091857264234500" TargetMode="External" Type="http://schemas.openxmlformats.org/officeDocument/2006/relationships/hyperlink"/><Relationship Id="rId581" Target="https://twitter.com/i/web/status/1417106957270495235" TargetMode="External" Type="http://schemas.openxmlformats.org/officeDocument/2006/relationships/hyperlink"/><Relationship Id="rId582" Target="https://twitter.com/i/web/status/1417469349024067589" TargetMode="External" Type="http://schemas.openxmlformats.org/officeDocument/2006/relationships/hyperlink"/><Relationship Id="rId583" Target="https://twitter.com/i/web/status/1417499542304567296" TargetMode="External" Type="http://schemas.openxmlformats.org/officeDocument/2006/relationships/hyperlink"/><Relationship Id="rId584" Target="https://twitter.com/i/web/status/1417831735975464961" TargetMode="External" Type="http://schemas.openxmlformats.org/officeDocument/2006/relationships/hyperlink"/><Relationship Id="rId585" Target="https://twitter.com/i/web/status/1417846832189739010" TargetMode="External" Type="http://schemas.openxmlformats.org/officeDocument/2006/relationships/hyperlink"/><Relationship Id="rId586" Target="https://twitter.com/i/web/status/1417861927078752263" TargetMode="External" Type="http://schemas.openxmlformats.org/officeDocument/2006/relationships/hyperlink"/><Relationship Id="rId587" Target="https://siecledigital.fr/2021/07/15/chine-plan-cybersecurite/" TargetMode="External" Type="http://schemas.openxmlformats.org/officeDocument/2006/relationships/hyperlink"/><Relationship Id="rId588" Target="https://www.lefigaro.fr/economie/les-recherches-de-faux-pass-sanitaires-se-sont-multipliees-ces-dernieres-heures-sur-le-web-20210713" TargetMode="External" Type="http://schemas.openxmlformats.org/officeDocument/2006/relationships/hyperlink"/><Relationship Id="rId589" Target="https://siecledigital.fr/2021/07/20/linkedin-explique-comment-se-proteger-du-scraping/?utm_source=dlvr.it&amp;utm_medium=twitter" TargetMode="External" Type="http://schemas.openxmlformats.org/officeDocument/2006/relationships/hyperlink"/><Relationship Id="rId59" Target="https://www.lemonde.fr/projet-pegasus/article/2021/07/19/vendus-comme-tres-surs-les-iphone-ont-ete-pirates-par-pegasus-pendant-des-annees_6088758_6088648.html" TargetMode="External" Type="http://schemas.openxmlformats.org/officeDocument/2006/relationships/hyperlink"/><Relationship Id="rId590" Target="https://www.lesechos.fr/tech-medias/hightech/les-tpe-pme-seront-prevenues-en-cas-de-grosses-alertes-de-cybersecurite-1333531" TargetMode="External" Type="http://schemas.openxmlformats.org/officeDocument/2006/relationships/hyperlink"/><Relationship Id="rId591" Target="https://www.cert.ssi.gouv.fr/ioc/CERTFR-2021-IOC-003/" TargetMode="External" Type="http://schemas.openxmlformats.org/officeDocument/2006/relationships/hyperlink"/><Relationship Id="rId592" Target="https://twitter.com/i/web/status/1417847380024741891" TargetMode="External" Type="http://schemas.openxmlformats.org/officeDocument/2006/relationships/hyperlink"/><Relationship Id="rId593" Target="https://twitter.com/i/web/status/1417849070169829379" TargetMode="External" Type="http://schemas.openxmlformats.org/officeDocument/2006/relationships/hyperlink"/><Relationship Id="rId594" Target="https://twitter.com/Jcqslucas/status/1417538827506302985" TargetMode="External" Type="http://schemas.openxmlformats.org/officeDocument/2006/relationships/hyperlink"/><Relationship Id="rId595" Target="https://twitter.com/Jcqslucas/status/1417538827506302985" TargetMode="External" Type="http://schemas.openxmlformats.org/officeDocument/2006/relationships/hyperlink"/><Relationship Id="rId596" Target="https://twitter.com/i/web/status/1417382470220197896" TargetMode="External" Type="http://schemas.openxmlformats.org/officeDocument/2006/relationships/hyperlink"/><Relationship Id="rId597" Target="https://twitter.com/i/web/status/1417862416113799172" TargetMode="External" Type="http://schemas.openxmlformats.org/officeDocument/2006/relationships/hyperlink"/><Relationship Id="rId598" Target="https://twitter.com/i/web/status/1417864986764922889" TargetMode="External" Type="http://schemas.openxmlformats.org/officeDocument/2006/relationships/hyperlink"/><Relationship Id="rId599" Target="https://twitter.com/i/web/status/1418117562353737728" TargetMode="External" Type="http://schemas.openxmlformats.org/officeDocument/2006/relationships/hyperlink"/><Relationship Id="rId6" Target="https://www.linkedin.com/slink?code=eXSNWxi" TargetMode="External" Type="http://schemas.openxmlformats.org/officeDocument/2006/relationships/hyperlink"/><Relationship Id="rId60" Target="https://www.lemonde.fr/projet-pegasus/article/2021/07/19/vendus-comme-tres-surs-les-iphone-ont-ete-pirates-par-pegasus-pendant-des-annees_6088758_6088648.html" TargetMode="External" Type="http://schemas.openxmlformats.org/officeDocument/2006/relationships/hyperlink"/><Relationship Id="rId600" Target="https://twitter.com/i/web/status/1417761252772876291" TargetMode="External" Type="http://schemas.openxmlformats.org/officeDocument/2006/relationships/hyperlink"/><Relationship Id="rId601" Target="https://twitter.com/i/web/status/1417864992192438274" TargetMode="External" Type="http://schemas.openxmlformats.org/officeDocument/2006/relationships/hyperlink"/><Relationship Id="rId602" Target="https://twitter.com/i/web/status/1417866580743053321" TargetMode="External" Type="http://schemas.openxmlformats.org/officeDocument/2006/relationships/hyperlink"/><Relationship Id="rId603" Target="https://twitter.com/i/web/status/1418118652734414851" TargetMode="External" Type="http://schemas.openxmlformats.org/officeDocument/2006/relationships/hyperlink"/><Relationship Id="rId604" Target="https://twitter.com/i/web/status/1418118666286243840" TargetMode="External" Type="http://schemas.openxmlformats.org/officeDocument/2006/relationships/hyperlink"/><Relationship Id="rId605" Target="https://twitter.com/i/web/status/1418118272726224898" TargetMode="External" Type="http://schemas.openxmlformats.org/officeDocument/2006/relationships/hyperlink"/><Relationship Id="rId606" Target="https://twitter.com/i/web/status/1418119108332228608" TargetMode="External" Type="http://schemas.openxmlformats.org/officeDocument/2006/relationships/hyperlink"/><Relationship Id="rId607" Target="https://twitter.com/i/web/status/1417096008870338563" TargetMode="External" Type="http://schemas.openxmlformats.org/officeDocument/2006/relationships/hyperlink"/><Relationship Id="rId608" Target="https://twitter.com/i/web/status/1417417093813882895" TargetMode="External" Type="http://schemas.openxmlformats.org/officeDocument/2006/relationships/hyperlink"/><Relationship Id="rId609" Target="https://twitter.com/i/web/status/1417816274583920643" TargetMode="External" Type="http://schemas.openxmlformats.org/officeDocument/2006/relationships/hyperlink"/><Relationship Id="rId61" Target="https://twitter.com/i/web/status/1417528542615805954" TargetMode="External" Type="http://schemas.openxmlformats.org/officeDocument/2006/relationships/hyperlink"/><Relationship Id="rId610" Target="https://twitter.com/i/web/status/1418121374770638851" TargetMode="External" Type="http://schemas.openxmlformats.org/officeDocument/2006/relationships/hyperlink"/><Relationship Id="rId611" Target="https://twitter.com/i/web/status/1418122147193630720" TargetMode="External" Type="http://schemas.openxmlformats.org/officeDocument/2006/relationships/hyperlink"/><Relationship Id="rId612" Target="https://github.com/mvt-project/mvt" TargetMode="External" Type="http://schemas.openxmlformats.org/officeDocument/2006/relationships/hyperlink"/><Relationship Id="rId613" Target="https://twitter.com/i/web/status/1418122405000761345" TargetMode="External" Type="http://schemas.openxmlformats.org/officeDocument/2006/relationships/hyperlink"/><Relationship Id="rId614" Target="https://twitter.com/i/web/status/1418133851658915840" TargetMode="External" Type="http://schemas.openxmlformats.org/officeDocument/2006/relationships/hyperlink"/><Relationship Id="rId615" Target="https://twitter.com/i/web/status/1418133859464589318" TargetMode="External" Type="http://schemas.openxmlformats.org/officeDocument/2006/relationships/hyperlink"/><Relationship Id="rId616" Target="https://twitter.com/i/web/status/1417386545292664835" TargetMode="External" Type="http://schemas.openxmlformats.org/officeDocument/2006/relationships/hyperlink"/><Relationship Id="rId617" Target="https://twitter.com/i/web/status/1418135643511828482" TargetMode="External" Type="http://schemas.openxmlformats.org/officeDocument/2006/relationships/hyperlink"/><Relationship Id="rId618" Target="https://twitter.com/i/web/status/1418135643511828482" TargetMode="External" Type="http://schemas.openxmlformats.org/officeDocument/2006/relationships/hyperlink"/><Relationship Id="rId619" Target="https://twitter.com/i/web/status/1417454234904244225" TargetMode="External" Type="http://schemas.openxmlformats.org/officeDocument/2006/relationships/hyperlink"/><Relationship Id="rId62" Target="https://twitter.com/i/web/status/1417529741578575873" TargetMode="External" Type="http://schemas.openxmlformats.org/officeDocument/2006/relationships/hyperlink"/><Relationship Id="rId620" Target="https://www.archimag.com/vie-numerique/2021/07/22/3-applications-messagerie-instantanee-securisees-telecharger" TargetMode="External" Type="http://schemas.openxmlformats.org/officeDocument/2006/relationships/hyperlink"/><Relationship Id="rId621" Target="https://twitter.com/i/web/status/1418138288100159489" TargetMode="External" Type="http://schemas.openxmlformats.org/officeDocument/2006/relationships/hyperlink"/><Relationship Id="rId622" Target="https://twitter.com/i/web/status/1417137161183301637" TargetMode="External" Type="http://schemas.openxmlformats.org/officeDocument/2006/relationships/hyperlink"/><Relationship Id="rId623" Target="https://twitter.com/i/web/status/1417424042689142784" TargetMode="External" Type="http://schemas.openxmlformats.org/officeDocument/2006/relationships/hyperlink"/><Relationship Id="rId624" Target="https://twitter.com/i/web/status/1417499539703992329" TargetMode="External" Type="http://schemas.openxmlformats.org/officeDocument/2006/relationships/hyperlink"/><Relationship Id="rId625" Target="https://twitter.com/i/web/status/1417733579929489411" TargetMode="External" Type="http://schemas.openxmlformats.org/officeDocument/2006/relationships/hyperlink"/><Relationship Id="rId626" Target="https://twitter.com/i/web/status/1417861931449294849" TargetMode="External" Type="http://schemas.openxmlformats.org/officeDocument/2006/relationships/hyperlink"/><Relationship Id="rId627" Target="https://twitter.com/i/web/status/1418095967409098752" TargetMode="External" Type="http://schemas.openxmlformats.org/officeDocument/2006/relationships/hyperlink"/><Relationship Id="rId628" Target="https://twitter.com/i/web/status/1418148816809721862" TargetMode="External" Type="http://schemas.openxmlformats.org/officeDocument/2006/relationships/hyperlink"/><Relationship Id="rId629" Target="https://twitter.com/i/web/status/1418148868945031169" TargetMode="External" Type="http://schemas.openxmlformats.org/officeDocument/2006/relationships/hyperlink"/><Relationship Id="rId63" Target="https://twitter.com/i/web/status/1417356353245433904" TargetMode="External" Type="http://schemas.openxmlformats.org/officeDocument/2006/relationships/hyperlink"/><Relationship Id="rId630" Target="https://twitter.com/i/web/status/1417454742721208344" TargetMode="External" Type="http://schemas.openxmlformats.org/officeDocument/2006/relationships/hyperlink"/><Relationship Id="rId631" Target="https://twitter.com/i/web/status/1418149319258132480" TargetMode="External" Type="http://schemas.openxmlformats.org/officeDocument/2006/relationships/hyperlink"/><Relationship Id="rId632" Target="http://www.rs-thales.com/r/cyberattaques190721" TargetMode="External" Type="http://schemas.openxmlformats.org/officeDocument/2006/relationships/hyperlink"/><Relationship Id="rId633" Target="https://twitter.com/i/web/status/1418151285220651008" TargetMode="External" Type="http://schemas.openxmlformats.org/officeDocument/2006/relationships/hyperlink"/><Relationship Id="rId634" Target="https://twitter.com/i/web/status/1418152561006292995" TargetMode="External" Type="http://schemas.openxmlformats.org/officeDocument/2006/relationships/hyperlink"/><Relationship Id="rId635" Target="https://twitter.com/i/web/status/1417794025403342848" TargetMode="External" Type="http://schemas.openxmlformats.org/officeDocument/2006/relationships/hyperlink"/><Relationship Id="rId636" Target="https://twitter.com/i/web/status/1418156461331472388" TargetMode="External" Type="http://schemas.openxmlformats.org/officeDocument/2006/relationships/hyperlink"/><Relationship Id="rId637" Target="https://twitter.com/i/web/status/1418161340758249477" TargetMode="External" Type="http://schemas.openxmlformats.org/officeDocument/2006/relationships/hyperlink"/><Relationship Id="rId638" Target="https://twitter.com/i/web/status/1418161410664763398" TargetMode="External" Type="http://schemas.openxmlformats.org/officeDocument/2006/relationships/hyperlink"/><Relationship Id="rId639" Target="http://specialdefense.over-blog.com/2021/07/le-cabinet-d-avocats-de-grandes-societes-americaines-victime-d-une-cyberattaque-des-donnees-confidentielles-de-dizaines-d-entreprise" TargetMode="External" Type="http://schemas.openxmlformats.org/officeDocument/2006/relationships/hyperlink"/><Relationship Id="rId64" Target="https://twitter.com/i/web/status/1417533522093514754" TargetMode="External" Type="http://schemas.openxmlformats.org/officeDocument/2006/relationships/hyperlink"/><Relationship Id="rId640" Target="http://specialdefense.over-blog.com/2021/07/l-otan-blame-la-chine-pour-ses-activites-malveillantes-dans-le-cyberespace.html" TargetMode="External" Type="http://schemas.openxmlformats.org/officeDocument/2006/relationships/hyperlink"/><Relationship Id="rId641" Target="http://specialdefense.over-blog.com/2021/07/inde-plus-de-1000-personnes-espionnees-par-le-gouvernement-modi-avec-pegasus.html" TargetMode="External" Type="http://schemas.openxmlformats.org/officeDocument/2006/relationships/hyperlink"/><Relationship Id="rId642" Target="http://specialdefense.over-blog.com/2021/07/espionnage/pegasus-l-implication-du-gouvernement-israelien-en-question.html" TargetMode="External" Type="http://schemas.openxmlformats.org/officeDocument/2006/relationships/hyperlink"/><Relationship Id="rId643" Target="http://specialdefense.over-blog.com/2021/07/france-la-chine-a-lance-une-attaque-informatique-virulente-denonce-l-agence-francaise-de-cybersecurite.html" TargetMode="External" Type="http://schemas.openxmlformats.org/officeDocument/2006/relationships/hyperlink"/><Relationship Id="rId644" Target="http://specialdefense.over-blog.com/2021/07/le-cabinet-d-avocats-de-grandes-societes-americaines-victime-d-une-cyberattaque-des-donnees-confidentielles-de-dizaines-d-entreprise" TargetMode="External" Type="http://schemas.openxmlformats.org/officeDocument/2006/relationships/hyperlink"/><Relationship Id="rId645" Target="http://specialdefense.over-blog.com/2021/07/france-la-chine-a-lance-une-attaque-informatique-virulente-denonce-l-agence-francaise-de-cybersecurite.html" TargetMode="External" Type="http://schemas.openxmlformats.org/officeDocument/2006/relationships/hyperlink"/><Relationship Id="rId646" Target="https://twitter.com/i/web/status/1417426319097442305" TargetMode="External" Type="http://schemas.openxmlformats.org/officeDocument/2006/relationships/hyperlink"/><Relationship Id="rId647" Target="https://vigilance.fr/vulnerabilite/TYPO3-Core-Cross-Site-Scripting-via-Query-Generator-View-35931" TargetMode="External" Type="http://schemas.openxmlformats.org/officeDocument/2006/relationships/hyperlink"/><Relationship Id="rId648" Target="https://vigilance.fr/vulnerabilite/systemd-deni-de-service-via-DHCP-FORCERENEW-Packet-35941" TargetMode="External" Type="http://schemas.openxmlformats.org/officeDocument/2006/relationships/hyperlink"/><Relationship Id="rId649" Target="https://vigilance.fr/vulnerabilite/Oracle-MySQL-vulnerabilites-de-juillet-2021-35948" TargetMode="External" Type="http://schemas.openxmlformats.org/officeDocument/2006/relationships/hyperlink"/><Relationship Id="rId65" Target="https://twitter.com/i/web/status/1417546413739855879" TargetMode="External" Type="http://schemas.openxmlformats.org/officeDocument/2006/relationships/hyperlink"/><Relationship Id="rId650" Target="https://vigilance.fr/vulnerabilite/Dell-NetWorker-deni-de-service-via-API-Service-35958" TargetMode="External" Type="http://schemas.openxmlformats.org/officeDocument/2006/relationships/hyperlink"/><Relationship Id="rId651" Target="https://vigilance.fr/vulnerabilite/QEMU-deni-de-service-via-KVM-intel-hda-35961" TargetMode="External" Type="http://schemas.openxmlformats.org/officeDocument/2006/relationships/hyperlink"/><Relationship Id="rId652" Target="https://twitter.com/i/web/status/1417964908327710727" TargetMode="External" Type="http://schemas.openxmlformats.org/officeDocument/2006/relationships/hyperlink"/><Relationship Id="rId653" Target="https://twitter.com/i/web/status/1418105427846381570" TargetMode="External" Type="http://schemas.openxmlformats.org/officeDocument/2006/relationships/hyperlink"/><Relationship Id="rId654" Target="https://twitter.com/i/web/status/1417500162163888129" TargetMode="External" Type="http://schemas.openxmlformats.org/officeDocument/2006/relationships/hyperlink"/><Relationship Id="rId655" Target="https://twitter.com/i/web/status/1417063885983584260" TargetMode="External" Type="http://schemas.openxmlformats.org/officeDocument/2006/relationships/hyperlink"/><Relationship Id="rId656" Target="https://twitter.com/i/web/status/1418169394174234624" TargetMode="External" Type="http://schemas.openxmlformats.org/officeDocument/2006/relationships/hyperlink"/><Relationship Id="rId657" Target="https://twitter.com/" TargetMode="External" Type="http://schemas.openxmlformats.org/officeDocument/2006/relationships/hyperlink"/><Relationship Id="rId658" Target="https://twitter.com/" TargetMode="External" Type="http://schemas.openxmlformats.org/officeDocument/2006/relationships/hyperlink"/><Relationship Id="rId659" Target="https://twitter.com/" TargetMode="External" Type="http://schemas.openxmlformats.org/officeDocument/2006/relationships/hyperlink"/><Relationship Id="rId66" Target="https://twitter.com/i/web/status/1417547775382798347" TargetMode="External" Type="http://schemas.openxmlformats.org/officeDocument/2006/relationships/hyperlink"/><Relationship Id="rId660" Target="https://twitter.com/" TargetMode="External" Type="http://schemas.openxmlformats.org/officeDocument/2006/relationships/hyperlink"/><Relationship Id="rId661" Target="https://twitter.com/" TargetMode="External" Type="http://schemas.openxmlformats.org/officeDocument/2006/relationships/hyperlink"/><Relationship Id="rId662" Target="https://twitter.com/" TargetMode="External" Type="http://schemas.openxmlformats.org/officeDocument/2006/relationships/hyperlink"/><Relationship Id="rId663" Target="https://twitter.com/" TargetMode="External" Type="http://schemas.openxmlformats.org/officeDocument/2006/relationships/hyperlink"/><Relationship Id="rId664" Target="https://twitter.com/" TargetMode="External" Type="http://schemas.openxmlformats.org/officeDocument/2006/relationships/hyperlink"/><Relationship Id="rId665" Target="https://twitter.com/" TargetMode="External" Type="http://schemas.openxmlformats.org/officeDocument/2006/relationships/hyperlink"/><Relationship Id="rId666" Target="https://twitter.com/" TargetMode="External" Type="http://schemas.openxmlformats.org/officeDocument/2006/relationships/hyperlink"/><Relationship Id="rId667" Target="https://twitter.com/" TargetMode="External" Type="http://schemas.openxmlformats.org/officeDocument/2006/relationships/hyperlink"/><Relationship Id="rId668" Target="https://twitter.com/" TargetMode="External" Type="http://schemas.openxmlformats.org/officeDocument/2006/relationships/hyperlink"/><Relationship Id="rId669" Target="https://twitter.com/" TargetMode="External" Type="http://schemas.openxmlformats.org/officeDocument/2006/relationships/hyperlink"/><Relationship Id="rId67" Target="https://twitter.com/i/web/status/1417399636680138808" TargetMode="External" Type="http://schemas.openxmlformats.org/officeDocument/2006/relationships/hyperlink"/><Relationship Id="rId670" Target="https://twitter.com/" TargetMode="External" Type="http://schemas.openxmlformats.org/officeDocument/2006/relationships/hyperlink"/><Relationship Id="rId671" Target="https://twitter.com/" TargetMode="External" Type="http://schemas.openxmlformats.org/officeDocument/2006/relationships/hyperlink"/><Relationship Id="rId672" Target="https://twitter.com/" TargetMode="External" Type="http://schemas.openxmlformats.org/officeDocument/2006/relationships/hyperlink"/><Relationship Id="rId673" Target="https://twitter.com/" TargetMode="External" Type="http://schemas.openxmlformats.org/officeDocument/2006/relationships/hyperlink"/><Relationship Id="rId674" Target="https://twitter.com/" TargetMode="External" Type="http://schemas.openxmlformats.org/officeDocument/2006/relationships/hyperlink"/><Relationship Id="rId675" Target="https://twitter.com/" TargetMode="External" Type="http://schemas.openxmlformats.org/officeDocument/2006/relationships/hyperlink"/><Relationship Id="rId676" Target="https://twitter.com/" TargetMode="External" Type="http://schemas.openxmlformats.org/officeDocument/2006/relationships/hyperlink"/><Relationship Id="rId677" Target="https://twitter.com/" TargetMode="External" Type="http://schemas.openxmlformats.org/officeDocument/2006/relationships/hyperlink"/><Relationship Id="rId678" Target="https://twitter.com/" TargetMode="External" Type="http://schemas.openxmlformats.org/officeDocument/2006/relationships/hyperlink"/><Relationship Id="rId679" Target="https://twitter.com/" TargetMode="External" Type="http://schemas.openxmlformats.org/officeDocument/2006/relationships/hyperlink"/><Relationship Id="rId68" Target="https://twitter.com/i/web/status/1417557476829016075" TargetMode="External" Type="http://schemas.openxmlformats.org/officeDocument/2006/relationships/hyperlink"/><Relationship Id="rId680" Target="https://twitter.com/" TargetMode="External" Type="http://schemas.openxmlformats.org/officeDocument/2006/relationships/hyperlink"/><Relationship Id="rId681" Target="https://twitter.com/" TargetMode="External" Type="http://schemas.openxmlformats.org/officeDocument/2006/relationships/hyperlink"/><Relationship Id="rId682" Target="https://twitter.com/" TargetMode="External" Type="http://schemas.openxmlformats.org/officeDocument/2006/relationships/hyperlink"/><Relationship Id="rId683" Target="https://twitter.com/" TargetMode="External" Type="http://schemas.openxmlformats.org/officeDocument/2006/relationships/hyperlink"/><Relationship Id="rId684" Target="https://twitter.com/" TargetMode="External" Type="http://schemas.openxmlformats.org/officeDocument/2006/relationships/hyperlink"/><Relationship Id="rId685" Target="https://twitter.com/" TargetMode="External" Type="http://schemas.openxmlformats.org/officeDocument/2006/relationships/hyperlink"/><Relationship Id="rId686" Target="https://twitter.com/" TargetMode="External" Type="http://schemas.openxmlformats.org/officeDocument/2006/relationships/hyperlink"/><Relationship Id="rId687" Target="https://twitter.com/" TargetMode="External" Type="http://schemas.openxmlformats.org/officeDocument/2006/relationships/hyperlink"/><Relationship Id="rId688" Target="https://twitter.com/" TargetMode="External" Type="http://schemas.openxmlformats.org/officeDocument/2006/relationships/hyperlink"/><Relationship Id="rId689" Target="https://twitter.com/" TargetMode="External" Type="http://schemas.openxmlformats.org/officeDocument/2006/relationships/hyperlink"/><Relationship Id="rId69" Target="https://twitter.com/i/web/status/1417560124047204354" TargetMode="External" Type="http://schemas.openxmlformats.org/officeDocument/2006/relationships/hyperlink"/><Relationship Id="rId690" Target="https://twitter.com/" TargetMode="External" Type="http://schemas.openxmlformats.org/officeDocument/2006/relationships/hyperlink"/><Relationship Id="rId691" Target="https://twitter.com/" TargetMode="External" Type="http://schemas.openxmlformats.org/officeDocument/2006/relationships/hyperlink"/><Relationship Id="rId692" Target="https://twitter.com/" TargetMode="External" Type="http://schemas.openxmlformats.org/officeDocument/2006/relationships/hyperlink"/><Relationship Id="rId693" Target="https://twitter.com/" TargetMode="External" Type="http://schemas.openxmlformats.org/officeDocument/2006/relationships/hyperlink"/><Relationship Id="rId694" Target="https://twitter.com/" TargetMode="External" Type="http://schemas.openxmlformats.org/officeDocument/2006/relationships/hyperlink"/><Relationship Id="rId695" Target="https://twitter.com/" TargetMode="External" Type="http://schemas.openxmlformats.org/officeDocument/2006/relationships/hyperlink"/><Relationship Id="rId696" Target="https://twitter.com/" TargetMode="External" Type="http://schemas.openxmlformats.org/officeDocument/2006/relationships/hyperlink"/><Relationship Id="rId697" Target="https://twitter.com/" TargetMode="External" Type="http://schemas.openxmlformats.org/officeDocument/2006/relationships/hyperlink"/><Relationship Id="rId698" Target="https://twitter.com/" TargetMode="External" Type="http://schemas.openxmlformats.org/officeDocument/2006/relationships/hyperlink"/><Relationship Id="rId699" Target="https://twitter.com/" TargetMode="External" Type="http://schemas.openxmlformats.org/officeDocument/2006/relationships/hyperlink"/><Relationship Id="rId7" Target="https://twitter.com/i/web/status/1417105915669585920" TargetMode="External" Type="http://schemas.openxmlformats.org/officeDocument/2006/relationships/hyperlink"/><Relationship Id="rId70" Target="https://www.ecoreseau.fr/entreprendre/enquete-entrepreneuriale/2021/05/18/73648-les-10-grandes-tendances-emergentes/" TargetMode="External" Type="http://schemas.openxmlformats.org/officeDocument/2006/relationships/hyperlink"/><Relationship Id="rId700" Target="https://twitter.com/" TargetMode="External" Type="http://schemas.openxmlformats.org/officeDocument/2006/relationships/hyperlink"/><Relationship Id="rId701" Target="https://twitter.com/" TargetMode="External" Type="http://schemas.openxmlformats.org/officeDocument/2006/relationships/hyperlink"/><Relationship Id="rId702" Target="https://twitter.com/" TargetMode="External" Type="http://schemas.openxmlformats.org/officeDocument/2006/relationships/hyperlink"/><Relationship Id="rId703" Target="https://twitter.com/" TargetMode="External" Type="http://schemas.openxmlformats.org/officeDocument/2006/relationships/hyperlink"/><Relationship Id="rId704" Target="https://twitter.com/" TargetMode="External" Type="http://schemas.openxmlformats.org/officeDocument/2006/relationships/hyperlink"/><Relationship Id="rId705" Target="https://twitter.com/" TargetMode="External" Type="http://schemas.openxmlformats.org/officeDocument/2006/relationships/hyperlink"/><Relationship Id="rId706" Target="https://twitter.com/" TargetMode="External" Type="http://schemas.openxmlformats.org/officeDocument/2006/relationships/hyperlink"/><Relationship Id="rId707" Target="https://twitter.com/" TargetMode="External" Type="http://schemas.openxmlformats.org/officeDocument/2006/relationships/hyperlink"/><Relationship Id="rId708" Target="https://twitter.com/" TargetMode="External" Type="http://schemas.openxmlformats.org/officeDocument/2006/relationships/hyperlink"/><Relationship Id="rId709" Target="https://twitter.com/" TargetMode="External" Type="http://schemas.openxmlformats.org/officeDocument/2006/relationships/hyperlink"/><Relationship Id="rId71" Target="https://twitter.com/i/web/status/1417571074603167749" TargetMode="External" Type="http://schemas.openxmlformats.org/officeDocument/2006/relationships/hyperlink"/><Relationship Id="rId710" Target="https://twitter.com/" TargetMode="External" Type="http://schemas.openxmlformats.org/officeDocument/2006/relationships/hyperlink"/><Relationship Id="rId711" Target="https://twitter.com/" TargetMode="External" Type="http://schemas.openxmlformats.org/officeDocument/2006/relationships/hyperlink"/><Relationship Id="rId712" Target="https://twitter.com/" TargetMode="External" Type="http://schemas.openxmlformats.org/officeDocument/2006/relationships/hyperlink"/><Relationship Id="rId713" Target="https://twitter.com/" TargetMode="External" Type="http://schemas.openxmlformats.org/officeDocument/2006/relationships/hyperlink"/><Relationship Id="rId714" Target="https://twitter.com/" TargetMode="External" Type="http://schemas.openxmlformats.org/officeDocument/2006/relationships/hyperlink"/><Relationship Id="rId715" Target="https://twitter.com/" TargetMode="External" Type="http://schemas.openxmlformats.org/officeDocument/2006/relationships/hyperlink"/><Relationship Id="rId716" Target="https://twitter.com/" TargetMode="External" Type="http://schemas.openxmlformats.org/officeDocument/2006/relationships/hyperlink"/><Relationship Id="rId717" Target="https://twitter.com/" TargetMode="External" Type="http://schemas.openxmlformats.org/officeDocument/2006/relationships/hyperlink"/><Relationship Id="rId718" Target="https://twitter.com/" TargetMode="External" Type="http://schemas.openxmlformats.org/officeDocument/2006/relationships/hyperlink"/><Relationship Id="rId719" Target="https://twitter.com/" TargetMode="External" Type="http://schemas.openxmlformats.org/officeDocument/2006/relationships/hyperlink"/><Relationship Id="rId72" Target="https://twitter.com/i/web/status/1417571074603167749" TargetMode="External" Type="http://schemas.openxmlformats.org/officeDocument/2006/relationships/hyperlink"/><Relationship Id="rId720" Target="https://twitter.com/" TargetMode="External" Type="http://schemas.openxmlformats.org/officeDocument/2006/relationships/hyperlink"/><Relationship Id="rId721" Target="https://twitter.com/" TargetMode="External" Type="http://schemas.openxmlformats.org/officeDocument/2006/relationships/hyperlink"/><Relationship Id="rId722" Target="https://twitter.com/" TargetMode="External" Type="http://schemas.openxmlformats.org/officeDocument/2006/relationships/hyperlink"/><Relationship Id="rId723" Target="https://twitter.com/" TargetMode="External" Type="http://schemas.openxmlformats.org/officeDocument/2006/relationships/hyperlink"/><Relationship Id="rId724" Target="https://twitter.com/" TargetMode="External" Type="http://schemas.openxmlformats.org/officeDocument/2006/relationships/hyperlink"/><Relationship Id="rId725" Target="https://twitter.com/" TargetMode="External" Type="http://schemas.openxmlformats.org/officeDocument/2006/relationships/hyperlink"/><Relationship Id="rId726" Target="https://twitter.com/" TargetMode="External" Type="http://schemas.openxmlformats.org/officeDocument/2006/relationships/hyperlink"/><Relationship Id="rId727" Target="https://twitter.com/" TargetMode="External" Type="http://schemas.openxmlformats.org/officeDocument/2006/relationships/hyperlink"/><Relationship Id="rId728" Target="https://twitter.com/" TargetMode="External" Type="http://schemas.openxmlformats.org/officeDocument/2006/relationships/hyperlink"/><Relationship Id="rId729" Target="https://twitter.com/" TargetMode="External" Type="http://schemas.openxmlformats.org/officeDocument/2006/relationships/hyperlink"/><Relationship Id="rId73" Target="https://twitter.com/i/web/status/1417571074603167749" TargetMode="External" Type="http://schemas.openxmlformats.org/officeDocument/2006/relationships/hyperlink"/><Relationship Id="rId730" Target="https://twitter.com/" TargetMode="External" Type="http://schemas.openxmlformats.org/officeDocument/2006/relationships/hyperlink"/><Relationship Id="rId731" Target="https://twitter.com/" TargetMode="External" Type="http://schemas.openxmlformats.org/officeDocument/2006/relationships/hyperlink"/><Relationship Id="rId732" Target="https://twitter.com/" TargetMode="External" Type="http://schemas.openxmlformats.org/officeDocument/2006/relationships/hyperlink"/><Relationship Id="rId733" Target="https://twitter.com/" TargetMode="External" Type="http://schemas.openxmlformats.org/officeDocument/2006/relationships/hyperlink"/><Relationship Id="rId734" Target="https://twitter.com/" TargetMode="External" Type="http://schemas.openxmlformats.org/officeDocument/2006/relationships/hyperlink"/><Relationship Id="rId735" Target="https://twitter.com/" TargetMode="External" Type="http://schemas.openxmlformats.org/officeDocument/2006/relationships/hyperlink"/><Relationship Id="rId736" Target="https://twitter.com/" TargetMode="External" Type="http://schemas.openxmlformats.org/officeDocument/2006/relationships/hyperlink"/><Relationship Id="rId737" Target="https://twitter.com/" TargetMode="External" Type="http://schemas.openxmlformats.org/officeDocument/2006/relationships/hyperlink"/><Relationship Id="rId738" Target="https://twitter.com/" TargetMode="External" Type="http://schemas.openxmlformats.org/officeDocument/2006/relationships/hyperlink"/><Relationship Id="rId739" Target="https://twitter.com/" TargetMode="External" Type="http://schemas.openxmlformats.org/officeDocument/2006/relationships/hyperlink"/><Relationship Id="rId74" Target="https://twitter.com/i/web/status/1417571074603167749" TargetMode="External" Type="http://schemas.openxmlformats.org/officeDocument/2006/relationships/hyperlink"/><Relationship Id="rId740" Target="https://twitter.com/" TargetMode="External" Type="http://schemas.openxmlformats.org/officeDocument/2006/relationships/hyperlink"/><Relationship Id="rId741" Target="https://twitter.com/" TargetMode="External" Type="http://schemas.openxmlformats.org/officeDocument/2006/relationships/hyperlink"/><Relationship Id="rId742" Target="https://twitter.com/" TargetMode="External" Type="http://schemas.openxmlformats.org/officeDocument/2006/relationships/hyperlink"/><Relationship Id="rId743" Target="https://twitter.com/" TargetMode="External" Type="http://schemas.openxmlformats.org/officeDocument/2006/relationships/hyperlink"/><Relationship Id="rId744" Target="https://twitter.com/" TargetMode="External" Type="http://schemas.openxmlformats.org/officeDocument/2006/relationships/hyperlink"/><Relationship Id="rId745" Target="https://twitter.com/" TargetMode="External" Type="http://schemas.openxmlformats.org/officeDocument/2006/relationships/hyperlink"/><Relationship Id="rId746" Target="https://twitter.com/" TargetMode="External" Type="http://schemas.openxmlformats.org/officeDocument/2006/relationships/hyperlink"/><Relationship Id="rId747" Target="https://twitter.com/" TargetMode="External" Type="http://schemas.openxmlformats.org/officeDocument/2006/relationships/hyperlink"/><Relationship Id="rId748" Target="https://twitter.com/" TargetMode="External" Type="http://schemas.openxmlformats.org/officeDocument/2006/relationships/hyperlink"/><Relationship Id="rId749" Target="https://twitter.com/" TargetMode="External" Type="http://schemas.openxmlformats.org/officeDocument/2006/relationships/hyperlink"/><Relationship Id="rId75" Target="https://twitter.com/i/web/status/1417571074603167749" TargetMode="External" Type="http://schemas.openxmlformats.org/officeDocument/2006/relationships/hyperlink"/><Relationship Id="rId750" Target="https://twitter.com/" TargetMode="External" Type="http://schemas.openxmlformats.org/officeDocument/2006/relationships/hyperlink"/><Relationship Id="rId751" Target="https://twitter.com/" TargetMode="External" Type="http://schemas.openxmlformats.org/officeDocument/2006/relationships/hyperlink"/><Relationship Id="rId752" Target="https://twitter.com/" TargetMode="External" Type="http://schemas.openxmlformats.org/officeDocument/2006/relationships/hyperlink"/><Relationship Id="rId753" Target="https://twitter.com/" TargetMode="External" Type="http://schemas.openxmlformats.org/officeDocument/2006/relationships/hyperlink"/><Relationship Id="rId754" Target="https://twitter.com/" TargetMode="External" Type="http://schemas.openxmlformats.org/officeDocument/2006/relationships/hyperlink"/><Relationship Id="rId755" Target="https://twitter.com/" TargetMode="External" Type="http://schemas.openxmlformats.org/officeDocument/2006/relationships/hyperlink"/><Relationship Id="rId756" Target="https://twitter.com/" TargetMode="External" Type="http://schemas.openxmlformats.org/officeDocument/2006/relationships/hyperlink"/><Relationship Id="rId757" Target="https://twitter.com/" TargetMode="External" Type="http://schemas.openxmlformats.org/officeDocument/2006/relationships/hyperlink"/><Relationship Id="rId758" Target="https://twitter.com/" TargetMode="External" Type="http://schemas.openxmlformats.org/officeDocument/2006/relationships/hyperlink"/><Relationship Id="rId759" Target="https://twitter.com/" TargetMode="External" Type="http://schemas.openxmlformats.org/officeDocument/2006/relationships/hyperlink"/><Relationship Id="rId76" Target="https://twitter.com/PATRIOTOSORUS/status/1417523768126287878" TargetMode="External" Type="http://schemas.openxmlformats.org/officeDocument/2006/relationships/hyperlink"/><Relationship Id="rId760" Target="https://twitter.com/" TargetMode="External" Type="http://schemas.openxmlformats.org/officeDocument/2006/relationships/hyperlink"/><Relationship Id="rId761" Target="https://twitter.com/" TargetMode="External" Type="http://schemas.openxmlformats.org/officeDocument/2006/relationships/hyperlink"/><Relationship Id="rId762" Target="https://twitter.com/" TargetMode="External" Type="http://schemas.openxmlformats.org/officeDocument/2006/relationships/hyperlink"/><Relationship Id="rId763" Target="https://twitter.com/" TargetMode="External" Type="http://schemas.openxmlformats.org/officeDocument/2006/relationships/hyperlink"/><Relationship Id="rId764" Target="https://twitter.com/" TargetMode="External" Type="http://schemas.openxmlformats.org/officeDocument/2006/relationships/hyperlink"/><Relationship Id="rId765" Target="https://twitter.com/" TargetMode="External" Type="http://schemas.openxmlformats.org/officeDocument/2006/relationships/hyperlink"/><Relationship Id="rId766" Target="https://twitter.com/" TargetMode="External" Type="http://schemas.openxmlformats.org/officeDocument/2006/relationships/hyperlink"/><Relationship Id="rId767" Target="https://twitter.com/" TargetMode="External" Type="http://schemas.openxmlformats.org/officeDocument/2006/relationships/hyperlink"/><Relationship Id="rId768" Target="https://twitter.com/" TargetMode="External" Type="http://schemas.openxmlformats.org/officeDocument/2006/relationships/hyperlink"/><Relationship Id="rId769" Target="https://twitter.com/" TargetMode="External" Type="http://schemas.openxmlformats.org/officeDocument/2006/relationships/hyperlink"/><Relationship Id="rId77" Target="https://devancerdemain.lesechos.fr/agilite-et-resilience/cybersecurite-l-humain-au-coeur-du-dispositif-pour-accroitre-la-resilience-de-l-entreprise_a-205-6541.html" TargetMode="External" Type="http://schemas.openxmlformats.org/officeDocument/2006/relationships/hyperlink"/><Relationship Id="rId770" Target="https://twitter.com/" TargetMode="External" Type="http://schemas.openxmlformats.org/officeDocument/2006/relationships/hyperlink"/><Relationship Id="rId771" Target="https://twitter.com/" TargetMode="External" Type="http://schemas.openxmlformats.org/officeDocument/2006/relationships/hyperlink"/><Relationship Id="rId772" Target="https://twitter.com/" TargetMode="External" Type="http://schemas.openxmlformats.org/officeDocument/2006/relationships/hyperlink"/><Relationship Id="rId773" Target="https://twitter.com/" TargetMode="External" Type="http://schemas.openxmlformats.org/officeDocument/2006/relationships/hyperlink"/><Relationship Id="rId774" Target="https://twitter.com/" TargetMode="External" Type="http://schemas.openxmlformats.org/officeDocument/2006/relationships/hyperlink"/><Relationship Id="rId775" Target="https://twitter.com/" TargetMode="External" Type="http://schemas.openxmlformats.org/officeDocument/2006/relationships/hyperlink"/><Relationship Id="rId776" Target="https://twitter.com/" TargetMode="External" Type="http://schemas.openxmlformats.org/officeDocument/2006/relationships/hyperlink"/><Relationship Id="rId777" Target="https://twitter.com/" TargetMode="External" Type="http://schemas.openxmlformats.org/officeDocument/2006/relationships/hyperlink"/><Relationship Id="rId778" Target="https://twitter.com/" TargetMode="External" Type="http://schemas.openxmlformats.org/officeDocument/2006/relationships/hyperlink"/><Relationship Id="rId779" Target="https://twitter.com/" TargetMode="External" Type="http://schemas.openxmlformats.org/officeDocument/2006/relationships/hyperlink"/><Relationship Id="rId78" Target="https://devancerdemain.lesechos.fr/agilite-et-resilience/cybersecurite-l-humain-au-coeur-du-dispositif-pour-accroitre-la-resilience-de-l-entreprise_a-205-6541.html" TargetMode="External" Type="http://schemas.openxmlformats.org/officeDocument/2006/relationships/hyperlink"/><Relationship Id="rId780" Target="https://twitter.com/" TargetMode="External" Type="http://schemas.openxmlformats.org/officeDocument/2006/relationships/hyperlink"/><Relationship Id="rId781" Target="https://twitter.com/" TargetMode="External" Type="http://schemas.openxmlformats.org/officeDocument/2006/relationships/hyperlink"/><Relationship Id="rId782" Target="https://twitter.com/" TargetMode="External" Type="http://schemas.openxmlformats.org/officeDocument/2006/relationships/hyperlink"/><Relationship Id="rId783" Target="https://twitter.com/" TargetMode="External" Type="http://schemas.openxmlformats.org/officeDocument/2006/relationships/hyperlink"/><Relationship Id="rId784" Target="https://twitter.com/" TargetMode="External" Type="http://schemas.openxmlformats.org/officeDocument/2006/relationships/hyperlink"/><Relationship Id="rId785" Target="https://twitter.com/" TargetMode="External" Type="http://schemas.openxmlformats.org/officeDocument/2006/relationships/hyperlink"/><Relationship Id="rId786" Target="https://twitter.com/" TargetMode="External" Type="http://schemas.openxmlformats.org/officeDocument/2006/relationships/hyperlink"/><Relationship Id="rId787" Target="https://twitter.com/" TargetMode="External" Type="http://schemas.openxmlformats.org/officeDocument/2006/relationships/hyperlink"/><Relationship Id="rId788" Target="https://twitter.com/" TargetMode="External" Type="http://schemas.openxmlformats.org/officeDocument/2006/relationships/hyperlink"/><Relationship Id="rId789" Target="https://twitter.com/" TargetMode="External" Type="http://schemas.openxmlformats.org/officeDocument/2006/relationships/hyperlink"/><Relationship Id="rId79" Target="https://twitter.com/i/web/status/1417595322101022723" TargetMode="External" Type="http://schemas.openxmlformats.org/officeDocument/2006/relationships/hyperlink"/><Relationship Id="rId790" Target="https://twitter.com/" TargetMode="External" Type="http://schemas.openxmlformats.org/officeDocument/2006/relationships/hyperlink"/><Relationship Id="rId791" Target="https://twitter.com/" TargetMode="External" Type="http://schemas.openxmlformats.org/officeDocument/2006/relationships/hyperlink"/><Relationship Id="rId792" Target="https://twitter.com/" TargetMode="External" Type="http://schemas.openxmlformats.org/officeDocument/2006/relationships/hyperlink"/><Relationship Id="rId793" Target="https://twitter.com/" TargetMode="External" Type="http://schemas.openxmlformats.org/officeDocument/2006/relationships/hyperlink"/><Relationship Id="rId794" Target="https://twitter.com/" TargetMode="External" Type="http://schemas.openxmlformats.org/officeDocument/2006/relationships/hyperlink"/><Relationship Id="rId795" Target="https://twitter.com/" TargetMode="External" Type="http://schemas.openxmlformats.org/officeDocument/2006/relationships/hyperlink"/><Relationship Id="rId796" Target="https://twitter.com/" TargetMode="External" Type="http://schemas.openxmlformats.org/officeDocument/2006/relationships/hyperlink"/><Relationship Id="rId797" Target="https://twitter.com/" TargetMode="External" Type="http://schemas.openxmlformats.org/officeDocument/2006/relationships/hyperlink"/><Relationship Id="rId798" Target="https://twitter.com/" TargetMode="External" Type="http://schemas.openxmlformats.org/officeDocument/2006/relationships/hyperlink"/><Relationship Id="rId799" Target="https://twitter.com/" TargetMode="External" Type="http://schemas.openxmlformats.org/officeDocument/2006/relationships/hyperlink"/><Relationship Id="rId8" Target="https://veille-cyber.com/projet-pegasus-des-revelations-dune-ampleur-mondiale-sur-la-surveillance/" TargetMode="External" Type="http://schemas.openxmlformats.org/officeDocument/2006/relationships/hyperlink"/><Relationship Id="rId80" Target="https://www.ssi.gouv.fr/guide/la-cybersecurite-pour-les-tpepme-en-douze-questions/" TargetMode="External" Type="http://schemas.openxmlformats.org/officeDocument/2006/relationships/hyperlink"/><Relationship Id="rId800" Target="https://twitter.com/" TargetMode="External" Type="http://schemas.openxmlformats.org/officeDocument/2006/relationships/hyperlink"/><Relationship Id="rId801" Target="https://twitter.com/" TargetMode="External" Type="http://schemas.openxmlformats.org/officeDocument/2006/relationships/hyperlink"/><Relationship Id="rId802" Target="https://twitter.com/" TargetMode="External" Type="http://schemas.openxmlformats.org/officeDocument/2006/relationships/hyperlink"/><Relationship Id="rId803" Target="https://twitter.com/" TargetMode="External" Type="http://schemas.openxmlformats.org/officeDocument/2006/relationships/hyperlink"/><Relationship Id="rId804" Target="https://twitter.com/" TargetMode="External" Type="http://schemas.openxmlformats.org/officeDocument/2006/relationships/hyperlink"/><Relationship Id="rId805" Target="https://twitter.com/" TargetMode="External" Type="http://schemas.openxmlformats.org/officeDocument/2006/relationships/hyperlink"/><Relationship Id="rId806" Target="https://twitter.com/" TargetMode="External" Type="http://schemas.openxmlformats.org/officeDocument/2006/relationships/hyperlink"/><Relationship Id="rId807" Target="https://twitter.com/" TargetMode="External" Type="http://schemas.openxmlformats.org/officeDocument/2006/relationships/hyperlink"/><Relationship Id="rId808" Target="https://twitter.com/" TargetMode="External" Type="http://schemas.openxmlformats.org/officeDocument/2006/relationships/hyperlink"/><Relationship Id="rId809" Target="https://twitter.com/" TargetMode="External" Type="http://schemas.openxmlformats.org/officeDocument/2006/relationships/hyperlink"/><Relationship Id="rId81" Target="https://www.ssi.gouv.fr/guide/la-cybersecurite-pour-les-tpepme-en-douze-questions/" TargetMode="External" Type="http://schemas.openxmlformats.org/officeDocument/2006/relationships/hyperlink"/><Relationship Id="rId810" Target="https://twitter.com/" TargetMode="External" Type="http://schemas.openxmlformats.org/officeDocument/2006/relationships/hyperlink"/><Relationship Id="rId811" Target="https://twitter.com/" TargetMode="External" Type="http://schemas.openxmlformats.org/officeDocument/2006/relationships/hyperlink"/><Relationship Id="rId812" Target="https://twitter.com/" TargetMode="External" Type="http://schemas.openxmlformats.org/officeDocument/2006/relationships/hyperlink"/><Relationship Id="rId813" Target="https://twitter.com/" TargetMode="External" Type="http://schemas.openxmlformats.org/officeDocument/2006/relationships/hyperlink"/><Relationship Id="rId814" Target="https://twitter.com/" TargetMode="External" Type="http://schemas.openxmlformats.org/officeDocument/2006/relationships/hyperlink"/><Relationship Id="rId815" Target="https://twitter.com/" TargetMode="External" Type="http://schemas.openxmlformats.org/officeDocument/2006/relationships/hyperlink"/><Relationship Id="rId816" Target="https://twitter.com/" TargetMode="External" Type="http://schemas.openxmlformats.org/officeDocument/2006/relationships/hyperlink"/><Relationship Id="rId817" Target="https://twitter.com/" TargetMode="External" Type="http://schemas.openxmlformats.org/officeDocument/2006/relationships/hyperlink"/><Relationship Id="rId818" Target="https://twitter.com/" TargetMode="External" Type="http://schemas.openxmlformats.org/officeDocument/2006/relationships/hyperlink"/><Relationship Id="rId819" Target="https://twitter.com/" TargetMode="External" Type="http://schemas.openxmlformats.org/officeDocument/2006/relationships/hyperlink"/><Relationship Id="rId82" Target="https://www.ssi.gouv.fr/guide/la-cybersecurite-pour-les-tpepme-en-douze-questions/" TargetMode="External" Type="http://schemas.openxmlformats.org/officeDocument/2006/relationships/hyperlink"/><Relationship Id="rId820" Target="https://twitter.com/" TargetMode="External" Type="http://schemas.openxmlformats.org/officeDocument/2006/relationships/hyperlink"/><Relationship Id="rId821" Target="https://twitter.com/" TargetMode="External" Type="http://schemas.openxmlformats.org/officeDocument/2006/relationships/hyperlink"/><Relationship Id="rId822" Target="https://twitter.com/" TargetMode="External" Type="http://schemas.openxmlformats.org/officeDocument/2006/relationships/hyperlink"/><Relationship Id="rId823" Target="https://twitter.com/" TargetMode="External" Type="http://schemas.openxmlformats.org/officeDocument/2006/relationships/hyperlink"/><Relationship Id="rId824" Target="https://twitter.com/" TargetMode="External" Type="http://schemas.openxmlformats.org/officeDocument/2006/relationships/hyperlink"/><Relationship Id="rId825" Target="https://twitter.com/" TargetMode="External" Type="http://schemas.openxmlformats.org/officeDocument/2006/relationships/hyperlink"/><Relationship Id="rId826" Target="https://twitter.com/" TargetMode="External" Type="http://schemas.openxmlformats.org/officeDocument/2006/relationships/hyperlink"/><Relationship Id="rId827" Target="https://twitter.com/" TargetMode="External" Type="http://schemas.openxmlformats.org/officeDocument/2006/relationships/hyperlink"/><Relationship Id="rId828" Target="https://twitter.com/" TargetMode="External" Type="http://schemas.openxmlformats.org/officeDocument/2006/relationships/hyperlink"/><Relationship Id="rId829" Target="https://twitter.com/" TargetMode="External" Type="http://schemas.openxmlformats.org/officeDocument/2006/relationships/hyperlink"/><Relationship Id="rId83" Target="https://twitter.com/i/web/status/1417601730838155267" TargetMode="External" Type="http://schemas.openxmlformats.org/officeDocument/2006/relationships/hyperlink"/><Relationship Id="rId830" Target="https://twitter.com/" TargetMode="External" Type="http://schemas.openxmlformats.org/officeDocument/2006/relationships/hyperlink"/><Relationship Id="rId831" Target="https://twitter.com/" TargetMode="External" Type="http://schemas.openxmlformats.org/officeDocument/2006/relationships/hyperlink"/><Relationship Id="rId832" Target="https://twitter.com/" TargetMode="External" Type="http://schemas.openxmlformats.org/officeDocument/2006/relationships/hyperlink"/><Relationship Id="rId833" Target="https://twitter.com/" TargetMode="External" Type="http://schemas.openxmlformats.org/officeDocument/2006/relationships/hyperlink"/><Relationship Id="rId834" Target="https://twitter.com/" TargetMode="External" Type="http://schemas.openxmlformats.org/officeDocument/2006/relationships/hyperlink"/><Relationship Id="rId835" Target="https://twitter.com/" TargetMode="External" Type="http://schemas.openxmlformats.org/officeDocument/2006/relationships/hyperlink"/><Relationship Id="rId836" Target="https://twitter.com/" TargetMode="External" Type="http://schemas.openxmlformats.org/officeDocument/2006/relationships/hyperlink"/><Relationship Id="rId837" Target="https://twitter.com/" TargetMode="External" Type="http://schemas.openxmlformats.org/officeDocument/2006/relationships/hyperlink"/><Relationship Id="rId838" Target="https://twitter.com/" TargetMode="External" Type="http://schemas.openxmlformats.org/officeDocument/2006/relationships/hyperlink"/><Relationship Id="rId839" Target="https://twitter.com/" TargetMode="External" Type="http://schemas.openxmlformats.org/officeDocument/2006/relationships/hyperlink"/><Relationship Id="rId84" Target="https://www.conseiller.ca/ma-pratique/technologie/courriels-textos-comment-assurer-la-conformite/?utm_source=Twitter&amp;utm_medium=social&amp;utm_campaign=nouvelles" TargetMode="External" Type="http://schemas.openxmlformats.org/officeDocument/2006/relationships/hyperlink"/><Relationship Id="rId840" Target="https://twitter.com/" TargetMode="External" Type="http://schemas.openxmlformats.org/officeDocument/2006/relationships/hyperlink"/><Relationship Id="rId841" Target="https://twitter.com/" TargetMode="External" Type="http://schemas.openxmlformats.org/officeDocument/2006/relationships/hyperlink"/><Relationship Id="rId842" Target="https://twitter.com/" TargetMode="External" Type="http://schemas.openxmlformats.org/officeDocument/2006/relationships/hyperlink"/><Relationship Id="rId843" Target="https://twitter.com/" TargetMode="External" Type="http://schemas.openxmlformats.org/officeDocument/2006/relationships/hyperlink"/><Relationship Id="rId844" Target="https://twitter.com/" TargetMode="External" Type="http://schemas.openxmlformats.org/officeDocument/2006/relationships/hyperlink"/><Relationship Id="rId845" Target="https://twitter.com/" TargetMode="External" Type="http://schemas.openxmlformats.org/officeDocument/2006/relationships/hyperlink"/><Relationship Id="rId846" Target="https://twitter.com/" TargetMode="External" Type="http://schemas.openxmlformats.org/officeDocument/2006/relationships/hyperlink"/><Relationship Id="rId847" Target="https://twitter.com/" TargetMode="External" Type="http://schemas.openxmlformats.org/officeDocument/2006/relationships/hyperlink"/><Relationship Id="rId848" Target="https://twitter.com/" TargetMode="External" Type="http://schemas.openxmlformats.org/officeDocument/2006/relationships/hyperlink"/><Relationship Id="rId849" Target="https://twitter.com/" TargetMode="External" Type="http://schemas.openxmlformats.org/officeDocument/2006/relationships/hyperlink"/><Relationship Id="rId85" Target="http://inforisque.fr/actualite-du-risque/article-9628-2021-05-21-moitie-RSSI-Francais-considerent-facteur-humain-comme-plus-grande-vulnerabilite-entreprise.html" TargetMode="External" Type="http://schemas.openxmlformats.org/officeDocument/2006/relationships/hyperlink"/><Relationship Id="rId850" Target="https://twitter.com/" TargetMode="External" Type="http://schemas.openxmlformats.org/officeDocument/2006/relationships/hyperlink"/><Relationship Id="rId851" Target="https://twitter.com/" TargetMode="External" Type="http://schemas.openxmlformats.org/officeDocument/2006/relationships/hyperlink"/><Relationship Id="rId852" Target="https://twitter.com/" TargetMode="External" Type="http://schemas.openxmlformats.org/officeDocument/2006/relationships/hyperlink"/><Relationship Id="rId853" Target="https://twitter.com/" TargetMode="External" Type="http://schemas.openxmlformats.org/officeDocument/2006/relationships/hyperlink"/><Relationship Id="rId854" Target="https://twitter.com/" TargetMode="External" Type="http://schemas.openxmlformats.org/officeDocument/2006/relationships/hyperlink"/><Relationship Id="rId855" Target="https://twitter.com/" TargetMode="External" Type="http://schemas.openxmlformats.org/officeDocument/2006/relationships/hyperlink"/><Relationship Id="rId856" Target="https://twitter.com/" TargetMode="External" Type="http://schemas.openxmlformats.org/officeDocument/2006/relationships/hyperlink"/><Relationship Id="rId857" Target="https://twitter.com/" TargetMode="External" Type="http://schemas.openxmlformats.org/officeDocument/2006/relationships/hyperlink"/><Relationship Id="rId858" Target="https://twitter.com/" TargetMode="External" Type="http://schemas.openxmlformats.org/officeDocument/2006/relationships/hyperlink"/><Relationship Id="rId859" Target="https://twitter.com/" TargetMode="External" Type="http://schemas.openxmlformats.org/officeDocument/2006/relationships/hyperlink"/><Relationship Id="rId86" Target="http://inforisque.fr/actualite-du-risque/article-9628-2021-05-21-moitie-RSSI-Francais-considerent-facteur-humain-comme-plus-grande-vulnerabilite-entreprise.html" TargetMode="External" Type="http://schemas.openxmlformats.org/officeDocument/2006/relationships/hyperlink"/><Relationship Id="rId860" Target="https://twitter.com/" TargetMode="External" Type="http://schemas.openxmlformats.org/officeDocument/2006/relationships/hyperlink"/><Relationship Id="rId861" Target="https://twitter.com/" TargetMode="External" Type="http://schemas.openxmlformats.org/officeDocument/2006/relationships/hyperlink"/><Relationship Id="rId862" Target="https://twitter.com/" TargetMode="External" Type="http://schemas.openxmlformats.org/officeDocument/2006/relationships/hyperlink"/><Relationship Id="rId863" Target="https://twitter.com/" TargetMode="External" Type="http://schemas.openxmlformats.org/officeDocument/2006/relationships/hyperlink"/><Relationship Id="rId864" Target="https://twitter.com/" TargetMode="External" Type="http://schemas.openxmlformats.org/officeDocument/2006/relationships/hyperlink"/><Relationship Id="rId865" Target="https://twitter.com/" TargetMode="External" Type="http://schemas.openxmlformats.org/officeDocument/2006/relationships/hyperlink"/><Relationship Id="rId866" Target="https://twitter.com/" TargetMode="External" Type="http://schemas.openxmlformats.org/officeDocument/2006/relationships/hyperlink"/><Relationship Id="rId867" Target="https://twitter.com/" TargetMode="External" Type="http://schemas.openxmlformats.org/officeDocument/2006/relationships/hyperlink"/><Relationship Id="rId868" Target="https://twitter.com/" TargetMode="External" Type="http://schemas.openxmlformats.org/officeDocument/2006/relationships/hyperlink"/><Relationship Id="rId869" Target="https://twitter.com/" TargetMode="External" Type="http://schemas.openxmlformats.org/officeDocument/2006/relationships/hyperlink"/><Relationship Id="rId87" Target="https://veille-cyber.com/how-boosted-went-bust/" TargetMode="External" Type="http://schemas.openxmlformats.org/officeDocument/2006/relationships/hyperlink"/><Relationship Id="rId870" Target="https://twitter.com/" TargetMode="External" Type="http://schemas.openxmlformats.org/officeDocument/2006/relationships/hyperlink"/><Relationship Id="rId871" Target="https://twitter.com/" TargetMode="External" Type="http://schemas.openxmlformats.org/officeDocument/2006/relationships/hyperlink"/><Relationship Id="rId872" Target="https://twitter.com/" TargetMode="External" Type="http://schemas.openxmlformats.org/officeDocument/2006/relationships/hyperlink"/><Relationship Id="rId873" Target="https://twitter.com/" TargetMode="External" Type="http://schemas.openxmlformats.org/officeDocument/2006/relationships/hyperlink"/><Relationship Id="rId874" Target="https://twitter.com/" TargetMode="External" Type="http://schemas.openxmlformats.org/officeDocument/2006/relationships/hyperlink"/><Relationship Id="rId875" Target="https://twitter.com/" TargetMode="External" Type="http://schemas.openxmlformats.org/officeDocument/2006/relationships/hyperlink"/><Relationship Id="rId876" Target="https://twitter.com/" TargetMode="External" Type="http://schemas.openxmlformats.org/officeDocument/2006/relationships/hyperlink"/><Relationship Id="rId877" Target="https://twitter.com/" TargetMode="External" Type="http://schemas.openxmlformats.org/officeDocument/2006/relationships/hyperlink"/><Relationship Id="rId878" Target="https://twitter.com/" TargetMode="External" Type="http://schemas.openxmlformats.org/officeDocument/2006/relationships/hyperlink"/><Relationship Id="rId879" Target="https://twitter.com/" TargetMode="External" Type="http://schemas.openxmlformats.org/officeDocument/2006/relationships/hyperlink"/><Relationship Id="rId88" Target="https://veille-cyber.com/is-cost-effective-deep-reinforcement-learning-possible/" TargetMode="External" Type="http://schemas.openxmlformats.org/officeDocument/2006/relationships/hyperlink"/><Relationship Id="rId880" Target="https://twitter.com/" TargetMode="External" Type="http://schemas.openxmlformats.org/officeDocument/2006/relationships/hyperlink"/><Relationship Id="rId881" Target="https://twitter.com/" TargetMode="External" Type="http://schemas.openxmlformats.org/officeDocument/2006/relationships/hyperlink"/><Relationship Id="rId882" Target="https://twitter.com/" TargetMode="External" Type="http://schemas.openxmlformats.org/officeDocument/2006/relationships/hyperlink"/><Relationship Id="rId883" Target="https://twitter.com/" TargetMode="External" Type="http://schemas.openxmlformats.org/officeDocument/2006/relationships/hyperlink"/><Relationship Id="rId884" Target="https://twitter.com/" TargetMode="External" Type="http://schemas.openxmlformats.org/officeDocument/2006/relationships/hyperlink"/><Relationship Id="rId885" Target="https://twitter.com/" TargetMode="External" Type="http://schemas.openxmlformats.org/officeDocument/2006/relationships/hyperlink"/><Relationship Id="rId886" Target="https://twitter.com/" TargetMode="External" Type="http://schemas.openxmlformats.org/officeDocument/2006/relationships/hyperlink"/><Relationship Id="rId887" Target="https://twitter.com/" TargetMode="External" Type="http://schemas.openxmlformats.org/officeDocument/2006/relationships/hyperlink"/><Relationship Id="rId888" Target="https://twitter.com/" TargetMode="External" Type="http://schemas.openxmlformats.org/officeDocument/2006/relationships/hyperlink"/><Relationship Id="rId889" Target="https://twitter.com/" TargetMode="External" Type="http://schemas.openxmlformats.org/officeDocument/2006/relationships/hyperlink"/><Relationship Id="rId89" Target="https://veille-cyber.com/is-cost-effective-deep-reinforcement-learning-possible/" TargetMode="External" Type="http://schemas.openxmlformats.org/officeDocument/2006/relationships/hyperlink"/><Relationship Id="rId890" Target="https://twitter.com/" TargetMode="External" Type="http://schemas.openxmlformats.org/officeDocument/2006/relationships/hyperlink"/><Relationship Id="rId891" Target="https://twitter.com/" TargetMode="External" Type="http://schemas.openxmlformats.org/officeDocument/2006/relationships/hyperlink"/><Relationship Id="rId892" Target="https://twitter.com/" TargetMode="External" Type="http://schemas.openxmlformats.org/officeDocument/2006/relationships/hyperlink"/><Relationship Id="rId893" Target="https://twitter.com/" TargetMode="External" Type="http://schemas.openxmlformats.org/officeDocument/2006/relationships/hyperlink"/><Relationship Id="rId894" Target="https://twitter.com/" TargetMode="External" Type="http://schemas.openxmlformats.org/officeDocument/2006/relationships/hyperlink"/><Relationship Id="rId895" Target="https://twitter.com/" TargetMode="External" Type="http://schemas.openxmlformats.org/officeDocument/2006/relationships/hyperlink"/><Relationship Id="rId896" Target="https://twitter.com/" TargetMode="External" Type="http://schemas.openxmlformats.org/officeDocument/2006/relationships/hyperlink"/><Relationship Id="rId897" Target="https://twitter.com/" TargetMode="External" Type="http://schemas.openxmlformats.org/officeDocument/2006/relationships/hyperlink"/><Relationship Id="rId898" Target="https://twitter.com/" TargetMode="External" Type="http://schemas.openxmlformats.org/officeDocument/2006/relationships/hyperlink"/><Relationship Id="rId899" Target="https://twitter.com/" TargetMode="External" Type="http://schemas.openxmlformats.org/officeDocument/2006/relationships/hyperlink"/><Relationship Id="rId9" Target="https://veille-cyber.com/how-has-artificial-intelligence-transformed-astronomy/" TargetMode="External" Type="http://schemas.openxmlformats.org/officeDocument/2006/relationships/hyperlink"/><Relationship Id="rId90" Target="https://veille-cyber.com/how-boosted-went-bust/" TargetMode="External" Type="http://schemas.openxmlformats.org/officeDocument/2006/relationships/hyperlink"/><Relationship Id="rId900" Target="https://twitter.com/" TargetMode="External" Type="http://schemas.openxmlformats.org/officeDocument/2006/relationships/hyperlink"/><Relationship Id="rId901" Target="https://twitter.com/" TargetMode="External" Type="http://schemas.openxmlformats.org/officeDocument/2006/relationships/hyperlink"/><Relationship Id="rId902" Target="https://twitter.com/" TargetMode="External" Type="http://schemas.openxmlformats.org/officeDocument/2006/relationships/hyperlink"/><Relationship Id="rId903" Target="https://twitter.com/" TargetMode="External" Type="http://schemas.openxmlformats.org/officeDocument/2006/relationships/hyperlink"/><Relationship Id="rId904" Target="https://twitter.com/" TargetMode="External" Type="http://schemas.openxmlformats.org/officeDocument/2006/relationships/hyperlink"/><Relationship Id="rId905" Target="https://twitter.com/" TargetMode="External" Type="http://schemas.openxmlformats.org/officeDocument/2006/relationships/hyperlink"/><Relationship Id="rId906" Target="https://twitter.com/" TargetMode="External" Type="http://schemas.openxmlformats.org/officeDocument/2006/relationships/hyperlink"/><Relationship Id="rId907" Target="https://twitter.com/" TargetMode="External" Type="http://schemas.openxmlformats.org/officeDocument/2006/relationships/hyperlink"/><Relationship Id="rId908" Target="https://twitter.com/" TargetMode="External" Type="http://schemas.openxmlformats.org/officeDocument/2006/relationships/hyperlink"/><Relationship Id="rId909" Target="https://twitter.com/" TargetMode="External" Type="http://schemas.openxmlformats.org/officeDocument/2006/relationships/hyperlink"/><Relationship Id="rId91" Target="https://veille-cyber.com/how-boosted-went-bust/" TargetMode="External" Type="http://schemas.openxmlformats.org/officeDocument/2006/relationships/hyperlink"/><Relationship Id="rId910" Target="https://twitter.com/" TargetMode="External" Type="http://schemas.openxmlformats.org/officeDocument/2006/relationships/hyperlink"/><Relationship Id="rId911" Target="https://twitter.com/" TargetMode="External" Type="http://schemas.openxmlformats.org/officeDocument/2006/relationships/hyperlink"/><Relationship Id="rId912" Target="https://twitter.com/" TargetMode="External" Type="http://schemas.openxmlformats.org/officeDocument/2006/relationships/hyperlink"/><Relationship Id="rId913" Target="https://twitter.com/" TargetMode="External" Type="http://schemas.openxmlformats.org/officeDocument/2006/relationships/hyperlink"/><Relationship Id="rId914" Target="https://twitter.com/" TargetMode="External" Type="http://schemas.openxmlformats.org/officeDocument/2006/relationships/hyperlink"/><Relationship Id="rId915" Target="https://twitter.com/" TargetMode="External" Type="http://schemas.openxmlformats.org/officeDocument/2006/relationships/hyperlink"/><Relationship Id="rId916" Target="https://twitter.com/" TargetMode="External" Type="http://schemas.openxmlformats.org/officeDocument/2006/relationships/hyperlink"/><Relationship Id="rId917" Target="https://twitter.com/" TargetMode="External" Type="http://schemas.openxmlformats.org/officeDocument/2006/relationships/hyperlink"/><Relationship Id="rId918" Target="https://twitter.com/" TargetMode="External" Type="http://schemas.openxmlformats.org/officeDocument/2006/relationships/hyperlink"/><Relationship Id="rId919" Target="https://twitter.com/" TargetMode="External" Type="http://schemas.openxmlformats.org/officeDocument/2006/relationships/hyperlink"/><Relationship Id="rId92" Target="https://veille-cyber.com/how-boosted-went-bust/" TargetMode="External" Type="http://schemas.openxmlformats.org/officeDocument/2006/relationships/hyperlink"/><Relationship Id="rId920" Target="https://twitter.com/" TargetMode="External" Type="http://schemas.openxmlformats.org/officeDocument/2006/relationships/hyperlink"/><Relationship Id="rId921" Target="https://twitter.com/" TargetMode="External" Type="http://schemas.openxmlformats.org/officeDocument/2006/relationships/hyperlink"/><Relationship Id="rId922" Target="https://twitter.com/" TargetMode="External" Type="http://schemas.openxmlformats.org/officeDocument/2006/relationships/hyperlink"/><Relationship Id="rId923" Target="https://twitter.com/" TargetMode="External" Type="http://schemas.openxmlformats.org/officeDocument/2006/relationships/hyperlink"/><Relationship Id="rId924" Target="https://twitter.com/" TargetMode="External" Type="http://schemas.openxmlformats.org/officeDocument/2006/relationships/hyperlink"/><Relationship Id="rId925" Target="https://twitter.com/" TargetMode="External" Type="http://schemas.openxmlformats.org/officeDocument/2006/relationships/hyperlink"/><Relationship Id="rId926" Target="https://twitter.com/" TargetMode="External" Type="http://schemas.openxmlformats.org/officeDocument/2006/relationships/hyperlink"/><Relationship Id="rId927" Target="https://twitter.com/" TargetMode="External" Type="http://schemas.openxmlformats.org/officeDocument/2006/relationships/hyperlink"/><Relationship Id="rId928" Target="https://twitter.com/" TargetMode="External" Type="http://schemas.openxmlformats.org/officeDocument/2006/relationships/hyperlink"/><Relationship Id="rId929" Target="https://twitter.com/" TargetMode="External" Type="http://schemas.openxmlformats.org/officeDocument/2006/relationships/hyperlink"/><Relationship Id="rId93" Target="https://twitter.com/i/web/status/1417552387070386178" TargetMode="External" Type="http://schemas.openxmlformats.org/officeDocument/2006/relationships/hyperlink"/><Relationship Id="rId930" Target="https://twitter.com/" TargetMode="External" Type="http://schemas.openxmlformats.org/officeDocument/2006/relationships/hyperlink"/><Relationship Id="rId931" Target="https://twitter.com/" TargetMode="External" Type="http://schemas.openxmlformats.org/officeDocument/2006/relationships/hyperlink"/><Relationship Id="rId932" Target="https://twitter.com/" TargetMode="External" Type="http://schemas.openxmlformats.org/officeDocument/2006/relationships/hyperlink"/><Relationship Id="rId933" Target="https://twitter.com/" TargetMode="External" Type="http://schemas.openxmlformats.org/officeDocument/2006/relationships/hyperlink"/><Relationship Id="rId934" Target="https://twitter.com/" TargetMode="External" Type="http://schemas.openxmlformats.org/officeDocument/2006/relationships/hyperlink"/><Relationship Id="rId935" Target="https://twitter.com/" TargetMode="External" Type="http://schemas.openxmlformats.org/officeDocument/2006/relationships/hyperlink"/><Relationship Id="rId936" Target="https://twitter.com/" TargetMode="External" Type="http://schemas.openxmlformats.org/officeDocument/2006/relationships/hyperlink"/><Relationship Id="rId937" Target="https://twitter.com/" TargetMode="External" Type="http://schemas.openxmlformats.org/officeDocument/2006/relationships/hyperlink"/><Relationship Id="rId938" Target="https://twitter.com/" TargetMode="External" Type="http://schemas.openxmlformats.org/officeDocument/2006/relationships/hyperlink"/><Relationship Id="rId939" Target="https://twitter.com/" TargetMode="External" Type="http://schemas.openxmlformats.org/officeDocument/2006/relationships/hyperlink"/><Relationship Id="rId94" Target="https://twitter.com/i/web/status/1417386292065755150" TargetMode="External" Type="http://schemas.openxmlformats.org/officeDocument/2006/relationships/hyperlink"/><Relationship Id="rId940" Target="https://twitter.com/" TargetMode="External" Type="http://schemas.openxmlformats.org/officeDocument/2006/relationships/hyperlink"/><Relationship Id="rId941" Target="https://twitter.com/" TargetMode="External" Type="http://schemas.openxmlformats.org/officeDocument/2006/relationships/hyperlink"/><Relationship Id="rId942" Target="https://twitter.com/" TargetMode="External" Type="http://schemas.openxmlformats.org/officeDocument/2006/relationships/hyperlink"/><Relationship Id="rId943" Target="https://twitter.com/" TargetMode="External" Type="http://schemas.openxmlformats.org/officeDocument/2006/relationships/hyperlink"/><Relationship Id="rId944" Target="https://twitter.com/" TargetMode="External" Type="http://schemas.openxmlformats.org/officeDocument/2006/relationships/hyperlink"/><Relationship Id="rId945" Target="https://twitter.com/" TargetMode="External" Type="http://schemas.openxmlformats.org/officeDocument/2006/relationships/hyperlink"/><Relationship Id="rId946" Target="https://twitter.com/" TargetMode="External" Type="http://schemas.openxmlformats.org/officeDocument/2006/relationships/hyperlink"/><Relationship Id="rId947" Target="https://twitter.com/" TargetMode="External" Type="http://schemas.openxmlformats.org/officeDocument/2006/relationships/hyperlink"/><Relationship Id="rId948" Target="https://twitter.com/" TargetMode="External" Type="http://schemas.openxmlformats.org/officeDocument/2006/relationships/hyperlink"/><Relationship Id="rId949" Target="https://twitter.com/" TargetMode="External" Type="http://schemas.openxmlformats.org/officeDocument/2006/relationships/hyperlink"/><Relationship Id="rId95" Target="https://www.businessinsider.fr/liphone-a-un-probleme-majeur-avec-la-securite-dimessage-selon-un-chercheur-en-cybersecurite-188181" TargetMode="External" Type="http://schemas.openxmlformats.org/officeDocument/2006/relationships/hyperlink"/><Relationship Id="rId950" Target="https://twitter.com/" TargetMode="External" Type="http://schemas.openxmlformats.org/officeDocument/2006/relationships/hyperlink"/><Relationship Id="rId951" Target="https://twitter.com/" TargetMode="External" Type="http://schemas.openxmlformats.org/officeDocument/2006/relationships/hyperlink"/><Relationship Id="rId952" Target="https://twitter.com/" TargetMode="External" Type="http://schemas.openxmlformats.org/officeDocument/2006/relationships/hyperlink"/><Relationship Id="rId953" Target="https://twitter.com/" TargetMode="External" Type="http://schemas.openxmlformats.org/officeDocument/2006/relationships/hyperlink"/><Relationship Id="rId954" Target="https://twitter.com/" TargetMode="External" Type="http://schemas.openxmlformats.org/officeDocument/2006/relationships/hyperlink"/><Relationship Id="rId955" Target="https://twitter.com/" TargetMode="External" Type="http://schemas.openxmlformats.org/officeDocument/2006/relationships/hyperlink"/><Relationship Id="rId956" Target="https://twitter.com/" TargetMode="External" Type="http://schemas.openxmlformats.org/officeDocument/2006/relationships/hyperlink"/><Relationship Id="rId957" Target="https://twitter.com/" TargetMode="External" Type="http://schemas.openxmlformats.org/officeDocument/2006/relationships/hyperlink"/><Relationship Id="rId958" Target="https://twitter.com/" TargetMode="External" Type="http://schemas.openxmlformats.org/officeDocument/2006/relationships/hyperlink"/><Relationship Id="rId959" Target="https://twitter.com/" TargetMode="External" Type="http://schemas.openxmlformats.org/officeDocument/2006/relationships/hyperlink"/><Relationship Id="rId96" Target="https://www.channelnews.fr/le-piratage-de-smartphones-via-le-logiciel-pegasus-de-nso-devient-un-scandale-mondial-104662?utm_campaign=twitter&amp;utm_medium=twitter&amp;utm_source=twitter" TargetMode="External" Type="http://schemas.openxmlformats.org/officeDocument/2006/relationships/hyperlink"/><Relationship Id="rId960" Target="https://twitter.com/" TargetMode="External" Type="http://schemas.openxmlformats.org/officeDocument/2006/relationships/hyperlink"/><Relationship Id="rId961" Target="https://twitter.com/" TargetMode="External" Type="http://schemas.openxmlformats.org/officeDocument/2006/relationships/hyperlink"/><Relationship Id="rId962" Target="https://twitter.com/" TargetMode="External" Type="http://schemas.openxmlformats.org/officeDocument/2006/relationships/hyperlink"/><Relationship Id="rId963" Target="https://twitter.com/" TargetMode="External" Type="http://schemas.openxmlformats.org/officeDocument/2006/relationships/hyperlink"/><Relationship Id="rId964" Target="https://twitter.com/" TargetMode="External" Type="http://schemas.openxmlformats.org/officeDocument/2006/relationships/hyperlink"/><Relationship Id="rId965" Target="https://twitter.com/" TargetMode="External" Type="http://schemas.openxmlformats.org/officeDocument/2006/relationships/hyperlink"/><Relationship Id="rId966" Target="https://twitter.com/" TargetMode="External" Type="http://schemas.openxmlformats.org/officeDocument/2006/relationships/hyperlink"/><Relationship Id="rId967" Target="https://twitter.com/" TargetMode="External" Type="http://schemas.openxmlformats.org/officeDocument/2006/relationships/hyperlink"/><Relationship Id="rId968" Target="https://twitter.com/" TargetMode="External" Type="http://schemas.openxmlformats.org/officeDocument/2006/relationships/hyperlink"/><Relationship Id="rId969" Target="https://twitter.com/" TargetMode="External" Type="http://schemas.openxmlformats.org/officeDocument/2006/relationships/hyperlink"/><Relationship Id="rId97" Target="https://www.defi-metiers.fr/breves/la-federation-francaise-de-la-cybersecurite-prevoit-lembauche-de-5-000-jeunes" TargetMode="External" Type="http://schemas.openxmlformats.org/officeDocument/2006/relationships/hyperlink"/><Relationship Id="rId970" Target="https://twitter.com/" TargetMode="External" Type="http://schemas.openxmlformats.org/officeDocument/2006/relationships/hyperlink"/><Relationship Id="rId971" Target="https://twitter.com/" TargetMode="External" Type="http://schemas.openxmlformats.org/officeDocument/2006/relationships/hyperlink"/><Relationship Id="rId972" Target="https://twitter.com/" TargetMode="External" Type="http://schemas.openxmlformats.org/officeDocument/2006/relationships/hyperlink"/><Relationship Id="rId973" Target="https://twitter.com/" TargetMode="External" Type="http://schemas.openxmlformats.org/officeDocument/2006/relationships/hyperlink"/><Relationship Id="rId974" Target="https://twitter.com/" TargetMode="External" Type="http://schemas.openxmlformats.org/officeDocument/2006/relationships/hyperlink"/><Relationship Id="rId975" Target="https://twitter.com/" TargetMode="External" Type="http://schemas.openxmlformats.org/officeDocument/2006/relationships/hyperlink"/><Relationship Id="rId976" Target="https://twitter.com/" TargetMode="External" Type="http://schemas.openxmlformats.org/officeDocument/2006/relationships/hyperlink"/><Relationship Id="rId977" Target="https://twitter.com/" TargetMode="External" Type="http://schemas.openxmlformats.org/officeDocument/2006/relationships/hyperlink"/><Relationship Id="rId978" Target="https://twitter.com/" TargetMode="External" Type="http://schemas.openxmlformats.org/officeDocument/2006/relationships/hyperlink"/><Relationship Id="rId979" Target="https://twitter.com/" TargetMode="External" Type="http://schemas.openxmlformats.org/officeDocument/2006/relationships/hyperlink"/><Relationship Id="rId98" Target="https://www.defi-metiers.fr/breves/la-federation-francaise-de-la-cybersecurite-prevoit-lembauche-de-5-000-jeunes" TargetMode="External" Type="http://schemas.openxmlformats.org/officeDocument/2006/relationships/hyperlink"/><Relationship Id="rId980" Target="https://twitter.com/" TargetMode="External" Type="http://schemas.openxmlformats.org/officeDocument/2006/relationships/hyperlink"/><Relationship Id="rId981" Target="https://twitter.com/" TargetMode="External" Type="http://schemas.openxmlformats.org/officeDocument/2006/relationships/hyperlink"/><Relationship Id="rId982" Target="https://twitter.com/" TargetMode="External" Type="http://schemas.openxmlformats.org/officeDocument/2006/relationships/hyperlink"/><Relationship Id="rId983" Target="https://twitter.com/" TargetMode="External" Type="http://schemas.openxmlformats.org/officeDocument/2006/relationships/hyperlink"/><Relationship Id="rId984" Target="https://twitter.com/" TargetMode="External" Type="http://schemas.openxmlformats.org/officeDocument/2006/relationships/hyperlink"/><Relationship Id="rId985" Target="https://twitter.com/" TargetMode="External" Type="http://schemas.openxmlformats.org/officeDocument/2006/relationships/hyperlink"/><Relationship Id="rId986" Target="https://twitter.com/" TargetMode="External" Type="http://schemas.openxmlformats.org/officeDocument/2006/relationships/hyperlink"/><Relationship Id="rId987" Target="https://twitter.com/" TargetMode="External" Type="http://schemas.openxmlformats.org/officeDocument/2006/relationships/hyperlink"/><Relationship Id="rId988" Target="https://twitter.com/" TargetMode="External" Type="http://schemas.openxmlformats.org/officeDocument/2006/relationships/hyperlink"/><Relationship Id="rId989" Target="https://twitter.com/" TargetMode="External" Type="http://schemas.openxmlformats.org/officeDocument/2006/relationships/hyperlink"/><Relationship Id="rId99" Target="https://twitter.com/i/web/status/1417464606499483649" TargetMode="External" Type="http://schemas.openxmlformats.org/officeDocument/2006/relationships/hyperlink"/><Relationship Id="rId990" Target="https://twitter.com/" TargetMode="External" Type="http://schemas.openxmlformats.org/officeDocument/2006/relationships/hyperlink"/><Relationship Id="rId991" Target="https://twitter.com/" TargetMode="External" Type="http://schemas.openxmlformats.org/officeDocument/2006/relationships/hyperlink"/><Relationship Id="rId992" Target="https://twitter.com/" TargetMode="External" Type="http://schemas.openxmlformats.org/officeDocument/2006/relationships/hyperlink"/><Relationship Id="rId993" Target="https://twitter.com/" TargetMode="External" Type="http://schemas.openxmlformats.org/officeDocument/2006/relationships/hyperlink"/><Relationship Id="rId994" Target="https://twitter.com/" TargetMode="External" Type="http://schemas.openxmlformats.org/officeDocument/2006/relationships/hyperlink"/><Relationship Id="rId995" Target="https://twitter.com/" TargetMode="External" Type="http://schemas.openxmlformats.org/officeDocument/2006/relationships/hyperlink"/><Relationship Id="rId996" Target="https://twitter.com/" TargetMode="External" Type="http://schemas.openxmlformats.org/officeDocument/2006/relationships/hyperlink"/><Relationship Id="rId997" Target="https://twitter.com/" TargetMode="External" Type="http://schemas.openxmlformats.org/officeDocument/2006/relationships/hyperlink"/><Relationship Id="rId998" Target="https://twitter.com/" TargetMode="External" Type="http://schemas.openxmlformats.org/officeDocument/2006/relationships/hyperlink"/><Relationship Id="rId999" Target="https://twitter.com/" TargetMode="External" Type="http://schemas.openxmlformats.org/officeDocument/2006/relationships/hyperlink"/></Relationships>
</file>

<file path=xl/worksheets/_rels/sheet2.xml.rels><?xml version="1.0" encoding="UTF-8" standalone="no"?><Relationships xmlns="http://schemas.openxmlformats.org/package/2006/relationships"><Relationship Id="rId1" Target="https://t.co/O49Oh7J0kqhttps:/t.co/o4q7aKpwHL" TargetMode="External" Type="http://schemas.openxmlformats.org/officeDocument/2006/relationships/hyperlink"/><Relationship Id="rId10" Target="https://t.co/aOMJ8xrjRJ" TargetMode="External" Type="http://schemas.openxmlformats.org/officeDocument/2006/relationships/hyperlink"/><Relationship Id="rId100" Target="https://t.co/1rDUb6IxrT" TargetMode="External" Type="http://schemas.openxmlformats.org/officeDocument/2006/relationships/hyperlink"/><Relationship Id="rId1000" Target="http://pbs.twimg.com/profile_images/1390600716595732481/rRkvU2JA_normal.jpg" TargetMode="External" Type="http://schemas.openxmlformats.org/officeDocument/2006/relationships/hyperlink"/><Relationship Id="rId1001" Target="http://pbs.twimg.com/profile_images/1363889794460381187/FEaq_xcV_normal.jpg" TargetMode="External" Type="http://schemas.openxmlformats.org/officeDocument/2006/relationships/hyperlink"/><Relationship Id="rId1002" Target="http://pbs.twimg.com/profile_images/1283133456248197123/f1KI-Yno_normal.jpg" TargetMode="External" Type="http://schemas.openxmlformats.org/officeDocument/2006/relationships/hyperlink"/><Relationship Id="rId1003" Target="http://pbs.twimg.com/profile_images/1233296216127082496/JTP9gchs_normal.jpg" TargetMode="External" Type="http://schemas.openxmlformats.org/officeDocument/2006/relationships/hyperlink"/><Relationship Id="rId1004" Target="http://pbs.twimg.com/profile_images/1040515046072348672/JhrUf_XZ_normal.jpg" TargetMode="External" Type="http://schemas.openxmlformats.org/officeDocument/2006/relationships/hyperlink"/><Relationship Id="rId1005" Target="http://pbs.twimg.com/profile_images/1407072536496574472/bOkV2HcA_normal.jpg" TargetMode="External" Type="http://schemas.openxmlformats.org/officeDocument/2006/relationships/hyperlink"/><Relationship Id="rId1006" Target="http://pbs.twimg.com/profile_images/1080184933895802880/z6xIEt1f_normal.jpg" TargetMode="External" Type="http://schemas.openxmlformats.org/officeDocument/2006/relationships/hyperlink"/><Relationship Id="rId1007" Target="http://pbs.twimg.com/profile_images/1199276114411167744/kjG0Jw-f_normal.jpg" TargetMode="External" Type="http://schemas.openxmlformats.org/officeDocument/2006/relationships/hyperlink"/><Relationship Id="rId1008" Target="http://pbs.twimg.com/profile_images/523802744688107522/fWw9qbi5_normal.jpeg" TargetMode="External" Type="http://schemas.openxmlformats.org/officeDocument/2006/relationships/hyperlink"/><Relationship Id="rId1009" Target="http://pbs.twimg.com/profile_images/985603848546013186/9rEkFFcw_normal.jpg" TargetMode="External" Type="http://schemas.openxmlformats.org/officeDocument/2006/relationships/hyperlink"/><Relationship Id="rId101" Target="https://t.co/R29Mupxuhy" TargetMode="External" Type="http://schemas.openxmlformats.org/officeDocument/2006/relationships/hyperlink"/><Relationship Id="rId1010" Target="http://pbs.twimg.com/profile_images/1843108287/l_architecte2_normal.jpg" TargetMode="External" Type="http://schemas.openxmlformats.org/officeDocument/2006/relationships/hyperlink"/><Relationship Id="rId1011" Target="http://pbs.twimg.com/profile_images/852450947817230336/idgKj336_normal.jpg" TargetMode="External" Type="http://schemas.openxmlformats.org/officeDocument/2006/relationships/hyperlink"/><Relationship Id="rId1012" Target="http://pbs.twimg.com/profile_images/2657752611/228c39f7e231e29f999958df225ed847_normal.jpeg" TargetMode="External" Type="http://schemas.openxmlformats.org/officeDocument/2006/relationships/hyperlink"/><Relationship Id="rId1013" Target="http://pbs.twimg.com/profile_images/1344592906523389954/Yr3oYYJy_normal.jpg" TargetMode="External" Type="http://schemas.openxmlformats.org/officeDocument/2006/relationships/hyperlink"/><Relationship Id="rId1014" Target="http://pbs.twimg.com/profile_images/607873755977793536/hOkqpkMz_normal.jpg" TargetMode="External" Type="http://schemas.openxmlformats.org/officeDocument/2006/relationships/hyperlink"/><Relationship Id="rId1015" Target="http://pbs.twimg.com/profile_images/1309429490729259008/d9P3YhW1_normal.jpg" TargetMode="External" Type="http://schemas.openxmlformats.org/officeDocument/2006/relationships/hyperlink"/><Relationship Id="rId1016" Target="http://pbs.twimg.com/profile_images/1401827316553207808/7VrSZyCu_normal.png" TargetMode="External" Type="http://schemas.openxmlformats.org/officeDocument/2006/relationships/hyperlink"/><Relationship Id="rId1017" Target="http://pbs.twimg.com/profile_images/1212807532315590658/IpxZxILT_normal.jpg" TargetMode="External" Type="http://schemas.openxmlformats.org/officeDocument/2006/relationships/hyperlink"/><Relationship Id="rId1018" Target="http://pbs.twimg.com/profile_images/1351132188679565316/8Pmgqn0V_normal.jpg" TargetMode="External" Type="http://schemas.openxmlformats.org/officeDocument/2006/relationships/hyperlink"/><Relationship Id="rId1019" Target="http://pbs.twimg.com/profile_images/1409646297141891072/_MPENLoQ_normal.jpg" TargetMode="External" Type="http://schemas.openxmlformats.org/officeDocument/2006/relationships/hyperlink"/><Relationship Id="rId102" Target="https://t.co/9cOW6LnaAh" TargetMode="External" Type="http://schemas.openxmlformats.org/officeDocument/2006/relationships/hyperlink"/><Relationship Id="rId1020" Target="http://pbs.twimg.com/profile_images/1392505609614991364/BZxFf5-f_normal.jpg" TargetMode="External" Type="http://schemas.openxmlformats.org/officeDocument/2006/relationships/hyperlink"/><Relationship Id="rId1021" Target="http://pbs.twimg.com/profile_images/1323850931906269184/RUGFMq50_normal.png" TargetMode="External" Type="http://schemas.openxmlformats.org/officeDocument/2006/relationships/hyperlink"/><Relationship Id="rId1022" Target="http://pbs.twimg.com/profile_images/680684002278281216/NlK2XlsB_normal.jpg" TargetMode="External" Type="http://schemas.openxmlformats.org/officeDocument/2006/relationships/hyperlink"/><Relationship Id="rId1023" Target="http://pbs.twimg.com/profile_images/1299369116772347905/Q46-DrWp_normal.jpg" TargetMode="External" Type="http://schemas.openxmlformats.org/officeDocument/2006/relationships/hyperlink"/><Relationship Id="rId1024" Target="http://pbs.twimg.com/profile_images/1418130789347340289/XQvRzz5K_normal.jpg" TargetMode="External" Type="http://schemas.openxmlformats.org/officeDocument/2006/relationships/hyperlink"/><Relationship Id="rId1025" Target="http://pbs.twimg.com/profile_images/1395373374080159753/kbSU3MnL_normal.jpg" TargetMode="External" Type="http://schemas.openxmlformats.org/officeDocument/2006/relationships/hyperlink"/><Relationship Id="rId1026" Target="http://pbs.twimg.com/profile_images/1267912956899209216/1cDMe4kZ_normal.png" TargetMode="External" Type="http://schemas.openxmlformats.org/officeDocument/2006/relationships/hyperlink"/><Relationship Id="rId1027" Target="http://pbs.twimg.com/profile_images/735442514665181185/3cfSKZAn_normal.jpg" TargetMode="External" Type="http://schemas.openxmlformats.org/officeDocument/2006/relationships/hyperlink"/><Relationship Id="rId1028" Target="http://pbs.twimg.com/profile_images/1096861922249633793/b3_5uebz_normal.jpg" TargetMode="External" Type="http://schemas.openxmlformats.org/officeDocument/2006/relationships/hyperlink"/><Relationship Id="rId1029" Target="http://pbs.twimg.com/profile_images/1393517399446523904/PNd0bA6e_normal.jpg" TargetMode="External" Type="http://schemas.openxmlformats.org/officeDocument/2006/relationships/hyperlink"/><Relationship Id="rId103" Target="http://t.co/Aj9plwdYrR" TargetMode="External" Type="http://schemas.openxmlformats.org/officeDocument/2006/relationships/hyperlink"/><Relationship Id="rId1030" Target="http://pbs.twimg.com/profile_images/849505701068251136/UzwcF3Kj_normal.jpg" TargetMode="External" Type="http://schemas.openxmlformats.org/officeDocument/2006/relationships/hyperlink"/><Relationship Id="rId1031" Target="http://pbs.twimg.com/profile_images/1317520306647502850/4O_lG-gY_normal.jpg" TargetMode="External" Type="http://schemas.openxmlformats.org/officeDocument/2006/relationships/hyperlink"/><Relationship Id="rId1032" Target="http://pbs.twimg.com/profile_images/1553377322/twitter_normal.png" TargetMode="External" Type="http://schemas.openxmlformats.org/officeDocument/2006/relationships/hyperlink"/><Relationship Id="rId1033" Target="http://pbs.twimg.com/profile_images/1407037508454584322/AtG6tF_-_normal.jpg" TargetMode="External" Type="http://schemas.openxmlformats.org/officeDocument/2006/relationships/hyperlink"/><Relationship Id="rId1034" Target="http://pbs.twimg.com/profile_images/1401797522880933888/MhvLFo2q_normal.png" TargetMode="External" Type="http://schemas.openxmlformats.org/officeDocument/2006/relationships/hyperlink"/><Relationship Id="rId1035" Target="http://pbs.twimg.com/profile_images/1266300267772866569/y4JSSIvT_normal.jpg" TargetMode="External" Type="http://schemas.openxmlformats.org/officeDocument/2006/relationships/hyperlink"/><Relationship Id="rId1036" Target="http://pbs.twimg.com/profile_images/1224696297933938690/kNVDodDf_normal.jpg" TargetMode="External" Type="http://schemas.openxmlformats.org/officeDocument/2006/relationships/hyperlink"/><Relationship Id="rId1037" Target="http://pbs.twimg.com/profile_images/1283124149821616130/coEsZl4B_normal.jpg" TargetMode="External" Type="http://schemas.openxmlformats.org/officeDocument/2006/relationships/hyperlink"/><Relationship Id="rId1038" Target="http://pbs.twimg.com/profile_images/1347636054417936384/lVCJD3J1_normal.jpg" TargetMode="External" Type="http://schemas.openxmlformats.org/officeDocument/2006/relationships/hyperlink"/><Relationship Id="rId1039" Target="http://pbs.twimg.com/profile_images/1299355646295302145/flkkA9o__normal.jpg" TargetMode="External" Type="http://schemas.openxmlformats.org/officeDocument/2006/relationships/hyperlink"/><Relationship Id="rId104" Target="https://t.co/lfIQnMdxDw" TargetMode="External" Type="http://schemas.openxmlformats.org/officeDocument/2006/relationships/hyperlink"/><Relationship Id="rId1040" Target="http://pbs.twimg.com/profile_images/1283348555147640832/ZPfH9DgI_normal.jpg" TargetMode="External" Type="http://schemas.openxmlformats.org/officeDocument/2006/relationships/hyperlink"/><Relationship Id="rId1041" Target="http://pbs.twimg.com/profile_images/1334517044704849927/K_BSJCra_normal.jpg" TargetMode="External" Type="http://schemas.openxmlformats.org/officeDocument/2006/relationships/hyperlink"/><Relationship Id="rId1042" Target="http://pbs.twimg.com/profile_images/1322267923784884225/FUazBzFV_normal.jpg" TargetMode="External" Type="http://schemas.openxmlformats.org/officeDocument/2006/relationships/hyperlink"/><Relationship Id="rId1043" Target="http://pbs.twimg.com/profile_images/798454908143931392/o6nBvXiR_normal.jpg" TargetMode="External" Type="http://schemas.openxmlformats.org/officeDocument/2006/relationships/hyperlink"/><Relationship Id="rId1044" Target="http://pbs.twimg.com/profile_images/1318494843212124160/sd1gBmeD_normal.jpg" TargetMode="External" Type="http://schemas.openxmlformats.org/officeDocument/2006/relationships/hyperlink"/><Relationship Id="rId1045" Target="http://pbs.twimg.com/profile_images/1336930207714979841/mrBwyD4O_normal.jpg" TargetMode="External" Type="http://schemas.openxmlformats.org/officeDocument/2006/relationships/hyperlink"/><Relationship Id="rId1046" Target="http://pbs.twimg.com/profile_images/1336957704519159809/pdAUHnZ2_normal.jpg" TargetMode="External" Type="http://schemas.openxmlformats.org/officeDocument/2006/relationships/hyperlink"/><Relationship Id="rId1047" Target="http://pbs.twimg.com/profile_images/1367201325231050760/Ifr8Gkui_normal.jpg" TargetMode="External" Type="http://schemas.openxmlformats.org/officeDocument/2006/relationships/hyperlink"/><Relationship Id="rId1048" Target="http://pbs.twimg.com/profile_images/1415687266437984264/l00Au43p_normal.jpg" TargetMode="External" Type="http://schemas.openxmlformats.org/officeDocument/2006/relationships/hyperlink"/><Relationship Id="rId1049" Target="http://pbs.twimg.com/profile_images/1338075324391841794/gMeYz2gi_normal.jpg" TargetMode="External" Type="http://schemas.openxmlformats.org/officeDocument/2006/relationships/hyperlink"/><Relationship Id="rId105" Target="https://t.co/Jfz2NnlGPh" TargetMode="External" Type="http://schemas.openxmlformats.org/officeDocument/2006/relationships/hyperlink"/><Relationship Id="rId1050" Target="http://pbs.twimg.com/profile_images/1325123870139932674/01__eGw1_normal.jpg" TargetMode="External" Type="http://schemas.openxmlformats.org/officeDocument/2006/relationships/hyperlink"/><Relationship Id="rId1051" Target="http://pbs.twimg.com/profile_images/1368159177600819202/0gcavIDt_normal.jpg" TargetMode="External" Type="http://schemas.openxmlformats.org/officeDocument/2006/relationships/hyperlink"/><Relationship Id="rId1052" Target="http://pbs.twimg.com/profile_images/1195301950037929985/W56IWG68_normal.jpg" TargetMode="External" Type="http://schemas.openxmlformats.org/officeDocument/2006/relationships/hyperlink"/><Relationship Id="rId1053" Target="http://pbs.twimg.com/profile_images/878378786978443268/VbrbpCdE_normal.jpg" TargetMode="External" Type="http://schemas.openxmlformats.org/officeDocument/2006/relationships/hyperlink"/><Relationship Id="rId1054" Target="http://pbs.twimg.com/profile_images/1344653302856822788/E9qvc4-K_normal.jpg" TargetMode="External" Type="http://schemas.openxmlformats.org/officeDocument/2006/relationships/hyperlink"/><Relationship Id="rId1055" Target="http://pbs.twimg.com/profile_images/764719940763000832/KwXtrTZP_normal.jpg" TargetMode="External" Type="http://schemas.openxmlformats.org/officeDocument/2006/relationships/hyperlink"/><Relationship Id="rId1056" Target="http://pbs.twimg.com/profile_images/1377718369844011009/5JZNdqVy_normal.jpg" TargetMode="External" Type="http://schemas.openxmlformats.org/officeDocument/2006/relationships/hyperlink"/><Relationship Id="rId1057" Target="http://pbs.twimg.com/profile_images/1040624246886678530/lfqGW8ur_normal.jpg" TargetMode="External" Type="http://schemas.openxmlformats.org/officeDocument/2006/relationships/hyperlink"/><Relationship Id="rId1058" Target="http://pbs.twimg.com/profile_images/1384888836665352194/qqTkcvG-_normal.jpg" TargetMode="External" Type="http://schemas.openxmlformats.org/officeDocument/2006/relationships/hyperlink"/><Relationship Id="rId1059" Target="http://pbs.twimg.com/profile_images/981135611225616384/FL2rv72N_normal.jpg" TargetMode="External" Type="http://schemas.openxmlformats.org/officeDocument/2006/relationships/hyperlink"/><Relationship Id="rId106" Target="https://t.co/gXj8rgoadk" TargetMode="External" Type="http://schemas.openxmlformats.org/officeDocument/2006/relationships/hyperlink"/><Relationship Id="rId1060" Target="http://pbs.twimg.com/profile_images/1394713017607200773/zI65TsAS_normal.jpg" TargetMode="External" Type="http://schemas.openxmlformats.org/officeDocument/2006/relationships/hyperlink"/><Relationship Id="rId1061" Target="http://pbs.twimg.com/profile_images/1346782685113577472/GhXv4NHb_normal.jpg" TargetMode="External" Type="http://schemas.openxmlformats.org/officeDocument/2006/relationships/hyperlink"/><Relationship Id="rId1062" Target="http://pbs.twimg.com/profile_images/1178779458834182145/6TF4GB4F_normal.jpg" TargetMode="External" Type="http://schemas.openxmlformats.org/officeDocument/2006/relationships/hyperlink"/><Relationship Id="rId1063" Target="http://pbs.twimg.com/profile_images/1392429064053473282/ujcoWE-Y_normal.jpg" TargetMode="External" Type="http://schemas.openxmlformats.org/officeDocument/2006/relationships/hyperlink"/><Relationship Id="rId1064" Target="http://pbs.twimg.com/profile_images/1409582102245515264/o_SlVk-e_normal.jpg" TargetMode="External" Type="http://schemas.openxmlformats.org/officeDocument/2006/relationships/hyperlink"/><Relationship Id="rId1065" Target="http://pbs.twimg.com/profile_images/896981788991651840/y-VV3EMV_normal.jpg" TargetMode="External" Type="http://schemas.openxmlformats.org/officeDocument/2006/relationships/hyperlink"/><Relationship Id="rId1066" Target="http://pbs.twimg.com/profile_images/1354046640282284034/m1eNs_aC_normal.jpg" TargetMode="External" Type="http://schemas.openxmlformats.org/officeDocument/2006/relationships/hyperlink"/><Relationship Id="rId1067" Target="http://pbs.twimg.com/profile_images/1410873371051560962/jcQlNdkl_normal.jpg" TargetMode="External" Type="http://schemas.openxmlformats.org/officeDocument/2006/relationships/hyperlink"/><Relationship Id="rId1068" Target="http://pbs.twimg.com/profile_images/1233380002785353732/CxjL85M2_normal.jpg" TargetMode="External" Type="http://schemas.openxmlformats.org/officeDocument/2006/relationships/hyperlink"/><Relationship Id="rId1069" Target="http://pbs.twimg.com/profile_images/976483754133901312/h0idUCpX_normal.jpg" TargetMode="External" Type="http://schemas.openxmlformats.org/officeDocument/2006/relationships/hyperlink"/><Relationship Id="rId107" Target="https://t.co/L9QEU3uQKC" TargetMode="External" Type="http://schemas.openxmlformats.org/officeDocument/2006/relationships/hyperlink"/><Relationship Id="rId1070" Target="http://pbs.twimg.com/profile_images/844593793424748544/1kUkFBLI_normal.jpg" TargetMode="External" Type="http://schemas.openxmlformats.org/officeDocument/2006/relationships/hyperlink"/><Relationship Id="rId1071" Target="http://pbs.twimg.com/profile_images/1103997640377688064/rcyK_G07_normal.png" TargetMode="External" Type="http://schemas.openxmlformats.org/officeDocument/2006/relationships/hyperlink"/><Relationship Id="rId1072" Target="http://pbs.twimg.com/profile_images/1252861608038035459/WdVSfa06_normal.jpg" TargetMode="External" Type="http://schemas.openxmlformats.org/officeDocument/2006/relationships/hyperlink"/><Relationship Id="rId1073" Target="http://pbs.twimg.com/profile_images/1069519605125672960/fiYKWzWY_normal.jpg" TargetMode="External" Type="http://schemas.openxmlformats.org/officeDocument/2006/relationships/hyperlink"/><Relationship Id="rId1074" Target="http://pbs.twimg.com/profile_images/802203609547112448/P8WE8V3Y_normal.jpg" TargetMode="External" Type="http://schemas.openxmlformats.org/officeDocument/2006/relationships/hyperlink"/><Relationship Id="rId1075" Target="http://pbs.twimg.com/profile_images/1451844780/gilles_roman_normal.jpg" TargetMode="External" Type="http://schemas.openxmlformats.org/officeDocument/2006/relationships/hyperlink"/><Relationship Id="rId1076" Target="http://pbs.twimg.com/profile_images/1349292427954298881/xByJAK5t_normal.jpg" TargetMode="External" Type="http://schemas.openxmlformats.org/officeDocument/2006/relationships/hyperlink"/><Relationship Id="rId1077" Target="http://pbs.twimg.com/profile_images/1326079222071365632/CdUNwvQd_normal.jpg" TargetMode="External" Type="http://schemas.openxmlformats.org/officeDocument/2006/relationships/hyperlink"/><Relationship Id="rId1078" Target="http://pbs.twimg.com/profile_images/1257957966285766657/FuquX0Y8_normal.jpg" TargetMode="External" Type="http://schemas.openxmlformats.org/officeDocument/2006/relationships/hyperlink"/><Relationship Id="rId1079" Target="http://pbs.twimg.com/profile_images/1417281492758245376/PnHZMW29_normal.jpg" TargetMode="External" Type="http://schemas.openxmlformats.org/officeDocument/2006/relationships/hyperlink"/><Relationship Id="rId108" Target="https://t.co/hpkhmnvduu" TargetMode="External" Type="http://schemas.openxmlformats.org/officeDocument/2006/relationships/hyperlink"/><Relationship Id="rId1080" Target="http://pbs.twimg.com/profile_images/640872733409157120/2QjpABI7_normal.jpg" TargetMode="External" Type="http://schemas.openxmlformats.org/officeDocument/2006/relationships/hyperlink"/><Relationship Id="rId1081" Target="http://pbs.twimg.com/profile_images/1406341629808627718/12o_TtNX_normal.jpg" TargetMode="External" Type="http://schemas.openxmlformats.org/officeDocument/2006/relationships/hyperlink"/><Relationship Id="rId1082" Target="http://pbs.twimg.com/profile_images/1412851022331105281/8k51wUjS_normal.jpg" TargetMode="External" Type="http://schemas.openxmlformats.org/officeDocument/2006/relationships/hyperlink"/><Relationship Id="rId1083" Target="http://pbs.twimg.com/profile_images/1363888074527236096/lKUdfm0S_normal.jpg" TargetMode="External" Type="http://schemas.openxmlformats.org/officeDocument/2006/relationships/hyperlink"/><Relationship Id="rId1084" Target="http://pbs.twimg.com/profile_images/1290645950743093248/-JkOJzvz_normal.jpg" TargetMode="External" Type="http://schemas.openxmlformats.org/officeDocument/2006/relationships/hyperlink"/><Relationship Id="rId1085" Target="http://pbs.twimg.com/profile_images/1168238259794784257/YnJrXYcD_normal.jpg" TargetMode="External" Type="http://schemas.openxmlformats.org/officeDocument/2006/relationships/hyperlink"/><Relationship Id="rId1086" Target="http://pbs.twimg.com/profile_images/1335915839476932609/sWVKq427_normal.jpg" TargetMode="External" Type="http://schemas.openxmlformats.org/officeDocument/2006/relationships/hyperlink"/><Relationship Id="rId1087" Target="http://abs.twimg.com/sticky/default_profile_images/default_profile_normal.png" TargetMode="External" Type="http://schemas.openxmlformats.org/officeDocument/2006/relationships/hyperlink"/><Relationship Id="rId1088" Target="http://pbs.twimg.com/profile_images/2217166124/image_normal.jpg" TargetMode="External" Type="http://schemas.openxmlformats.org/officeDocument/2006/relationships/hyperlink"/><Relationship Id="rId1089" Target="http://pbs.twimg.com/profile_images/1339165728516296706/pcT-TBDP_normal.png" TargetMode="External" Type="http://schemas.openxmlformats.org/officeDocument/2006/relationships/hyperlink"/><Relationship Id="rId109" Target="https://t.co/SGm2p6YE0l" TargetMode="External" Type="http://schemas.openxmlformats.org/officeDocument/2006/relationships/hyperlink"/><Relationship Id="rId1090" Target="http://pbs.twimg.com/profile_images/1381375244447932429/bxxyGyFD_normal.jpg" TargetMode="External" Type="http://schemas.openxmlformats.org/officeDocument/2006/relationships/hyperlink"/><Relationship Id="rId1091" Target="http://pbs.twimg.com/profile_images/755347918798938112/laAFQsOa_normal.jpg" TargetMode="External" Type="http://schemas.openxmlformats.org/officeDocument/2006/relationships/hyperlink"/><Relationship Id="rId1092" Target="http://pbs.twimg.com/profile_images/1394377194940555267/ZZDI-0_G_normal.jpg" TargetMode="External" Type="http://schemas.openxmlformats.org/officeDocument/2006/relationships/hyperlink"/><Relationship Id="rId1093" Target="http://pbs.twimg.com/profile_images/1336963747802439682/P7FH0G1g_normal.jpg" TargetMode="External" Type="http://schemas.openxmlformats.org/officeDocument/2006/relationships/hyperlink"/><Relationship Id="rId1094" Target="http://pbs.twimg.com/profile_images/1352564091886456837/S3PI9yWW_normal.jpg" TargetMode="External" Type="http://schemas.openxmlformats.org/officeDocument/2006/relationships/hyperlink"/><Relationship Id="rId1095" Target="http://abs.twimg.com/sticky/default_profile_images/default_profile_normal.png" TargetMode="External" Type="http://schemas.openxmlformats.org/officeDocument/2006/relationships/hyperlink"/><Relationship Id="rId1096" Target="http://pbs.twimg.com/profile_images/1217464658908631040/lFqjqMrJ_normal.png" TargetMode="External" Type="http://schemas.openxmlformats.org/officeDocument/2006/relationships/hyperlink"/><Relationship Id="rId1097" Target="http://pbs.twimg.com/profile_images/1328288736090628097/ExhAyFu6_normal.jpg" TargetMode="External" Type="http://schemas.openxmlformats.org/officeDocument/2006/relationships/hyperlink"/><Relationship Id="rId1098" Target="http://pbs.twimg.com/profile_images/378800000467661609/69883a41075c601c04100f89001684e3_normal.png" TargetMode="External" Type="http://schemas.openxmlformats.org/officeDocument/2006/relationships/hyperlink"/><Relationship Id="rId1099" Target="http://pbs.twimg.com/profile_images/1363855073789370370/MdCtaVkl_normal.jpg" TargetMode="External" Type="http://schemas.openxmlformats.org/officeDocument/2006/relationships/hyperlink"/><Relationship Id="rId11" Target="https://t.co/t7u1gwjhFB" TargetMode="External" Type="http://schemas.openxmlformats.org/officeDocument/2006/relationships/hyperlink"/><Relationship Id="rId110" Target="https://t.co/Sw8VljA5Rv" TargetMode="External" Type="http://schemas.openxmlformats.org/officeDocument/2006/relationships/hyperlink"/><Relationship Id="rId1100" Target="http://pbs.twimg.com/profile_images/1001381186646749184/Cr9JRbCo_normal.jpg" TargetMode="External" Type="http://schemas.openxmlformats.org/officeDocument/2006/relationships/hyperlink"/><Relationship Id="rId1101" Target="http://pbs.twimg.com/profile_images/1400147637530210315/RYuKsPVJ_normal.jpg" TargetMode="External" Type="http://schemas.openxmlformats.org/officeDocument/2006/relationships/hyperlink"/><Relationship Id="rId1102" Target="http://pbs.twimg.com/profile_images/954049635982757888/i4cDJshe_normal.jpg" TargetMode="External" Type="http://schemas.openxmlformats.org/officeDocument/2006/relationships/hyperlink"/><Relationship Id="rId1103" Target="http://abs.twimg.com/sticky/default_profile_images/default_profile_normal.png" TargetMode="External" Type="http://schemas.openxmlformats.org/officeDocument/2006/relationships/hyperlink"/><Relationship Id="rId1104" Target="http://pbs.twimg.com/profile_images/1342849187180896258/tO4g1kMz_normal.jpg" TargetMode="External" Type="http://schemas.openxmlformats.org/officeDocument/2006/relationships/hyperlink"/><Relationship Id="rId1105" Target="http://pbs.twimg.com/profile_images/1415779006448816137/UY51yo54_normal.jpg" TargetMode="External" Type="http://schemas.openxmlformats.org/officeDocument/2006/relationships/hyperlink"/><Relationship Id="rId1106" Target="http://pbs.twimg.com/profile_images/667252594742599680/1u108Fa7_normal.jpg" TargetMode="External" Type="http://schemas.openxmlformats.org/officeDocument/2006/relationships/hyperlink"/><Relationship Id="rId1107" Target="http://pbs.twimg.com/profile_images/667024305964900352/il79TqX2_normal.jpg" TargetMode="External" Type="http://schemas.openxmlformats.org/officeDocument/2006/relationships/hyperlink"/><Relationship Id="rId1108" Target="http://pbs.twimg.com/profile_images/691063460055089152/dREWwtGT_normal.jpg" TargetMode="External" Type="http://schemas.openxmlformats.org/officeDocument/2006/relationships/hyperlink"/><Relationship Id="rId1109" Target="http://pbs.twimg.com/profile_images/1182203803623460864/Ug2OHaLY_normal.jpg" TargetMode="External" Type="http://schemas.openxmlformats.org/officeDocument/2006/relationships/hyperlink"/><Relationship Id="rId111" Target="https://t.co/P5ns8fNRYF" TargetMode="External" Type="http://schemas.openxmlformats.org/officeDocument/2006/relationships/hyperlink"/><Relationship Id="rId1110" Target="http://pbs.twimg.com/profile_images/907301773727162369/3lAH_QGb_normal.jpg" TargetMode="External" Type="http://schemas.openxmlformats.org/officeDocument/2006/relationships/hyperlink"/><Relationship Id="rId1111" Target="http://pbs.twimg.com/profile_images/1406104492148285440/ooIhORJK_normal.jpg" TargetMode="External" Type="http://schemas.openxmlformats.org/officeDocument/2006/relationships/hyperlink"/><Relationship Id="rId1112" Target="http://pbs.twimg.com/profile_images/1228739706554372099/a8ktXHNy_normal.jpg" TargetMode="External" Type="http://schemas.openxmlformats.org/officeDocument/2006/relationships/hyperlink"/><Relationship Id="rId1113" Target="http://pbs.twimg.com/profile_images/1347147886488907776/sA6HaDe3_normal.jpg" TargetMode="External" Type="http://schemas.openxmlformats.org/officeDocument/2006/relationships/hyperlink"/><Relationship Id="rId1114" Target="http://pbs.twimg.com/profile_images/987786740911038464/TFBbbcMV_normal.jpg" TargetMode="External" Type="http://schemas.openxmlformats.org/officeDocument/2006/relationships/hyperlink"/><Relationship Id="rId1115" Target="http://abs.twimg.com/sticky/default_profile_images/default_profile_normal.png" TargetMode="External" Type="http://schemas.openxmlformats.org/officeDocument/2006/relationships/hyperlink"/><Relationship Id="rId1116" Target="http://pbs.twimg.com/profile_images/1141786794293366784/ivGAyw1M_normal.jpg" TargetMode="External" Type="http://schemas.openxmlformats.org/officeDocument/2006/relationships/hyperlink"/><Relationship Id="rId1117" Target="http://pbs.twimg.com/profile_images/1213010698361606144/_Idjyrx3_normal.jpg" TargetMode="External" Type="http://schemas.openxmlformats.org/officeDocument/2006/relationships/hyperlink"/><Relationship Id="rId1118" Target="http://pbs.twimg.com/profile_images/1284135254819823617/sCC5KXE0_normal.jpg" TargetMode="External" Type="http://schemas.openxmlformats.org/officeDocument/2006/relationships/hyperlink"/><Relationship Id="rId1119" Target="http://pbs.twimg.com/profile_images/1324317773888163841/gAjv6dWh_normal.jpg" TargetMode="External" Type="http://schemas.openxmlformats.org/officeDocument/2006/relationships/hyperlink"/><Relationship Id="rId112" Target="https://t.co/NhzULbqkBx" TargetMode="External" Type="http://schemas.openxmlformats.org/officeDocument/2006/relationships/hyperlink"/><Relationship Id="rId1120" Target="http://pbs.twimg.com/profile_images/943758446402433024/VTa2aS4k_normal.jpg" TargetMode="External" Type="http://schemas.openxmlformats.org/officeDocument/2006/relationships/hyperlink"/><Relationship Id="rId1121" Target="http://pbs.twimg.com/profile_images/1168526878564597762/w70ez5va_normal.jpg" TargetMode="External" Type="http://schemas.openxmlformats.org/officeDocument/2006/relationships/hyperlink"/><Relationship Id="rId1122" Target="http://pbs.twimg.com/profile_images/1336909052203454464/JC44JOHG_normal.jpg" TargetMode="External" Type="http://schemas.openxmlformats.org/officeDocument/2006/relationships/hyperlink"/><Relationship Id="rId1123" Target="http://pbs.twimg.com/profile_images/1268330004473171968/ePbQ6jqR_normal.jpg" TargetMode="External" Type="http://schemas.openxmlformats.org/officeDocument/2006/relationships/hyperlink"/><Relationship Id="rId1124" Target="http://pbs.twimg.com/profile_images/1392362464944263168/WO3985Mt_normal.jpg" TargetMode="External" Type="http://schemas.openxmlformats.org/officeDocument/2006/relationships/hyperlink"/><Relationship Id="rId1125" Target="http://pbs.twimg.com/profile_images/1304713898419986432/rovkkBpF_normal.jpg" TargetMode="External" Type="http://schemas.openxmlformats.org/officeDocument/2006/relationships/hyperlink"/><Relationship Id="rId1126" Target="http://pbs.twimg.com/profile_images/1122610870918500352/nf77osOu_normal.jpg" TargetMode="External" Type="http://schemas.openxmlformats.org/officeDocument/2006/relationships/hyperlink"/><Relationship Id="rId1127" Target="http://pbs.twimg.com/profile_images/503605197394808832/gubxOPFI_normal.jpeg" TargetMode="External" Type="http://schemas.openxmlformats.org/officeDocument/2006/relationships/hyperlink"/><Relationship Id="rId1128" Target="http://pbs.twimg.com/profile_images/977907170632138753/jxKwdXZo_normal.jpg" TargetMode="External" Type="http://schemas.openxmlformats.org/officeDocument/2006/relationships/hyperlink"/><Relationship Id="rId1129" Target="http://pbs.twimg.com/profile_images/3049496752/a84c78f0779beae3286e44715ec6ab11_normal.png" TargetMode="External" Type="http://schemas.openxmlformats.org/officeDocument/2006/relationships/hyperlink"/><Relationship Id="rId113" Target="https://t.co/HFiyc5qP4T" TargetMode="External" Type="http://schemas.openxmlformats.org/officeDocument/2006/relationships/hyperlink"/><Relationship Id="rId1130" Target="http://pbs.twimg.com/profile_images/1369375216648994816/EjA47uoL_normal.jpg" TargetMode="External" Type="http://schemas.openxmlformats.org/officeDocument/2006/relationships/hyperlink"/><Relationship Id="rId1131" Target="http://pbs.twimg.com/profile_images/1405850729705836546/L9iuc3Jy_normal.jpg" TargetMode="External" Type="http://schemas.openxmlformats.org/officeDocument/2006/relationships/hyperlink"/><Relationship Id="rId1132" Target="http://pbs.twimg.com/profile_images/1254334743333818373/F3xeh1db_normal.jpg" TargetMode="External" Type="http://schemas.openxmlformats.org/officeDocument/2006/relationships/hyperlink"/><Relationship Id="rId1133" Target="http://pbs.twimg.com/profile_images/1407330076098797572/5SkRGMOb_normal.jpg" TargetMode="External" Type="http://schemas.openxmlformats.org/officeDocument/2006/relationships/hyperlink"/><Relationship Id="rId1134" Target="http://pbs.twimg.com/profile_images/1405571969228193797/eNBuxWxW_normal.jpg" TargetMode="External" Type="http://schemas.openxmlformats.org/officeDocument/2006/relationships/hyperlink"/><Relationship Id="rId1135" Target="http://pbs.twimg.com/profile_images/1272112400783888384/TOuwuSIP_normal.jpg" TargetMode="External" Type="http://schemas.openxmlformats.org/officeDocument/2006/relationships/hyperlink"/><Relationship Id="rId1136" Target="http://pbs.twimg.com/profile_images/1413028367058804739/u62edTls_normal.jpg" TargetMode="External" Type="http://schemas.openxmlformats.org/officeDocument/2006/relationships/hyperlink"/><Relationship Id="rId1137" Target="http://pbs.twimg.com/profile_images/671967511999574016/RuAfEWsO_normal.jpg" TargetMode="External" Type="http://schemas.openxmlformats.org/officeDocument/2006/relationships/hyperlink"/><Relationship Id="rId1138" Target="http://pbs.twimg.com/profile_images/880881160452276226/MjYuIpcW_normal.jpg" TargetMode="External" Type="http://schemas.openxmlformats.org/officeDocument/2006/relationships/hyperlink"/><Relationship Id="rId1139" Target="http://pbs.twimg.com/profile_images/1336990148622487552/CAFnViTU_normal.jpg" TargetMode="External" Type="http://schemas.openxmlformats.org/officeDocument/2006/relationships/hyperlink"/><Relationship Id="rId114" Target="https://t.co/cI3vSpOC90" TargetMode="External" Type="http://schemas.openxmlformats.org/officeDocument/2006/relationships/hyperlink"/><Relationship Id="rId1140" Target="http://pbs.twimg.com/profile_images/1394640867584061440/05n9DuUf_normal.jpg" TargetMode="External" Type="http://schemas.openxmlformats.org/officeDocument/2006/relationships/hyperlink"/><Relationship Id="rId1141" Target="http://pbs.twimg.com/profile_images/985472010498314241/DKQ_zy9m_normal.jpg" TargetMode="External" Type="http://schemas.openxmlformats.org/officeDocument/2006/relationships/hyperlink"/><Relationship Id="rId1142" Target="http://pbs.twimg.com/profile_images/1243636722736533509/12lqFH2y_normal.jpg" TargetMode="External" Type="http://schemas.openxmlformats.org/officeDocument/2006/relationships/hyperlink"/><Relationship Id="rId1143" Target="http://pbs.twimg.com/profile_images/1122844107804745728/iPzxuobB_normal.png" TargetMode="External" Type="http://schemas.openxmlformats.org/officeDocument/2006/relationships/hyperlink"/><Relationship Id="rId1144" Target="http://pbs.twimg.com/profile_images/817077100637290496/hpQZFhAC_normal.jpg" TargetMode="External" Type="http://schemas.openxmlformats.org/officeDocument/2006/relationships/hyperlink"/><Relationship Id="rId1145" Target="http://pbs.twimg.com/profile_images/874642280967221248/tvpgGQ7N_normal.jpg" TargetMode="External" Type="http://schemas.openxmlformats.org/officeDocument/2006/relationships/hyperlink"/><Relationship Id="rId1146" Target="http://pbs.twimg.com/profile_images/1410586220363763715/xar-Sgqh_normal.jpg" TargetMode="External" Type="http://schemas.openxmlformats.org/officeDocument/2006/relationships/hyperlink"/><Relationship Id="rId1147" Target="http://pbs.twimg.com/profile_images/425996464045965312/hLExFDEC_normal.jpeg" TargetMode="External" Type="http://schemas.openxmlformats.org/officeDocument/2006/relationships/hyperlink"/><Relationship Id="rId1148" Target="http://pbs.twimg.com/profile_images/1347215204866785282/p53DmvPn_normal.jpg" TargetMode="External" Type="http://schemas.openxmlformats.org/officeDocument/2006/relationships/hyperlink"/><Relationship Id="rId1149" Target="http://pbs.twimg.com/profile_images/1412423429937156114/h8PWQi9R_normal.jpg" TargetMode="External" Type="http://schemas.openxmlformats.org/officeDocument/2006/relationships/hyperlink"/><Relationship Id="rId115" Target="https://t.co/4gI77F8xL0" TargetMode="External" Type="http://schemas.openxmlformats.org/officeDocument/2006/relationships/hyperlink"/><Relationship Id="rId1150" Target="http://pbs.twimg.com/profile_images/1218128419789123584/CuWzD0SD_normal.jpg" TargetMode="External" Type="http://schemas.openxmlformats.org/officeDocument/2006/relationships/hyperlink"/><Relationship Id="rId1151" Target="http://pbs.twimg.com/profile_images/563742404159631360/c2-LTtsn_normal.png" TargetMode="External" Type="http://schemas.openxmlformats.org/officeDocument/2006/relationships/hyperlink"/><Relationship Id="rId1152" Target="http://pbs.twimg.com/profile_images/1011696827647889409/fUPCcuy__normal.jpg" TargetMode="External" Type="http://schemas.openxmlformats.org/officeDocument/2006/relationships/hyperlink"/><Relationship Id="rId1153" Target="http://pbs.twimg.com/profile_images/1331001370577604608/HsMvO5Uq_normal.jpg" TargetMode="External" Type="http://schemas.openxmlformats.org/officeDocument/2006/relationships/hyperlink"/><Relationship Id="rId1154" Target="http://abs.twimg.com/sticky/default_profile_images/default_profile_normal.png" TargetMode="External" Type="http://schemas.openxmlformats.org/officeDocument/2006/relationships/hyperlink"/><Relationship Id="rId1155" Target="http://pbs.twimg.com/profile_images/1334264998760214528/JTNta5V2_normal.jpg" TargetMode="External" Type="http://schemas.openxmlformats.org/officeDocument/2006/relationships/hyperlink"/><Relationship Id="rId1156" Target="http://pbs.twimg.com/profile_images/1217193051199811584/INFo80i-_normal.jpg" TargetMode="External" Type="http://schemas.openxmlformats.org/officeDocument/2006/relationships/hyperlink"/><Relationship Id="rId1157" Target="http://pbs.twimg.com/profile_images/819302777834848256/H72wkUjk_normal.jpg" TargetMode="External" Type="http://schemas.openxmlformats.org/officeDocument/2006/relationships/hyperlink"/><Relationship Id="rId1158" Target="http://pbs.twimg.com/profile_images/1382962525067694082/355HYobT_normal.png" TargetMode="External" Type="http://schemas.openxmlformats.org/officeDocument/2006/relationships/hyperlink"/><Relationship Id="rId1159" Target="http://pbs.twimg.com/profile_images/3078390929/8847ca0ee77a15179992b5695c5c4905_normal.png" TargetMode="External" Type="http://schemas.openxmlformats.org/officeDocument/2006/relationships/hyperlink"/><Relationship Id="rId116" Target="https://t.co/KM2hlDURQT" TargetMode="External" Type="http://schemas.openxmlformats.org/officeDocument/2006/relationships/hyperlink"/><Relationship Id="rId1160" Target="http://pbs.twimg.com/profile_images/1351211579992387592/g19Ks6ES_normal.png" TargetMode="External" Type="http://schemas.openxmlformats.org/officeDocument/2006/relationships/hyperlink"/><Relationship Id="rId1161" Target="http://pbs.twimg.com/profile_images/1147905595686686722/r1MF-Qab_normal.png" TargetMode="External" Type="http://schemas.openxmlformats.org/officeDocument/2006/relationships/hyperlink"/><Relationship Id="rId1162" Target="http://pbs.twimg.com/profile_images/1405421868522352641/4lyr5zVM_normal.jpg" TargetMode="External" Type="http://schemas.openxmlformats.org/officeDocument/2006/relationships/hyperlink"/><Relationship Id="rId1163" Target="http://pbs.twimg.com/profile_images/1006422375607521282/p_gkNB35_normal.jpg" TargetMode="External" Type="http://schemas.openxmlformats.org/officeDocument/2006/relationships/hyperlink"/><Relationship Id="rId1164" Target="http://pbs.twimg.com/profile_images/1406547981499838464/QUNbm8S6_normal.jpg" TargetMode="External" Type="http://schemas.openxmlformats.org/officeDocument/2006/relationships/hyperlink"/><Relationship Id="rId1165" Target="http://pbs.twimg.com/profile_images/1144602814213185536/79G-enun_normal.jpg" TargetMode="External" Type="http://schemas.openxmlformats.org/officeDocument/2006/relationships/hyperlink"/><Relationship Id="rId1166" Target="http://pbs.twimg.com/profile_images/1387028447021703175/i8tOfkuN_normal.jpg" TargetMode="External" Type="http://schemas.openxmlformats.org/officeDocument/2006/relationships/hyperlink"/><Relationship Id="rId1167" Target="http://pbs.twimg.com/profile_images/1410259922500063237/UxJLL-H3_normal.jpg" TargetMode="External" Type="http://schemas.openxmlformats.org/officeDocument/2006/relationships/hyperlink"/><Relationship Id="rId1168" Target="http://pbs.twimg.com/profile_images/1291244129117188096/IiwAHuN9_normal.jpg" TargetMode="External" Type="http://schemas.openxmlformats.org/officeDocument/2006/relationships/hyperlink"/><Relationship Id="rId1169" Target="http://pbs.twimg.com/profile_images/950223893834366976/kGIbeIQh_normal.jpg" TargetMode="External" Type="http://schemas.openxmlformats.org/officeDocument/2006/relationships/hyperlink"/><Relationship Id="rId117" Target="https://t.co/LdjDKakQo8" TargetMode="External" Type="http://schemas.openxmlformats.org/officeDocument/2006/relationships/hyperlink"/><Relationship Id="rId1170" Target="http://pbs.twimg.com/profile_images/1892127977/image_normal.jpg" TargetMode="External" Type="http://schemas.openxmlformats.org/officeDocument/2006/relationships/hyperlink"/><Relationship Id="rId1171" Target="http://pbs.twimg.com/profile_images/1040502877540769792/SimcJq1A_normal.jpg" TargetMode="External" Type="http://schemas.openxmlformats.org/officeDocument/2006/relationships/hyperlink"/><Relationship Id="rId1172" Target="http://pbs.twimg.com/profile_images/1140359960091607042/6E7MHKry_normal.jpg" TargetMode="External" Type="http://schemas.openxmlformats.org/officeDocument/2006/relationships/hyperlink"/><Relationship Id="rId1173" Target="http://pbs.twimg.com/profile_images/1404497386366455811/H-Hg61vM_normal.jpg" TargetMode="External" Type="http://schemas.openxmlformats.org/officeDocument/2006/relationships/hyperlink"/><Relationship Id="rId1174" Target="http://pbs.twimg.com/profile_images/1330514181846659078/tZcd6niu_normal.jpg" TargetMode="External" Type="http://schemas.openxmlformats.org/officeDocument/2006/relationships/hyperlink"/><Relationship Id="rId1175" Target="http://pbs.twimg.com/profile_images/1172766039245017088/brf2caUb_normal.jpg" TargetMode="External" Type="http://schemas.openxmlformats.org/officeDocument/2006/relationships/hyperlink"/><Relationship Id="rId1176" Target="http://pbs.twimg.com/profile_images/1243192076239605764/xoSoaQT4_normal.jpg" TargetMode="External" Type="http://schemas.openxmlformats.org/officeDocument/2006/relationships/hyperlink"/><Relationship Id="rId1177" Target="http://pbs.twimg.com/profile_images/1414186347741556739/-vbiXMBK_normal.jpg" TargetMode="External" Type="http://schemas.openxmlformats.org/officeDocument/2006/relationships/hyperlink"/><Relationship Id="rId1178" Target="http://pbs.twimg.com/profile_images/728992227071037440/umN-DztX_normal.jpg" TargetMode="External" Type="http://schemas.openxmlformats.org/officeDocument/2006/relationships/hyperlink"/><Relationship Id="rId1179" Target="http://pbs.twimg.com/profile_images/1322972909443436545/7QTaSRio_normal.jpg" TargetMode="External" Type="http://schemas.openxmlformats.org/officeDocument/2006/relationships/hyperlink"/><Relationship Id="rId118" Target="https://t.co/jaWwTG4Jx2" TargetMode="External" Type="http://schemas.openxmlformats.org/officeDocument/2006/relationships/hyperlink"/><Relationship Id="rId1180" Target="http://pbs.twimg.com/profile_images/1173629267059642368/HLvRWZYv_normal.png" TargetMode="External" Type="http://schemas.openxmlformats.org/officeDocument/2006/relationships/hyperlink"/><Relationship Id="rId1181" Target="http://pbs.twimg.com/profile_images/1361345547718823943/YHMbUAU-_normal.jpg" TargetMode="External" Type="http://schemas.openxmlformats.org/officeDocument/2006/relationships/hyperlink"/><Relationship Id="rId1182" Target="http://pbs.twimg.com/profile_images/1416501062991814660/oNANoBhN_normal.jpg" TargetMode="External" Type="http://schemas.openxmlformats.org/officeDocument/2006/relationships/hyperlink"/><Relationship Id="rId1183" Target="http://pbs.twimg.com/profile_images/1398011928035958785/QxOvpW-X_normal.jpg" TargetMode="External" Type="http://schemas.openxmlformats.org/officeDocument/2006/relationships/hyperlink"/><Relationship Id="rId1184" Target="http://pbs.twimg.com/profile_images/1163963408363995136/jTvrNS6U_normal.jpg" TargetMode="External" Type="http://schemas.openxmlformats.org/officeDocument/2006/relationships/hyperlink"/><Relationship Id="rId1185" Target="http://pbs.twimg.com/profile_images/1327316521044094977/LXroTId5_normal.jpg" TargetMode="External" Type="http://schemas.openxmlformats.org/officeDocument/2006/relationships/hyperlink"/><Relationship Id="rId1186" Target="http://pbs.twimg.com/profile_images/1343132406195359745/BT1xNXCN_normal.jpg" TargetMode="External" Type="http://schemas.openxmlformats.org/officeDocument/2006/relationships/hyperlink"/><Relationship Id="rId1187" Target="http://pbs.twimg.com/profile_images/1241401801016041473/HughgD4S_normal.jpg" TargetMode="External" Type="http://schemas.openxmlformats.org/officeDocument/2006/relationships/hyperlink"/><Relationship Id="rId1188" Target="http://pbs.twimg.com/profile_images/1131481787857801216/TvmATs1t_normal.png" TargetMode="External" Type="http://schemas.openxmlformats.org/officeDocument/2006/relationships/hyperlink"/><Relationship Id="rId1189" Target="http://pbs.twimg.com/profile_images/1046097777414033408/X4u6uxN2_normal.jpg" TargetMode="External" Type="http://schemas.openxmlformats.org/officeDocument/2006/relationships/hyperlink"/><Relationship Id="rId119" Target="http://t.co/85MfHsProU" TargetMode="External" Type="http://schemas.openxmlformats.org/officeDocument/2006/relationships/hyperlink"/><Relationship Id="rId1190" Target="http://pbs.twimg.com/profile_images/1012741821892612098/bKQd-yrU_normal.jpg" TargetMode="External" Type="http://schemas.openxmlformats.org/officeDocument/2006/relationships/hyperlink"/><Relationship Id="rId1191" Target="http://pbs.twimg.com/profile_images/1213003851403550720/Almd1_ER_normal.jpg" TargetMode="External" Type="http://schemas.openxmlformats.org/officeDocument/2006/relationships/hyperlink"/><Relationship Id="rId1192" Target="http://pbs.twimg.com/profile_images/919245590868963329/gZfz5L5t_normal.jpg" TargetMode="External" Type="http://schemas.openxmlformats.org/officeDocument/2006/relationships/hyperlink"/><Relationship Id="rId1193" Target="http://pbs.twimg.com/profile_images/1405231757008326657/maiq2rkg_normal.jpg" TargetMode="External" Type="http://schemas.openxmlformats.org/officeDocument/2006/relationships/hyperlink"/><Relationship Id="rId1194" Target="http://pbs.twimg.com/profile_images/1410519298532065281/wO6PgKjo_normal.jpg" TargetMode="External" Type="http://schemas.openxmlformats.org/officeDocument/2006/relationships/hyperlink"/><Relationship Id="rId1195" Target="http://pbs.twimg.com/profile_images/1243187918765723652/K0eeMr-K_normal.jpg" TargetMode="External" Type="http://schemas.openxmlformats.org/officeDocument/2006/relationships/hyperlink"/><Relationship Id="rId1196" Target="http://pbs.twimg.com/profile_images/2691172646/9739bf4cddab70aac4dec9765473a256_normal.jpeg" TargetMode="External" Type="http://schemas.openxmlformats.org/officeDocument/2006/relationships/hyperlink"/><Relationship Id="rId1197" Target="http://pbs.twimg.com/profile_images/1179672201605402624/3d8A0CaV_normal.png" TargetMode="External" Type="http://schemas.openxmlformats.org/officeDocument/2006/relationships/hyperlink"/><Relationship Id="rId1198" Target="http://abs.twimg.com/sticky/default_profile_images/default_profile_normal.png" TargetMode="External" Type="http://schemas.openxmlformats.org/officeDocument/2006/relationships/hyperlink"/><Relationship Id="rId1199" Target="http://pbs.twimg.com/profile_images/456356306308173824/4aLu-Hmh_normal.jpeg" TargetMode="External" Type="http://schemas.openxmlformats.org/officeDocument/2006/relationships/hyperlink"/><Relationship Id="rId12" Target="https://t.co/MhEBCrOCG7" TargetMode="External" Type="http://schemas.openxmlformats.org/officeDocument/2006/relationships/hyperlink"/><Relationship Id="rId120" Target="https://t.co/2P5cex1qMC" TargetMode="External" Type="http://schemas.openxmlformats.org/officeDocument/2006/relationships/hyperlink"/><Relationship Id="rId1200" Target="http://pbs.twimg.com/profile_images/1111227860075929600/lWn6hKGo_normal.png" TargetMode="External" Type="http://schemas.openxmlformats.org/officeDocument/2006/relationships/hyperlink"/><Relationship Id="rId1201" Target="http://pbs.twimg.com/profile_images/1397129645871538176/pJ4kEr9m_normal.jpg" TargetMode="External" Type="http://schemas.openxmlformats.org/officeDocument/2006/relationships/hyperlink"/><Relationship Id="rId1202" Target="http://pbs.twimg.com/profile_images/1250418024626171904/EXeJZcvU_normal.jpg" TargetMode="External" Type="http://schemas.openxmlformats.org/officeDocument/2006/relationships/hyperlink"/><Relationship Id="rId1203" Target="http://pbs.twimg.com/profile_images/1337878776856928257/rqXi7W9e_normal.jpg" TargetMode="External" Type="http://schemas.openxmlformats.org/officeDocument/2006/relationships/hyperlink"/><Relationship Id="rId1204" Target="http://pbs.twimg.com/profile_images/1366012712661225476/Kfhy4AGQ_normal.jpg" TargetMode="External" Type="http://schemas.openxmlformats.org/officeDocument/2006/relationships/hyperlink"/><Relationship Id="rId1205" Target="http://pbs.twimg.com/profile_images/1407246049291476996/kkYVqHbr_normal.jpg" TargetMode="External" Type="http://schemas.openxmlformats.org/officeDocument/2006/relationships/hyperlink"/><Relationship Id="rId1206" Target="http://pbs.twimg.com/profile_images/1350101233319731202/mZ9tCVhh_normal.jpg" TargetMode="External" Type="http://schemas.openxmlformats.org/officeDocument/2006/relationships/hyperlink"/><Relationship Id="rId1207" Target="http://abs.twimg.com/sticky/default_profile_images/default_profile_normal.png" TargetMode="External" Type="http://schemas.openxmlformats.org/officeDocument/2006/relationships/hyperlink"/><Relationship Id="rId1208" Target="http://pbs.twimg.com/profile_images/1113899094597095424/8OZ9XXqM_normal.png" TargetMode="External" Type="http://schemas.openxmlformats.org/officeDocument/2006/relationships/hyperlink"/><Relationship Id="rId1209" Target="http://pbs.twimg.com/profile_images/1396837434873180162/oCqXD6XG_normal.jpg" TargetMode="External" Type="http://schemas.openxmlformats.org/officeDocument/2006/relationships/hyperlink"/><Relationship Id="rId121" Target="https://t.co/vNgCvx2CQQ" TargetMode="External" Type="http://schemas.openxmlformats.org/officeDocument/2006/relationships/hyperlink"/><Relationship Id="rId1210" Target="http://pbs.twimg.com/profile_images/817042499134980096/LTpqSDMM_normal.jpg" TargetMode="External" Type="http://schemas.openxmlformats.org/officeDocument/2006/relationships/hyperlink"/><Relationship Id="rId1211" Target="http://pbs.twimg.com/profile_images/960563897504796672/nkIf2mGn_normal.jpg" TargetMode="External" Type="http://schemas.openxmlformats.org/officeDocument/2006/relationships/hyperlink"/><Relationship Id="rId1212" Target="http://pbs.twimg.com/profile_images/1372551619246751746/YQ-8EIs1_normal.jpg" TargetMode="External" Type="http://schemas.openxmlformats.org/officeDocument/2006/relationships/hyperlink"/><Relationship Id="rId1213" Target="http://pbs.twimg.com/profile_images/917385796688187392/2MUwAECQ_normal.jpg" TargetMode="External" Type="http://schemas.openxmlformats.org/officeDocument/2006/relationships/hyperlink"/><Relationship Id="rId1214" Target="http://pbs.twimg.com/profile_images/1399075280367636480/761WH5wN_normal.jpg" TargetMode="External" Type="http://schemas.openxmlformats.org/officeDocument/2006/relationships/hyperlink"/><Relationship Id="rId1215" Target="http://pbs.twimg.com/profile_images/1063014197833973760/kFNsBU8J_normal.jpg" TargetMode="External" Type="http://schemas.openxmlformats.org/officeDocument/2006/relationships/hyperlink"/><Relationship Id="rId1216" Target="http://pbs.twimg.com/profile_images/3616438113/a623a8e0ae923b31be4465c07156bf5a_normal.jpeg" TargetMode="External" Type="http://schemas.openxmlformats.org/officeDocument/2006/relationships/hyperlink"/><Relationship Id="rId1217" Target="http://pbs.twimg.com/profile_images/1141023818812731393/VL2QP0co_normal.jpg" TargetMode="External" Type="http://schemas.openxmlformats.org/officeDocument/2006/relationships/hyperlink"/><Relationship Id="rId1218" Target="http://pbs.twimg.com/profile_images/1413905890080694275/Zv2cr-4r_normal.jpg" TargetMode="External" Type="http://schemas.openxmlformats.org/officeDocument/2006/relationships/hyperlink"/><Relationship Id="rId1219" Target="http://pbs.twimg.com/profile_images/1346020987024896001/uSYB1bRa_normal.jpg" TargetMode="External" Type="http://schemas.openxmlformats.org/officeDocument/2006/relationships/hyperlink"/><Relationship Id="rId122" Target="https://t.co/oBsT6DSdiv" TargetMode="External" Type="http://schemas.openxmlformats.org/officeDocument/2006/relationships/hyperlink"/><Relationship Id="rId1220" Target="http://pbs.twimg.com/profile_images/1333498782659514369/Ax0o3om2_normal.jpg" TargetMode="External" Type="http://schemas.openxmlformats.org/officeDocument/2006/relationships/hyperlink"/><Relationship Id="rId1221" Target="http://pbs.twimg.com/profile_images/461454032276443137/VS6mr5jC_normal.jpeg" TargetMode="External" Type="http://schemas.openxmlformats.org/officeDocument/2006/relationships/hyperlink"/><Relationship Id="rId1222" Target="http://pbs.twimg.com/profile_images/1232773641999249408/VXDg_HlL_normal.jpg" TargetMode="External" Type="http://schemas.openxmlformats.org/officeDocument/2006/relationships/hyperlink"/><Relationship Id="rId1223" Target="http://pbs.twimg.com/profile_images/1173975455671758851/7VPhcOU8_normal.jpg" TargetMode="External" Type="http://schemas.openxmlformats.org/officeDocument/2006/relationships/hyperlink"/><Relationship Id="rId1224" Target="http://abs.twimg.com/sticky/default_profile_images/default_profile_normal.png" TargetMode="External" Type="http://schemas.openxmlformats.org/officeDocument/2006/relationships/hyperlink"/><Relationship Id="rId1225" Target="http://pbs.twimg.com/profile_images/1417819576654606342/VotvAGap_normal.jpg" TargetMode="External" Type="http://schemas.openxmlformats.org/officeDocument/2006/relationships/hyperlink"/><Relationship Id="rId1226" Target="http://pbs.twimg.com/profile_images/641684158033620993/Vm_rJxOG_normal.jpg" TargetMode="External" Type="http://schemas.openxmlformats.org/officeDocument/2006/relationships/hyperlink"/><Relationship Id="rId1227" Target="http://pbs.twimg.com/profile_images/1231522242871382016/nIO7EBXl_normal.jpg" TargetMode="External" Type="http://schemas.openxmlformats.org/officeDocument/2006/relationships/hyperlink"/><Relationship Id="rId1228" Target="http://pbs.twimg.com/profile_images/1405271037047033856/X-6WXw_W_normal.jpg" TargetMode="External" Type="http://schemas.openxmlformats.org/officeDocument/2006/relationships/hyperlink"/><Relationship Id="rId1229" Target="http://pbs.twimg.com/profile_images/1127331156473651201/dzZVKhtK_normal.png" TargetMode="External" Type="http://schemas.openxmlformats.org/officeDocument/2006/relationships/hyperlink"/><Relationship Id="rId123" Target="https://t.co/8gk3UG1YbG" TargetMode="External" Type="http://schemas.openxmlformats.org/officeDocument/2006/relationships/hyperlink"/><Relationship Id="rId1230" Target="http://pbs.twimg.com/profile_images/1374642692899151876/VOYauDHY_normal.jpg" TargetMode="External" Type="http://schemas.openxmlformats.org/officeDocument/2006/relationships/hyperlink"/><Relationship Id="rId1231" Target="http://pbs.twimg.com/profile_images/484108535786377217/IMx0B1GZ_normal.jpeg" TargetMode="External" Type="http://schemas.openxmlformats.org/officeDocument/2006/relationships/hyperlink"/><Relationship Id="rId1232" Target="http://pbs.twimg.com/profile_images/1388395797658718210/OVCxG6Wb_normal.jpg" TargetMode="External" Type="http://schemas.openxmlformats.org/officeDocument/2006/relationships/hyperlink"/><Relationship Id="rId1233" Target="http://pbs.twimg.com/profile_images/1416149175427796992/ompPWaFM_normal.jpg" TargetMode="External" Type="http://schemas.openxmlformats.org/officeDocument/2006/relationships/hyperlink"/><Relationship Id="rId1234" Target="http://pbs.twimg.com/profile_images/1388398223836864513/4Qv9g7Fb_normal.jpg" TargetMode="External" Type="http://schemas.openxmlformats.org/officeDocument/2006/relationships/hyperlink"/><Relationship Id="rId1235" Target="http://pbs.twimg.com/profile_images/773587944997318656/-k-6dHys_normal.jpg" TargetMode="External" Type="http://schemas.openxmlformats.org/officeDocument/2006/relationships/hyperlink"/><Relationship Id="rId1236" Target="http://pbs.twimg.com/profile_images/1412360102493949952/YxUUHIzy_normal.jpg" TargetMode="External" Type="http://schemas.openxmlformats.org/officeDocument/2006/relationships/hyperlink"/><Relationship Id="rId1237" Target="http://pbs.twimg.com/profile_images/2844375506/2b340ba1c0d1acb77a5dd654f2d69f50_normal.png" TargetMode="External" Type="http://schemas.openxmlformats.org/officeDocument/2006/relationships/hyperlink"/><Relationship Id="rId1238" Target="http://pbs.twimg.com/profile_images/595586772941307905/PWK2MHsk_normal.jpg" TargetMode="External" Type="http://schemas.openxmlformats.org/officeDocument/2006/relationships/hyperlink"/><Relationship Id="rId1239" Target="http://pbs.twimg.com/profile_images/989535837493882880/fqDVHmLN_normal.jpg" TargetMode="External" Type="http://schemas.openxmlformats.org/officeDocument/2006/relationships/hyperlink"/><Relationship Id="rId124" Target="https://t.co/Ju22D7nhVy" TargetMode="External" Type="http://schemas.openxmlformats.org/officeDocument/2006/relationships/hyperlink"/><Relationship Id="rId1240" Target="http://pbs.twimg.com/profile_images/1132771306674577408/ExuBjU7v_normal.jpg" TargetMode="External" Type="http://schemas.openxmlformats.org/officeDocument/2006/relationships/hyperlink"/><Relationship Id="rId1241" Target="http://pbs.twimg.com/profile_images/1367400415831203841/0e9Pqqjw_normal.jpg" TargetMode="External" Type="http://schemas.openxmlformats.org/officeDocument/2006/relationships/hyperlink"/><Relationship Id="rId1242" Target="http://pbs.twimg.com/profile_images/672179754175488001/4ty9_SVR_normal.jpg" TargetMode="External" Type="http://schemas.openxmlformats.org/officeDocument/2006/relationships/hyperlink"/><Relationship Id="rId1243" Target="http://pbs.twimg.com/profile_images/1184670812/Copie_papillon_normal.JPG" TargetMode="External" Type="http://schemas.openxmlformats.org/officeDocument/2006/relationships/hyperlink"/><Relationship Id="rId1244" Target="http://pbs.twimg.com/profile_images/1263505876041846785/WLbb_Oo9_normal.jpg" TargetMode="External" Type="http://schemas.openxmlformats.org/officeDocument/2006/relationships/hyperlink"/><Relationship Id="rId1245" Target="http://abs.twimg.com/sticky/default_profile_images/default_profile_normal.png" TargetMode="External" Type="http://schemas.openxmlformats.org/officeDocument/2006/relationships/hyperlink"/><Relationship Id="rId1246" Target="http://pbs.twimg.com/profile_images/1394922249476616192/orw5H1l__normal.jpg" TargetMode="External" Type="http://schemas.openxmlformats.org/officeDocument/2006/relationships/hyperlink"/><Relationship Id="rId1247" Target="http://pbs.twimg.com/profile_images/1343598733938798593/RAKijtT5_normal.jpg" TargetMode="External" Type="http://schemas.openxmlformats.org/officeDocument/2006/relationships/hyperlink"/><Relationship Id="rId1248" Target="http://pbs.twimg.com/profile_images/1221936767915503617/Ns3ADfw6_normal.jpg" TargetMode="External" Type="http://schemas.openxmlformats.org/officeDocument/2006/relationships/hyperlink"/><Relationship Id="rId1249" Target="http://pbs.twimg.com/profile_images/1390665923284045826/eOxMZtXL_normal.jpg" TargetMode="External" Type="http://schemas.openxmlformats.org/officeDocument/2006/relationships/hyperlink"/><Relationship Id="rId125" Target="https://t.co/fu9eTQTuCs" TargetMode="External" Type="http://schemas.openxmlformats.org/officeDocument/2006/relationships/hyperlink"/><Relationship Id="rId1250" Target="http://pbs.twimg.com/profile_images/1345384720994074626/RvZXAAwe_normal.jpg" TargetMode="External" Type="http://schemas.openxmlformats.org/officeDocument/2006/relationships/hyperlink"/><Relationship Id="rId1251" Target="http://pbs.twimg.com/profile_images/1348600232817422336/GKSgG7Ls_normal.jpg" TargetMode="External" Type="http://schemas.openxmlformats.org/officeDocument/2006/relationships/hyperlink"/><Relationship Id="rId1252" Target="http://pbs.twimg.com/profile_images/1022648703704854533/0iSvr6sJ_normal.jpg" TargetMode="External" Type="http://schemas.openxmlformats.org/officeDocument/2006/relationships/hyperlink"/><Relationship Id="rId1253" Target="http://pbs.twimg.com/profile_images/1388093514030911492/vdy6Ocum_normal.jpg" TargetMode="External" Type="http://schemas.openxmlformats.org/officeDocument/2006/relationships/hyperlink"/><Relationship Id="rId1254" Target="http://pbs.twimg.com/profile_images/1415576342163251201/FvKJu3fd_normal.jpg" TargetMode="External" Type="http://schemas.openxmlformats.org/officeDocument/2006/relationships/hyperlink"/><Relationship Id="rId1255" Target="http://pbs.twimg.com/profile_images/1269920963065454598/Ddh8TxW9_normal.jpg" TargetMode="External" Type="http://schemas.openxmlformats.org/officeDocument/2006/relationships/hyperlink"/><Relationship Id="rId1256" Target="http://pbs.twimg.com/profile_images/530378523706286080/3Aw0vNl5_normal.jpeg" TargetMode="External" Type="http://schemas.openxmlformats.org/officeDocument/2006/relationships/hyperlink"/><Relationship Id="rId1257" Target="http://pbs.twimg.com/profile_images/1267180874623324163/BGRjeU-C_normal.jpg" TargetMode="External" Type="http://schemas.openxmlformats.org/officeDocument/2006/relationships/hyperlink"/><Relationship Id="rId1258" Target="http://pbs.twimg.com/profile_images/1267567553280380937/2Z-MqFmR_normal.jpg" TargetMode="External" Type="http://schemas.openxmlformats.org/officeDocument/2006/relationships/hyperlink"/><Relationship Id="rId1259" Target="http://pbs.twimg.com/profile_images/826196123228504064/79vy39hV_normal.jpg" TargetMode="External" Type="http://schemas.openxmlformats.org/officeDocument/2006/relationships/hyperlink"/><Relationship Id="rId126" Target="http://t.co/zoFOOnAG3f" TargetMode="External" Type="http://schemas.openxmlformats.org/officeDocument/2006/relationships/hyperlink"/><Relationship Id="rId1260" Target="http://pbs.twimg.com/profile_images/945850371603337216/5LvetoHP_normal.jpg" TargetMode="External" Type="http://schemas.openxmlformats.org/officeDocument/2006/relationships/hyperlink"/><Relationship Id="rId1261" Target="http://pbs.twimg.com/profile_images/378800000407171850/9bfd38fd44dbaea8f9890eef4ad29768_normal.jpeg" TargetMode="External" Type="http://schemas.openxmlformats.org/officeDocument/2006/relationships/hyperlink"/><Relationship Id="rId1262" Target="http://pbs.twimg.com/profile_images/1275300195224485888/0fCU-mMK_normal.jpg" TargetMode="External" Type="http://schemas.openxmlformats.org/officeDocument/2006/relationships/hyperlink"/><Relationship Id="rId1263" Target="http://pbs.twimg.com/profile_images/1222087785944883202/yKiQfby0_normal.jpg" TargetMode="External" Type="http://schemas.openxmlformats.org/officeDocument/2006/relationships/hyperlink"/><Relationship Id="rId1264" Target="http://pbs.twimg.com/profile_images/899911197994233857/e5O8ZdRO_normal.jpg" TargetMode="External" Type="http://schemas.openxmlformats.org/officeDocument/2006/relationships/hyperlink"/><Relationship Id="rId1265" Target="http://pbs.twimg.com/profile_images/1349296627585048577/U0JcKaLw_normal.jpg" TargetMode="External" Type="http://schemas.openxmlformats.org/officeDocument/2006/relationships/hyperlink"/><Relationship Id="rId1266" Target="http://pbs.twimg.com/profile_images/668458863478358017/_0_OJXwS_normal.jpg" TargetMode="External" Type="http://schemas.openxmlformats.org/officeDocument/2006/relationships/hyperlink"/><Relationship Id="rId1267" Target="http://pbs.twimg.com/profile_images/1268759588800794624/X5y5hSPt_normal.jpg" TargetMode="External" Type="http://schemas.openxmlformats.org/officeDocument/2006/relationships/hyperlink"/><Relationship Id="rId1268" Target="http://pbs.twimg.com/profile_images/1347266591063465984/Hs8ss0MN_normal.jpg" TargetMode="External" Type="http://schemas.openxmlformats.org/officeDocument/2006/relationships/hyperlink"/><Relationship Id="rId1269" Target="http://pbs.twimg.com/profile_images/780008578774097924/j7b1ren6_normal.jpg" TargetMode="External" Type="http://schemas.openxmlformats.org/officeDocument/2006/relationships/hyperlink"/><Relationship Id="rId127" Target="https://t.co/kUHLkgxnTT" TargetMode="External" Type="http://schemas.openxmlformats.org/officeDocument/2006/relationships/hyperlink"/><Relationship Id="rId1270" Target="http://pbs.twimg.com/profile_images/1346891646470918147/wA5N206O_normal.jpg" TargetMode="External" Type="http://schemas.openxmlformats.org/officeDocument/2006/relationships/hyperlink"/><Relationship Id="rId1271" Target="http://pbs.twimg.com/profile_images/970233091921989632/OFLZcL9u_normal.jpg" TargetMode="External" Type="http://schemas.openxmlformats.org/officeDocument/2006/relationships/hyperlink"/><Relationship Id="rId1272" Target="http://pbs.twimg.com/profile_images/530739441040498688/uUmmUXWi_normal.jpeg" TargetMode="External" Type="http://schemas.openxmlformats.org/officeDocument/2006/relationships/hyperlink"/><Relationship Id="rId1273" Target="http://pbs.twimg.com/profile_images/1276911454206246918/Z9Ac5Yli_normal.jpg" TargetMode="External" Type="http://schemas.openxmlformats.org/officeDocument/2006/relationships/hyperlink"/><Relationship Id="rId1274" Target="http://pbs.twimg.com/profile_images/1116010253147967489/WNB3j15Y_normal.png" TargetMode="External" Type="http://schemas.openxmlformats.org/officeDocument/2006/relationships/hyperlink"/><Relationship Id="rId1275" Target="http://pbs.twimg.com/profile_images/1384164301477351427/ehfZcBFY_normal.jpg" TargetMode="External" Type="http://schemas.openxmlformats.org/officeDocument/2006/relationships/hyperlink"/><Relationship Id="rId1276" Target="http://pbs.twimg.com/profile_images/1367187095047917569/cCciH3IY_normal.jpg" TargetMode="External" Type="http://schemas.openxmlformats.org/officeDocument/2006/relationships/hyperlink"/><Relationship Id="rId1277" Target="http://pbs.twimg.com/profile_images/1390979723447181313/95-VXNlH_normal.jpg" TargetMode="External" Type="http://schemas.openxmlformats.org/officeDocument/2006/relationships/hyperlink"/><Relationship Id="rId1278" Target="http://pbs.twimg.com/profile_images/692339827317022720/ZjdWKeT2_normal.png" TargetMode="External" Type="http://schemas.openxmlformats.org/officeDocument/2006/relationships/hyperlink"/><Relationship Id="rId1279" Target="http://pbs.twimg.com/profile_images/63578601/happy_face_normal.jpg" TargetMode="External" Type="http://schemas.openxmlformats.org/officeDocument/2006/relationships/hyperlink"/><Relationship Id="rId128" Target="https://t.co/THVxSo5aQV" TargetMode="External" Type="http://schemas.openxmlformats.org/officeDocument/2006/relationships/hyperlink"/><Relationship Id="rId1280" Target="http://pbs.twimg.com/profile_images/1165822715732930565/uz3J1eOl_normal.jpg" TargetMode="External" Type="http://schemas.openxmlformats.org/officeDocument/2006/relationships/hyperlink"/><Relationship Id="rId1281" Target="http://pbs.twimg.com/profile_images/1313845750506422272/9CfmTkwS_normal.jpg" TargetMode="External" Type="http://schemas.openxmlformats.org/officeDocument/2006/relationships/hyperlink"/><Relationship Id="rId1282" Target="http://pbs.twimg.com/profile_images/427109767572905984/1DOKiOIM_normal.jpeg" TargetMode="External" Type="http://schemas.openxmlformats.org/officeDocument/2006/relationships/hyperlink"/><Relationship Id="rId1283" Target="http://abs.twimg.com/sticky/default_profile_images/default_profile_normal.png" TargetMode="External" Type="http://schemas.openxmlformats.org/officeDocument/2006/relationships/hyperlink"/><Relationship Id="rId1284" Target="http://pbs.twimg.com/profile_images/1293568095639015424/S5AV2pWI_normal.jpg" TargetMode="External" Type="http://schemas.openxmlformats.org/officeDocument/2006/relationships/hyperlink"/><Relationship Id="rId1285" Target="http://pbs.twimg.com/profile_images/1412323290895552512/C-denWhl_normal.jpg" TargetMode="External" Type="http://schemas.openxmlformats.org/officeDocument/2006/relationships/hyperlink"/><Relationship Id="rId1286" Target="http://pbs.twimg.com/profile_images/927480446442770432/WTW8CMFz_normal.jpg" TargetMode="External" Type="http://schemas.openxmlformats.org/officeDocument/2006/relationships/hyperlink"/><Relationship Id="rId1287" Target="http://pbs.twimg.com/profile_images/1370107316540997632/iFM3pIRZ_normal.jpg" TargetMode="External" Type="http://schemas.openxmlformats.org/officeDocument/2006/relationships/hyperlink"/><Relationship Id="rId1288" Target="http://pbs.twimg.com/profile_images/1408392827306905604/0bSS5hKM_normal.jpg" TargetMode="External" Type="http://schemas.openxmlformats.org/officeDocument/2006/relationships/hyperlink"/><Relationship Id="rId1289" Target="http://pbs.twimg.com/profile_images/1412690295976771585/6sZiksOa_normal.jpg" TargetMode="External" Type="http://schemas.openxmlformats.org/officeDocument/2006/relationships/hyperlink"/><Relationship Id="rId129" Target="https://t.co/IKpg3fJGDs" TargetMode="External" Type="http://schemas.openxmlformats.org/officeDocument/2006/relationships/hyperlink"/><Relationship Id="rId1290" Target="http://pbs.twimg.com/profile_images/1346825342015725572/Jgx08EvF_normal.jpg" TargetMode="External" Type="http://schemas.openxmlformats.org/officeDocument/2006/relationships/hyperlink"/><Relationship Id="rId1291" Target="http://pbs.twimg.com/profile_images/1202361084247789568/iptvRZWF_normal.jpg" TargetMode="External" Type="http://schemas.openxmlformats.org/officeDocument/2006/relationships/hyperlink"/><Relationship Id="rId1292" Target="http://pbs.twimg.com/profile_images/1081664370260828160/rrvwEPur_normal.jpg" TargetMode="External" Type="http://schemas.openxmlformats.org/officeDocument/2006/relationships/hyperlink"/><Relationship Id="rId1293" Target="http://pbs.twimg.com/profile_images/1245666357804498944/1io94SSv_normal.jpg" TargetMode="External" Type="http://schemas.openxmlformats.org/officeDocument/2006/relationships/hyperlink"/><Relationship Id="rId1294" Target="http://pbs.twimg.com/profile_images/3653446714/3e8cfcdfedd444b889f4086d0bab4c12_normal.png" TargetMode="External" Type="http://schemas.openxmlformats.org/officeDocument/2006/relationships/hyperlink"/><Relationship Id="rId1295" Target="http://pbs.twimg.com/profile_images/1417872672319488001/sc_VLXwn_normal.jpg" TargetMode="External" Type="http://schemas.openxmlformats.org/officeDocument/2006/relationships/hyperlink"/><Relationship Id="rId1296" Target="http://pbs.twimg.com/profile_images/1365578864458690560/WBhWB1XP_normal.jpg" TargetMode="External" Type="http://schemas.openxmlformats.org/officeDocument/2006/relationships/hyperlink"/><Relationship Id="rId1297" Target="http://pbs.twimg.com/profile_images/1386363144373669892/vfbw0OYF_normal.jpg" TargetMode="External" Type="http://schemas.openxmlformats.org/officeDocument/2006/relationships/hyperlink"/><Relationship Id="rId1298" Target="http://pbs.twimg.com/profile_images/925508431540359168/Yh-4uy7C_normal.jpg" TargetMode="External" Type="http://schemas.openxmlformats.org/officeDocument/2006/relationships/hyperlink"/><Relationship Id="rId1299" Target="http://pbs.twimg.com/profile_images/1408895057940385799/4XPodf3k_normal.jpg" TargetMode="External" Type="http://schemas.openxmlformats.org/officeDocument/2006/relationships/hyperlink"/><Relationship Id="rId13" Target="https://t.co/SgzU1hb276" TargetMode="External" Type="http://schemas.openxmlformats.org/officeDocument/2006/relationships/hyperlink"/><Relationship Id="rId130" Target="https://t.co/rBWfBhN5Ld" TargetMode="External" Type="http://schemas.openxmlformats.org/officeDocument/2006/relationships/hyperlink"/><Relationship Id="rId1300" Target="http://abs.twimg.com/sticky/default_profile_images/default_profile_normal.png" TargetMode="External" Type="http://schemas.openxmlformats.org/officeDocument/2006/relationships/hyperlink"/><Relationship Id="rId1301" Target="http://pbs.twimg.com/profile_images/1283429737331920899/rXXYI5FQ_normal.jpg" TargetMode="External" Type="http://schemas.openxmlformats.org/officeDocument/2006/relationships/hyperlink"/><Relationship Id="rId1302" Target="http://pbs.twimg.com/profile_images/1274369719072669696/XvD9tXbS_normal.jpg" TargetMode="External" Type="http://schemas.openxmlformats.org/officeDocument/2006/relationships/hyperlink"/><Relationship Id="rId1303" Target="http://pbs.twimg.com/profile_images/1098987832411082753/LkPUTpbT_normal.png" TargetMode="External" Type="http://schemas.openxmlformats.org/officeDocument/2006/relationships/hyperlink"/><Relationship Id="rId1304" Target="http://pbs.twimg.com/profile_images/1391847063218966534/FsmzOOeg_normal.jpg" TargetMode="External" Type="http://schemas.openxmlformats.org/officeDocument/2006/relationships/hyperlink"/><Relationship Id="rId1305" Target="http://pbs.twimg.com/profile_images/1251248459623137280/8FTnLv1K_normal.jpg" TargetMode="External" Type="http://schemas.openxmlformats.org/officeDocument/2006/relationships/hyperlink"/><Relationship Id="rId1306" Target="http://pbs.twimg.com/profile_images/896074578983890944/gMDAavjt_normal.jpg" TargetMode="External" Type="http://schemas.openxmlformats.org/officeDocument/2006/relationships/hyperlink"/><Relationship Id="rId1307" Target="http://pbs.twimg.com/profile_images/1415730604965040130/V_DUAjws_normal.jpg" TargetMode="External" Type="http://schemas.openxmlformats.org/officeDocument/2006/relationships/hyperlink"/><Relationship Id="rId1308" Target="http://pbs.twimg.com/profile_images/1416484951529250818/eTIQa015_normal.jpg" TargetMode="External" Type="http://schemas.openxmlformats.org/officeDocument/2006/relationships/hyperlink"/><Relationship Id="rId1309" Target="http://pbs.twimg.com/profile_images/1271407213643534337/IsBEc86U_normal.jpg" TargetMode="External" Type="http://schemas.openxmlformats.org/officeDocument/2006/relationships/hyperlink"/><Relationship Id="rId131" Target="https://t.co/9E7330gNeM" TargetMode="External" Type="http://schemas.openxmlformats.org/officeDocument/2006/relationships/hyperlink"/><Relationship Id="rId1310" Target="http://abs.twimg.com/sticky/default_profile_images/default_profile_normal.png" TargetMode="External" Type="http://schemas.openxmlformats.org/officeDocument/2006/relationships/hyperlink"/><Relationship Id="rId1311" Target="http://pbs.twimg.com/profile_images/1289240133145890816/tYK-sO8v_normal.jpg" TargetMode="External" Type="http://schemas.openxmlformats.org/officeDocument/2006/relationships/hyperlink"/><Relationship Id="rId1312" Target="http://pbs.twimg.com/profile_images/1329439107987218432/jheygiCd_normal.jpg" TargetMode="External" Type="http://schemas.openxmlformats.org/officeDocument/2006/relationships/hyperlink"/><Relationship Id="rId1313" Target="http://pbs.twimg.com/profile_images/1352530152962609152/sXjdEHra_normal.jpg" TargetMode="External" Type="http://schemas.openxmlformats.org/officeDocument/2006/relationships/hyperlink"/><Relationship Id="rId1314" Target="http://pbs.twimg.com/profile_images/574711215890432000/bCoZ6WUa_normal.jpeg" TargetMode="External" Type="http://schemas.openxmlformats.org/officeDocument/2006/relationships/hyperlink"/><Relationship Id="rId1315" Target="http://pbs.twimg.com/profile_images/1203789417837670400/Grz2L_kt_normal.jpg" TargetMode="External" Type="http://schemas.openxmlformats.org/officeDocument/2006/relationships/hyperlink"/><Relationship Id="rId1316" Target="http://pbs.twimg.com/profile_images/1310568799901544453/E3K3Fmr0_normal.jpg" TargetMode="External" Type="http://schemas.openxmlformats.org/officeDocument/2006/relationships/hyperlink"/><Relationship Id="rId1317" Target="http://pbs.twimg.com/profile_images/1090946415617024000/ADoHclai_normal.jpg" TargetMode="External" Type="http://schemas.openxmlformats.org/officeDocument/2006/relationships/hyperlink"/><Relationship Id="rId1318" Target="http://pbs.twimg.com/profile_images/1333410214511566850/qfQvSmtd_normal.jpg" TargetMode="External" Type="http://schemas.openxmlformats.org/officeDocument/2006/relationships/hyperlink"/><Relationship Id="rId1319" Target="http://pbs.twimg.com/profile_images/1337481547008643076/0K5d_m8y_normal.jpg" TargetMode="External" Type="http://schemas.openxmlformats.org/officeDocument/2006/relationships/hyperlink"/><Relationship Id="rId132" Target="https://t.co/MYEzkuipCL" TargetMode="External" Type="http://schemas.openxmlformats.org/officeDocument/2006/relationships/hyperlink"/><Relationship Id="rId1320" Target="http://pbs.twimg.com/profile_images/1347876308110503937/SAuj9yhG_normal.jpg" TargetMode="External" Type="http://schemas.openxmlformats.org/officeDocument/2006/relationships/hyperlink"/><Relationship Id="rId1321" Target="http://pbs.twimg.com/profile_images/1361213778411552770/AKoY3qZq_normal.jpg" TargetMode="External" Type="http://schemas.openxmlformats.org/officeDocument/2006/relationships/hyperlink"/><Relationship Id="rId1322" Target="http://pbs.twimg.com/profile_images/1403677703639863300/Z_46NrQF_normal.jpg" TargetMode="External" Type="http://schemas.openxmlformats.org/officeDocument/2006/relationships/hyperlink"/><Relationship Id="rId1323" Target="http://abs.twimg.com/sticky/default_profile_images/default_profile_normal.png" TargetMode="External" Type="http://schemas.openxmlformats.org/officeDocument/2006/relationships/hyperlink"/><Relationship Id="rId1324" Target="http://pbs.twimg.com/profile_images/1160188262998302720/DeabVXXV_normal.jpg" TargetMode="External" Type="http://schemas.openxmlformats.org/officeDocument/2006/relationships/hyperlink"/><Relationship Id="rId1325" Target="http://pbs.twimg.com/profile_images/1618971206/IMG_3346_2_2_normal.JPG" TargetMode="External" Type="http://schemas.openxmlformats.org/officeDocument/2006/relationships/hyperlink"/><Relationship Id="rId1326" Target="http://pbs.twimg.com/profile_images/378800000473877152/cc04f02a9b279861fe40fb7bc3665e2f_normal.jpeg" TargetMode="External" Type="http://schemas.openxmlformats.org/officeDocument/2006/relationships/hyperlink"/><Relationship Id="rId1327" Target="http://pbs.twimg.com/profile_images/1096096872/animal_normal.gif" TargetMode="External" Type="http://schemas.openxmlformats.org/officeDocument/2006/relationships/hyperlink"/><Relationship Id="rId1328" Target="http://pbs.twimg.com/profile_images/1024950188107079680/juu7BNVr_normal.jpg" TargetMode="External" Type="http://schemas.openxmlformats.org/officeDocument/2006/relationships/hyperlink"/><Relationship Id="rId1329" Target="http://pbs.twimg.com/profile_images/1256721813884862465/AdSF7msD_normal.jpg" TargetMode="External" Type="http://schemas.openxmlformats.org/officeDocument/2006/relationships/hyperlink"/><Relationship Id="rId133" Target="https://t.co/DPfBj2WOfd" TargetMode="External" Type="http://schemas.openxmlformats.org/officeDocument/2006/relationships/hyperlink"/><Relationship Id="rId1330" Target="http://pbs.twimg.com/profile_images/1369197972223913986/VY_cxL3p_normal.png" TargetMode="External" Type="http://schemas.openxmlformats.org/officeDocument/2006/relationships/hyperlink"/><Relationship Id="rId1331" Target="http://pbs.twimg.com/profile_images/1367525081170259968/qjEhinYw_normal.jpg" TargetMode="External" Type="http://schemas.openxmlformats.org/officeDocument/2006/relationships/hyperlink"/><Relationship Id="rId1332" Target="http://pbs.twimg.com/profile_images/1325132699749658625/K7OE5VXx_normal.jpg" TargetMode="External" Type="http://schemas.openxmlformats.org/officeDocument/2006/relationships/hyperlink"/><Relationship Id="rId1333" Target="http://pbs.twimg.com/profile_images/1402609143828123651/-qrXfFUt_normal.jpg" TargetMode="External" Type="http://schemas.openxmlformats.org/officeDocument/2006/relationships/hyperlink"/><Relationship Id="rId1334" Target="http://pbs.twimg.com/profile_images/1265027293120024576/BCV3kwp5_normal.jpg" TargetMode="External" Type="http://schemas.openxmlformats.org/officeDocument/2006/relationships/hyperlink"/><Relationship Id="rId1335" Target="http://pbs.twimg.com/profile_images/1340692337861812225/cVjxTmTh_normal.jpg" TargetMode="External" Type="http://schemas.openxmlformats.org/officeDocument/2006/relationships/hyperlink"/><Relationship Id="rId1336" Target="http://pbs.twimg.com/profile_images/683990103899942912/sXPCx9Sf_normal.jpg" TargetMode="External" Type="http://schemas.openxmlformats.org/officeDocument/2006/relationships/hyperlink"/><Relationship Id="rId1337" Target="http://pbs.twimg.com/profile_images/889230457103167488/sWjUgJI9_normal.jpg" TargetMode="External" Type="http://schemas.openxmlformats.org/officeDocument/2006/relationships/hyperlink"/><Relationship Id="rId1338" Target="http://pbs.twimg.com/profile_images/558990943408250881/Uspb_ely_normal.jpeg" TargetMode="External" Type="http://schemas.openxmlformats.org/officeDocument/2006/relationships/hyperlink"/><Relationship Id="rId1339" Target="http://pbs.twimg.com/profile_images/1308351537622777856/qMmDIZc1_normal.jpg" TargetMode="External" Type="http://schemas.openxmlformats.org/officeDocument/2006/relationships/hyperlink"/><Relationship Id="rId134" Target="https://t.co/2kl88pngwf" TargetMode="External" Type="http://schemas.openxmlformats.org/officeDocument/2006/relationships/hyperlink"/><Relationship Id="rId1340" Target="http://pbs.twimg.com/profile_images/1139108217865277441/wQ_CnpAf_normal.jpg" TargetMode="External" Type="http://schemas.openxmlformats.org/officeDocument/2006/relationships/hyperlink"/><Relationship Id="rId1341" Target="http://pbs.twimg.com/profile_images/1342853847065231361/wp0PH3LT_normal.jpg" TargetMode="External" Type="http://schemas.openxmlformats.org/officeDocument/2006/relationships/hyperlink"/><Relationship Id="rId1342" Target="http://abs.twimg.com/sticky/default_profile_images/default_profile_normal.png" TargetMode="External" Type="http://schemas.openxmlformats.org/officeDocument/2006/relationships/hyperlink"/><Relationship Id="rId1343" Target="http://pbs.twimg.com/profile_images/627477349072773120/u36MFHqf_normal.jpg" TargetMode="External" Type="http://schemas.openxmlformats.org/officeDocument/2006/relationships/hyperlink"/><Relationship Id="rId1344" Target="http://pbs.twimg.com/profile_images/1255147166814756865/f-MVoaz4_normal.jpg" TargetMode="External" Type="http://schemas.openxmlformats.org/officeDocument/2006/relationships/hyperlink"/><Relationship Id="rId1345" Target="http://pbs.twimg.com/profile_images/883672597837361156/v8onTBrD_normal.jpg" TargetMode="External" Type="http://schemas.openxmlformats.org/officeDocument/2006/relationships/hyperlink"/><Relationship Id="rId1346" Target="http://abs.twimg.com/sticky/default_profile_images/default_profile_normal.png" TargetMode="External" Type="http://schemas.openxmlformats.org/officeDocument/2006/relationships/hyperlink"/><Relationship Id="rId1347" Target="http://pbs.twimg.com/profile_images/980492727556231168/-qwBrq5S_normal.jpg" TargetMode="External" Type="http://schemas.openxmlformats.org/officeDocument/2006/relationships/hyperlink"/><Relationship Id="rId1348" Target="http://pbs.twimg.com/profile_images/737185163684270080/X5y5kEhR_normal.jpg" TargetMode="External" Type="http://schemas.openxmlformats.org/officeDocument/2006/relationships/hyperlink"/><Relationship Id="rId1349" Target="http://pbs.twimg.com/profile_images/559710469967982592/Im2AVHQE_normal.jpeg" TargetMode="External" Type="http://schemas.openxmlformats.org/officeDocument/2006/relationships/hyperlink"/><Relationship Id="rId135" Target="https://t.co/rmATLMw1Ml" TargetMode="External" Type="http://schemas.openxmlformats.org/officeDocument/2006/relationships/hyperlink"/><Relationship Id="rId1350" Target="http://pbs.twimg.com/profile_images/1254377372549341185/zVDY6RhV_normal.jpg" TargetMode="External" Type="http://schemas.openxmlformats.org/officeDocument/2006/relationships/hyperlink"/><Relationship Id="rId1351" Target="http://pbs.twimg.com/profile_images/797772522884333568/wUmOMI6a_normal.jpg" TargetMode="External" Type="http://schemas.openxmlformats.org/officeDocument/2006/relationships/hyperlink"/><Relationship Id="rId1352" Target="http://pbs.twimg.com/profile_images/1308160116894633990/-o2quKFZ_normal.jpg" TargetMode="External" Type="http://schemas.openxmlformats.org/officeDocument/2006/relationships/hyperlink"/><Relationship Id="rId1353" Target="http://pbs.twimg.com/profile_images/1246359453525520384/-eGjMa7G_normal.jpg" TargetMode="External" Type="http://schemas.openxmlformats.org/officeDocument/2006/relationships/hyperlink"/><Relationship Id="rId1354" Target="http://pbs.twimg.com/profile_images/1417229449490227204/nnpo4kz6_normal.jpg" TargetMode="External" Type="http://schemas.openxmlformats.org/officeDocument/2006/relationships/hyperlink"/><Relationship Id="rId1355" Target="http://pbs.twimg.com/profile_images/1346075524624506881/4oqCU0BU_normal.jpg" TargetMode="External" Type="http://schemas.openxmlformats.org/officeDocument/2006/relationships/hyperlink"/><Relationship Id="rId1356" Target="http://pbs.twimg.com/profile_images/1337776402918236161/07FPMvyC_normal.jpg" TargetMode="External" Type="http://schemas.openxmlformats.org/officeDocument/2006/relationships/hyperlink"/><Relationship Id="rId1357" Target="http://pbs.twimg.com/profile_images/415908735518015489/cl6-fVJA_normal.jpeg" TargetMode="External" Type="http://schemas.openxmlformats.org/officeDocument/2006/relationships/hyperlink"/><Relationship Id="rId1358" Target="http://pbs.twimg.com/profile_images/1156210993703411715/89g9dDKB_normal.jpg" TargetMode="External" Type="http://schemas.openxmlformats.org/officeDocument/2006/relationships/hyperlink"/><Relationship Id="rId1359" Target="http://pbs.twimg.com/profile_images/1235282135977783296/Em_UsiBd_normal.jpg" TargetMode="External" Type="http://schemas.openxmlformats.org/officeDocument/2006/relationships/hyperlink"/><Relationship Id="rId136" Target="https://t.co/fU8jKXBPGa" TargetMode="External" Type="http://schemas.openxmlformats.org/officeDocument/2006/relationships/hyperlink"/><Relationship Id="rId1360" Target="http://pbs.twimg.com/profile_images/1390572277209698308/N7-UihMM_normal.jpg" TargetMode="External" Type="http://schemas.openxmlformats.org/officeDocument/2006/relationships/hyperlink"/><Relationship Id="rId1361" Target="http://pbs.twimg.com/profile_images/1236606685906599936/vVr_Hbyu_normal.jpg" TargetMode="External" Type="http://schemas.openxmlformats.org/officeDocument/2006/relationships/hyperlink"/><Relationship Id="rId1362" Target="http://pbs.twimg.com/profile_images/1324904120906604544/UbEEtPld_normal.jpg" TargetMode="External" Type="http://schemas.openxmlformats.org/officeDocument/2006/relationships/hyperlink"/><Relationship Id="rId1363" Target="http://pbs.twimg.com/profile_images/987968835675410432/pgzMcUY8_normal.jpg" TargetMode="External" Type="http://schemas.openxmlformats.org/officeDocument/2006/relationships/hyperlink"/><Relationship Id="rId1364" Target="http://pbs.twimg.com/profile_images/668211784956960768/ddp57LMn_normal.jpg" TargetMode="External" Type="http://schemas.openxmlformats.org/officeDocument/2006/relationships/hyperlink"/><Relationship Id="rId1365" Target="http://pbs.twimg.com/profile_images/3678533940/cc0f82979d218d2ba19e36afa0052992_normal.jpeg" TargetMode="External" Type="http://schemas.openxmlformats.org/officeDocument/2006/relationships/hyperlink"/><Relationship Id="rId1366" Target="http://pbs.twimg.com/profile_images/1259472363780964358/RZqDXStY_normal.jpg" TargetMode="External" Type="http://schemas.openxmlformats.org/officeDocument/2006/relationships/hyperlink"/><Relationship Id="rId1367" Target="http://pbs.twimg.com/profile_images/1344305906767581185/xulU3Rs-_normal.jpg" TargetMode="External" Type="http://schemas.openxmlformats.org/officeDocument/2006/relationships/hyperlink"/><Relationship Id="rId1368" Target="http://pbs.twimg.com/profile_images/870297435813425152/Zd-Dk8Vx_normal.jpg" TargetMode="External" Type="http://schemas.openxmlformats.org/officeDocument/2006/relationships/hyperlink"/><Relationship Id="rId1369" Target="http://pbs.twimg.com/profile_images/1410349561319673858/F_fEA3d4_normal.jpg" TargetMode="External" Type="http://schemas.openxmlformats.org/officeDocument/2006/relationships/hyperlink"/><Relationship Id="rId137" Target="https://t.co/r8QI1tLdVA" TargetMode="External" Type="http://schemas.openxmlformats.org/officeDocument/2006/relationships/hyperlink"/><Relationship Id="rId1370" Target="http://pbs.twimg.com/profile_images/1108720850298118145/S2SyQApK_normal.png" TargetMode="External" Type="http://schemas.openxmlformats.org/officeDocument/2006/relationships/hyperlink"/><Relationship Id="rId1371" Target="http://pbs.twimg.com/profile_images/1365048126692872196/WNv6WH-R_normal.jpg" TargetMode="External" Type="http://schemas.openxmlformats.org/officeDocument/2006/relationships/hyperlink"/><Relationship Id="rId1372" Target="http://pbs.twimg.com/profile_images/737312045465493504/pI32Anz3_normal.jpg" TargetMode="External" Type="http://schemas.openxmlformats.org/officeDocument/2006/relationships/hyperlink"/><Relationship Id="rId1373" Target="http://pbs.twimg.com/profile_images/1095820899297574913/W_9SprZA_normal.png" TargetMode="External" Type="http://schemas.openxmlformats.org/officeDocument/2006/relationships/hyperlink"/><Relationship Id="rId1374" Target="http://pbs.twimg.com/profile_images/1397255130903457797/xRmUkyM9_normal.jpg" TargetMode="External" Type="http://schemas.openxmlformats.org/officeDocument/2006/relationships/hyperlink"/><Relationship Id="rId1375" Target="http://pbs.twimg.com/profile_images/1177125825679908864/k_Yb6vEb_normal.jpg" TargetMode="External" Type="http://schemas.openxmlformats.org/officeDocument/2006/relationships/hyperlink"/><Relationship Id="rId1376" Target="http://pbs.twimg.com/profile_images/1366489992994975744/isM32oMB_normal.jpg" TargetMode="External" Type="http://schemas.openxmlformats.org/officeDocument/2006/relationships/hyperlink"/><Relationship Id="rId1377" Target="http://pbs.twimg.com/profile_images/687651715768823809/AlvZo2RA_normal.jpg" TargetMode="External" Type="http://schemas.openxmlformats.org/officeDocument/2006/relationships/hyperlink"/><Relationship Id="rId1378" Target="http://pbs.twimg.com/profile_images/1019149443071963136/oTTsE-wK_normal.jpg" TargetMode="External" Type="http://schemas.openxmlformats.org/officeDocument/2006/relationships/hyperlink"/><Relationship Id="rId1379" Target="http://pbs.twimg.com/profile_images/1416037254406025219/6wZJk1E4_normal.jpg" TargetMode="External" Type="http://schemas.openxmlformats.org/officeDocument/2006/relationships/hyperlink"/><Relationship Id="rId138" Target="https://t.co/kbJMKmgzYf" TargetMode="External" Type="http://schemas.openxmlformats.org/officeDocument/2006/relationships/hyperlink"/><Relationship Id="rId1380" Target="http://pbs.twimg.com/profile_images/2879449165/e4837ecd7aacc6652fc5f894f72e9720_normal.png" TargetMode="External" Type="http://schemas.openxmlformats.org/officeDocument/2006/relationships/hyperlink"/><Relationship Id="rId1381" Target="http://pbs.twimg.com/profile_images/1404873588734402562/M5i2LC5V_normal.jpg" TargetMode="External" Type="http://schemas.openxmlformats.org/officeDocument/2006/relationships/hyperlink"/><Relationship Id="rId1382" Target="http://pbs.twimg.com/profile_images/1418163683256115201/8xWlkrYE_normal.jpg" TargetMode="External" Type="http://schemas.openxmlformats.org/officeDocument/2006/relationships/hyperlink"/><Relationship Id="rId1383" Target="http://pbs.twimg.com/profile_images/855833576834826240/NsoQlG1u_normal.jpg" TargetMode="External" Type="http://schemas.openxmlformats.org/officeDocument/2006/relationships/hyperlink"/><Relationship Id="rId1384" Target="http://pbs.twimg.com/profile_images/1355852968965382148/Qm75iQZ__normal.jpg" TargetMode="External" Type="http://schemas.openxmlformats.org/officeDocument/2006/relationships/hyperlink"/><Relationship Id="rId1385" Target="http://pbs.twimg.com/profile_images/1398287100492095488/DBILYWfU_normal.jpg" TargetMode="External" Type="http://schemas.openxmlformats.org/officeDocument/2006/relationships/hyperlink"/><Relationship Id="rId1386" Target="http://abs.twimg.com/sticky/default_profile_images/default_profile_normal.png" TargetMode="External" Type="http://schemas.openxmlformats.org/officeDocument/2006/relationships/hyperlink"/><Relationship Id="rId1387" Target="http://pbs.twimg.com/profile_images/968917492486819840/HU_wLUKm_normal.jpg" TargetMode="External" Type="http://schemas.openxmlformats.org/officeDocument/2006/relationships/hyperlink"/><Relationship Id="rId1388" Target="http://pbs.twimg.com/profile_images/1369334334692397059/peZDWdOo_normal.jpg" TargetMode="External" Type="http://schemas.openxmlformats.org/officeDocument/2006/relationships/hyperlink"/><Relationship Id="rId1389" Target="http://pbs.twimg.com/profile_images/1302028277628964864/LSVieT3y_normal.jpg" TargetMode="External" Type="http://schemas.openxmlformats.org/officeDocument/2006/relationships/hyperlink"/><Relationship Id="rId139" Target="https://t.co/KdSmMuet9n" TargetMode="External" Type="http://schemas.openxmlformats.org/officeDocument/2006/relationships/hyperlink"/><Relationship Id="rId1390" Target="http://pbs.twimg.com/profile_images/1413079867806175232/brs5MKo-_normal.jpg" TargetMode="External" Type="http://schemas.openxmlformats.org/officeDocument/2006/relationships/hyperlink"/><Relationship Id="rId1391" Target="http://pbs.twimg.com/profile_images/981470675763384320/cxzVyR-G_normal.jpg" TargetMode="External" Type="http://schemas.openxmlformats.org/officeDocument/2006/relationships/hyperlink"/><Relationship Id="rId1392" Target="http://pbs.twimg.com/profile_images/1324698250927132683/NjMjeP7P_normal.jpg" TargetMode="External" Type="http://schemas.openxmlformats.org/officeDocument/2006/relationships/hyperlink"/><Relationship Id="rId1393" Target="http://pbs.twimg.com/profile_images/1087296922409406465/cxDj7_Sd_normal.jpg" TargetMode="External" Type="http://schemas.openxmlformats.org/officeDocument/2006/relationships/hyperlink"/><Relationship Id="rId1394" Target="http://pbs.twimg.com/profile_images/632440576722509824/yod3_Jqs_normal.jpg" TargetMode="External" Type="http://schemas.openxmlformats.org/officeDocument/2006/relationships/hyperlink"/><Relationship Id="rId1395" Target="http://pbs.twimg.com/profile_images/696097352436809729/OOGMUtc6_normal.jpg" TargetMode="External" Type="http://schemas.openxmlformats.org/officeDocument/2006/relationships/hyperlink"/><Relationship Id="rId1396" Target="http://pbs.twimg.com/profile_images/1236863449889718273/D4BZx6O3_normal.jpg" TargetMode="External" Type="http://schemas.openxmlformats.org/officeDocument/2006/relationships/hyperlink"/><Relationship Id="rId1397" Target="http://pbs.twimg.com/profile_images/2241201048/shaqtall_normal.jpg" TargetMode="External" Type="http://schemas.openxmlformats.org/officeDocument/2006/relationships/hyperlink"/><Relationship Id="rId1398" Target="http://pbs.twimg.com/profile_images/920222948522450944/t2QTb9ZN_normal.jpg" TargetMode="External" Type="http://schemas.openxmlformats.org/officeDocument/2006/relationships/hyperlink"/><Relationship Id="rId1399" Target="http://pbs.twimg.com/profile_images/1142391501705678850/980s090M_normal.jpg" TargetMode="External" Type="http://schemas.openxmlformats.org/officeDocument/2006/relationships/hyperlink"/><Relationship Id="rId14" Target="https://t.co/BcKqLUXFSh" TargetMode="External" Type="http://schemas.openxmlformats.org/officeDocument/2006/relationships/hyperlink"/><Relationship Id="rId140" Target="https://t.co/LetIsz1lm9" TargetMode="External" Type="http://schemas.openxmlformats.org/officeDocument/2006/relationships/hyperlink"/><Relationship Id="rId1400" Target="http://pbs.twimg.com/profile_images/1286587209764741121/KkBfKqlD_normal.jpg" TargetMode="External" Type="http://schemas.openxmlformats.org/officeDocument/2006/relationships/hyperlink"/><Relationship Id="rId1401" Target="http://pbs.twimg.com/profile_images/940630550296924160/IeEcdZvv_normal.jpg" TargetMode="External" Type="http://schemas.openxmlformats.org/officeDocument/2006/relationships/hyperlink"/><Relationship Id="rId1402" Target="http://pbs.twimg.com/profile_images/1219645235363565568/Ajg1sh7t_normal.jpg" TargetMode="External" Type="http://schemas.openxmlformats.org/officeDocument/2006/relationships/hyperlink"/><Relationship Id="rId1403" Target="http://pbs.twimg.com/profile_images/988461698137935873/5wk4HLvE_normal.jpg" TargetMode="External" Type="http://schemas.openxmlformats.org/officeDocument/2006/relationships/hyperlink"/><Relationship Id="rId1404" Target="http://pbs.twimg.com/profile_images/1376086390702768130/CfPJfsaW_normal.jpg" TargetMode="External" Type="http://schemas.openxmlformats.org/officeDocument/2006/relationships/hyperlink"/><Relationship Id="rId1405" Target="http://pbs.twimg.com/profile_images/963848083703558144/eY3ZGUiT_normal.jpg" TargetMode="External" Type="http://schemas.openxmlformats.org/officeDocument/2006/relationships/hyperlink"/><Relationship Id="rId1406" Target="http://abs.twimg.com/sticky/default_profile_images/default_profile_normal.png" TargetMode="External" Type="http://schemas.openxmlformats.org/officeDocument/2006/relationships/hyperlink"/><Relationship Id="rId1407" Target="http://pbs.twimg.com/profile_images/1190704537989984257/Y0b9CGTd_normal.jpg" TargetMode="External" Type="http://schemas.openxmlformats.org/officeDocument/2006/relationships/hyperlink"/><Relationship Id="rId1408" Target="http://pbs.twimg.com/profile_images/1261630539754283008/64XV5fDg_normal.jpg" TargetMode="External" Type="http://schemas.openxmlformats.org/officeDocument/2006/relationships/hyperlink"/><Relationship Id="rId1409" Target="http://abs.twimg.com/sticky/default_profile_images/default_profile_normal.png" TargetMode="External" Type="http://schemas.openxmlformats.org/officeDocument/2006/relationships/hyperlink"/><Relationship Id="rId141" Target="https://t.co/iEW6K9TLlK" TargetMode="External" Type="http://schemas.openxmlformats.org/officeDocument/2006/relationships/hyperlink"/><Relationship Id="rId1410" Target="http://pbs.twimg.com/profile_images/1940563923/Ricky-2_normal.jpg" TargetMode="External" Type="http://schemas.openxmlformats.org/officeDocument/2006/relationships/hyperlink"/><Relationship Id="rId1411" Target="http://pbs.twimg.com/profile_images/522653816743677955/yQzBQS9R_normal.jpeg" TargetMode="External" Type="http://schemas.openxmlformats.org/officeDocument/2006/relationships/hyperlink"/><Relationship Id="rId1412" Target="http://pbs.twimg.com/profile_images/649906710757384192/gSK3Dn07_normal.jpg" TargetMode="External" Type="http://schemas.openxmlformats.org/officeDocument/2006/relationships/hyperlink"/><Relationship Id="rId1413" Target="http://pbs.twimg.com/profile_images/1328289328045371399/I9Qk4oGg_normal.jpg" TargetMode="External" Type="http://schemas.openxmlformats.org/officeDocument/2006/relationships/hyperlink"/><Relationship Id="rId1414" Target="http://pbs.twimg.com/profile_images/1278999198176665602/o3B15TSY_normal.jpg" TargetMode="External" Type="http://schemas.openxmlformats.org/officeDocument/2006/relationships/hyperlink"/><Relationship Id="rId1415" Target="http://pbs.twimg.com/profile_images/1204131757534171136/Hdf5uixg_normal.png" TargetMode="External" Type="http://schemas.openxmlformats.org/officeDocument/2006/relationships/hyperlink"/><Relationship Id="rId1416" Target="http://pbs.twimg.com/profile_images/720595023272812544/cAmR6l-__normal.jpg" TargetMode="External" Type="http://schemas.openxmlformats.org/officeDocument/2006/relationships/hyperlink"/><Relationship Id="rId1417" Target="http://pbs.twimg.com/profile_images/1392506594806616064/qdMOdaXJ_normal.jpg" TargetMode="External" Type="http://schemas.openxmlformats.org/officeDocument/2006/relationships/hyperlink"/><Relationship Id="rId1418" Target="http://pbs.twimg.com/profile_images/937441311518584832/xfyID3NS_normal.jpg" TargetMode="External" Type="http://schemas.openxmlformats.org/officeDocument/2006/relationships/hyperlink"/><Relationship Id="rId1419" Target="http://pbs.twimg.com/profile_images/1217718945106616320/ESqdbVAQ_normal.jpg" TargetMode="External" Type="http://schemas.openxmlformats.org/officeDocument/2006/relationships/hyperlink"/><Relationship Id="rId142" Target="https://t.co/gFbO40Im0P" TargetMode="External" Type="http://schemas.openxmlformats.org/officeDocument/2006/relationships/hyperlink"/><Relationship Id="rId1420" Target="http://pbs.twimg.com/profile_images/1257028151043149831/OrFz28tr_normal.jpg" TargetMode="External" Type="http://schemas.openxmlformats.org/officeDocument/2006/relationships/hyperlink"/><Relationship Id="rId1421" Target="http://pbs.twimg.com/profile_images/1411516289516978176/_5Lk1qPH_normal.jpg" TargetMode="External" Type="http://schemas.openxmlformats.org/officeDocument/2006/relationships/hyperlink"/><Relationship Id="rId1422" Target="http://pbs.twimg.com/profile_images/1417787500857278469/fwzUniLa_normal.jpg" TargetMode="External" Type="http://schemas.openxmlformats.org/officeDocument/2006/relationships/hyperlink"/><Relationship Id="rId1423" Target="http://pbs.twimg.com/profile_images/1201111360454713344/hBfdAJJP_normal.jpg" TargetMode="External" Type="http://schemas.openxmlformats.org/officeDocument/2006/relationships/hyperlink"/><Relationship Id="rId1424" Target="http://pbs.twimg.com/profile_images/813143747881996288/nXBKGwFk_normal.jpg" TargetMode="External" Type="http://schemas.openxmlformats.org/officeDocument/2006/relationships/hyperlink"/><Relationship Id="rId1425" Target="http://pbs.twimg.com/profile_images/1315607679872704512/zmfuPqjH_normal.jpg" TargetMode="External" Type="http://schemas.openxmlformats.org/officeDocument/2006/relationships/hyperlink"/><Relationship Id="rId1426" Target="http://pbs.twimg.com/profile_images/759982763185405952/jGCSn7dl_normal.jpg" TargetMode="External" Type="http://schemas.openxmlformats.org/officeDocument/2006/relationships/hyperlink"/><Relationship Id="rId1427" Target="http://pbs.twimg.com/profile_images/1304057853871878145/Nr2kexyT_normal.jpg" TargetMode="External" Type="http://schemas.openxmlformats.org/officeDocument/2006/relationships/hyperlink"/><Relationship Id="rId1428" Target="http://pbs.twimg.com/profile_images/1300368905584685056/IB43gK6-_normal.jpg" TargetMode="External" Type="http://schemas.openxmlformats.org/officeDocument/2006/relationships/hyperlink"/><Relationship Id="rId1429" Target="http://pbs.twimg.com/profile_images/780304373880655872/uHSGFymI_normal.jpg" TargetMode="External" Type="http://schemas.openxmlformats.org/officeDocument/2006/relationships/hyperlink"/><Relationship Id="rId143" Target="https://t.co/IQ7RQgqkNN" TargetMode="External" Type="http://schemas.openxmlformats.org/officeDocument/2006/relationships/hyperlink"/><Relationship Id="rId1430" Target="http://pbs.twimg.com/profile_images/990855356963344384/wsTnUoF2_normal.jpg" TargetMode="External" Type="http://schemas.openxmlformats.org/officeDocument/2006/relationships/hyperlink"/><Relationship Id="rId1431" Target="http://pbs.twimg.com/profile_images/1301232131440508929/Fi7tz1o3_normal.jpg" TargetMode="External" Type="http://schemas.openxmlformats.org/officeDocument/2006/relationships/hyperlink"/><Relationship Id="rId1432" Target="http://abs.twimg.com/sticky/default_profile_images/default_profile_normal.png" TargetMode="External" Type="http://schemas.openxmlformats.org/officeDocument/2006/relationships/hyperlink"/><Relationship Id="rId1433" Target="http://pbs.twimg.com/profile_images/1333730981572907009/lg0nLY0B_normal.jpg" TargetMode="External" Type="http://schemas.openxmlformats.org/officeDocument/2006/relationships/hyperlink"/><Relationship Id="rId1434" Target="http://pbs.twimg.com/profile_images/1330893210961530881/s4qtZ31d_normal.jpg" TargetMode="External" Type="http://schemas.openxmlformats.org/officeDocument/2006/relationships/hyperlink"/><Relationship Id="rId1435" Target="http://pbs.twimg.com/profile_images/1406674707693326337/7-zp2VX7_normal.jpg" TargetMode="External" Type="http://schemas.openxmlformats.org/officeDocument/2006/relationships/hyperlink"/><Relationship Id="rId1436" Target="http://pbs.twimg.com/profile_images/851466120196497408/vB6k4aRO_normal.jpg" TargetMode="External" Type="http://schemas.openxmlformats.org/officeDocument/2006/relationships/hyperlink"/><Relationship Id="rId1437" Target="http://pbs.twimg.com/profile_images/627562254431580160/f6qxW0By_normal.jpg" TargetMode="External" Type="http://schemas.openxmlformats.org/officeDocument/2006/relationships/hyperlink"/><Relationship Id="rId1438" Target="http://pbs.twimg.com/profile_images/1417124038577737729/exyY2zU4_normal.png" TargetMode="External" Type="http://schemas.openxmlformats.org/officeDocument/2006/relationships/hyperlink"/><Relationship Id="rId1439" Target="http://pbs.twimg.com/profile_images/1382371325080174595/5-W7pH_9_normal.jpg" TargetMode="External" Type="http://schemas.openxmlformats.org/officeDocument/2006/relationships/hyperlink"/><Relationship Id="rId144" Target="https://t.co/gEXFq2WQjI" TargetMode="External" Type="http://schemas.openxmlformats.org/officeDocument/2006/relationships/hyperlink"/><Relationship Id="rId1440" Target="http://pbs.twimg.com/profile_images/1150833936215543810/hLghcEUS_normal.jpg" TargetMode="External" Type="http://schemas.openxmlformats.org/officeDocument/2006/relationships/hyperlink"/><Relationship Id="rId1441" Target="http://pbs.twimg.com/profile_images/683950526292189184/sXoOZL2W_normal.jpg" TargetMode="External" Type="http://schemas.openxmlformats.org/officeDocument/2006/relationships/hyperlink"/><Relationship Id="rId1442" Target="http://pbs.twimg.com/profile_images/1309406729944391682/8qcSkaEP_normal.jpg" TargetMode="External" Type="http://schemas.openxmlformats.org/officeDocument/2006/relationships/hyperlink"/><Relationship Id="rId1443" Target="http://pbs.twimg.com/profile_images/1090244026983424001/t0-kdgUZ_normal.jpg" TargetMode="External" Type="http://schemas.openxmlformats.org/officeDocument/2006/relationships/hyperlink"/><Relationship Id="rId1444" Target="http://pbs.twimg.com/profile_images/1403380415210131459/6FsM6xOz_normal.jpg" TargetMode="External" Type="http://schemas.openxmlformats.org/officeDocument/2006/relationships/hyperlink"/><Relationship Id="rId1445" Target="http://pbs.twimg.com/profile_images/847821903108739074/UQdMbONq_normal.jpg" TargetMode="External" Type="http://schemas.openxmlformats.org/officeDocument/2006/relationships/hyperlink"/><Relationship Id="rId1446" Target="http://pbs.twimg.com/profile_images/1401072282047594496/oXzUpv5z_normal.jpg" TargetMode="External" Type="http://schemas.openxmlformats.org/officeDocument/2006/relationships/hyperlink"/><Relationship Id="rId1447" Target="http://pbs.twimg.com/profile_images/903156592736075776/Auu2lkgP_normal.jpg" TargetMode="External" Type="http://schemas.openxmlformats.org/officeDocument/2006/relationships/hyperlink"/><Relationship Id="rId1448" Target="http://pbs.twimg.com/profile_images/491274726115782656/VClR6zcT_normal.jpeg" TargetMode="External" Type="http://schemas.openxmlformats.org/officeDocument/2006/relationships/hyperlink"/><Relationship Id="rId1449" Target="http://pbs.twimg.com/profile_images/992021722118475776/F7st4N24_normal.jpg" TargetMode="External" Type="http://schemas.openxmlformats.org/officeDocument/2006/relationships/hyperlink"/><Relationship Id="rId145" Target="https://t.co/kOWmsnB296" TargetMode="External" Type="http://schemas.openxmlformats.org/officeDocument/2006/relationships/hyperlink"/><Relationship Id="rId1450" Target="http://pbs.twimg.com/profile_images/1402507347260542976/UE22n8TS_normal.jpg" TargetMode="External" Type="http://schemas.openxmlformats.org/officeDocument/2006/relationships/hyperlink"/><Relationship Id="rId1451" Target="http://pbs.twimg.com/profile_images/1250498032107425798/9M0Y797D_normal.jpg" TargetMode="External" Type="http://schemas.openxmlformats.org/officeDocument/2006/relationships/hyperlink"/><Relationship Id="rId1452" Target="http://pbs.twimg.com/profile_images/1326443995522850817/cI0i3i9h_normal.jpg" TargetMode="External" Type="http://schemas.openxmlformats.org/officeDocument/2006/relationships/hyperlink"/><Relationship Id="rId1453" Target="http://pbs.twimg.com/profile_images/1288171119678312452/xSZbCf6L_normal.jpg" TargetMode="External" Type="http://schemas.openxmlformats.org/officeDocument/2006/relationships/hyperlink"/><Relationship Id="rId1454" Target="http://pbs.twimg.com/profile_images/757886756003909632/F0Gj4YnS_normal.jpg" TargetMode="External" Type="http://schemas.openxmlformats.org/officeDocument/2006/relationships/hyperlink"/><Relationship Id="rId1455" Target="http://pbs.twimg.com/profile_images/1201419727643521024/09V6l3Aw_normal.jpg" TargetMode="External" Type="http://schemas.openxmlformats.org/officeDocument/2006/relationships/hyperlink"/><Relationship Id="rId1456" Target="http://pbs.twimg.com/profile_images/1302170997328621568/kxZYcsFI_normal.jpg" TargetMode="External" Type="http://schemas.openxmlformats.org/officeDocument/2006/relationships/hyperlink"/><Relationship Id="rId1457" Target="http://pbs.twimg.com/profile_images/1368191678570446855/29NetOxv_normal.jpg" TargetMode="External" Type="http://schemas.openxmlformats.org/officeDocument/2006/relationships/hyperlink"/><Relationship Id="rId1458" Target="http://pbs.twimg.com/profile_images/1279743516080574464/KMpNfiku_normal.jpg" TargetMode="External" Type="http://schemas.openxmlformats.org/officeDocument/2006/relationships/hyperlink"/><Relationship Id="rId1459" Target="http://pbs.twimg.com/profile_images/378800000301529522/f2b33f5c43443c1416fc2dbb858dcf30_normal.jpeg" TargetMode="External" Type="http://schemas.openxmlformats.org/officeDocument/2006/relationships/hyperlink"/><Relationship Id="rId146" Target="https://t.co/sSrrKkyR6S" TargetMode="External" Type="http://schemas.openxmlformats.org/officeDocument/2006/relationships/hyperlink"/><Relationship Id="rId1460" Target="http://pbs.twimg.com/profile_images/866175402099834880/bEh0oF8x_normal.jpg" TargetMode="External" Type="http://schemas.openxmlformats.org/officeDocument/2006/relationships/hyperlink"/><Relationship Id="rId1461" Target="http://pbs.twimg.com/profile_images/1337317071345102849/2JQx5-pW_normal.jpg" TargetMode="External" Type="http://schemas.openxmlformats.org/officeDocument/2006/relationships/hyperlink"/><Relationship Id="rId1462" Target="http://pbs.twimg.com/profile_images/1393825705650237444/LTIIP4Lq_normal.jpg" TargetMode="External" Type="http://schemas.openxmlformats.org/officeDocument/2006/relationships/hyperlink"/><Relationship Id="rId1463" Target="http://pbs.twimg.com/profile_images/1337844418464899072/7hB87ZSQ_normal.jpg" TargetMode="External" Type="http://schemas.openxmlformats.org/officeDocument/2006/relationships/hyperlink"/><Relationship Id="rId1464" Target="http://pbs.twimg.com/profile_images/771228757818347520/hbKAvPOi_normal.jpg" TargetMode="External" Type="http://schemas.openxmlformats.org/officeDocument/2006/relationships/hyperlink"/><Relationship Id="rId1465" Target="http://pbs.twimg.com/profile_images/1243521362/Photos_Ebay___NY_Mai_2009_233_Bis_normal.JPG" TargetMode="External" Type="http://schemas.openxmlformats.org/officeDocument/2006/relationships/hyperlink"/><Relationship Id="rId1466" Target="http://pbs.twimg.com/profile_images/1268503501665116160/VKfHDUDr_normal.jpg" TargetMode="External" Type="http://schemas.openxmlformats.org/officeDocument/2006/relationships/hyperlink"/><Relationship Id="rId1467" Target="http://pbs.twimg.com/profile_images/1227293104513986562/3D13-vZC_normal.jpg" TargetMode="External" Type="http://schemas.openxmlformats.org/officeDocument/2006/relationships/hyperlink"/><Relationship Id="rId1468" Target="http://pbs.twimg.com/profile_images/963364798250536961/P4GzWtNq_normal.jpg" TargetMode="External" Type="http://schemas.openxmlformats.org/officeDocument/2006/relationships/hyperlink"/><Relationship Id="rId1469" Target="http://pbs.twimg.com/profile_images/1645220919/bkg_normal.jpg" TargetMode="External" Type="http://schemas.openxmlformats.org/officeDocument/2006/relationships/hyperlink"/><Relationship Id="rId147" Target="https://t.co/ZtCFbKfeZH" TargetMode="External" Type="http://schemas.openxmlformats.org/officeDocument/2006/relationships/hyperlink"/><Relationship Id="rId1470" Target="http://pbs.twimg.com/profile_images/1407577078548123648/d1LQxJaf_normal.jpg" TargetMode="External" Type="http://schemas.openxmlformats.org/officeDocument/2006/relationships/hyperlink"/><Relationship Id="rId1471" Target="http://pbs.twimg.com/profile_images/927870026463498240/mc7Fl8xX_normal.jpg" TargetMode="External" Type="http://schemas.openxmlformats.org/officeDocument/2006/relationships/hyperlink"/><Relationship Id="rId1472" Target="http://pbs.twimg.com/profile_images/3746671033/6f946fe9ae9ea72b65eca19ac31ed7dc_normal.png" TargetMode="External" Type="http://schemas.openxmlformats.org/officeDocument/2006/relationships/hyperlink"/><Relationship Id="rId1473" Target="http://pbs.twimg.com/profile_images/1290645499758944257/2gP2pQUe_normal.jpg" TargetMode="External" Type="http://schemas.openxmlformats.org/officeDocument/2006/relationships/hyperlink"/><Relationship Id="rId1474" Target="http://pbs.twimg.com/profile_images/1214655281742913541/IyCpUStD_normal.jpg" TargetMode="External" Type="http://schemas.openxmlformats.org/officeDocument/2006/relationships/hyperlink"/><Relationship Id="rId1475" Target="http://pbs.twimg.com/profile_images/1069208493352239104/H2MkjF2j_normal.jpg" TargetMode="External" Type="http://schemas.openxmlformats.org/officeDocument/2006/relationships/hyperlink"/><Relationship Id="rId1476" Target="http://pbs.twimg.com/profile_images/994497563670827008/EasYfuTF_normal.jpg" TargetMode="External" Type="http://schemas.openxmlformats.org/officeDocument/2006/relationships/hyperlink"/><Relationship Id="rId1477" Target="http://pbs.twimg.com/profile_images/1326194538390679553/cOoC4Dm6_normal.jpg" TargetMode="External" Type="http://schemas.openxmlformats.org/officeDocument/2006/relationships/hyperlink"/><Relationship Id="rId1478" Target="http://pbs.twimg.com/profile_images/1248227917571559425/9AeKRDrV_normal.jpg" TargetMode="External" Type="http://schemas.openxmlformats.org/officeDocument/2006/relationships/hyperlink"/><Relationship Id="rId1479" Target="http://pbs.twimg.com/profile_images/718686176241184768/ixD-5Lxu_normal.jpg" TargetMode="External" Type="http://schemas.openxmlformats.org/officeDocument/2006/relationships/hyperlink"/><Relationship Id="rId148" Target="https://t.co/9fZqKeuFd2" TargetMode="External" Type="http://schemas.openxmlformats.org/officeDocument/2006/relationships/hyperlink"/><Relationship Id="rId1480" Target="http://pbs.twimg.com/profile_images/1373739074834604039/PYFTxXh2_normal.jpg" TargetMode="External" Type="http://schemas.openxmlformats.org/officeDocument/2006/relationships/hyperlink"/><Relationship Id="rId1481" Target="http://pbs.twimg.com/profile_images/1271860204775276547/JPkzj0EM_normal.jpg" TargetMode="External" Type="http://schemas.openxmlformats.org/officeDocument/2006/relationships/hyperlink"/><Relationship Id="rId1482" Target="http://pbs.twimg.com/profile_images/1188962777584586752/h-4-1Nfk_normal.jpg" TargetMode="External" Type="http://schemas.openxmlformats.org/officeDocument/2006/relationships/hyperlink"/><Relationship Id="rId1483" Target="http://pbs.twimg.com/profile_images/813506776029102080/SxeLIf08_normal.jpg" TargetMode="External" Type="http://schemas.openxmlformats.org/officeDocument/2006/relationships/hyperlink"/><Relationship Id="rId1484" Target="http://pbs.twimg.com/profile_images/1045404177139208193/fs4tCY7R_normal.jpg" TargetMode="External" Type="http://schemas.openxmlformats.org/officeDocument/2006/relationships/hyperlink"/><Relationship Id="rId1485" Target="http://pbs.twimg.com/profile_images/1327169738653523978/VFZPd6pN_normal.jpg" TargetMode="External" Type="http://schemas.openxmlformats.org/officeDocument/2006/relationships/hyperlink"/><Relationship Id="rId1486" Target="http://pbs.twimg.com/profile_images/1273674185139785734/OWZ18tB4_normal.jpg" TargetMode="External" Type="http://schemas.openxmlformats.org/officeDocument/2006/relationships/hyperlink"/><Relationship Id="rId1487" Target="http://pbs.twimg.com/profile_images/1412416802265735170/1IwRfwYX_normal.jpg" TargetMode="External" Type="http://schemas.openxmlformats.org/officeDocument/2006/relationships/hyperlink"/><Relationship Id="rId1488" Target="http://pbs.twimg.com/profile_images/1116612698987323398/IFmTwbxG_normal.jpg" TargetMode="External" Type="http://schemas.openxmlformats.org/officeDocument/2006/relationships/hyperlink"/><Relationship Id="rId1489" Target="http://pbs.twimg.com/profile_images/680801661590335488/MVUdZeac_normal.jpg" TargetMode="External" Type="http://schemas.openxmlformats.org/officeDocument/2006/relationships/hyperlink"/><Relationship Id="rId149" Target="https://t.co/3JGZ6gwz3o" TargetMode="External" Type="http://schemas.openxmlformats.org/officeDocument/2006/relationships/hyperlink"/><Relationship Id="rId1490" Target="http://pbs.twimg.com/profile_images/1270816227930357760/1VHa3PZY_normal.jpg" TargetMode="External" Type="http://schemas.openxmlformats.org/officeDocument/2006/relationships/hyperlink"/><Relationship Id="rId1491" Target="http://pbs.twimg.com/profile_images/1370761864204935169/lPge6VRm_normal.jpg" TargetMode="External" Type="http://schemas.openxmlformats.org/officeDocument/2006/relationships/hyperlink"/><Relationship Id="rId1492" Target="http://pbs.twimg.com/profile_images/1249602178206982144/5ckWlUbM_normal.jpg" TargetMode="External" Type="http://schemas.openxmlformats.org/officeDocument/2006/relationships/hyperlink"/><Relationship Id="rId1493" Target="http://pbs.twimg.com/profile_images/1327579342340124673/ahY4WMln_normal.jpg" TargetMode="External" Type="http://schemas.openxmlformats.org/officeDocument/2006/relationships/hyperlink"/><Relationship Id="rId1494" Target="http://pbs.twimg.com/profile_images/2388204782/9fcf0ki4ulvnb64ra9hn_normal.jpeg" TargetMode="External" Type="http://schemas.openxmlformats.org/officeDocument/2006/relationships/hyperlink"/><Relationship Id="rId1495" Target="http://pbs.twimg.com/profile_images/1303206610345566210/BZnzbyQH_normal.jpg" TargetMode="External" Type="http://schemas.openxmlformats.org/officeDocument/2006/relationships/hyperlink"/><Relationship Id="rId1496" Target="http://pbs.twimg.com/profile_images/644173921185583104/WdeAnoNH_normal.jpg" TargetMode="External" Type="http://schemas.openxmlformats.org/officeDocument/2006/relationships/hyperlink"/><Relationship Id="rId1497" Target="http://pbs.twimg.com/profile_images/1888150640/Kizuna_normal.jpg" TargetMode="External" Type="http://schemas.openxmlformats.org/officeDocument/2006/relationships/hyperlink"/><Relationship Id="rId1498" Target="http://pbs.twimg.com/profile_images/3508013362/f41268e22d5501b2e952863cf19efd69_normal.png" TargetMode="External" Type="http://schemas.openxmlformats.org/officeDocument/2006/relationships/hyperlink"/><Relationship Id="rId1499" Target="http://pbs.twimg.com/profile_images/1204871043778797570/GeIoU7jU_normal.jpg" TargetMode="External" Type="http://schemas.openxmlformats.org/officeDocument/2006/relationships/hyperlink"/><Relationship Id="rId15" Target="https://t.co/mzx4BevVLt" TargetMode="External" Type="http://schemas.openxmlformats.org/officeDocument/2006/relationships/hyperlink"/><Relationship Id="rId150" Target="https://t.co/GF9ITq9frf" TargetMode="External" Type="http://schemas.openxmlformats.org/officeDocument/2006/relationships/hyperlink"/><Relationship Id="rId1500" Target="http://pbs.twimg.com/profile_images/1398929266386124802/t0fnfaJl_normal.jpg" TargetMode="External" Type="http://schemas.openxmlformats.org/officeDocument/2006/relationships/hyperlink"/><Relationship Id="rId1501" Target="http://abs.twimg.com/sticky/default_profile_images/default_profile_normal.png" TargetMode="External" Type="http://schemas.openxmlformats.org/officeDocument/2006/relationships/hyperlink"/><Relationship Id="rId1502" Target="http://pbs.twimg.com/profile_images/931176936482787328/EyNjk8Ug_normal.jpg" TargetMode="External" Type="http://schemas.openxmlformats.org/officeDocument/2006/relationships/hyperlink"/><Relationship Id="rId1503" Target="http://pbs.twimg.com/profile_images/1169216969154977794/i8yWTa-X_normal.jpg" TargetMode="External" Type="http://schemas.openxmlformats.org/officeDocument/2006/relationships/hyperlink"/><Relationship Id="rId1504" Target="http://pbs.twimg.com/profile_images/1306520654091636736/CbQlu27E_normal.jpg" TargetMode="External" Type="http://schemas.openxmlformats.org/officeDocument/2006/relationships/hyperlink"/><Relationship Id="rId1505" Target="http://pbs.twimg.com/profile_images/558177118509486080/56HeSnGS_normal.jpeg" TargetMode="External" Type="http://schemas.openxmlformats.org/officeDocument/2006/relationships/hyperlink"/><Relationship Id="rId1506" Target="http://pbs.twimg.com/profile_images/973885382663262208/95f3vXRa_normal.jpg" TargetMode="External" Type="http://schemas.openxmlformats.org/officeDocument/2006/relationships/hyperlink"/><Relationship Id="rId1507" Target="http://pbs.twimg.com/profile_images/1101928508358647809/KdHLaqLQ_normal.jpg" TargetMode="External" Type="http://schemas.openxmlformats.org/officeDocument/2006/relationships/hyperlink"/><Relationship Id="rId1508" Target="http://pbs.twimg.com/profile_images/1412334959700873218/B_RJa3PT_normal.jpg" TargetMode="External" Type="http://schemas.openxmlformats.org/officeDocument/2006/relationships/hyperlink"/><Relationship Id="rId1509" Target="http://pbs.twimg.com/profile_images/1414568019787923460/ChYKnrou_normal.jpg" TargetMode="External" Type="http://schemas.openxmlformats.org/officeDocument/2006/relationships/hyperlink"/><Relationship Id="rId151" Target="https://t.co/ZpFOULe3o2" TargetMode="External" Type="http://schemas.openxmlformats.org/officeDocument/2006/relationships/hyperlink"/><Relationship Id="rId1510" Target="http://pbs.twimg.com/profile_images/1369703962132295684/ILoH-bOa_normal.jpg" TargetMode="External" Type="http://schemas.openxmlformats.org/officeDocument/2006/relationships/hyperlink"/><Relationship Id="rId1511" Target="http://pbs.twimg.com/profile_images/1400347325889974276/YTlA-onD_normal.jpg" TargetMode="External" Type="http://schemas.openxmlformats.org/officeDocument/2006/relationships/hyperlink"/><Relationship Id="rId1512" Target="http://pbs.twimg.com/profile_images/1219671914144243713/lSmwfmDw_normal.jpg" TargetMode="External" Type="http://schemas.openxmlformats.org/officeDocument/2006/relationships/hyperlink"/><Relationship Id="rId1513" Target="http://pbs.twimg.com/profile_images/1349793986505039876/ZX2IJed1_normal.jpg" TargetMode="External" Type="http://schemas.openxmlformats.org/officeDocument/2006/relationships/hyperlink"/><Relationship Id="rId1514" Target="http://pbs.twimg.com/profile_images/1198955856735408133/NLpyVM6q_normal.jpg" TargetMode="External" Type="http://schemas.openxmlformats.org/officeDocument/2006/relationships/hyperlink"/><Relationship Id="rId1515" Target="http://pbs.twimg.com/profile_images/1407056046435311626/Q13Qv6IG_normal.jpg" TargetMode="External" Type="http://schemas.openxmlformats.org/officeDocument/2006/relationships/hyperlink"/><Relationship Id="rId1516" Target="http://pbs.twimg.com/profile_images/1364227963131211777/tkey4kmM_normal.jpg" TargetMode="External" Type="http://schemas.openxmlformats.org/officeDocument/2006/relationships/hyperlink"/><Relationship Id="rId1517" Target="http://pbs.twimg.com/profile_images/1363465186/Tex_normal.jpg" TargetMode="External" Type="http://schemas.openxmlformats.org/officeDocument/2006/relationships/hyperlink"/><Relationship Id="rId1518" Target="http://pbs.twimg.com/profile_images/1414557384031211521/rDB6bzCK_normal.jpg" TargetMode="External" Type="http://schemas.openxmlformats.org/officeDocument/2006/relationships/hyperlink"/><Relationship Id="rId1519" Target="http://pbs.twimg.com/profile_images/1373054393176764422/S2g8R_N9_normal.jpg" TargetMode="External" Type="http://schemas.openxmlformats.org/officeDocument/2006/relationships/hyperlink"/><Relationship Id="rId152" Target="https://t.co/KSId1gmign" TargetMode="External" Type="http://schemas.openxmlformats.org/officeDocument/2006/relationships/hyperlink"/><Relationship Id="rId1520" Target="http://pbs.twimg.com/profile_images/429163192846008320/1bJ1kYvf_normal.jpeg" TargetMode="External" Type="http://schemas.openxmlformats.org/officeDocument/2006/relationships/hyperlink"/><Relationship Id="rId1521" Target="http://pbs.twimg.com/profile_images/1213083535579500544/W_CgLiNb_normal.jpg" TargetMode="External" Type="http://schemas.openxmlformats.org/officeDocument/2006/relationships/hyperlink"/><Relationship Id="rId1522" Target="http://pbs.twimg.com/profile_images/689352370128588800/3VfuYJV9_normal.png" TargetMode="External" Type="http://schemas.openxmlformats.org/officeDocument/2006/relationships/hyperlink"/><Relationship Id="rId1523" Target="http://pbs.twimg.com/profile_images/960591004469547013/Paddsc70_normal.jpg" TargetMode="External" Type="http://schemas.openxmlformats.org/officeDocument/2006/relationships/hyperlink"/><Relationship Id="rId1524" Target="http://pbs.twimg.com/profile_images/1414926186929692675/zQZz8yAt_normal.jpg" TargetMode="External" Type="http://schemas.openxmlformats.org/officeDocument/2006/relationships/hyperlink"/><Relationship Id="rId1525" Target="http://pbs.twimg.com/profile_images/897004376463683589/Zig40nrO_normal.jpg" TargetMode="External" Type="http://schemas.openxmlformats.org/officeDocument/2006/relationships/hyperlink"/><Relationship Id="rId1526" Target="http://pbs.twimg.com/profile_images/1316395035236147201/hZKzZPKj_normal.jpg" TargetMode="External" Type="http://schemas.openxmlformats.org/officeDocument/2006/relationships/hyperlink"/><Relationship Id="rId1527" Target="http://pbs.twimg.com/profile_images/1316280922749251584/nW4DS0J1_normal.jpg" TargetMode="External" Type="http://schemas.openxmlformats.org/officeDocument/2006/relationships/hyperlink"/><Relationship Id="rId1528" Target="http://pbs.twimg.com/profile_images/981909563002753024/lx4j1aRc_normal.jpg" TargetMode="External" Type="http://schemas.openxmlformats.org/officeDocument/2006/relationships/hyperlink"/><Relationship Id="rId1529" Target="http://pbs.twimg.com/profile_images/1080391959250903042/yn8O4cTr_normal.jpg" TargetMode="External" Type="http://schemas.openxmlformats.org/officeDocument/2006/relationships/hyperlink"/><Relationship Id="rId153" Target="https://t.co/y0e8KnFKtO" TargetMode="External" Type="http://schemas.openxmlformats.org/officeDocument/2006/relationships/hyperlink"/><Relationship Id="rId1530" Target="http://pbs.twimg.com/profile_images/1088146792754102276/XLQRuwBM_normal.jpg" TargetMode="External" Type="http://schemas.openxmlformats.org/officeDocument/2006/relationships/hyperlink"/><Relationship Id="rId1531" Target="http://pbs.twimg.com/profile_images/975357647816970240/6Qt_RCdZ_normal.jpg" TargetMode="External" Type="http://schemas.openxmlformats.org/officeDocument/2006/relationships/hyperlink"/><Relationship Id="rId1532" Target="http://pbs.twimg.com/profile_images/1386674256734478338/j30Y5LYA_normal.jpg" TargetMode="External" Type="http://schemas.openxmlformats.org/officeDocument/2006/relationships/hyperlink"/><Relationship Id="rId1533" Target="http://pbs.twimg.com/profile_images/1110565471651287047/gXLL2L9m_normal.png" TargetMode="External" Type="http://schemas.openxmlformats.org/officeDocument/2006/relationships/hyperlink"/><Relationship Id="rId1534" Target="http://pbs.twimg.com/profile_images/1214856732675133440/zOVYU34I_normal.jpg" TargetMode="External" Type="http://schemas.openxmlformats.org/officeDocument/2006/relationships/hyperlink"/><Relationship Id="rId1535" Target="http://pbs.twimg.com/profile_images/1417750393946267649/gFM9L9jJ_normal.jpg" TargetMode="External" Type="http://schemas.openxmlformats.org/officeDocument/2006/relationships/hyperlink"/><Relationship Id="rId1536" Target="http://pbs.twimg.com/profile_images/712791428875882497/e8PZ2avA_normal.jpg" TargetMode="External" Type="http://schemas.openxmlformats.org/officeDocument/2006/relationships/hyperlink"/><Relationship Id="rId1537" Target="http://pbs.twimg.com/profile_images/1187297778210353152/oJofJ02k_normal.jpg" TargetMode="External" Type="http://schemas.openxmlformats.org/officeDocument/2006/relationships/hyperlink"/><Relationship Id="rId1538" Target="http://pbs.twimg.com/profile_images/1386662581239177216/52JaUcgD_normal.jpg" TargetMode="External" Type="http://schemas.openxmlformats.org/officeDocument/2006/relationships/hyperlink"/><Relationship Id="rId1539" Target="http://pbs.twimg.com/profile_images/1345418485862690817/cHN1PG4c_normal.jpg" TargetMode="External" Type="http://schemas.openxmlformats.org/officeDocument/2006/relationships/hyperlink"/><Relationship Id="rId154" Target="https://t.co/V1a5bBOlU0" TargetMode="External" Type="http://schemas.openxmlformats.org/officeDocument/2006/relationships/hyperlink"/><Relationship Id="rId1540" Target="http://pbs.twimg.com/profile_images/1243088512594989056/_4CSbAor_normal.jpg" TargetMode="External" Type="http://schemas.openxmlformats.org/officeDocument/2006/relationships/hyperlink"/><Relationship Id="rId1541" Target="http://pbs.twimg.com/profile_images/1093193005639651328/uPkXY8SY_normal.jpg" TargetMode="External" Type="http://schemas.openxmlformats.org/officeDocument/2006/relationships/hyperlink"/><Relationship Id="rId1542" Target="http://pbs.twimg.com/profile_images/1273708122004172801/bvC7elfN_normal.jpg" TargetMode="External" Type="http://schemas.openxmlformats.org/officeDocument/2006/relationships/hyperlink"/><Relationship Id="rId1543" Target="http://pbs.twimg.com/profile_images/1197848376185937921/gXIbGX_-_normal.jpg" TargetMode="External" Type="http://schemas.openxmlformats.org/officeDocument/2006/relationships/hyperlink"/><Relationship Id="rId1544" Target="http://pbs.twimg.com/profile_images/1192792100263342082/0OyUVv5P_normal.jpg" TargetMode="External" Type="http://schemas.openxmlformats.org/officeDocument/2006/relationships/hyperlink"/><Relationship Id="rId1545" Target="http://pbs.twimg.com/profile_images/2725569649/d745c82593957b976f4772385eb541e0_normal.jpeg" TargetMode="External" Type="http://schemas.openxmlformats.org/officeDocument/2006/relationships/hyperlink"/><Relationship Id="rId1546" Target="http://pbs.twimg.com/profile_images/519515542307078146/RGMZW45u_normal.png" TargetMode="External" Type="http://schemas.openxmlformats.org/officeDocument/2006/relationships/hyperlink"/><Relationship Id="rId1547" Target="http://pbs.twimg.com/profile_images/1311549628064686080/yfNUTQZC_normal.jpg" TargetMode="External" Type="http://schemas.openxmlformats.org/officeDocument/2006/relationships/hyperlink"/><Relationship Id="rId1548" Target="http://pbs.twimg.com/profile_images/724283895592681472/UIuNdNYu_normal.jpg" TargetMode="External" Type="http://schemas.openxmlformats.org/officeDocument/2006/relationships/hyperlink"/><Relationship Id="rId1549" Target="http://pbs.twimg.com/profile_images/975421583161544705/5JiDKt08_normal.jpg" TargetMode="External" Type="http://schemas.openxmlformats.org/officeDocument/2006/relationships/hyperlink"/><Relationship Id="rId155" Target="https://t.co/wJH8F6uJCs" TargetMode="External" Type="http://schemas.openxmlformats.org/officeDocument/2006/relationships/hyperlink"/><Relationship Id="rId1550" Target="http://pbs.twimg.com/profile_images/1043861799634956288/yieKtVb4_normal.jpg" TargetMode="External" Type="http://schemas.openxmlformats.org/officeDocument/2006/relationships/hyperlink"/><Relationship Id="rId1551" Target="http://pbs.twimg.com/profile_images/843463327745564672/TyXTF9rQ_normal.jpg" TargetMode="External" Type="http://schemas.openxmlformats.org/officeDocument/2006/relationships/hyperlink"/><Relationship Id="rId1552" Target="http://pbs.twimg.com/profile_images/1310139604125839361/fWIxFgR-_normal.jpg" TargetMode="External" Type="http://schemas.openxmlformats.org/officeDocument/2006/relationships/hyperlink"/><Relationship Id="rId1553" Target="http://pbs.twimg.com/profile_images/559442555461709824/kCuGDO7q_normal.jpeg" TargetMode="External" Type="http://schemas.openxmlformats.org/officeDocument/2006/relationships/hyperlink"/><Relationship Id="rId1554" Target="http://pbs.twimg.com/profile_images/1349294674348019712/2YCIEeRv_normal.jpg" TargetMode="External" Type="http://schemas.openxmlformats.org/officeDocument/2006/relationships/hyperlink"/><Relationship Id="rId1555" Target="http://pbs.twimg.com/profile_images/1396574085883248649/DR-eMjp0_normal.jpg" TargetMode="External" Type="http://schemas.openxmlformats.org/officeDocument/2006/relationships/hyperlink"/><Relationship Id="rId1556" Target="http://pbs.twimg.com/profile_images/1067147839401283585/B14GKo7k_normal.jpg" TargetMode="External" Type="http://schemas.openxmlformats.org/officeDocument/2006/relationships/hyperlink"/><Relationship Id="rId1557" Target="http://pbs.twimg.com/profile_images/1385718842131980294/RM2SnN9D_normal.jpg" TargetMode="External" Type="http://schemas.openxmlformats.org/officeDocument/2006/relationships/hyperlink"/><Relationship Id="rId1558" Target="http://pbs.twimg.com/profile_images/1147775419531374592/FuHMf4Qp_normal.jpg" TargetMode="External" Type="http://schemas.openxmlformats.org/officeDocument/2006/relationships/hyperlink"/><Relationship Id="rId1559" Target="http://pbs.twimg.com/profile_images/657810351828938752/onaLkSay_normal.jpg" TargetMode="External" Type="http://schemas.openxmlformats.org/officeDocument/2006/relationships/hyperlink"/><Relationship Id="rId156" Target="https://t.co/MBGbeK6ZIH" TargetMode="External" Type="http://schemas.openxmlformats.org/officeDocument/2006/relationships/hyperlink"/><Relationship Id="rId1560" Target="http://pbs.twimg.com/profile_images/760210697112412161/OT-TfKLh_normal.jpg" TargetMode="External" Type="http://schemas.openxmlformats.org/officeDocument/2006/relationships/hyperlink"/><Relationship Id="rId1561" Target="http://pbs.twimg.com/profile_images/1407683781432164354/EGbyDupn_normal.jpg" TargetMode="External" Type="http://schemas.openxmlformats.org/officeDocument/2006/relationships/hyperlink"/><Relationship Id="rId1562" Target="http://pbs.twimg.com/profile_images/1393517098593398789/yxfdIPCw_normal.jpg" TargetMode="External" Type="http://schemas.openxmlformats.org/officeDocument/2006/relationships/hyperlink"/><Relationship Id="rId1563" Target="http://pbs.twimg.com/profile_images/524658998239191040/wh1JED_6_normal.jpeg" TargetMode="External" Type="http://schemas.openxmlformats.org/officeDocument/2006/relationships/hyperlink"/><Relationship Id="rId1564" Target="http://pbs.twimg.com/profile_images/1382303965241556992/imgn4E3P_normal.jpg" TargetMode="External" Type="http://schemas.openxmlformats.org/officeDocument/2006/relationships/hyperlink"/><Relationship Id="rId1565" Target="http://pbs.twimg.com/profile_images/1316302480184086529/_SE5zucD_normal.jpg" TargetMode="External" Type="http://schemas.openxmlformats.org/officeDocument/2006/relationships/hyperlink"/><Relationship Id="rId1566" Target="http://pbs.twimg.com/profile_images/1178945795309088768/EXwG_zsz_normal.jpg" TargetMode="External" Type="http://schemas.openxmlformats.org/officeDocument/2006/relationships/hyperlink"/><Relationship Id="rId1567" Target="http://pbs.twimg.com/profile_images/1417765845699231744/lqPuKhB8_normal.jpg" TargetMode="External" Type="http://schemas.openxmlformats.org/officeDocument/2006/relationships/hyperlink"/><Relationship Id="rId1568" Target="http://pbs.twimg.com/profile_images/1385670841229357067/Mv8UKZdl_normal.jpg" TargetMode="External" Type="http://schemas.openxmlformats.org/officeDocument/2006/relationships/hyperlink"/><Relationship Id="rId1569" Target="http://pbs.twimg.com/profile_images/1400658580051685377/Q3dOZ418_normal.jpg" TargetMode="External" Type="http://schemas.openxmlformats.org/officeDocument/2006/relationships/hyperlink"/><Relationship Id="rId157" Target="https://t.co/XXLACNKSQt" TargetMode="External" Type="http://schemas.openxmlformats.org/officeDocument/2006/relationships/hyperlink"/><Relationship Id="rId1570" Target="http://pbs.twimg.com/profile_images/1235514279404634112/FHNAl5vJ_normal.jpg" TargetMode="External" Type="http://schemas.openxmlformats.org/officeDocument/2006/relationships/hyperlink"/><Relationship Id="rId1571" Target="http://pbs.twimg.com/profile_images/842259177829478401/bHIeUblt_normal.jpg" TargetMode="External" Type="http://schemas.openxmlformats.org/officeDocument/2006/relationships/hyperlink"/><Relationship Id="rId1572" Target="http://pbs.twimg.com/profile_images/693803774507352064/7Hn-LtcU_normal.jpg" TargetMode="External" Type="http://schemas.openxmlformats.org/officeDocument/2006/relationships/hyperlink"/><Relationship Id="rId1573" Target="http://pbs.twimg.com/profile_images/1105450509299838982/v2ZQ5-TA_normal.jpg" TargetMode="External" Type="http://schemas.openxmlformats.org/officeDocument/2006/relationships/hyperlink"/><Relationship Id="rId1574" Target="http://pbs.twimg.com/profile_images/1319657293710020609/OjPQcd14_normal.jpg" TargetMode="External" Type="http://schemas.openxmlformats.org/officeDocument/2006/relationships/hyperlink"/><Relationship Id="rId1575" Target="http://pbs.twimg.com/profile_images/1358817758843203585/CJsVVB90_normal.jpg" TargetMode="External" Type="http://schemas.openxmlformats.org/officeDocument/2006/relationships/hyperlink"/><Relationship Id="rId1576" Target="http://pbs.twimg.com/profile_images/834028637762514944/fGkUg2i9_normal.jpg" TargetMode="External" Type="http://schemas.openxmlformats.org/officeDocument/2006/relationships/hyperlink"/><Relationship Id="rId1577" Target="http://pbs.twimg.com/profile_images/1380920015046778886/Vsoegu3Q_normal.jpg" TargetMode="External" Type="http://schemas.openxmlformats.org/officeDocument/2006/relationships/hyperlink"/><Relationship Id="rId1578" Target="http://pbs.twimg.com/profile_images/1254856630421897216/Lhwg4tcY_normal.jpg" TargetMode="External" Type="http://schemas.openxmlformats.org/officeDocument/2006/relationships/hyperlink"/><Relationship Id="rId1579" Target="http://pbs.twimg.com/profile_images/1374496927732043788/p6YG_7bn_normal.jpg" TargetMode="External" Type="http://schemas.openxmlformats.org/officeDocument/2006/relationships/hyperlink"/><Relationship Id="rId158" Target="http://t.co/yshL3zjOL8" TargetMode="External" Type="http://schemas.openxmlformats.org/officeDocument/2006/relationships/hyperlink"/><Relationship Id="rId1580" Target="http://pbs.twimg.com/profile_images/1331401772/Picture0006_normal.jpg" TargetMode="External" Type="http://schemas.openxmlformats.org/officeDocument/2006/relationships/hyperlink"/><Relationship Id="rId1581" Target="http://pbs.twimg.com/profile_images/1412142832027058179/N9k3-259_normal.jpg" TargetMode="External" Type="http://schemas.openxmlformats.org/officeDocument/2006/relationships/hyperlink"/><Relationship Id="rId1582" Target="http://pbs.twimg.com/profile_images/859304800621613056/-ukzuVJX_normal.jpg" TargetMode="External" Type="http://schemas.openxmlformats.org/officeDocument/2006/relationships/hyperlink"/><Relationship Id="rId1583" Target="http://pbs.twimg.com/profile_images/1292102755583234048/EkIpy49J_normal.jpg" TargetMode="External" Type="http://schemas.openxmlformats.org/officeDocument/2006/relationships/hyperlink"/><Relationship Id="rId1584" Target="http://pbs.twimg.com/profile_images/989245089166888962/hhA3sH_G_normal.jpg" TargetMode="External" Type="http://schemas.openxmlformats.org/officeDocument/2006/relationships/hyperlink"/><Relationship Id="rId1585" Target="http://pbs.twimg.com/profile_images/1039470146589519872/aw-1cKHS_normal.jpg" TargetMode="External" Type="http://schemas.openxmlformats.org/officeDocument/2006/relationships/hyperlink"/><Relationship Id="rId1586" Target="http://pbs.twimg.com/profile_images/1403064972356341762/zYq_E_ad_normal.jpg" TargetMode="External" Type="http://schemas.openxmlformats.org/officeDocument/2006/relationships/hyperlink"/><Relationship Id="rId1587" Target="http://pbs.twimg.com/profile_images/912717012140544001/SgE42qwP_normal.jpg" TargetMode="External" Type="http://schemas.openxmlformats.org/officeDocument/2006/relationships/hyperlink"/><Relationship Id="rId1588" Target="http://pbs.twimg.com/profile_images/1414566100617007109/zYoR02EG_normal.jpg" TargetMode="External" Type="http://schemas.openxmlformats.org/officeDocument/2006/relationships/hyperlink"/><Relationship Id="rId1589" Target="http://pbs.twimg.com/profile_images/1024612718827982848/Wsj9_dks_normal.jpg" TargetMode="External" Type="http://schemas.openxmlformats.org/officeDocument/2006/relationships/hyperlink"/><Relationship Id="rId159" Target="https://t.co/A1qXGqtCoL" TargetMode="External" Type="http://schemas.openxmlformats.org/officeDocument/2006/relationships/hyperlink"/><Relationship Id="rId1590" Target="http://pbs.twimg.com/profile_images/1014118043553804288/BA9nwvLw_normal.jpg" TargetMode="External" Type="http://schemas.openxmlformats.org/officeDocument/2006/relationships/hyperlink"/><Relationship Id="rId1591" Target="http://pbs.twimg.com/profile_images/1324736990428975104/TAcpCUfz_normal.png" TargetMode="External" Type="http://schemas.openxmlformats.org/officeDocument/2006/relationships/hyperlink"/><Relationship Id="rId1592" Target="http://pbs.twimg.com/profile_images/1346033477922250752/X3LP3ss6_normal.jpg" TargetMode="External" Type="http://schemas.openxmlformats.org/officeDocument/2006/relationships/hyperlink"/><Relationship Id="rId1593" Target="http://pbs.twimg.com/profile_images/1041629669693579264/ancE88DL_normal.jpg" TargetMode="External" Type="http://schemas.openxmlformats.org/officeDocument/2006/relationships/hyperlink"/><Relationship Id="rId1594" Target="http://pbs.twimg.com/profile_images/1306177364972498945/l4jCFxrl_normal.jpg" TargetMode="External" Type="http://schemas.openxmlformats.org/officeDocument/2006/relationships/hyperlink"/><Relationship Id="rId1595" Target="http://pbs.twimg.com/profile_images/1291404327148556291/D2KOYKYl_normal.jpg" TargetMode="External" Type="http://schemas.openxmlformats.org/officeDocument/2006/relationships/hyperlink"/><Relationship Id="rId1596" Target="http://pbs.twimg.com/profile_images/974417061790314496/_GzukBsM_normal.jpg" TargetMode="External" Type="http://schemas.openxmlformats.org/officeDocument/2006/relationships/hyperlink"/><Relationship Id="rId1597" Target="http://pbs.twimg.com/profile_images/1410164828036124673/6QGkLUj5_normal.jpg" TargetMode="External" Type="http://schemas.openxmlformats.org/officeDocument/2006/relationships/hyperlink"/><Relationship Id="rId1598" Target="http://pbs.twimg.com/profile_images/1078649089791795207/VDEc-_gT_normal.jpg" TargetMode="External" Type="http://schemas.openxmlformats.org/officeDocument/2006/relationships/hyperlink"/><Relationship Id="rId1599" Target="http://pbs.twimg.com/profile_images/506330437132627968/wvMLtA0F_normal.jpeg" TargetMode="External" Type="http://schemas.openxmlformats.org/officeDocument/2006/relationships/hyperlink"/><Relationship Id="rId16" Target="https://t.co/kQDOyR1ooN" TargetMode="External" Type="http://schemas.openxmlformats.org/officeDocument/2006/relationships/hyperlink"/><Relationship Id="rId160" Target="https://t.co/5w7dRREdqS" TargetMode="External" Type="http://schemas.openxmlformats.org/officeDocument/2006/relationships/hyperlink"/><Relationship Id="rId1600" Target="http://abs.twimg.com/sticky/default_profile_images/default_profile_normal.png" TargetMode="External" Type="http://schemas.openxmlformats.org/officeDocument/2006/relationships/hyperlink"/><Relationship Id="rId1601" Target="http://pbs.twimg.com/profile_images/920991397687291904/qLN1TbrL_normal.jpg" TargetMode="External" Type="http://schemas.openxmlformats.org/officeDocument/2006/relationships/hyperlink"/><Relationship Id="rId1602" Target="http://pbs.twimg.com/profile_images/1105260489938997252/sJBtM1E5_normal.png" TargetMode="External" Type="http://schemas.openxmlformats.org/officeDocument/2006/relationships/hyperlink"/><Relationship Id="rId1603" Target="http://pbs.twimg.com/profile_images/1212305555139768320/HdI7eoEp_normal.jpg" TargetMode="External" Type="http://schemas.openxmlformats.org/officeDocument/2006/relationships/hyperlink"/><Relationship Id="rId1604" Target="http://pbs.twimg.com/profile_images/914430831610953728/QiZQvHD__normal.jpg" TargetMode="External" Type="http://schemas.openxmlformats.org/officeDocument/2006/relationships/hyperlink"/><Relationship Id="rId1605" Target="http://pbs.twimg.com/profile_images/1395816502268502018/sek9MxUM_normal.jpg" TargetMode="External" Type="http://schemas.openxmlformats.org/officeDocument/2006/relationships/hyperlink"/><Relationship Id="rId1606" Target="http://pbs.twimg.com/profile_images/1345835805772808192/w_ZJSVmb_normal.jpg" TargetMode="External" Type="http://schemas.openxmlformats.org/officeDocument/2006/relationships/hyperlink"/><Relationship Id="rId1607" Target="http://pbs.twimg.com/profile_images/1319214776917123074/oWQUdJKW_normal.jpg" TargetMode="External" Type="http://schemas.openxmlformats.org/officeDocument/2006/relationships/hyperlink"/><Relationship Id="rId1608" Target="http://pbs.twimg.com/profile_images/1394329959628410886/eQ-kAjBe_normal.jpg" TargetMode="External" Type="http://schemas.openxmlformats.org/officeDocument/2006/relationships/hyperlink"/><Relationship Id="rId1609" Target="http://pbs.twimg.com/profile_images/1150568753601634306/IpGzFFBR_normal.jpg" TargetMode="External" Type="http://schemas.openxmlformats.org/officeDocument/2006/relationships/hyperlink"/><Relationship Id="rId161" Target="https://t.co/yZZAKxNThs" TargetMode="External" Type="http://schemas.openxmlformats.org/officeDocument/2006/relationships/hyperlink"/><Relationship Id="rId1610" Target="http://pbs.twimg.com/profile_images/1401953852677632001/a03bIYje_normal.jpg" TargetMode="External" Type="http://schemas.openxmlformats.org/officeDocument/2006/relationships/hyperlink"/><Relationship Id="rId1611" Target="http://pbs.twimg.com/profile_images/1355916823322046469/uxTeBK2b_normal.jpg" TargetMode="External" Type="http://schemas.openxmlformats.org/officeDocument/2006/relationships/hyperlink"/><Relationship Id="rId1612" Target="http://pbs.twimg.com/profile_images/1236406278580244481/vqK3VSAK_normal.jpg" TargetMode="External" Type="http://schemas.openxmlformats.org/officeDocument/2006/relationships/hyperlink"/><Relationship Id="rId1613" Target="http://pbs.twimg.com/profile_images/1387310107659210755/eJgEmUtW_normal.jpg" TargetMode="External" Type="http://schemas.openxmlformats.org/officeDocument/2006/relationships/hyperlink"/><Relationship Id="rId1614" Target="http://pbs.twimg.com/profile_images/1277564713207988224/CVcTgWB-_normal.jpg" TargetMode="External" Type="http://schemas.openxmlformats.org/officeDocument/2006/relationships/hyperlink"/><Relationship Id="rId1615" Target="http://pbs.twimg.com/profile_images/828712988383248388/GQuUEocE_normal.jpg" TargetMode="External" Type="http://schemas.openxmlformats.org/officeDocument/2006/relationships/hyperlink"/><Relationship Id="rId1616" Target="http://pbs.twimg.com/profile_images/1178940876078407680/p0SH0xKH_normal.jpg" TargetMode="External" Type="http://schemas.openxmlformats.org/officeDocument/2006/relationships/hyperlink"/><Relationship Id="rId1617" Target="http://pbs.twimg.com/profile_images/1399038207153610752/vO1zMTB6_normal.jpg" TargetMode="External" Type="http://schemas.openxmlformats.org/officeDocument/2006/relationships/hyperlink"/><Relationship Id="rId1618" Target="http://pbs.twimg.com/profile_images/1235934217017741313/_pWbP9oj_normal.jpg" TargetMode="External" Type="http://schemas.openxmlformats.org/officeDocument/2006/relationships/hyperlink"/><Relationship Id="rId1619" Target="http://pbs.twimg.com/profile_images/932606535561302016/y-fzMjZX_normal.jpg" TargetMode="External" Type="http://schemas.openxmlformats.org/officeDocument/2006/relationships/hyperlink"/><Relationship Id="rId162" Target="https://t.co/J5wwedDfsW" TargetMode="External" Type="http://schemas.openxmlformats.org/officeDocument/2006/relationships/hyperlink"/><Relationship Id="rId1620" Target="http://abs.twimg.com/sticky/default_profile_images/default_profile_normal.png" TargetMode="External" Type="http://schemas.openxmlformats.org/officeDocument/2006/relationships/hyperlink"/><Relationship Id="rId1621" Target="http://pbs.twimg.com/profile_images/735036477768339456/EXGnTptI_normal.jpg" TargetMode="External" Type="http://schemas.openxmlformats.org/officeDocument/2006/relationships/hyperlink"/><Relationship Id="rId1622" Target="http://pbs.twimg.com/profile_images/499544708881072128/znS7GceS_normal.jpeg" TargetMode="External" Type="http://schemas.openxmlformats.org/officeDocument/2006/relationships/hyperlink"/><Relationship Id="rId1623" Target="http://pbs.twimg.com/profile_images/608707453996396544/l-xwcqmp_normal.jpg" TargetMode="External" Type="http://schemas.openxmlformats.org/officeDocument/2006/relationships/hyperlink"/><Relationship Id="rId1624" Target="http://pbs.twimg.com/profile_images/809333237273214976/i66LFL6F_normal.jpg" TargetMode="External" Type="http://schemas.openxmlformats.org/officeDocument/2006/relationships/hyperlink"/><Relationship Id="rId1625" Target="http://pbs.twimg.com/profile_images/1407988417225502726/QNweKjVh_normal.png" TargetMode="External" Type="http://schemas.openxmlformats.org/officeDocument/2006/relationships/hyperlink"/><Relationship Id="rId1626" Target="http://pbs.twimg.com/profile_images/1411747853471465474/m1ezz83N_normal.jpg" TargetMode="External" Type="http://schemas.openxmlformats.org/officeDocument/2006/relationships/hyperlink"/><Relationship Id="rId1627" Target="http://pbs.twimg.com/profile_images/1310290474264154114/E4wPU6_x_normal.jpg" TargetMode="External" Type="http://schemas.openxmlformats.org/officeDocument/2006/relationships/hyperlink"/><Relationship Id="rId1628" Target="http://pbs.twimg.com/profile_images/1342448625121685504/Ba-99IJn_normal.jpg" TargetMode="External" Type="http://schemas.openxmlformats.org/officeDocument/2006/relationships/hyperlink"/><Relationship Id="rId1629" Target="http://pbs.twimg.com/profile_images/842370166012968960/YDXfQe5R_normal.jpg" TargetMode="External" Type="http://schemas.openxmlformats.org/officeDocument/2006/relationships/hyperlink"/><Relationship Id="rId163" Target="https://t.co/YpYwqoA619" TargetMode="External" Type="http://schemas.openxmlformats.org/officeDocument/2006/relationships/hyperlink"/><Relationship Id="rId1630" Target="http://pbs.twimg.com/profile_images/1775669368/dd_normal.jpg" TargetMode="External" Type="http://schemas.openxmlformats.org/officeDocument/2006/relationships/hyperlink"/><Relationship Id="rId1631" Target="http://pbs.twimg.com/profile_images/1190539448875995136/gxeT_0kc_normal.jpg" TargetMode="External" Type="http://schemas.openxmlformats.org/officeDocument/2006/relationships/hyperlink"/><Relationship Id="rId1632" Target="http://pbs.twimg.com/profile_images/1117863015959924739/q9CtvVVM_normal.jpg" TargetMode="External" Type="http://schemas.openxmlformats.org/officeDocument/2006/relationships/hyperlink"/><Relationship Id="rId1633" Target="http://pbs.twimg.com/profile_images/1089189872848592902/FqQVSzH7_normal.jpg" TargetMode="External" Type="http://schemas.openxmlformats.org/officeDocument/2006/relationships/hyperlink"/><Relationship Id="rId1634" Target="http://pbs.twimg.com/profile_images/1030517601494093824/he8DgYkx_normal.jpg" TargetMode="External" Type="http://schemas.openxmlformats.org/officeDocument/2006/relationships/hyperlink"/><Relationship Id="rId1635" Target="http://pbs.twimg.com/profile_images/1169962157070569474/pCHJ_hQY_normal.jpg" TargetMode="External" Type="http://schemas.openxmlformats.org/officeDocument/2006/relationships/hyperlink"/><Relationship Id="rId1636" Target="http://pbs.twimg.com/profile_images/1084801074022764544/tEzSju8F_normal.jpg" TargetMode="External" Type="http://schemas.openxmlformats.org/officeDocument/2006/relationships/hyperlink"/><Relationship Id="rId1637" Target="http://pbs.twimg.com/profile_images/978260744713244677/jt_D-1qX_normal.jpg" TargetMode="External" Type="http://schemas.openxmlformats.org/officeDocument/2006/relationships/hyperlink"/><Relationship Id="rId1638" Target="http://pbs.twimg.com/profile_images/1143433108374675456/JeUc-_A7_normal.jpg" TargetMode="External" Type="http://schemas.openxmlformats.org/officeDocument/2006/relationships/hyperlink"/><Relationship Id="rId1639" Target="http://pbs.twimg.com/profile_images/1240742375/Mu_2b_normal.jpg" TargetMode="External" Type="http://schemas.openxmlformats.org/officeDocument/2006/relationships/hyperlink"/><Relationship Id="rId164" Target="https://t.co/S2ahulqWmE" TargetMode="External" Type="http://schemas.openxmlformats.org/officeDocument/2006/relationships/hyperlink"/><Relationship Id="rId1640" Target="http://pbs.twimg.com/profile_images/1312164942934609920/RL_qCHR0_normal.jpg" TargetMode="External" Type="http://schemas.openxmlformats.org/officeDocument/2006/relationships/hyperlink"/><Relationship Id="rId1641" Target="http://pbs.twimg.com/profile_images/990491714275115010/tO2Of8Zi_normal.jpg" TargetMode="External" Type="http://schemas.openxmlformats.org/officeDocument/2006/relationships/hyperlink"/><Relationship Id="rId1642" Target="http://pbs.twimg.com/profile_images/542696750927327232/BN2PIdMj_normal.jpeg" TargetMode="External" Type="http://schemas.openxmlformats.org/officeDocument/2006/relationships/hyperlink"/><Relationship Id="rId1643" Target="http://pbs.twimg.com/profile_images/1019886363515211776/D2TBSqHw_normal.jpg" TargetMode="External" Type="http://schemas.openxmlformats.org/officeDocument/2006/relationships/hyperlink"/><Relationship Id="rId1644" Target="http://pbs.twimg.com/profile_images/1285674556531900416/wDYK3RzP_normal.jpg" TargetMode="External" Type="http://schemas.openxmlformats.org/officeDocument/2006/relationships/hyperlink"/><Relationship Id="rId1645" Target="http://pbs.twimg.com/profile_images/699953854687870976/hcFf6sPo_normal.jpg" TargetMode="External" Type="http://schemas.openxmlformats.org/officeDocument/2006/relationships/hyperlink"/><Relationship Id="rId1646" Target="http://pbs.twimg.com/profile_images/1245949072596402176/9RoANmhy_normal.jpg" TargetMode="External" Type="http://schemas.openxmlformats.org/officeDocument/2006/relationships/hyperlink"/><Relationship Id="rId1647" Target="http://pbs.twimg.com/profile_images/833268352403533824/UaJsY-UL_normal.jpg" TargetMode="External" Type="http://schemas.openxmlformats.org/officeDocument/2006/relationships/hyperlink"/><Relationship Id="rId1648" Target="http://pbs.twimg.com/profile_images/805728133043421184/XvTo0LRb_normal.jpg" TargetMode="External" Type="http://schemas.openxmlformats.org/officeDocument/2006/relationships/hyperlink"/><Relationship Id="rId1649" Target="http://pbs.twimg.com/profile_images/1394435670295334914/MKF5BqhG_normal.jpg" TargetMode="External" Type="http://schemas.openxmlformats.org/officeDocument/2006/relationships/hyperlink"/><Relationship Id="rId165" Target="https://t.co/jkhrvXdUYr" TargetMode="External" Type="http://schemas.openxmlformats.org/officeDocument/2006/relationships/hyperlink"/><Relationship Id="rId1650" Target="http://pbs.twimg.com/profile_images/2780998180/9ef3ad818540d0c301f38ef8aac2811e_normal.jpeg" TargetMode="External" Type="http://schemas.openxmlformats.org/officeDocument/2006/relationships/hyperlink"/><Relationship Id="rId1651" Target="http://pbs.twimg.com/profile_images/1392027889420443650/URneOjmi_normal.jpg" TargetMode="External" Type="http://schemas.openxmlformats.org/officeDocument/2006/relationships/hyperlink"/><Relationship Id="rId1652" Target="http://pbs.twimg.com/profile_images/1313837494782263296/rtzD5abU_normal.jpg" TargetMode="External" Type="http://schemas.openxmlformats.org/officeDocument/2006/relationships/hyperlink"/><Relationship Id="rId1653" Target="http://pbs.twimg.com/profile_images/1203685521383460866/5haM_2xp_normal.jpg" TargetMode="External" Type="http://schemas.openxmlformats.org/officeDocument/2006/relationships/hyperlink"/><Relationship Id="rId1654" Target="http://pbs.twimg.com/profile_images/1308713035624837122/h_YtVV4B_normal.png" TargetMode="External" Type="http://schemas.openxmlformats.org/officeDocument/2006/relationships/hyperlink"/><Relationship Id="rId1655" Target="http://pbs.twimg.com/profile_images/999407627892228096/gzd5C8jV_normal.jpg" TargetMode="External" Type="http://schemas.openxmlformats.org/officeDocument/2006/relationships/hyperlink"/><Relationship Id="rId1656" Target="http://pbs.twimg.com/profile_images/1039076605593829376/noX_vq-J_normal.jpg" TargetMode="External" Type="http://schemas.openxmlformats.org/officeDocument/2006/relationships/hyperlink"/><Relationship Id="rId1657" Target="http://pbs.twimg.com/profile_images/883237163013419010/R_hoGNJF_normal.jpg" TargetMode="External" Type="http://schemas.openxmlformats.org/officeDocument/2006/relationships/hyperlink"/><Relationship Id="rId1658" Target="http://pbs.twimg.com/profile_images/855036518917967873/EmYrpna2_normal.jpg" TargetMode="External" Type="http://schemas.openxmlformats.org/officeDocument/2006/relationships/hyperlink"/><Relationship Id="rId1659" Target="http://pbs.twimg.com/profile_images/1393875162148352001/GXuxHID5_normal.jpg" TargetMode="External" Type="http://schemas.openxmlformats.org/officeDocument/2006/relationships/hyperlink"/><Relationship Id="rId166" Target="https://t.co/HmPXuPUjYp" TargetMode="External" Type="http://schemas.openxmlformats.org/officeDocument/2006/relationships/hyperlink"/><Relationship Id="rId1660" Target="http://pbs.twimg.com/profile_images/1341044180123082756/bhhYeT6T_normal.jpg" TargetMode="External" Type="http://schemas.openxmlformats.org/officeDocument/2006/relationships/hyperlink"/><Relationship Id="rId1661" Target="http://pbs.twimg.com/profile_images/1347591153827389446/_2Q77YFp_normal.jpg" TargetMode="External" Type="http://schemas.openxmlformats.org/officeDocument/2006/relationships/hyperlink"/><Relationship Id="rId1662" Target="http://pbs.twimg.com/profile_images/831423532315848704/ig1R_msO_normal.jpg" TargetMode="External" Type="http://schemas.openxmlformats.org/officeDocument/2006/relationships/hyperlink"/><Relationship Id="rId1663" Target="http://pbs.twimg.com/profile_images/1342796760654241792/uCi9qI7-_normal.jpg" TargetMode="External" Type="http://schemas.openxmlformats.org/officeDocument/2006/relationships/hyperlink"/><Relationship Id="rId1664" Target="http://pbs.twimg.com/profile_images/491571561703284736/BIXDVBbx_normal.jpeg" TargetMode="External" Type="http://schemas.openxmlformats.org/officeDocument/2006/relationships/hyperlink"/><Relationship Id="rId1665" Target="http://pbs.twimg.com/profile_images/1254431653348478977/ocawtm6N_normal.jpg" TargetMode="External" Type="http://schemas.openxmlformats.org/officeDocument/2006/relationships/hyperlink"/><Relationship Id="rId1666" Target="http://pbs.twimg.com/profile_images/1091697424039579653/x_XHXwhF_normal.jpg" TargetMode="External" Type="http://schemas.openxmlformats.org/officeDocument/2006/relationships/hyperlink"/><Relationship Id="rId1667" Target="http://pbs.twimg.com/profile_images/2225807662/logoy_normal.png" TargetMode="External" Type="http://schemas.openxmlformats.org/officeDocument/2006/relationships/hyperlink"/><Relationship Id="rId1668" Target="http://pbs.twimg.com/profile_images/1379440079412805632/oM-AZHih_normal.jpg" TargetMode="External" Type="http://schemas.openxmlformats.org/officeDocument/2006/relationships/hyperlink"/><Relationship Id="rId1669" Target="http://pbs.twimg.com/profile_images/1417343780403957771/ngTsvQSB_normal.jpg" TargetMode="External" Type="http://schemas.openxmlformats.org/officeDocument/2006/relationships/hyperlink"/><Relationship Id="rId167" Target="https://t.co/OT6Ix2AsUf" TargetMode="External" Type="http://schemas.openxmlformats.org/officeDocument/2006/relationships/hyperlink"/><Relationship Id="rId1670" Target="http://pbs.twimg.com/profile_images/1223007015447990272/BG2FUS4y_normal.jpg" TargetMode="External" Type="http://schemas.openxmlformats.org/officeDocument/2006/relationships/hyperlink"/><Relationship Id="rId1671" Target="http://pbs.twimg.com/profile_images/753592947610877952/F7GV1usT_normal.jpg" TargetMode="External" Type="http://schemas.openxmlformats.org/officeDocument/2006/relationships/hyperlink"/><Relationship Id="rId1672" Target="http://pbs.twimg.com/profile_images/954669492545703936/jyNQtfRZ_normal.jpg" TargetMode="External" Type="http://schemas.openxmlformats.org/officeDocument/2006/relationships/hyperlink"/><Relationship Id="rId1673" Target="http://pbs.twimg.com/profile_images/1378372600854941696/zQNUJipO_normal.jpg" TargetMode="External" Type="http://schemas.openxmlformats.org/officeDocument/2006/relationships/hyperlink"/><Relationship Id="rId1674" Target="http://pbs.twimg.com/profile_images/1087166481086013441/9pFgY3js_normal.jpg" TargetMode="External" Type="http://schemas.openxmlformats.org/officeDocument/2006/relationships/hyperlink"/><Relationship Id="rId1675" Target="http://pbs.twimg.com/profile_images/1381920496904765442/8hJt4Oy8_normal.jpg" TargetMode="External" Type="http://schemas.openxmlformats.org/officeDocument/2006/relationships/hyperlink"/><Relationship Id="rId1676" Target="http://pbs.twimg.com/profile_images/1335863290057134080/eNep3XJA_normal.jpg" TargetMode="External" Type="http://schemas.openxmlformats.org/officeDocument/2006/relationships/hyperlink"/><Relationship Id="rId1677" Target="http://pbs.twimg.com/profile_images/1041780951813169153/IMkHkS5S_normal.jpg" TargetMode="External" Type="http://schemas.openxmlformats.org/officeDocument/2006/relationships/hyperlink"/><Relationship Id="rId1678" Target="http://pbs.twimg.com/profile_images/877117737298010112/am76lZWu_normal.jpg" TargetMode="External" Type="http://schemas.openxmlformats.org/officeDocument/2006/relationships/hyperlink"/><Relationship Id="rId1679" Target="http://pbs.twimg.com/profile_images/940109588912922624/CfXrCB4o_normal.jpg" TargetMode="External" Type="http://schemas.openxmlformats.org/officeDocument/2006/relationships/hyperlink"/><Relationship Id="rId168" Target="https://t.co/Jj4eH7UKbq" TargetMode="External" Type="http://schemas.openxmlformats.org/officeDocument/2006/relationships/hyperlink"/><Relationship Id="rId1680" Target="http://pbs.twimg.com/profile_images/592360953418805249/_KMFKuNu_normal.jpg" TargetMode="External" Type="http://schemas.openxmlformats.org/officeDocument/2006/relationships/hyperlink"/><Relationship Id="rId1681" Target="http://pbs.twimg.com/profile_images/459576209714991104/rLESb2ir_normal.jpeg" TargetMode="External" Type="http://schemas.openxmlformats.org/officeDocument/2006/relationships/hyperlink"/><Relationship Id="rId1682" Target="http://pbs.twimg.com/profile_images/1409220431010308100/5WKaLXxG_normal.jpg" TargetMode="External" Type="http://schemas.openxmlformats.org/officeDocument/2006/relationships/hyperlink"/><Relationship Id="rId1683" Target="http://pbs.twimg.com/profile_images/1111516867728994304/spai4zYH_normal.jpg" TargetMode="External" Type="http://schemas.openxmlformats.org/officeDocument/2006/relationships/hyperlink"/><Relationship Id="rId1684" Target="http://pbs.twimg.com/profile_images/3178610082/99aa203cd030a80964f89665f4450f1a_normal.jpeg" TargetMode="External" Type="http://schemas.openxmlformats.org/officeDocument/2006/relationships/hyperlink"/><Relationship Id="rId1685" Target="http://pbs.twimg.com/profile_images/1115817428087377920/-XZvSXaA_normal.png" TargetMode="External" Type="http://schemas.openxmlformats.org/officeDocument/2006/relationships/hyperlink"/><Relationship Id="rId1686" Target="http://pbs.twimg.com/profile_images/1351894994135691264/w4jV9KGm_normal.jpg" TargetMode="External" Type="http://schemas.openxmlformats.org/officeDocument/2006/relationships/hyperlink"/><Relationship Id="rId1687" Target="http://pbs.twimg.com/profile_images/1024353112864288771/_pTF1Wxi_normal.jpg" TargetMode="External" Type="http://schemas.openxmlformats.org/officeDocument/2006/relationships/hyperlink"/><Relationship Id="rId1688" Target="http://pbs.twimg.com/profile_images/1012594140763381761/V1OzG-dY_normal.jpg" TargetMode="External" Type="http://schemas.openxmlformats.org/officeDocument/2006/relationships/hyperlink"/><Relationship Id="rId1689" Target="http://pbs.twimg.com/profile_images/1053709728851877889/u51Kr-1k_normal.jpg" TargetMode="External" Type="http://schemas.openxmlformats.org/officeDocument/2006/relationships/hyperlink"/><Relationship Id="rId169" Target="https://t.co/9K3f3f4Hwf" TargetMode="External" Type="http://schemas.openxmlformats.org/officeDocument/2006/relationships/hyperlink"/><Relationship Id="rId1690" Target="http://pbs.twimg.com/profile_images/378800000757012001/805fcd01dda2559c8d9c42eeef978000_normal.jpeg" TargetMode="External" Type="http://schemas.openxmlformats.org/officeDocument/2006/relationships/hyperlink"/><Relationship Id="rId1691" Target="http://pbs.twimg.com/profile_images/1409512233671987201/acvQdCVU_normal.jpg" TargetMode="External" Type="http://schemas.openxmlformats.org/officeDocument/2006/relationships/hyperlink"/><Relationship Id="rId1692" Target="http://pbs.twimg.com/profile_images/1059118110396030983/Z6XkwZgZ_normal.jpg" TargetMode="External" Type="http://schemas.openxmlformats.org/officeDocument/2006/relationships/hyperlink"/><Relationship Id="rId1693" Target="http://pbs.twimg.com/profile_images/1777945154/jffaye_normal.png" TargetMode="External" Type="http://schemas.openxmlformats.org/officeDocument/2006/relationships/hyperlink"/><Relationship Id="rId1694" Target="http://pbs.twimg.com/profile_images/1342540743223750660/B3yG8E9D_normal.jpg" TargetMode="External" Type="http://schemas.openxmlformats.org/officeDocument/2006/relationships/hyperlink"/><Relationship Id="rId1695" Target="http://pbs.twimg.com/profile_images/1199423200276467716/HKuBvtyo_normal.jpg" TargetMode="External" Type="http://schemas.openxmlformats.org/officeDocument/2006/relationships/hyperlink"/><Relationship Id="rId1696" Target="http://pbs.twimg.com/profile_images/423923305846824961/z2aVDErs_normal.jpeg" TargetMode="External" Type="http://schemas.openxmlformats.org/officeDocument/2006/relationships/hyperlink"/><Relationship Id="rId1697" Target="http://abs.twimg.com/sticky/default_profile_images/default_profile_normal.png" TargetMode="External" Type="http://schemas.openxmlformats.org/officeDocument/2006/relationships/hyperlink"/><Relationship Id="rId1698" Target="http://pbs.twimg.com/profile_images/1159068287/image_normal.jpg" TargetMode="External" Type="http://schemas.openxmlformats.org/officeDocument/2006/relationships/hyperlink"/><Relationship Id="rId1699" Target="http://pbs.twimg.com/profile_images/732545091341045760/fRDGeVlq_normal.jpg" TargetMode="External" Type="http://schemas.openxmlformats.org/officeDocument/2006/relationships/hyperlink"/><Relationship Id="rId17" Target="https://t.co/LDYRE4749A" TargetMode="External" Type="http://schemas.openxmlformats.org/officeDocument/2006/relationships/hyperlink"/><Relationship Id="rId170" Target="https://t.co/X0jNLsh5Mf" TargetMode="External" Type="http://schemas.openxmlformats.org/officeDocument/2006/relationships/hyperlink"/><Relationship Id="rId1700" Target="http://pbs.twimg.com/profile_images/1337076611276005377/W82nYv5h_normal.jpg" TargetMode="External" Type="http://schemas.openxmlformats.org/officeDocument/2006/relationships/hyperlink"/><Relationship Id="rId1701" Target="http://pbs.twimg.com/profile_images/192439443/globe_normal.jpg" TargetMode="External" Type="http://schemas.openxmlformats.org/officeDocument/2006/relationships/hyperlink"/><Relationship Id="rId1702" Target="http://pbs.twimg.com/profile_images/1265019999682310148/fCaI4U5r_normal.jpg" TargetMode="External" Type="http://schemas.openxmlformats.org/officeDocument/2006/relationships/hyperlink"/><Relationship Id="rId1703" Target="http://pbs.twimg.com/profile_images/1380163335715500053/rVSoWEVf_normal.jpg" TargetMode="External" Type="http://schemas.openxmlformats.org/officeDocument/2006/relationships/hyperlink"/><Relationship Id="rId1704" Target="http://pbs.twimg.com/profile_images/3350769075/be5d78cc9bc02d24c473f3f38137f137_normal.jpeg" TargetMode="External" Type="http://schemas.openxmlformats.org/officeDocument/2006/relationships/hyperlink"/><Relationship Id="rId1705" Target="http://pbs.twimg.com/profile_images/1321453450949963776/DVwrlE-x_normal.jpg" TargetMode="External" Type="http://schemas.openxmlformats.org/officeDocument/2006/relationships/hyperlink"/><Relationship Id="rId1706" Target="http://pbs.twimg.com/profile_images/720875502504783872/zWK1Y800_normal.jpg" TargetMode="External" Type="http://schemas.openxmlformats.org/officeDocument/2006/relationships/hyperlink"/><Relationship Id="rId1707" Target="http://pbs.twimg.com/profile_images/1289171536029548547/BvFv4CEL_normal.jpg" TargetMode="External" Type="http://schemas.openxmlformats.org/officeDocument/2006/relationships/hyperlink"/><Relationship Id="rId1708" Target="http://pbs.twimg.com/profile_images/1403620970594775040/jLVxOMBA_normal.jpg" TargetMode="External" Type="http://schemas.openxmlformats.org/officeDocument/2006/relationships/hyperlink"/><Relationship Id="rId1709" Target="http://pbs.twimg.com/profile_images/2626107074/image_normal.jpg" TargetMode="External" Type="http://schemas.openxmlformats.org/officeDocument/2006/relationships/hyperlink"/><Relationship Id="rId171" Target="https://t.co/RbvrYfHsMu" TargetMode="External" Type="http://schemas.openxmlformats.org/officeDocument/2006/relationships/hyperlink"/><Relationship Id="rId1710" Target="http://pbs.twimg.com/profile_images/1356982099559997440/HccznypY_normal.jpg" TargetMode="External" Type="http://schemas.openxmlformats.org/officeDocument/2006/relationships/hyperlink"/><Relationship Id="rId1711" Target="http://pbs.twimg.com/profile_images/1417824783526506501/O2dzSV8Y_normal.jpg" TargetMode="External" Type="http://schemas.openxmlformats.org/officeDocument/2006/relationships/hyperlink"/><Relationship Id="rId1712" Target="http://pbs.twimg.com/profile_images/1316317499097571328/dRtNZo7S_normal.jpg" TargetMode="External" Type="http://schemas.openxmlformats.org/officeDocument/2006/relationships/hyperlink"/><Relationship Id="rId1713" Target="http://pbs.twimg.com/profile_images/1369959941407182851/V5cTIamn_normal.jpg" TargetMode="External" Type="http://schemas.openxmlformats.org/officeDocument/2006/relationships/hyperlink"/><Relationship Id="rId1714" Target="http://pbs.twimg.com/profile_images/1412867896850649091/0R3u96xy_normal.jpg" TargetMode="External" Type="http://schemas.openxmlformats.org/officeDocument/2006/relationships/hyperlink"/><Relationship Id="rId1715" Target="http://pbs.twimg.com/profile_images/1229010008936980480/Jc5Ptuop_normal.jpg" TargetMode="External" Type="http://schemas.openxmlformats.org/officeDocument/2006/relationships/hyperlink"/><Relationship Id="rId1716" Target="http://pbs.twimg.com/profile_images/437317346169225216/9hdx-uEA_normal.jpeg" TargetMode="External" Type="http://schemas.openxmlformats.org/officeDocument/2006/relationships/hyperlink"/><Relationship Id="rId1717" Target="http://pbs.twimg.com/profile_images/1085927844960718848/2xQa_4ZV_normal.jpg" TargetMode="External" Type="http://schemas.openxmlformats.org/officeDocument/2006/relationships/hyperlink"/><Relationship Id="rId1718" Target="http://pbs.twimg.com/profile_images/613984109975760897/ykkUlxCb_normal.jpg" TargetMode="External" Type="http://schemas.openxmlformats.org/officeDocument/2006/relationships/hyperlink"/><Relationship Id="rId1719" Target="http://pbs.twimg.com/profile_images/1296446793761398784/HjC61ExV_normal.png" TargetMode="External" Type="http://schemas.openxmlformats.org/officeDocument/2006/relationships/hyperlink"/><Relationship Id="rId172" Target="https://t.co/XLolROWxKE" TargetMode="External" Type="http://schemas.openxmlformats.org/officeDocument/2006/relationships/hyperlink"/><Relationship Id="rId1720" Target="http://pbs.twimg.com/profile_images/887566239303950336/U3hDc0iu_normal.jpg" TargetMode="External" Type="http://schemas.openxmlformats.org/officeDocument/2006/relationships/hyperlink"/><Relationship Id="rId1721" Target="http://pbs.twimg.com/profile_images/1309505896452587520/j97E3HfF_normal.jpg" TargetMode="External" Type="http://schemas.openxmlformats.org/officeDocument/2006/relationships/hyperlink"/><Relationship Id="rId1722" Target="http://pbs.twimg.com/profile_images/436088734639853568/j4ALXiYQ_normal.jpeg" TargetMode="External" Type="http://schemas.openxmlformats.org/officeDocument/2006/relationships/hyperlink"/><Relationship Id="rId1723" Target="http://pbs.twimg.com/profile_images/1091384639757930498/x-M3uL7S_normal.jpg" TargetMode="External" Type="http://schemas.openxmlformats.org/officeDocument/2006/relationships/hyperlink"/><Relationship Id="rId1724" Target="http://pbs.twimg.com/profile_images/1266287786304221185/e92fZIDg_normal.jpg" TargetMode="External" Type="http://schemas.openxmlformats.org/officeDocument/2006/relationships/hyperlink"/><Relationship Id="rId1725" Target="http://pbs.twimg.com/profile_images/1257893973806526465/48T6JrbC_normal.jpg" TargetMode="External" Type="http://schemas.openxmlformats.org/officeDocument/2006/relationships/hyperlink"/><Relationship Id="rId1726" Target="http://pbs.twimg.com/profile_images/1399351518646747141/jS76iijJ_normal.jpg" TargetMode="External" Type="http://schemas.openxmlformats.org/officeDocument/2006/relationships/hyperlink"/><Relationship Id="rId1727" Target="http://pbs.twimg.com/profile_images/1333466713682300929/FUmkF9T3_normal.jpg" TargetMode="External" Type="http://schemas.openxmlformats.org/officeDocument/2006/relationships/hyperlink"/><Relationship Id="rId1728" Target="http://pbs.twimg.com/profile_images/1329907452251402240/sJvmQqcI_normal.jpg" TargetMode="External" Type="http://schemas.openxmlformats.org/officeDocument/2006/relationships/hyperlink"/><Relationship Id="rId1729" Target="http://pbs.twimg.com/profile_images/1101145575993626625/GkH89Zms_normal.png" TargetMode="External" Type="http://schemas.openxmlformats.org/officeDocument/2006/relationships/hyperlink"/><Relationship Id="rId173" Target="https://t.co/Jum1xF6sYK" TargetMode="External" Type="http://schemas.openxmlformats.org/officeDocument/2006/relationships/hyperlink"/><Relationship Id="rId1730" Target="http://abs.twimg.com/sticky/default_profile_images/default_profile_normal.png" TargetMode="External" Type="http://schemas.openxmlformats.org/officeDocument/2006/relationships/hyperlink"/><Relationship Id="rId1731" Target="http://pbs.twimg.com/profile_images/1131386889259421696/2gu1i-9m_normal.png" TargetMode="External" Type="http://schemas.openxmlformats.org/officeDocument/2006/relationships/hyperlink"/><Relationship Id="rId1732" Target="http://pbs.twimg.com/profile_images/959135344871591937/Z8gFMCBu_normal.jpg" TargetMode="External" Type="http://schemas.openxmlformats.org/officeDocument/2006/relationships/hyperlink"/><Relationship Id="rId1733" Target="http://pbs.twimg.com/profile_images/3608708800/54aed5e1f4978774c99a332c37f0229d_normal.jpeg" TargetMode="External" Type="http://schemas.openxmlformats.org/officeDocument/2006/relationships/hyperlink"/><Relationship Id="rId1734" Target="http://pbs.twimg.com/profile_images/1382790091647684615/tdFpDIrz_normal.jpg" TargetMode="External" Type="http://schemas.openxmlformats.org/officeDocument/2006/relationships/hyperlink"/><Relationship Id="rId1735" Target="http://pbs.twimg.com/profile_images/947190123875233792/VfWqLdb0_normal.jpg" TargetMode="External" Type="http://schemas.openxmlformats.org/officeDocument/2006/relationships/hyperlink"/><Relationship Id="rId1736" Target="http://pbs.twimg.com/profile_images/1217863360689197059/2NoY3Hys_normal.jpg" TargetMode="External" Type="http://schemas.openxmlformats.org/officeDocument/2006/relationships/hyperlink"/><Relationship Id="rId1737" Target="http://pbs.twimg.com/profile_images/1407113306838556673/NxAA5yfv_normal.jpg" TargetMode="External" Type="http://schemas.openxmlformats.org/officeDocument/2006/relationships/hyperlink"/><Relationship Id="rId1738" Target="http://pbs.twimg.com/profile_images/641240492945076224/4qzT3xEE_normal.png" TargetMode="External" Type="http://schemas.openxmlformats.org/officeDocument/2006/relationships/hyperlink"/><Relationship Id="rId1739" Target="http://pbs.twimg.com/profile_images/1287428214005039107/08KKB_jF_normal.jpg" TargetMode="External" Type="http://schemas.openxmlformats.org/officeDocument/2006/relationships/hyperlink"/><Relationship Id="rId174" Target="https://t.co/S0TvIipxsQ" TargetMode="External" Type="http://schemas.openxmlformats.org/officeDocument/2006/relationships/hyperlink"/><Relationship Id="rId1740" Target="http://abs.twimg.com/sticky/default_profile_images/default_profile_normal.png" TargetMode="External" Type="http://schemas.openxmlformats.org/officeDocument/2006/relationships/hyperlink"/><Relationship Id="rId1741" Target="http://pbs.twimg.com/profile_images/1192427044732383238/GCU-oIv7_normal.jpg" TargetMode="External" Type="http://schemas.openxmlformats.org/officeDocument/2006/relationships/hyperlink"/><Relationship Id="rId1742" Target="http://abs.twimg.com/sticky/default_profile_images/default_profile_normal.png" TargetMode="External" Type="http://schemas.openxmlformats.org/officeDocument/2006/relationships/hyperlink"/><Relationship Id="rId1743" Target="http://pbs.twimg.com/profile_images/1075408093339676673/-2B1ZawH_normal.jpg" TargetMode="External" Type="http://schemas.openxmlformats.org/officeDocument/2006/relationships/hyperlink"/><Relationship Id="rId1744" Target="http://pbs.twimg.com/profile_images/1114130480071356418/YcbccZZo_normal.jpg" TargetMode="External" Type="http://schemas.openxmlformats.org/officeDocument/2006/relationships/hyperlink"/><Relationship Id="rId1745" Target="http://pbs.twimg.com/profile_images/671345015902334977/VKrx8wD8_normal.jpg" TargetMode="External" Type="http://schemas.openxmlformats.org/officeDocument/2006/relationships/hyperlink"/><Relationship Id="rId1746" Target="http://pbs.twimg.com/profile_images/943497228529881089/D9oOfMEI_normal.jpg" TargetMode="External" Type="http://schemas.openxmlformats.org/officeDocument/2006/relationships/hyperlink"/><Relationship Id="rId1747" Target="http://pbs.twimg.com/profile_images/1321142214098145288/G8jyDEAX_normal.jpg" TargetMode="External" Type="http://schemas.openxmlformats.org/officeDocument/2006/relationships/hyperlink"/><Relationship Id="rId1748" Target="http://pbs.twimg.com/profile_images/649756266/photo_normal.jpg" TargetMode="External" Type="http://schemas.openxmlformats.org/officeDocument/2006/relationships/hyperlink"/><Relationship Id="rId1749" Target="http://pbs.twimg.com/profile_images/1392562133091618817/XUF-MZxp_normal.jpg" TargetMode="External" Type="http://schemas.openxmlformats.org/officeDocument/2006/relationships/hyperlink"/><Relationship Id="rId175" Target="https://t.co/3uhoU3AMhl" TargetMode="External" Type="http://schemas.openxmlformats.org/officeDocument/2006/relationships/hyperlink"/><Relationship Id="rId1750" Target="http://pbs.twimg.com/profile_images/1298409938776195072/1IAREGG9_normal.jpg" TargetMode="External" Type="http://schemas.openxmlformats.org/officeDocument/2006/relationships/hyperlink"/><Relationship Id="rId1751" Target="http://pbs.twimg.com/profile_images/378800000778275624/ad50d49abbb0f809ac8f9b0c2ecc2a72_normal.png" TargetMode="External" Type="http://schemas.openxmlformats.org/officeDocument/2006/relationships/hyperlink"/><Relationship Id="rId1752" Target="http://pbs.twimg.com/profile_images/866961792320360450/q-JwNkiw_normal.jpg" TargetMode="External" Type="http://schemas.openxmlformats.org/officeDocument/2006/relationships/hyperlink"/><Relationship Id="rId1753" Target="http://abs.twimg.com/sticky/default_profile_images/default_profile_normal.png" TargetMode="External" Type="http://schemas.openxmlformats.org/officeDocument/2006/relationships/hyperlink"/><Relationship Id="rId1754" Target="http://pbs.twimg.com/profile_images/1331664800653316096/1xdsTcd4_normal.jpg" TargetMode="External" Type="http://schemas.openxmlformats.org/officeDocument/2006/relationships/hyperlink"/><Relationship Id="rId1755" Target="http://pbs.twimg.com/profile_images/1341638720513044481/axZQNDt3_normal.jpg" TargetMode="External" Type="http://schemas.openxmlformats.org/officeDocument/2006/relationships/hyperlink"/><Relationship Id="rId1756" Target="http://pbs.twimg.com/profile_images/993014814535450624/W7Fa_T6V_normal.jpg" TargetMode="External" Type="http://schemas.openxmlformats.org/officeDocument/2006/relationships/hyperlink"/><Relationship Id="rId1757" Target="http://pbs.twimg.com/profile_images/1273512543676436481/ik0EOv8l_normal.jpg" TargetMode="External" Type="http://schemas.openxmlformats.org/officeDocument/2006/relationships/hyperlink"/><Relationship Id="rId1758" Target="http://pbs.twimg.com/profile_images/1060483566948233216/AJUXTj8o_normal.jpg" TargetMode="External" Type="http://schemas.openxmlformats.org/officeDocument/2006/relationships/hyperlink"/><Relationship Id="rId1759" Target="http://pbs.twimg.com/profile_images/1351076867864997889/q6qHYYZX_normal.jpg" TargetMode="External" Type="http://schemas.openxmlformats.org/officeDocument/2006/relationships/hyperlink"/><Relationship Id="rId176" Target="https://t.co/kpbmqHDNu2" TargetMode="External" Type="http://schemas.openxmlformats.org/officeDocument/2006/relationships/hyperlink"/><Relationship Id="rId1760" Target="http://pbs.twimg.com/profile_images/580030781113933826/AW2uenkO_normal.png" TargetMode="External" Type="http://schemas.openxmlformats.org/officeDocument/2006/relationships/hyperlink"/><Relationship Id="rId1761" Target="http://pbs.twimg.com/profile_images/1341334383257595906/8h5nrpp__normal.jpg" TargetMode="External" Type="http://schemas.openxmlformats.org/officeDocument/2006/relationships/hyperlink"/><Relationship Id="rId1762" Target="http://pbs.twimg.com/profile_images/1298364240370204675/26GW1nib_normal.jpg" TargetMode="External" Type="http://schemas.openxmlformats.org/officeDocument/2006/relationships/hyperlink"/><Relationship Id="rId1763" Target="http://pbs.twimg.com/profile_images/1399363781738782725/hwo9YYhB_normal.jpg" TargetMode="External" Type="http://schemas.openxmlformats.org/officeDocument/2006/relationships/hyperlink"/><Relationship Id="rId1764" Target="http://pbs.twimg.com/profile_images/889206171864903680/GkZz0T6s_normal.jpg" TargetMode="External" Type="http://schemas.openxmlformats.org/officeDocument/2006/relationships/hyperlink"/><Relationship Id="rId1765" Target="http://pbs.twimg.com/profile_images/1171888206184407040/EYq6q3dG_normal.jpg" TargetMode="External" Type="http://schemas.openxmlformats.org/officeDocument/2006/relationships/hyperlink"/><Relationship Id="rId1766" Target="http://pbs.twimg.com/profile_images/1035137549830905857/Gpt-kFgc_normal.jpg" TargetMode="External" Type="http://schemas.openxmlformats.org/officeDocument/2006/relationships/hyperlink"/><Relationship Id="rId1767" Target="http://pbs.twimg.com/profile_images/1325754776898973696/28I8Ekbs_normal.jpg" TargetMode="External" Type="http://schemas.openxmlformats.org/officeDocument/2006/relationships/hyperlink"/><Relationship Id="rId1768" Target="http://pbs.twimg.com/profile_images/1141255379206254592/-wTh5zJp_normal.png" TargetMode="External" Type="http://schemas.openxmlformats.org/officeDocument/2006/relationships/hyperlink"/><Relationship Id="rId1769" Target="http://pbs.twimg.com/profile_images/567939820517748736/lps4m6PP_normal.jpeg" TargetMode="External" Type="http://schemas.openxmlformats.org/officeDocument/2006/relationships/hyperlink"/><Relationship Id="rId177" Target="https://t.co/f5viPgGfUj" TargetMode="External" Type="http://schemas.openxmlformats.org/officeDocument/2006/relationships/hyperlink"/><Relationship Id="rId1770" Target="http://pbs.twimg.com/profile_images/1298227697458479105/NIcO255j_normal.jpg" TargetMode="External" Type="http://schemas.openxmlformats.org/officeDocument/2006/relationships/hyperlink"/><Relationship Id="rId1771" Target="http://pbs.twimg.com/profile_images/1271035537558843398/rnCEc-Ur_normal.jpg" TargetMode="External" Type="http://schemas.openxmlformats.org/officeDocument/2006/relationships/hyperlink"/><Relationship Id="rId1772" Target="http://abs.twimg.com/sticky/default_profile_images/default_profile_normal.png" TargetMode="External" Type="http://schemas.openxmlformats.org/officeDocument/2006/relationships/hyperlink"/><Relationship Id="rId1773" Target="http://pbs.twimg.com/profile_images/951501619094605826/T9gWE4WR_normal.jpg" TargetMode="External" Type="http://schemas.openxmlformats.org/officeDocument/2006/relationships/hyperlink"/><Relationship Id="rId1774" Target="http://pbs.twimg.com/profile_images/1055503791917809666/mSnCEIIs_normal.jpg" TargetMode="External" Type="http://schemas.openxmlformats.org/officeDocument/2006/relationships/hyperlink"/><Relationship Id="rId1775" Target="http://pbs.twimg.com/profile_images/817359154075566080/Rsu8lIiQ_normal.jpg" TargetMode="External" Type="http://schemas.openxmlformats.org/officeDocument/2006/relationships/hyperlink"/><Relationship Id="rId1776" Target="http://pbs.twimg.com/profile_images/1412716372640026625/7zLLKmv2_normal.jpg" TargetMode="External" Type="http://schemas.openxmlformats.org/officeDocument/2006/relationships/hyperlink"/><Relationship Id="rId1777" Target="http://abs.twimg.com/sticky/default_profile_images/default_profile_normal.png" TargetMode="External" Type="http://schemas.openxmlformats.org/officeDocument/2006/relationships/hyperlink"/><Relationship Id="rId1778" Target="http://pbs.twimg.com/profile_images/777504172459585536/mvRAf7ZZ_normal.jpg" TargetMode="External" Type="http://schemas.openxmlformats.org/officeDocument/2006/relationships/hyperlink"/><Relationship Id="rId1779" Target="http://pbs.twimg.com/profile_images/3641351787/0e8b96a15bced02c7304f01f2ab93474_normal.jpeg" TargetMode="External" Type="http://schemas.openxmlformats.org/officeDocument/2006/relationships/hyperlink"/><Relationship Id="rId178" Target="https://t.co/Cn27g2gPt8" TargetMode="External" Type="http://schemas.openxmlformats.org/officeDocument/2006/relationships/hyperlink"/><Relationship Id="rId1780" Target="http://pbs.twimg.com/profile_images/1095332802411876352/R9m5yd9U_normal.jpg" TargetMode="External" Type="http://schemas.openxmlformats.org/officeDocument/2006/relationships/hyperlink"/><Relationship Id="rId1781" Target="http://pbs.twimg.com/profile_images/430708800681553920/_Gd0mdLS_normal.png" TargetMode="External" Type="http://schemas.openxmlformats.org/officeDocument/2006/relationships/hyperlink"/><Relationship Id="rId1782" Target="http://pbs.twimg.com/profile_images/1306051401236099072/nuSA8oqW_normal.jpg" TargetMode="External" Type="http://schemas.openxmlformats.org/officeDocument/2006/relationships/hyperlink"/><Relationship Id="rId1783" Target="http://pbs.twimg.com/profile_images/1219190817669160960/1V5_ywc4_normal.jpg" TargetMode="External" Type="http://schemas.openxmlformats.org/officeDocument/2006/relationships/hyperlink"/><Relationship Id="rId1784" Target="http://pbs.twimg.com/profile_images/1399683721683427333/uH2osSOg_normal.jpg" TargetMode="External" Type="http://schemas.openxmlformats.org/officeDocument/2006/relationships/hyperlink"/><Relationship Id="rId1785" Target="http://pbs.twimg.com/profile_images/1377636678630801413/4sXQ3ddr_normal.jpg" TargetMode="External" Type="http://schemas.openxmlformats.org/officeDocument/2006/relationships/hyperlink"/><Relationship Id="rId1786" Target="http://pbs.twimg.com/profile_images/1392490387185491977/6-Mt08-5_normal.jpg" TargetMode="External" Type="http://schemas.openxmlformats.org/officeDocument/2006/relationships/hyperlink"/><Relationship Id="rId1787" Target="http://pbs.twimg.com/profile_images/771690170106187776/l9sQG3fR_normal.jpg" TargetMode="External" Type="http://schemas.openxmlformats.org/officeDocument/2006/relationships/hyperlink"/><Relationship Id="rId1788" Target="http://pbs.twimg.com/profile_images/455605906651500545/zJmsLchH_normal.jpeg" TargetMode="External" Type="http://schemas.openxmlformats.org/officeDocument/2006/relationships/hyperlink"/><Relationship Id="rId1789" Target="http://pbs.twimg.com/profile_images/1328739469009297408/OxD3wBv__normal.jpg" TargetMode="External" Type="http://schemas.openxmlformats.org/officeDocument/2006/relationships/hyperlink"/><Relationship Id="rId179" Target="https://t.co/TMKzwXVqOV" TargetMode="External" Type="http://schemas.openxmlformats.org/officeDocument/2006/relationships/hyperlink"/><Relationship Id="rId1790" Target="http://pbs.twimg.com/profile_images/491199527878004736/pRzAxQec_normal.png" TargetMode="External" Type="http://schemas.openxmlformats.org/officeDocument/2006/relationships/hyperlink"/><Relationship Id="rId1791" Target="http://pbs.twimg.com/profile_images/1406214555257257988/QfipaVeQ_normal.jpg" TargetMode="External" Type="http://schemas.openxmlformats.org/officeDocument/2006/relationships/hyperlink"/><Relationship Id="rId1792" Target="http://pbs.twimg.com/profile_images/1412152326471749638/_F1NCy5k_normal.jpg" TargetMode="External" Type="http://schemas.openxmlformats.org/officeDocument/2006/relationships/hyperlink"/><Relationship Id="rId1793" Target="http://pbs.twimg.com/profile_images/1355032872609001476/dbJ42KRu_normal.jpg" TargetMode="External" Type="http://schemas.openxmlformats.org/officeDocument/2006/relationships/hyperlink"/><Relationship Id="rId1794" Target="http://pbs.twimg.com/profile_images/1121442546633379841/0j4gB3oW_normal.jpg" TargetMode="External" Type="http://schemas.openxmlformats.org/officeDocument/2006/relationships/hyperlink"/><Relationship Id="rId1795" Target="http://pbs.twimg.com/profile_images/940567113902804992/V4-JS5Io_normal.jpg" TargetMode="External" Type="http://schemas.openxmlformats.org/officeDocument/2006/relationships/hyperlink"/><Relationship Id="rId1796" Target="http://pbs.twimg.com/profile_images/746776875658321920/T1LywkU3_normal.jpg" TargetMode="External" Type="http://schemas.openxmlformats.org/officeDocument/2006/relationships/hyperlink"/><Relationship Id="rId1797" Target="http://pbs.twimg.com/profile_images/1249610141110013952/A5_biK1m_normal.jpg" TargetMode="External" Type="http://schemas.openxmlformats.org/officeDocument/2006/relationships/hyperlink"/><Relationship Id="rId1798" Target="http://pbs.twimg.com/profile_images/1321491191704309760/4iLXE1K5_normal.jpg" TargetMode="External" Type="http://schemas.openxmlformats.org/officeDocument/2006/relationships/hyperlink"/><Relationship Id="rId1799" Target="http://pbs.twimg.com/profile_images/799938422471278592/r7FbAYD8_normal.jpg" TargetMode="External" Type="http://schemas.openxmlformats.org/officeDocument/2006/relationships/hyperlink"/><Relationship Id="rId18" Target="https://t.co/hMD6j2JogH" TargetMode="External" Type="http://schemas.openxmlformats.org/officeDocument/2006/relationships/hyperlink"/><Relationship Id="rId180" Target="https://t.co/QCagK2FRy4" TargetMode="External" Type="http://schemas.openxmlformats.org/officeDocument/2006/relationships/hyperlink"/><Relationship Id="rId1800" Target="http://pbs.twimg.com/profile_images/1377973508320464897/2OuDgmxn_normal.jpg" TargetMode="External" Type="http://schemas.openxmlformats.org/officeDocument/2006/relationships/hyperlink"/><Relationship Id="rId1801" Target="http://pbs.twimg.com/profile_images/1391056954303336454/374Dz7y4_normal.jpg" TargetMode="External" Type="http://schemas.openxmlformats.org/officeDocument/2006/relationships/hyperlink"/><Relationship Id="rId1802" Target="http://pbs.twimg.com/profile_images/1308812357502668812/jSVlszOa_normal.jpg" TargetMode="External" Type="http://schemas.openxmlformats.org/officeDocument/2006/relationships/hyperlink"/><Relationship Id="rId1803" Target="http://pbs.twimg.com/profile_images/1073116903537815552/zoFaTIVk_normal.jpg" TargetMode="External" Type="http://schemas.openxmlformats.org/officeDocument/2006/relationships/hyperlink"/><Relationship Id="rId1804" Target="http://pbs.twimg.com/profile_images/553105819009421312/c1k_2zVS_normal.png" TargetMode="External" Type="http://schemas.openxmlformats.org/officeDocument/2006/relationships/hyperlink"/><Relationship Id="rId1805" Target="http://pbs.twimg.com/profile_images/1166640678585155584/snBvck2G_normal.jpg" TargetMode="External" Type="http://schemas.openxmlformats.org/officeDocument/2006/relationships/hyperlink"/><Relationship Id="rId1806" Target="http://pbs.twimg.com/profile_images/889425646002331648/5vnw2WEn_normal.jpg" TargetMode="External" Type="http://schemas.openxmlformats.org/officeDocument/2006/relationships/hyperlink"/><Relationship Id="rId1807" Target="http://pbs.twimg.com/profile_images/1114954746597711873/yl-T3Kzq_normal.jpg" TargetMode="External" Type="http://schemas.openxmlformats.org/officeDocument/2006/relationships/hyperlink"/><Relationship Id="rId1808" Target="http://pbs.twimg.com/profile_images/1300092967345164288/I_XV6tWc_normal.jpg" TargetMode="External" Type="http://schemas.openxmlformats.org/officeDocument/2006/relationships/hyperlink"/><Relationship Id="rId1809" Target="http://pbs.twimg.com/profile_images/854329251184726016/DM_VOtg6_normal.jpg" TargetMode="External" Type="http://schemas.openxmlformats.org/officeDocument/2006/relationships/hyperlink"/><Relationship Id="rId181" Target="https://t.co/Pk0L3iN7Kg" TargetMode="External" Type="http://schemas.openxmlformats.org/officeDocument/2006/relationships/hyperlink"/><Relationship Id="rId1810" Target="http://pbs.twimg.com/profile_images/1318965751932399619/2oIu_7gB_normal.jpg" TargetMode="External" Type="http://schemas.openxmlformats.org/officeDocument/2006/relationships/hyperlink"/><Relationship Id="rId1811" Target="http://pbs.twimg.com/profile_images/1343942168554184704/xRjtzWIk_normal.jpg" TargetMode="External" Type="http://schemas.openxmlformats.org/officeDocument/2006/relationships/hyperlink"/><Relationship Id="rId1812" Target="http://pbs.twimg.com/profile_images/1138356389729001472/Z5boXN0V_normal.png" TargetMode="External" Type="http://schemas.openxmlformats.org/officeDocument/2006/relationships/hyperlink"/><Relationship Id="rId1813" Target="http://pbs.twimg.com/profile_images/1157976576560177152/_OnuVTLF_normal.jpg" TargetMode="External" Type="http://schemas.openxmlformats.org/officeDocument/2006/relationships/hyperlink"/><Relationship Id="rId1814" Target="http://pbs.twimg.com/profile_images/1050393160155889666/WTQ3iDz0_normal.jpg" TargetMode="External" Type="http://schemas.openxmlformats.org/officeDocument/2006/relationships/hyperlink"/><Relationship Id="rId1815" Target="http://pbs.twimg.com/profile_images/824254546587291648/r9t_V1_9_normal.jpg" TargetMode="External" Type="http://schemas.openxmlformats.org/officeDocument/2006/relationships/hyperlink"/><Relationship Id="rId1816" Target="http://pbs.twimg.com/profile_images/1314213788556558342/Qpsq3Mhz_normal.jpg" TargetMode="External" Type="http://schemas.openxmlformats.org/officeDocument/2006/relationships/hyperlink"/><Relationship Id="rId1817" Target="http://pbs.twimg.com/profile_images/1184097473519931395/Kq9h2O29_normal.jpg" TargetMode="External" Type="http://schemas.openxmlformats.org/officeDocument/2006/relationships/hyperlink"/><Relationship Id="rId1818" Target="http://pbs.twimg.com/profile_images/692015206852104193/EoOcSK0a_normal.jpg" TargetMode="External" Type="http://schemas.openxmlformats.org/officeDocument/2006/relationships/hyperlink"/><Relationship Id="rId1819" Target="http://pbs.twimg.com/profile_images/1405070190220558336/_tMTkLQ8_normal.jpg" TargetMode="External" Type="http://schemas.openxmlformats.org/officeDocument/2006/relationships/hyperlink"/><Relationship Id="rId182" Target="https://t.co/5775epiWBi" TargetMode="External" Type="http://schemas.openxmlformats.org/officeDocument/2006/relationships/hyperlink"/><Relationship Id="rId1820" Target="http://pbs.twimg.com/profile_images/1353996029868302337/-hUrrbx7_normal.jpg" TargetMode="External" Type="http://schemas.openxmlformats.org/officeDocument/2006/relationships/hyperlink"/><Relationship Id="rId1821" Target="http://pbs.twimg.com/profile_images/923082456919674880/YUCanz5G_normal.jpg" TargetMode="External" Type="http://schemas.openxmlformats.org/officeDocument/2006/relationships/hyperlink"/><Relationship Id="rId1822" Target="http://pbs.twimg.com/profile_images/1232633284410171398/LpdtiMmn_normal.jpg" TargetMode="External" Type="http://schemas.openxmlformats.org/officeDocument/2006/relationships/hyperlink"/><Relationship Id="rId1823" Target="http://pbs.twimg.com/profile_images/3126539608/ed9f3495f12dac786bb74fc9768f5e69_normal.jpeg" TargetMode="External" Type="http://schemas.openxmlformats.org/officeDocument/2006/relationships/hyperlink"/><Relationship Id="rId1824" Target="http://pbs.twimg.com/profile_images/1247880321132949507/9qIHJ4rv_normal.jpg" TargetMode="External" Type="http://schemas.openxmlformats.org/officeDocument/2006/relationships/hyperlink"/><Relationship Id="rId1825" Target="http://pbs.twimg.com/profile_images/1379861924033224709/yUuy3Ua-_normal.jpg" TargetMode="External" Type="http://schemas.openxmlformats.org/officeDocument/2006/relationships/hyperlink"/><Relationship Id="rId1826" Target="http://pbs.twimg.com/profile_images/816992447066701824/gbAxqnaF_normal.jpg" TargetMode="External" Type="http://schemas.openxmlformats.org/officeDocument/2006/relationships/hyperlink"/><Relationship Id="rId1827" Target="http://pbs.twimg.com/profile_images/1391701052211306499/8Svs8G2j_normal.jpg" TargetMode="External" Type="http://schemas.openxmlformats.org/officeDocument/2006/relationships/hyperlink"/><Relationship Id="rId1828" Target="http://pbs.twimg.com/profile_images/1211640195365457921/PddtUsYt_normal.jpg" TargetMode="External" Type="http://schemas.openxmlformats.org/officeDocument/2006/relationships/hyperlink"/><Relationship Id="rId1829" Target="http://abs.twimg.com/sticky/default_profile_images/default_profile_normal.png" TargetMode="External" Type="http://schemas.openxmlformats.org/officeDocument/2006/relationships/hyperlink"/><Relationship Id="rId183" Target="https://t.co/IHHSb0xslM" TargetMode="External" Type="http://schemas.openxmlformats.org/officeDocument/2006/relationships/hyperlink"/><Relationship Id="rId1830" Target="http://pbs.twimg.com/profile_images/1085887301241192449/_SEEYPEd_normal.jpg" TargetMode="External" Type="http://schemas.openxmlformats.org/officeDocument/2006/relationships/hyperlink"/><Relationship Id="rId1831" Target="http://pbs.twimg.com/profile_images/1002528741749338113/_jhlue3n_normal.jpg" TargetMode="External" Type="http://schemas.openxmlformats.org/officeDocument/2006/relationships/hyperlink"/><Relationship Id="rId1832" Target="http://pbs.twimg.com/profile_images/1324112007344304132/OmZvSXlM_normal.jpg" TargetMode="External" Type="http://schemas.openxmlformats.org/officeDocument/2006/relationships/hyperlink"/><Relationship Id="rId1833" Target="http://pbs.twimg.com/profile_images/1367860011163127809/VcoRFTm6_normal.jpg" TargetMode="External" Type="http://schemas.openxmlformats.org/officeDocument/2006/relationships/hyperlink"/><Relationship Id="rId1834" Target="http://pbs.twimg.com/profile_images/528191941029019649/Pf9_Gxhh_normal.jpeg" TargetMode="External" Type="http://schemas.openxmlformats.org/officeDocument/2006/relationships/hyperlink"/><Relationship Id="rId1835" Target="http://pbs.twimg.com/profile_images/1033700025/favicon-64x64_normal.jpg" TargetMode="External" Type="http://schemas.openxmlformats.org/officeDocument/2006/relationships/hyperlink"/><Relationship Id="rId1836" Target="http://pbs.twimg.com/profile_images/552287359669006336/T-aRd8qG_normal.jpeg" TargetMode="External" Type="http://schemas.openxmlformats.org/officeDocument/2006/relationships/hyperlink"/><Relationship Id="rId1837" Target="http://pbs.twimg.com/profile_images/1258264674275074050/pRqXborl_normal.jpg" TargetMode="External" Type="http://schemas.openxmlformats.org/officeDocument/2006/relationships/hyperlink"/><Relationship Id="rId1838" Target="http://pbs.twimg.com/profile_images/1352539427621511170/Ylq8ub6R_normal.jpg" TargetMode="External" Type="http://schemas.openxmlformats.org/officeDocument/2006/relationships/hyperlink"/><Relationship Id="rId1839" Target="http://pbs.twimg.com/profile_images/652446891070869504/fUpVTsn6_normal.jpg" TargetMode="External" Type="http://schemas.openxmlformats.org/officeDocument/2006/relationships/hyperlink"/><Relationship Id="rId184" Target="https://t.co/VW1EvA7zCQ" TargetMode="External" Type="http://schemas.openxmlformats.org/officeDocument/2006/relationships/hyperlink"/><Relationship Id="rId1840" Target="http://pbs.twimg.com/profile_images/593725992344145920/ORscVNmW_normal.jpg" TargetMode="External" Type="http://schemas.openxmlformats.org/officeDocument/2006/relationships/hyperlink"/><Relationship Id="rId1841" Target="http://pbs.twimg.com/profile_images/973226844219760641/VORmHbub_normal.jpg" TargetMode="External" Type="http://schemas.openxmlformats.org/officeDocument/2006/relationships/hyperlink"/><Relationship Id="rId1842" Target="http://pbs.twimg.com/profile_images/2881116908/a128b97b9da5708bc7c93897b3eee0a5_normal.png" TargetMode="External" Type="http://schemas.openxmlformats.org/officeDocument/2006/relationships/hyperlink"/><Relationship Id="rId1843" Target="http://pbs.twimg.com/profile_images/1367011491451441153/kGEVRV70_normal.jpg" TargetMode="External" Type="http://schemas.openxmlformats.org/officeDocument/2006/relationships/hyperlink"/><Relationship Id="rId1844" Target="http://pbs.twimg.com/profile_images/1002845982911008768/kAU60bKZ_normal.jpg" TargetMode="External" Type="http://schemas.openxmlformats.org/officeDocument/2006/relationships/hyperlink"/><Relationship Id="rId1845" Target="http://pbs.twimg.com/profile_images/1357952856754642944/TN_WvHTN_normal.jpg" TargetMode="External" Type="http://schemas.openxmlformats.org/officeDocument/2006/relationships/hyperlink"/><Relationship Id="rId1846" Target="http://pbs.twimg.com/profile_images/1410180708371468290/DNmGLeAG_normal.jpg" TargetMode="External" Type="http://schemas.openxmlformats.org/officeDocument/2006/relationships/hyperlink"/><Relationship Id="rId1847" Target="http://pbs.twimg.com/profile_images/1234440612281290753/bBBd3qLp_normal.jpg" TargetMode="External" Type="http://schemas.openxmlformats.org/officeDocument/2006/relationships/hyperlink"/><Relationship Id="rId1848" Target="http://pbs.twimg.com/profile_images/847857652868804608/0UPcLzOY_normal.jpg" TargetMode="External" Type="http://schemas.openxmlformats.org/officeDocument/2006/relationships/hyperlink"/><Relationship Id="rId1849" Target="http://pbs.twimg.com/profile_images/1020345906850385920/MOZ8_exC_normal.jpg" TargetMode="External" Type="http://schemas.openxmlformats.org/officeDocument/2006/relationships/hyperlink"/><Relationship Id="rId185" Target="http://t.co/nJxx8lw9UV" TargetMode="External" Type="http://schemas.openxmlformats.org/officeDocument/2006/relationships/hyperlink"/><Relationship Id="rId1850" Target="http://pbs.twimg.com/profile_images/1388795004248801281/jtMYbkol_normal.jpg" TargetMode="External" Type="http://schemas.openxmlformats.org/officeDocument/2006/relationships/hyperlink"/><Relationship Id="rId1851" Target="http://pbs.twimg.com/profile_images/1380607849991135236/wJch_Q07_normal.jpg" TargetMode="External" Type="http://schemas.openxmlformats.org/officeDocument/2006/relationships/hyperlink"/><Relationship Id="rId1852" Target="http://pbs.twimg.com/profile_images/612006150398169088/K6VFhBWh_normal.jpg" TargetMode="External" Type="http://schemas.openxmlformats.org/officeDocument/2006/relationships/hyperlink"/><Relationship Id="rId1853" Target="http://pbs.twimg.com/profile_images/1246074790479192064/mAlNY3VZ_normal.jpg" TargetMode="External" Type="http://schemas.openxmlformats.org/officeDocument/2006/relationships/hyperlink"/><Relationship Id="rId1854" Target="http://pbs.twimg.com/profile_images/887670034654429184/OalYbQEy_normal.jpg" TargetMode="External" Type="http://schemas.openxmlformats.org/officeDocument/2006/relationships/hyperlink"/><Relationship Id="rId1855" Target="http://pbs.twimg.com/profile_images/1232348957612924929/nqobSmVh_normal.jpg" TargetMode="External" Type="http://schemas.openxmlformats.org/officeDocument/2006/relationships/hyperlink"/><Relationship Id="rId1856" Target="http://pbs.twimg.com/profile_images/1836387110/24-04-06_1203_normal.jpg" TargetMode="External" Type="http://schemas.openxmlformats.org/officeDocument/2006/relationships/hyperlink"/><Relationship Id="rId1857" Target="http://abs.twimg.com/sticky/default_profile_images/default_profile_normal.png" TargetMode="External" Type="http://schemas.openxmlformats.org/officeDocument/2006/relationships/hyperlink"/><Relationship Id="rId1858" Target="http://pbs.twimg.com/profile_images/1293118726217367554/WBEmfSr-_normal.jpg" TargetMode="External" Type="http://schemas.openxmlformats.org/officeDocument/2006/relationships/hyperlink"/><Relationship Id="rId1859" Target="http://pbs.twimg.com/profile_images/872819225886416896/47S68MpQ_normal.jpg" TargetMode="External" Type="http://schemas.openxmlformats.org/officeDocument/2006/relationships/hyperlink"/><Relationship Id="rId186" Target="https://t.co/PwDxKRHHbM" TargetMode="External" Type="http://schemas.openxmlformats.org/officeDocument/2006/relationships/hyperlink"/><Relationship Id="rId1860" Target="http://pbs.twimg.com/profile_images/1299237306922983424/3Ae2dcO0_normal.jpg" TargetMode="External" Type="http://schemas.openxmlformats.org/officeDocument/2006/relationships/hyperlink"/><Relationship Id="rId1861" Target="http://pbs.twimg.com/profile_images/946832304223109120/TrXzHPlW_normal.jpg" TargetMode="External" Type="http://schemas.openxmlformats.org/officeDocument/2006/relationships/hyperlink"/><Relationship Id="rId1862" Target="http://pbs.twimg.com/profile_images/1333964996989100032/0OaWlOwX_normal.jpg" TargetMode="External" Type="http://schemas.openxmlformats.org/officeDocument/2006/relationships/hyperlink"/><Relationship Id="rId1863" Target="http://pbs.twimg.com/profile_images/545409567518392321/Jjh3QSUB_normal.jpeg" TargetMode="External" Type="http://schemas.openxmlformats.org/officeDocument/2006/relationships/hyperlink"/><Relationship Id="rId1864" Target="http://pbs.twimg.com/profile_images/1007301662287859712/XZUr7QEo_normal.jpg" TargetMode="External" Type="http://schemas.openxmlformats.org/officeDocument/2006/relationships/hyperlink"/><Relationship Id="rId1865" Target="http://pbs.twimg.com/profile_images/1412013891471691778/t-MUXZq6_normal.png" TargetMode="External" Type="http://schemas.openxmlformats.org/officeDocument/2006/relationships/hyperlink"/><Relationship Id="rId1866" Target="http://pbs.twimg.com/profile_images/1410322190424326160/m4ncV4-0_normal.jpg" TargetMode="External" Type="http://schemas.openxmlformats.org/officeDocument/2006/relationships/hyperlink"/><Relationship Id="rId1867" Target="http://pbs.twimg.com/profile_images/1327155991075565568/0AeNn5sr_normal.jpg" TargetMode="External" Type="http://schemas.openxmlformats.org/officeDocument/2006/relationships/hyperlink"/><Relationship Id="rId1868" Target="http://pbs.twimg.com/profile_images/608995057186656257/73kKeXUJ_normal.jpg" TargetMode="External" Type="http://schemas.openxmlformats.org/officeDocument/2006/relationships/hyperlink"/><Relationship Id="rId1869" Target="http://pbs.twimg.com/profile_images/1067081008485466113/EhcRJ5pl_normal.jpg" TargetMode="External" Type="http://schemas.openxmlformats.org/officeDocument/2006/relationships/hyperlink"/><Relationship Id="rId187" Target="https://t.co/R28Zt2l7MM" TargetMode="External" Type="http://schemas.openxmlformats.org/officeDocument/2006/relationships/hyperlink"/><Relationship Id="rId1870" Target="http://pbs.twimg.com/profile_images/1347803848929210369/e3ZNuvQK_normal.jpg" TargetMode="External" Type="http://schemas.openxmlformats.org/officeDocument/2006/relationships/hyperlink"/><Relationship Id="rId1871" Target="http://pbs.twimg.com/profile_images/1306265838467547137/VnFnSuXb_normal.jpg" TargetMode="External" Type="http://schemas.openxmlformats.org/officeDocument/2006/relationships/hyperlink"/><Relationship Id="rId1872" Target="http://pbs.twimg.com/profile_images/1236340888575631361/NQ6TtyJA_normal.jpg" TargetMode="External" Type="http://schemas.openxmlformats.org/officeDocument/2006/relationships/hyperlink"/><Relationship Id="rId1873" Target="http://pbs.twimg.com/profile_images/1380529468951965701/0-BriBBl_normal.jpg" TargetMode="External" Type="http://schemas.openxmlformats.org/officeDocument/2006/relationships/hyperlink"/><Relationship Id="rId1874" Target="http://pbs.twimg.com/profile_images/1004757828597440512/xAq-HKEM_normal.jpg" TargetMode="External" Type="http://schemas.openxmlformats.org/officeDocument/2006/relationships/hyperlink"/><Relationship Id="rId1875" Target="http://pbs.twimg.com/profile_images/1393667028939067393/G6VwzHeS_normal.jpg" TargetMode="External" Type="http://schemas.openxmlformats.org/officeDocument/2006/relationships/hyperlink"/><Relationship Id="rId1876" Target="http://pbs.twimg.com/profile_images/816745456411623424/93KyKg20_normal.jpg" TargetMode="External" Type="http://schemas.openxmlformats.org/officeDocument/2006/relationships/hyperlink"/><Relationship Id="rId1877" Target="http://pbs.twimg.com/profile_images/1398157190012231681/IPpDhia__normal.jpg" TargetMode="External" Type="http://schemas.openxmlformats.org/officeDocument/2006/relationships/hyperlink"/><Relationship Id="rId1878" Target="http://pbs.twimg.com/profile_images/845597054487449604/VkMoQ_Y6_normal.jpg" TargetMode="External" Type="http://schemas.openxmlformats.org/officeDocument/2006/relationships/hyperlink"/><Relationship Id="rId1879" Target="http://pbs.twimg.com/profile_images/1227239709316829184/TgmxdZ8v_normal.jpg" TargetMode="External" Type="http://schemas.openxmlformats.org/officeDocument/2006/relationships/hyperlink"/><Relationship Id="rId188" Target="https://t.co/FYhIzqgPRD" TargetMode="External" Type="http://schemas.openxmlformats.org/officeDocument/2006/relationships/hyperlink"/><Relationship Id="rId1880" Target="http://abs.twimg.com/sticky/default_profile_images/default_profile_normal.png" TargetMode="External" Type="http://schemas.openxmlformats.org/officeDocument/2006/relationships/hyperlink"/><Relationship Id="rId1881" Target="http://pbs.twimg.com/profile_images/1069098944486146049/hXHtxRPF_normal.jpg" TargetMode="External" Type="http://schemas.openxmlformats.org/officeDocument/2006/relationships/hyperlink"/><Relationship Id="rId1882" Target="http://pbs.twimg.com/profile_images/894697992153964548/x-8NaDD1_normal.jpg" TargetMode="External" Type="http://schemas.openxmlformats.org/officeDocument/2006/relationships/hyperlink"/><Relationship Id="rId1883" Target="http://pbs.twimg.com/profile_images/1416864397700603909/Zt6QMJZ9_normal.jpg" TargetMode="External" Type="http://schemas.openxmlformats.org/officeDocument/2006/relationships/hyperlink"/><Relationship Id="rId1884" Target="http://pbs.twimg.com/profile_images/747436580168736768/w117aXkR_normal.jpg" TargetMode="External" Type="http://schemas.openxmlformats.org/officeDocument/2006/relationships/hyperlink"/><Relationship Id="rId1885" Target="http://pbs.twimg.com/profile_images/1360619164931678210/ZQMwWnqe_normal.jpg" TargetMode="External" Type="http://schemas.openxmlformats.org/officeDocument/2006/relationships/hyperlink"/><Relationship Id="rId1886" Target="http://pbs.twimg.com/profile_images/1185150178887688196/IyHbnyu2_normal.jpg" TargetMode="External" Type="http://schemas.openxmlformats.org/officeDocument/2006/relationships/hyperlink"/><Relationship Id="rId1887" Target="http://pbs.twimg.com/profile_images/3078614858/005cea6d958fdf158c3aa3478746d966_normal.jpeg" TargetMode="External" Type="http://schemas.openxmlformats.org/officeDocument/2006/relationships/hyperlink"/><Relationship Id="rId1888" Target="http://pbs.twimg.com/profile_images/1417594090582155269/F5DU_IS0_normal.jpg" TargetMode="External" Type="http://schemas.openxmlformats.org/officeDocument/2006/relationships/hyperlink"/><Relationship Id="rId1889" Target="http://pbs.twimg.com/profile_images/808764846120534020/il9_UE6K_normal.jpg" TargetMode="External" Type="http://schemas.openxmlformats.org/officeDocument/2006/relationships/hyperlink"/><Relationship Id="rId189" Target="https://t.co/1UxjlS1gEf" TargetMode="External" Type="http://schemas.openxmlformats.org/officeDocument/2006/relationships/hyperlink"/><Relationship Id="rId1890" Target="http://pbs.twimg.com/profile_images/555733004580970497/G-UBJe4S_normal.jpeg" TargetMode="External" Type="http://schemas.openxmlformats.org/officeDocument/2006/relationships/hyperlink"/><Relationship Id="rId1891" Target="http://pbs.twimg.com/profile_images/378800000318440150/9152648435f5d1f62cb1f9aa6282370d_normal.png" TargetMode="External" Type="http://schemas.openxmlformats.org/officeDocument/2006/relationships/hyperlink"/><Relationship Id="rId1892" Target="http://pbs.twimg.com/profile_images/1314229614248681472/sFTEjRkx_normal.jpg" TargetMode="External" Type="http://schemas.openxmlformats.org/officeDocument/2006/relationships/hyperlink"/><Relationship Id="rId1893" Target="http://pbs.twimg.com/profile_images/950780519851098113/tkhKsK01_normal.jpg" TargetMode="External" Type="http://schemas.openxmlformats.org/officeDocument/2006/relationships/hyperlink"/><Relationship Id="rId1894" Target="http://pbs.twimg.com/profile_images/2319930624/cjw4n0xw5a2xwbklre5u_normal.png" TargetMode="External" Type="http://schemas.openxmlformats.org/officeDocument/2006/relationships/hyperlink"/><Relationship Id="rId1895" Target="http://pbs.twimg.com/profile_images/1060909693881737216/mCowHo_7_normal.jpg" TargetMode="External" Type="http://schemas.openxmlformats.org/officeDocument/2006/relationships/hyperlink"/><Relationship Id="rId1896" Target="http://abs.twimg.com/sticky/default_profile_images/default_profile_normal.png" TargetMode="External" Type="http://schemas.openxmlformats.org/officeDocument/2006/relationships/hyperlink"/><Relationship Id="rId1897" Target="http://pbs.twimg.com/profile_images/647359611167608832/DLk0Iq8F_normal.jpg" TargetMode="External" Type="http://schemas.openxmlformats.org/officeDocument/2006/relationships/hyperlink"/><Relationship Id="rId1898" Target="http://pbs.twimg.com/profile_images/3156759314/effe6f57d86ae30a8b92bc51b26aa130_normal.jpeg" TargetMode="External" Type="http://schemas.openxmlformats.org/officeDocument/2006/relationships/hyperlink"/><Relationship Id="rId1899" Target="http://pbs.twimg.com/profile_images/1835852241/CC_FACE_BOOK_normal.jpg" TargetMode="External" Type="http://schemas.openxmlformats.org/officeDocument/2006/relationships/hyperlink"/><Relationship Id="rId19" Target="https://t.co/oar8MbMpyu" TargetMode="External" Type="http://schemas.openxmlformats.org/officeDocument/2006/relationships/hyperlink"/><Relationship Id="rId190" Target="https://t.co/2euwVmgk5a" TargetMode="External" Type="http://schemas.openxmlformats.org/officeDocument/2006/relationships/hyperlink"/><Relationship Id="rId1900" Target="http://pbs.twimg.com/profile_images/1225000235900047365/ZiCCdogO_normal.jpg" TargetMode="External" Type="http://schemas.openxmlformats.org/officeDocument/2006/relationships/hyperlink"/><Relationship Id="rId1901" Target="http://pbs.twimg.com/profile_images/1372506472651878402/jSznAmLJ_normal.jpg" TargetMode="External" Type="http://schemas.openxmlformats.org/officeDocument/2006/relationships/hyperlink"/><Relationship Id="rId1902" Target="http://pbs.twimg.com/profile_images/423824671025283073/Cz09b0sc_normal.jpeg" TargetMode="External" Type="http://schemas.openxmlformats.org/officeDocument/2006/relationships/hyperlink"/><Relationship Id="rId1903" Target="http://pbs.twimg.com/profile_images/800281413941661696/a6upGAdr_normal.jpg" TargetMode="External" Type="http://schemas.openxmlformats.org/officeDocument/2006/relationships/hyperlink"/><Relationship Id="rId1904" Target="http://pbs.twimg.com/profile_images/711836545779703809/F-JgBvFr_normal.jpg" TargetMode="External" Type="http://schemas.openxmlformats.org/officeDocument/2006/relationships/hyperlink"/><Relationship Id="rId1905" Target="http://pbs.twimg.com/profile_images/1220749962075615232/0gaoCivt_normal.jpg" TargetMode="External" Type="http://schemas.openxmlformats.org/officeDocument/2006/relationships/hyperlink"/><Relationship Id="rId1906" Target="http://pbs.twimg.com/profile_images/1336931352067923969/Qp2GOW7T_normal.jpg" TargetMode="External" Type="http://schemas.openxmlformats.org/officeDocument/2006/relationships/hyperlink"/><Relationship Id="rId1907" Target="http://pbs.twimg.com/profile_images/1296716854438830080/cXLyl2pD_normal.jpg" TargetMode="External" Type="http://schemas.openxmlformats.org/officeDocument/2006/relationships/hyperlink"/><Relationship Id="rId1908" Target="http://pbs.twimg.com/profile_images/1254437535612272640/_DA3CSnq_normal.jpg" TargetMode="External" Type="http://schemas.openxmlformats.org/officeDocument/2006/relationships/hyperlink"/><Relationship Id="rId1909" Target="http://pbs.twimg.com/profile_images/1311776834825129991/cbU9nueF_normal.jpg" TargetMode="External" Type="http://schemas.openxmlformats.org/officeDocument/2006/relationships/hyperlink"/><Relationship Id="rId191" Target="https://t.co/gW8ord5Xgd" TargetMode="External" Type="http://schemas.openxmlformats.org/officeDocument/2006/relationships/hyperlink"/><Relationship Id="rId1910" Target="http://pbs.twimg.com/profile_images/1412923274309275651/YbnBOpQ6_normal.jpg" TargetMode="External" Type="http://schemas.openxmlformats.org/officeDocument/2006/relationships/hyperlink"/><Relationship Id="rId1911" Target="http://pbs.twimg.com/profile_images/654312393217081345/7YfdhRX1_normal.jpg" TargetMode="External" Type="http://schemas.openxmlformats.org/officeDocument/2006/relationships/hyperlink"/><Relationship Id="rId1912" Target="http://pbs.twimg.com/profile_images/1357672004631941120/qZfmGf68_normal.jpg" TargetMode="External" Type="http://schemas.openxmlformats.org/officeDocument/2006/relationships/hyperlink"/><Relationship Id="rId1913" Target="http://pbs.twimg.com/profile_images/1362072860114714625/WYrtfYax_normal.png" TargetMode="External" Type="http://schemas.openxmlformats.org/officeDocument/2006/relationships/hyperlink"/><Relationship Id="rId1914" Target="http://pbs.twimg.com/profile_images/1336584362830258176/lRefUtea_normal.jpg" TargetMode="External" Type="http://schemas.openxmlformats.org/officeDocument/2006/relationships/hyperlink"/><Relationship Id="rId1915" Target="http://pbs.twimg.com/profile_images/1413542508538236933/X9GFINNS_normal.jpg" TargetMode="External" Type="http://schemas.openxmlformats.org/officeDocument/2006/relationships/hyperlink"/><Relationship Id="rId1916" Target="http://pbs.twimg.com/profile_images/1396323144227454976/TWlHILa2_normal.png" TargetMode="External" Type="http://schemas.openxmlformats.org/officeDocument/2006/relationships/hyperlink"/><Relationship Id="rId1917" Target="http://pbs.twimg.com/profile_images/1197135188473475074/8svI-1EO_normal.jpg" TargetMode="External" Type="http://schemas.openxmlformats.org/officeDocument/2006/relationships/hyperlink"/><Relationship Id="rId1918" Target="http://pbs.twimg.com/profile_images/749818929/smile_normal.bmp" TargetMode="External" Type="http://schemas.openxmlformats.org/officeDocument/2006/relationships/hyperlink"/><Relationship Id="rId1919" Target="http://pbs.twimg.com/profile_images/1106672424605630465/IC9ipKIt_normal.png" TargetMode="External" Type="http://schemas.openxmlformats.org/officeDocument/2006/relationships/hyperlink"/><Relationship Id="rId192" Target="https://t.co/swsocfcWHi" TargetMode="External" Type="http://schemas.openxmlformats.org/officeDocument/2006/relationships/hyperlink"/><Relationship Id="rId1920" Target="http://pbs.twimg.com/profile_images/1294374706506760193/iR_3EHEf_normal.jpg" TargetMode="External" Type="http://schemas.openxmlformats.org/officeDocument/2006/relationships/hyperlink"/><Relationship Id="rId1921" Target="http://pbs.twimg.com/profile_images/877318076362096647/88-qiLzb_normal.jpg" TargetMode="External" Type="http://schemas.openxmlformats.org/officeDocument/2006/relationships/hyperlink"/><Relationship Id="rId1922" Target="http://pbs.twimg.com/profile_images/769161071022247940/RNvgEY5W_normal.jpg" TargetMode="External" Type="http://schemas.openxmlformats.org/officeDocument/2006/relationships/hyperlink"/><Relationship Id="rId1923" Target="http://pbs.twimg.com/profile_images/1240240046680260608/nPYRVW87_normal.jpg" TargetMode="External" Type="http://schemas.openxmlformats.org/officeDocument/2006/relationships/hyperlink"/><Relationship Id="rId1924" Target="http://pbs.twimg.com/profile_images/710735123876982784/GjV7JWMk_normal.jpg" TargetMode="External" Type="http://schemas.openxmlformats.org/officeDocument/2006/relationships/hyperlink"/><Relationship Id="rId1925" Target="http://pbs.twimg.com/profile_images/1414557139683758080/97V9EE2i_normal.jpg" TargetMode="External" Type="http://schemas.openxmlformats.org/officeDocument/2006/relationships/hyperlink"/><Relationship Id="rId1926" Target="http://pbs.twimg.com/profile_images/1363891781381816324/IOJksU5T_normal.jpg" TargetMode="External" Type="http://schemas.openxmlformats.org/officeDocument/2006/relationships/hyperlink"/><Relationship Id="rId1927" Target="http://pbs.twimg.com/profile_images/1396948188507131904/oiM2FIKu_normal.jpg" TargetMode="External" Type="http://schemas.openxmlformats.org/officeDocument/2006/relationships/hyperlink"/><Relationship Id="rId1928" Target="http://pbs.twimg.com/profile_images/838395425094840322/NSipCctx_normal.jpg" TargetMode="External" Type="http://schemas.openxmlformats.org/officeDocument/2006/relationships/hyperlink"/><Relationship Id="rId1929" Target="http://pbs.twimg.com/profile_images/1056919473133965313/r0CLhfU0_normal.jpg" TargetMode="External" Type="http://schemas.openxmlformats.org/officeDocument/2006/relationships/hyperlink"/><Relationship Id="rId193" Target="https://t.co/LDG7V5cq78" TargetMode="External" Type="http://schemas.openxmlformats.org/officeDocument/2006/relationships/hyperlink"/><Relationship Id="rId1930" Target="http://abs.twimg.com/sticky/default_profile_images/default_profile_normal.png" TargetMode="External" Type="http://schemas.openxmlformats.org/officeDocument/2006/relationships/hyperlink"/><Relationship Id="rId1931" Target="http://pbs.twimg.com/profile_images/1181232287486300161/aVxiMu7V_normal.jpg" TargetMode="External" Type="http://schemas.openxmlformats.org/officeDocument/2006/relationships/hyperlink"/><Relationship Id="rId1932" Target="http://pbs.twimg.com/profile_images/1298627743815553026/wlqJY4Bg_normal.jpg" TargetMode="External" Type="http://schemas.openxmlformats.org/officeDocument/2006/relationships/hyperlink"/><Relationship Id="rId1933" Target="http://pbs.twimg.com/profile_images/1417551158462361600/phDTmrLX_normal.jpg" TargetMode="External" Type="http://schemas.openxmlformats.org/officeDocument/2006/relationships/hyperlink"/><Relationship Id="rId1934" Target="http://pbs.twimg.com/profile_images/1395141201297297408/ugi6knGC_normal.jpg" TargetMode="External" Type="http://schemas.openxmlformats.org/officeDocument/2006/relationships/hyperlink"/><Relationship Id="rId1935" Target="http://pbs.twimg.com/profile_images/1943427228/image_normal.jpg" TargetMode="External" Type="http://schemas.openxmlformats.org/officeDocument/2006/relationships/hyperlink"/><Relationship Id="rId1936" Target="http://pbs.twimg.com/profile_images/1328071303534964737/4ttFm3Oi_normal.jpg" TargetMode="External" Type="http://schemas.openxmlformats.org/officeDocument/2006/relationships/hyperlink"/><Relationship Id="rId1937" Target="http://pbs.twimg.com/profile_images/1350862215868518404/em-r5Cxb_normal.jpg" TargetMode="External" Type="http://schemas.openxmlformats.org/officeDocument/2006/relationships/hyperlink"/><Relationship Id="rId1938" Target="http://pbs.twimg.com/profile_images/1380145618987970560/N74AM_K0_normal.jpg" TargetMode="External" Type="http://schemas.openxmlformats.org/officeDocument/2006/relationships/hyperlink"/><Relationship Id="rId1939" Target="http://pbs.twimg.com/profile_images/1417895557520138244/k-Toj_3L_normal.jpg" TargetMode="External" Type="http://schemas.openxmlformats.org/officeDocument/2006/relationships/hyperlink"/><Relationship Id="rId194" Target="https://t.co/cq1eFks8nU" TargetMode="External" Type="http://schemas.openxmlformats.org/officeDocument/2006/relationships/hyperlink"/><Relationship Id="rId1940" Target="http://pbs.twimg.com/profile_images/1378674452205088774/191l23QT_normal.jpg" TargetMode="External" Type="http://schemas.openxmlformats.org/officeDocument/2006/relationships/hyperlink"/><Relationship Id="rId1941" Target="http://pbs.twimg.com/profile_images/1317580901254049792/byPjvpmy_normal.jpg" TargetMode="External" Type="http://schemas.openxmlformats.org/officeDocument/2006/relationships/hyperlink"/><Relationship Id="rId1942" Target="http://pbs.twimg.com/profile_images/1268225466667843584/dRV7txm__normal.png" TargetMode="External" Type="http://schemas.openxmlformats.org/officeDocument/2006/relationships/hyperlink"/><Relationship Id="rId1943" Target="http://pbs.twimg.com/profile_images/2185378003/equilibrer_1__normal.jpg" TargetMode="External" Type="http://schemas.openxmlformats.org/officeDocument/2006/relationships/hyperlink"/><Relationship Id="rId1944" Target="http://pbs.twimg.com/profile_images/1417929189668315138/pgBqvhC__normal.jpg" TargetMode="External" Type="http://schemas.openxmlformats.org/officeDocument/2006/relationships/hyperlink"/><Relationship Id="rId1945" Target="http://pbs.twimg.com/profile_images/1418000201244188681/ZKj50OiB_normal.jpg" TargetMode="External" Type="http://schemas.openxmlformats.org/officeDocument/2006/relationships/hyperlink"/><Relationship Id="rId1946" Target="http://pbs.twimg.com/profile_images/1273321826848870400/jnnT4ruG_normal.jpg" TargetMode="External" Type="http://schemas.openxmlformats.org/officeDocument/2006/relationships/hyperlink"/><Relationship Id="rId1947" Target="http://pbs.twimg.com/profile_images/1369736497918795787/E4XFtp9U_normal.jpg" TargetMode="External" Type="http://schemas.openxmlformats.org/officeDocument/2006/relationships/hyperlink"/><Relationship Id="rId1948" Target="http://pbs.twimg.com/profile_images/1357638618563624962/8ZHXxJMh_normal.jpg" TargetMode="External" Type="http://schemas.openxmlformats.org/officeDocument/2006/relationships/hyperlink"/><Relationship Id="rId1949" Target="http://pbs.twimg.com/profile_images/812556678344351744/SiRnLTqx_normal.jpg" TargetMode="External" Type="http://schemas.openxmlformats.org/officeDocument/2006/relationships/hyperlink"/><Relationship Id="rId195" Target="https://t.co/g5bMgevcFq" TargetMode="External" Type="http://schemas.openxmlformats.org/officeDocument/2006/relationships/hyperlink"/><Relationship Id="rId1950" Target="http://pbs.twimg.com/profile_images/1415907920932491266/Y9AMZYj2_normal.jpg" TargetMode="External" Type="http://schemas.openxmlformats.org/officeDocument/2006/relationships/hyperlink"/><Relationship Id="rId1951" Target="http://abs.twimg.com/sticky/default_profile_images/default_profile_normal.png" TargetMode="External" Type="http://schemas.openxmlformats.org/officeDocument/2006/relationships/hyperlink"/><Relationship Id="rId1952" Target="http://pbs.twimg.com/profile_images/1334523265520336897/jkj4oe8v_normal.jpg" TargetMode="External" Type="http://schemas.openxmlformats.org/officeDocument/2006/relationships/hyperlink"/><Relationship Id="rId1953" Target="http://abs.twimg.com/sticky/default_profile_images/default_profile_normal.png" TargetMode="External" Type="http://schemas.openxmlformats.org/officeDocument/2006/relationships/hyperlink"/><Relationship Id="rId1954" Target="http://pbs.twimg.com/profile_images/1415986606947934210/_qscjeKX_normal.jpg" TargetMode="External" Type="http://schemas.openxmlformats.org/officeDocument/2006/relationships/hyperlink"/><Relationship Id="rId1955" Target="http://pbs.twimg.com/profile_images/1337966372664569856/SnQngMqu_normal.jpg" TargetMode="External" Type="http://schemas.openxmlformats.org/officeDocument/2006/relationships/hyperlink"/><Relationship Id="rId1956" Target="http://pbs.twimg.com/profile_images/553146884186189824/SPdEnkF__normal.jpeg" TargetMode="External" Type="http://schemas.openxmlformats.org/officeDocument/2006/relationships/hyperlink"/><Relationship Id="rId1957" Target="http://pbs.twimg.com/profile_images/1352248287676555266/KzwEpm6L_normal.png" TargetMode="External" Type="http://schemas.openxmlformats.org/officeDocument/2006/relationships/hyperlink"/><Relationship Id="rId1958" Target="http://pbs.twimg.com/profile_images/1418037854090010625/nx6BXx0z_normal.jpg" TargetMode="External" Type="http://schemas.openxmlformats.org/officeDocument/2006/relationships/hyperlink"/><Relationship Id="rId1959" Target="http://pbs.twimg.com/profile_images/641904190219001857/lQmjncxA_normal.jpg" TargetMode="External" Type="http://schemas.openxmlformats.org/officeDocument/2006/relationships/hyperlink"/><Relationship Id="rId196" Target="https://t.co/JRNfXngoDz" TargetMode="External" Type="http://schemas.openxmlformats.org/officeDocument/2006/relationships/hyperlink"/><Relationship Id="rId1960" Target="http://pbs.twimg.com/profile_images/1379573441876090882/OERRsfhv_normal.jpg" TargetMode="External" Type="http://schemas.openxmlformats.org/officeDocument/2006/relationships/hyperlink"/><Relationship Id="rId1961" Target="http://pbs.twimg.com/profile_images/1336415584230100992/A8T8B7VJ_normal.jpg" TargetMode="External" Type="http://schemas.openxmlformats.org/officeDocument/2006/relationships/hyperlink"/><Relationship Id="rId1962" Target="http://pbs.twimg.com/profile_images/1160987519992905728/g7Yd7-fX_normal.jpg" TargetMode="External" Type="http://schemas.openxmlformats.org/officeDocument/2006/relationships/hyperlink"/><Relationship Id="rId1963" Target="http://pbs.twimg.com/profile_images/693536397433643010/CeKS-WbS_normal.jpg" TargetMode="External" Type="http://schemas.openxmlformats.org/officeDocument/2006/relationships/hyperlink"/><Relationship Id="rId1964" Target="http://pbs.twimg.com/profile_images/705198879952789504/CuMUpvRH_normal.jpg" TargetMode="External" Type="http://schemas.openxmlformats.org/officeDocument/2006/relationships/hyperlink"/><Relationship Id="rId1965" Target="http://pbs.twimg.com/profile_images/1224720877629124608/7SsmJCwo_normal.jpg" TargetMode="External" Type="http://schemas.openxmlformats.org/officeDocument/2006/relationships/hyperlink"/><Relationship Id="rId1966" Target="http://pbs.twimg.com/profile_images/1339533184548163584/rqP-HXQp_normal.jpg" TargetMode="External" Type="http://schemas.openxmlformats.org/officeDocument/2006/relationships/hyperlink"/><Relationship Id="rId1967" Target="http://pbs.twimg.com/profile_images/1233855515144445958/bRA3v3f5_normal.jpg" TargetMode="External" Type="http://schemas.openxmlformats.org/officeDocument/2006/relationships/hyperlink"/><Relationship Id="rId1968" Target="http://pbs.twimg.com/profile_images/1406861739266875393/hrbHVLW9_normal.jpg" TargetMode="External" Type="http://schemas.openxmlformats.org/officeDocument/2006/relationships/hyperlink"/><Relationship Id="rId1969" Target="http://pbs.twimg.com/profile_images/1306825730077143049/5lqS_A1u_normal.jpg" TargetMode="External" Type="http://schemas.openxmlformats.org/officeDocument/2006/relationships/hyperlink"/><Relationship Id="rId197" Target="https://t.co/uCnH2625Kg" TargetMode="External" Type="http://schemas.openxmlformats.org/officeDocument/2006/relationships/hyperlink"/><Relationship Id="rId1970" Target="http://pbs.twimg.com/profile_images/1867414471/sans_dessous_normal.jpg" TargetMode="External" Type="http://schemas.openxmlformats.org/officeDocument/2006/relationships/hyperlink"/><Relationship Id="rId1971" Target="http://pbs.twimg.com/profile_images/1339219697905115137/LvHzPfrj_normal.jpg" TargetMode="External" Type="http://schemas.openxmlformats.org/officeDocument/2006/relationships/hyperlink"/><Relationship Id="rId1972" Target="http://pbs.twimg.com/profile_images/2156272108/41409_1060068152_8716_n_normal.jpg" TargetMode="External" Type="http://schemas.openxmlformats.org/officeDocument/2006/relationships/hyperlink"/><Relationship Id="rId1973" Target="http://pbs.twimg.com/profile_images/434776095049920512/YhpEhCPI_normal.jpeg" TargetMode="External" Type="http://schemas.openxmlformats.org/officeDocument/2006/relationships/hyperlink"/><Relationship Id="rId1974" Target="http://pbs.twimg.com/profile_images/1063091257122193408/hHcgBtCd_normal.jpg" TargetMode="External" Type="http://schemas.openxmlformats.org/officeDocument/2006/relationships/hyperlink"/><Relationship Id="rId1975" Target="http://pbs.twimg.com/profile_images/1407342514084974602/jNuNdpgn_normal.jpg" TargetMode="External" Type="http://schemas.openxmlformats.org/officeDocument/2006/relationships/hyperlink"/><Relationship Id="rId1976" Target="http://pbs.twimg.com/profile_images/1127896024737935360/J0nVyVyF_normal.png" TargetMode="External" Type="http://schemas.openxmlformats.org/officeDocument/2006/relationships/hyperlink"/><Relationship Id="rId1977" Target="http://pbs.twimg.com/profile_images/1409184856685174788/hb_i7LvR_normal.jpg" TargetMode="External" Type="http://schemas.openxmlformats.org/officeDocument/2006/relationships/hyperlink"/><Relationship Id="rId1978" Target="http://pbs.twimg.com/profile_images/1353999673485352960/u36ag3_n_normal.jpg" TargetMode="External" Type="http://schemas.openxmlformats.org/officeDocument/2006/relationships/hyperlink"/><Relationship Id="rId1979" Target="http://pbs.twimg.com/profile_images/760774125522518016/jhzjWv0i_normal.jpg" TargetMode="External" Type="http://schemas.openxmlformats.org/officeDocument/2006/relationships/hyperlink"/><Relationship Id="rId198" Target="https://t.co/LVq1pr4ATQ" TargetMode="External" Type="http://schemas.openxmlformats.org/officeDocument/2006/relationships/hyperlink"/><Relationship Id="rId1980" Target="http://pbs.twimg.com/profile_images/1311335034205466631/sA4ftQ4u_normal.jpg" TargetMode="External" Type="http://schemas.openxmlformats.org/officeDocument/2006/relationships/hyperlink"/><Relationship Id="rId1981" Target="http://pbs.twimg.com/profile_images/1365737273761873929/pRSHKHka_normal.jpg" TargetMode="External" Type="http://schemas.openxmlformats.org/officeDocument/2006/relationships/hyperlink"/><Relationship Id="rId1982" Target="http://pbs.twimg.com/profile_images/1336633030018912256/9m938d2h_normal.jpg" TargetMode="External" Type="http://schemas.openxmlformats.org/officeDocument/2006/relationships/hyperlink"/><Relationship Id="rId1983" Target="http://pbs.twimg.com/profile_images/1368229202001006600/hhDA3eks_normal.png" TargetMode="External" Type="http://schemas.openxmlformats.org/officeDocument/2006/relationships/hyperlink"/><Relationship Id="rId1984" Target="http://pbs.twimg.com/profile_images/1383681596260163584/uSAAqCq4_normal.jpg" TargetMode="External" Type="http://schemas.openxmlformats.org/officeDocument/2006/relationships/hyperlink"/><Relationship Id="rId1985" Target="http://pbs.twimg.com/profile_images/1323727110620532736/rGP0Uovs_normal.jpg" TargetMode="External" Type="http://schemas.openxmlformats.org/officeDocument/2006/relationships/hyperlink"/><Relationship Id="rId1986" Target="http://pbs.twimg.com/profile_images/1251314003629965314/LgyiBrv9_normal.jpg" TargetMode="External" Type="http://schemas.openxmlformats.org/officeDocument/2006/relationships/hyperlink"/><Relationship Id="rId1987" Target="http://pbs.twimg.com/profile_images/1389966453244264448/au9KHFym_normal.jpg" TargetMode="External" Type="http://schemas.openxmlformats.org/officeDocument/2006/relationships/hyperlink"/><Relationship Id="rId1988" Target="http://pbs.twimg.com/profile_images/1416887023051460614/SRxm2LMq_normal.jpg" TargetMode="External" Type="http://schemas.openxmlformats.org/officeDocument/2006/relationships/hyperlink"/><Relationship Id="rId1989" Target="http://pbs.twimg.com/profile_images/837934283/avatar_normal.jpg" TargetMode="External" Type="http://schemas.openxmlformats.org/officeDocument/2006/relationships/hyperlink"/><Relationship Id="rId199" Target="https://t.co/3k0Sw8qiMR" TargetMode="External" Type="http://schemas.openxmlformats.org/officeDocument/2006/relationships/hyperlink"/><Relationship Id="rId1990" Target="http://pbs.twimg.com/profile_images/1177257464556904448/ezYh4hzB_normal.jpg" TargetMode="External" Type="http://schemas.openxmlformats.org/officeDocument/2006/relationships/hyperlink"/><Relationship Id="rId1991" Target="http://pbs.twimg.com/profile_images/1337476535788449798/XsVWB_yS_normal.jpg" TargetMode="External" Type="http://schemas.openxmlformats.org/officeDocument/2006/relationships/hyperlink"/><Relationship Id="rId1992" Target="http://pbs.twimg.com/profile_images/1412662422960226304/7rMtXZMQ_normal.jpg" TargetMode="External" Type="http://schemas.openxmlformats.org/officeDocument/2006/relationships/hyperlink"/><Relationship Id="rId1993" Target="http://pbs.twimg.com/profile_images/780629103288414208/oFGkh-9H_normal.jpg" TargetMode="External" Type="http://schemas.openxmlformats.org/officeDocument/2006/relationships/hyperlink"/><Relationship Id="rId1994" Target="http://pbs.twimg.com/profile_images/1122955699947020288/1PQugDUM_normal.png" TargetMode="External" Type="http://schemas.openxmlformats.org/officeDocument/2006/relationships/hyperlink"/><Relationship Id="rId1995" Target="http://pbs.twimg.com/profile_images/1412179598562009088/05FjXATH_normal.jpg" TargetMode="External" Type="http://schemas.openxmlformats.org/officeDocument/2006/relationships/hyperlink"/><Relationship Id="rId1996" Target="http://pbs.twimg.com/profile_images/594785349844467712/j967K3aC_normal.png" TargetMode="External" Type="http://schemas.openxmlformats.org/officeDocument/2006/relationships/hyperlink"/><Relationship Id="rId1997" Target="http://pbs.twimg.com/profile_images/1350888730354196483/L6-2c1Oq_normal.jpg" TargetMode="External" Type="http://schemas.openxmlformats.org/officeDocument/2006/relationships/hyperlink"/><Relationship Id="rId1998" Target="http://pbs.twimg.com/profile_images/1245111702/arton6420-bcefd_normal.jpg" TargetMode="External" Type="http://schemas.openxmlformats.org/officeDocument/2006/relationships/hyperlink"/><Relationship Id="rId1999" Target="http://pbs.twimg.com/profile_images/785476554403024896/Ub0Nb2uA_normal.jpg" TargetMode="External" Type="http://schemas.openxmlformats.org/officeDocument/2006/relationships/hyperlink"/><Relationship Id="rId2" Target="https://t.co/aBXbl7Q6F8" TargetMode="External" Type="http://schemas.openxmlformats.org/officeDocument/2006/relationships/hyperlink"/><Relationship Id="rId20" Target="https://t.co/VTDqg6qKZS" TargetMode="External" Type="http://schemas.openxmlformats.org/officeDocument/2006/relationships/hyperlink"/><Relationship Id="rId200" Target="https://t.co/5yvr887ssJ" TargetMode="External" Type="http://schemas.openxmlformats.org/officeDocument/2006/relationships/hyperlink"/><Relationship Id="rId2000" Target="http://pbs.twimg.com/profile_images/1053927926075453440/kyMHe0B6_normal.jpg" TargetMode="External" Type="http://schemas.openxmlformats.org/officeDocument/2006/relationships/hyperlink"/><Relationship Id="rId2001" Target="http://pbs.twimg.com/profile_images/2213083740/imagesCA6QHJ1O_normal.jpg" TargetMode="External" Type="http://schemas.openxmlformats.org/officeDocument/2006/relationships/hyperlink"/><Relationship Id="rId2002" Target="http://pbs.twimg.com/profile_images/940594354594467840/OBUMoAvr_normal.jpg" TargetMode="External" Type="http://schemas.openxmlformats.org/officeDocument/2006/relationships/hyperlink"/><Relationship Id="rId2003" Target="http://pbs.twimg.com/profile_images/926033229362102272/em5kVUmy_normal.jpg" TargetMode="External" Type="http://schemas.openxmlformats.org/officeDocument/2006/relationships/hyperlink"/><Relationship Id="rId2004" Target="http://pbs.twimg.com/profile_images/1325392795947905024/46Me0WRT_normal.jpg" TargetMode="External" Type="http://schemas.openxmlformats.org/officeDocument/2006/relationships/hyperlink"/><Relationship Id="rId2005" Target="http://pbs.twimg.com/profile_images/1348453773438382084/0LOgSRjd_normal.jpg" TargetMode="External" Type="http://schemas.openxmlformats.org/officeDocument/2006/relationships/hyperlink"/><Relationship Id="rId2006" Target="http://pbs.twimg.com/profile_images/646302942933446656/F8qtE2j2_normal.png" TargetMode="External" Type="http://schemas.openxmlformats.org/officeDocument/2006/relationships/hyperlink"/><Relationship Id="rId2007" Target="http://pbs.twimg.com/profile_images/1022862680670068737/k8vH0kk8_normal.jpg" TargetMode="External" Type="http://schemas.openxmlformats.org/officeDocument/2006/relationships/hyperlink"/><Relationship Id="rId2008" Target="http://pbs.twimg.com/profile_images/777783837069836289/n7BatbkY_normal.jpg" TargetMode="External" Type="http://schemas.openxmlformats.org/officeDocument/2006/relationships/hyperlink"/><Relationship Id="rId2009" Target="http://pbs.twimg.com/profile_images/918859633833504768/UbOHbNqi_normal.jpg" TargetMode="External" Type="http://schemas.openxmlformats.org/officeDocument/2006/relationships/hyperlink"/><Relationship Id="rId201" Target="https://t.co/NWBaJkUF3l" TargetMode="External" Type="http://schemas.openxmlformats.org/officeDocument/2006/relationships/hyperlink"/><Relationship Id="rId2010" Target="http://pbs.twimg.com/profile_images/218648399/cv_normal.jpg" TargetMode="External" Type="http://schemas.openxmlformats.org/officeDocument/2006/relationships/hyperlink"/><Relationship Id="rId2011" Target="http://pbs.twimg.com/profile_images/756033531143479296/4WSUhp8P_normal.jpg" TargetMode="External" Type="http://schemas.openxmlformats.org/officeDocument/2006/relationships/hyperlink"/><Relationship Id="rId2012" Target="http://pbs.twimg.com/profile_images/1143797283298959362/dR3fFd0o_normal.png" TargetMode="External" Type="http://schemas.openxmlformats.org/officeDocument/2006/relationships/hyperlink"/><Relationship Id="rId2013" Target="http://pbs.twimg.com/profile_images/70269790/viktor2_normal.jpg" TargetMode="External" Type="http://schemas.openxmlformats.org/officeDocument/2006/relationships/hyperlink"/><Relationship Id="rId2014" Target="http://pbs.twimg.com/profile_images/1235666541695430664/IyndnBdC_normal.jpg" TargetMode="External" Type="http://schemas.openxmlformats.org/officeDocument/2006/relationships/hyperlink"/><Relationship Id="rId2015" Target="http://pbs.twimg.com/profile_images/611438457857159169/8wYb5fHo_normal.png" TargetMode="External" Type="http://schemas.openxmlformats.org/officeDocument/2006/relationships/hyperlink"/><Relationship Id="rId2016" Target="http://pbs.twimg.com/profile_images/1404145807935279105/5eIbcBtA_normal.jpg" TargetMode="External" Type="http://schemas.openxmlformats.org/officeDocument/2006/relationships/hyperlink"/><Relationship Id="rId2017" Target="http://pbs.twimg.com/profile_images/755746740779749376/f-lxJosk_normal.jpg" TargetMode="External" Type="http://schemas.openxmlformats.org/officeDocument/2006/relationships/hyperlink"/><Relationship Id="rId2018" Target="http://pbs.twimg.com/profile_images/1232319020260614149/cryzwN8N_normal.jpg" TargetMode="External" Type="http://schemas.openxmlformats.org/officeDocument/2006/relationships/hyperlink"/><Relationship Id="rId2019" Target="http://pbs.twimg.com/profile_images/1276466969378729984/Q2Krr9DW_normal.jpg" TargetMode="External" Type="http://schemas.openxmlformats.org/officeDocument/2006/relationships/hyperlink"/><Relationship Id="rId202" Target="https://t.co/yJTZODEJFW" TargetMode="External" Type="http://schemas.openxmlformats.org/officeDocument/2006/relationships/hyperlink"/><Relationship Id="rId2020" Target="http://pbs.twimg.com/profile_images/657136240001744896/hRn4Fl7s_normal.jpg" TargetMode="External" Type="http://schemas.openxmlformats.org/officeDocument/2006/relationships/hyperlink"/><Relationship Id="rId2021" Target="http://pbs.twimg.com/profile_images/1387092578429018112/AUQrwSI4_normal.jpg" TargetMode="External" Type="http://schemas.openxmlformats.org/officeDocument/2006/relationships/hyperlink"/><Relationship Id="rId2022" Target="http://pbs.twimg.com/profile_images/1362396984192155651/KlZHP2dD_normal.jpg" TargetMode="External" Type="http://schemas.openxmlformats.org/officeDocument/2006/relationships/hyperlink"/><Relationship Id="rId2023" Target="http://pbs.twimg.com/profile_images/1060145529127165953/K6NEeBBU_normal.jpg" TargetMode="External" Type="http://schemas.openxmlformats.org/officeDocument/2006/relationships/hyperlink"/><Relationship Id="rId2024" Target="http://pbs.twimg.com/profile_images/652381649381027840/tZOBYFzy_normal.jpg" TargetMode="External" Type="http://schemas.openxmlformats.org/officeDocument/2006/relationships/hyperlink"/><Relationship Id="rId2025" Target="http://pbs.twimg.com/profile_images/429958852130246657/YbxHa7p1_normal.jpeg" TargetMode="External" Type="http://schemas.openxmlformats.org/officeDocument/2006/relationships/hyperlink"/><Relationship Id="rId2026" Target="http://pbs.twimg.com/profile_images/1415383662829441028/5hvkzRvk_normal.jpg" TargetMode="External" Type="http://schemas.openxmlformats.org/officeDocument/2006/relationships/hyperlink"/><Relationship Id="rId2027" Target="http://pbs.twimg.com/profile_images/1377365414435512323/ioI_ru7p_normal.jpg" TargetMode="External" Type="http://schemas.openxmlformats.org/officeDocument/2006/relationships/hyperlink"/><Relationship Id="rId2028" Target="http://pbs.twimg.com/profile_images/659007199184887808/amgTVHVx_normal.jpg" TargetMode="External" Type="http://schemas.openxmlformats.org/officeDocument/2006/relationships/hyperlink"/><Relationship Id="rId2029" Target="http://pbs.twimg.com/profile_images/1405148748032798729/Ke-D6PIJ_normal.jpg" TargetMode="External" Type="http://schemas.openxmlformats.org/officeDocument/2006/relationships/hyperlink"/><Relationship Id="rId203" Target="https://t.co/goHFI5AGLH" TargetMode="External" Type="http://schemas.openxmlformats.org/officeDocument/2006/relationships/hyperlink"/><Relationship Id="rId2030" Target="http://pbs.twimg.com/profile_images/1274049363212406784/0VSDZi4A_normal.jpg" TargetMode="External" Type="http://schemas.openxmlformats.org/officeDocument/2006/relationships/hyperlink"/><Relationship Id="rId2031" Target="http://pbs.twimg.com/profile_images/1400054348210655234/0bJ9oLm8_normal.jpg" TargetMode="External" Type="http://schemas.openxmlformats.org/officeDocument/2006/relationships/hyperlink"/><Relationship Id="rId2032" Target="http://pbs.twimg.com/profile_images/1378294232373460993/pEPBqp4h_normal.jpg" TargetMode="External" Type="http://schemas.openxmlformats.org/officeDocument/2006/relationships/hyperlink"/><Relationship Id="rId2033" Target="http://pbs.twimg.com/profile_images/1398901285408153605/8wBYhl3O_normal.jpg" TargetMode="External" Type="http://schemas.openxmlformats.org/officeDocument/2006/relationships/hyperlink"/><Relationship Id="rId2034" Target="http://pbs.twimg.com/profile_images/1360318407795744769/ljsZKhEa_normal.jpg" TargetMode="External" Type="http://schemas.openxmlformats.org/officeDocument/2006/relationships/hyperlink"/><Relationship Id="rId2035" Target="http://pbs.twimg.com/profile_images/1414755468854038531/HENkp8QL_normal.jpg" TargetMode="External" Type="http://schemas.openxmlformats.org/officeDocument/2006/relationships/hyperlink"/><Relationship Id="rId2036" Target="http://pbs.twimg.com/profile_images/1198247534348640257/ReDcc0Un_normal.jpg" TargetMode="External" Type="http://schemas.openxmlformats.org/officeDocument/2006/relationships/hyperlink"/><Relationship Id="rId2037" Target="http://pbs.twimg.com/profile_images/1415647685017804805/Jou9ecgf_normal.jpg" TargetMode="External" Type="http://schemas.openxmlformats.org/officeDocument/2006/relationships/hyperlink"/><Relationship Id="rId2038" Target="http://pbs.twimg.com/profile_images/789156401935323136/8yAfTLOL_normal.jpg" TargetMode="External" Type="http://schemas.openxmlformats.org/officeDocument/2006/relationships/hyperlink"/><Relationship Id="rId2039" Target="http://pbs.twimg.com/profile_images/1376110253880791042/T5z3bLwr_normal.jpg" TargetMode="External" Type="http://schemas.openxmlformats.org/officeDocument/2006/relationships/hyperlink"/><Relationship Id="rId204" Target="https://t.co/3eE3h904L1" TargetMode="External" Type="http://schemas.openxmlformats.org/officeDocument/2006/relationships/hyperlink"/><Relationship Id="rId2040" Target="http://pbs.twimg.com/profile_images/1225659191898959872/tB_AmlFj_normal.jpg" TargetMode="External" Type="http://schemas.openxmlformats.org/officeDocument/2006/relationships/hyperlink"/><Relationship Id="rId2041" Target="http://pbs.twimg.com/profile_images/1398043593764478979/FDnjcXaw_normal.jpg" TargetMode="External" Type="http://schemas.openxmlformats.org/officeDocument/2006/relationships/hyperlink"/><Relationship Id="rId2042" Target="http://pbs.twimg.com/profile_images/378800000015152684/f80a9d5a871fa6fe45b02041b47a1f52_normal.jpeg" TargetMode="External" Type="http://schemas.openxmlformats.org/officeDocument/2006/relationships/hyperlink"/><Relationship Id="rId2043" Target="http://pbs.twimg.com/profile_images/1186040304295710721/WdW4ySPT_normal.jpg" TargetMode="External" Type="http://schemas.openxmlformats.org/officeDocument/2006/relationships/hyperlink"/><Relationship Id="rId2044" Target="http://pbs.twimg.com/profile_images/1954024866/image_normal.jpg" TargetMode="External" Type="http://schemas.openxmlformats.org/officeDocument/2006/relationships/hyperlink"/><Relationship Id="rId2045" Target="http://pbs.twimg.com/profile_images/1069599280862777344/EgPuoQL0_normal.jpg" TargetMode="External" Type="http://schemas.openxmlformats.org/officeDocument/2006/relationships/hyperlink"/><Relationship Id="rId2046" Target="http://pbs.twimg.com/profile_images/1164981855336181760/KJKPNbrv_normal.jpg" TargetMode="External" Type="http://schemas.openxmlformats.org/officeDocument/2006/relationships/hyperlink"/><Relationship Id="rId2047" Target="http://pbs.twimg.com/profile_images/1259244309670514690/rceIqKQ-_normal.jpg" TargetMode="External" Type="http://schemas.openxmlformats.org/officeDocument/2006/relationships/hyperlink"/><Relationship Id="rId2048" Target="http://pbs.twimg.com/profile_images/1381156313640632322/5bVSz4EW_normal.jpg" TargetMode="External" Type="http://schemas.openxmlformats.org/officeDocument/2006/relationships/hyperlink"/><Relationship Id="rId2049" Target="http://pbs.twimg.com/profile_images/1395474500532244486/wTTr5IGf_normal.jpg" TargetMode="External" Type="http://schemas.openxmlformats.org/officeDocument/2006/relationships/hyperlink"/><Relationship Id="rId205" Target="https://t.co/VjNK8aGIuv" TargetMode="External" Type="http://schemas.openxmlformats.org/officeDocument/2006/relationships/hyperlink"/><Relationship Id="rId2050" Target="http://pbs.twimg.com/profile_images/778200198522761216/UMKx_u1U_normal.jpg" TargetMode="External" Type="http://schemas.openxmlformats.org/officeDocument/2006/relationships/hyperlink"/><Relationship Id="rId2051" Target="http://pbs.twimg.com/profile_images/1414829718931742720/pirkQ8Rg_normal.jpg" TargetMode="External" Type="http://schemas.openxmlformats.org/officeDocument/2006/relationships/hyperlink"/><Relationship Id="rId2052" Target="http://pbs.twimg.com/profile_images/1064270442133946369/xgRduUu9_normal.jpg" TargetMode="External" Type="http://schemas.openxmlformats.org/officeDocument/2006/relationships/hyperlink"/><Relationship Id="rId2053" Target="http://pbs.twimg.com/profile_images/1112697376031080448/dYB2YFvN_normal.jpg" TargetMode="External" Type="http://schemas.openxmlformats.org/officeDocument/2006/relationships/hyperlink"/><Relationship Id="rId2054" Target="http://pbs.twimg.com/profile_images/260559097/Kite_normal.jpg" TargetMode="External" Type="http://schemas.openxmlformats.org/officeDocument/2006/relationships/hyperlink"/><Relationship Id="rId2055" Target="http://pbs.twimg.com/profile_images/569209830254989312/sqU_IEAK_normal.jpeg" TargetMode="External" Type="http://schemas.openxmlformats.org/officeDocument/2006/relationships/hyperlink"/><Relationship Id="rId2056" Target="http://pbs.twimg.com/profile_images/1080757533206290432/hbABPZll_normal.jpg" TargetMode="External" Type="http://schemas.openxmlformats.org/officeDocument/2006/relationships/hyperlink"/><Relationship Id="rId2057" Target="http://pbs.twimg.com/profile_images/885062529801695232/aV60nCm3_normal.jpg" TargetMode="External" Type="http://schemas.openxmlformats.org/officeDocument/2006/relationships/hyperlink"/><Relationship Id="rId2058" Target="http://pbs.twimg.com/profile_images/448060728033804289/bEkMpQq6_normal.jpeg" TargetMode="External" Type="http://schemas.openxmlformats.org/officeDocument/2006/relationships/hyperlink"/><Relationship Id="rId2059" Target="http://pbs.twimg.com/profile_images/1376169077216059398/2iOT_-Nh_normal.jpg" TargetMode="External" Type="http://schemas.openxmlformats.org/officeDocument/2006/relationships/hyperlink"/><Relationship Id="rId206" Target="https://t.co/VRnN9grEfw" TargetMode="External" Type="http://schemas.openxmlformats.org/officeDocument/2006/relationships/hyperlink"/><Relationship Id="rId2060" Target="http://pbs.twimg.com/profile_images/1409259870122037251/zH2-si6k_normal.jpg" TargetMode="External" Type="http://schemas.openxmlformats.org/officeDocument/2006/relationships/hyperlink"/><Relationship Id="rId2061" Target="http://pbs.twimg.com/profile_images/798232287057997824/p_mvrYtI_normal.jpg" TargetMode="External" Type="http://schemas.openxmlformats.org/officeDocument/2006/relationships/hyperlink"/><Relationship Id="rId2062" Target="http://pbs.twimg.com/profile_images/482493262125490178/tuNinkn9_normal.png" TargetMode="External" Type="http://schemas.openxmlformats.org/officeDocument/2006/relationships/hyperlink"/><Relationship Id="rId2063" Target="http://pbs.twimg.com/profile_images/1177499014029135873/SiU98zLe_normal.jpg" TargetMode="External" Type="http://schemas.openxmlformats.org/officeDocument/2006/relationships/hyperlink"/><Relationship Id="rId2064" Target="http://pbs.twimg.com/profile_images/1104454629897703429/D-Ckboc3_normal.jpg" TargetMode="External" Type="http://schemas.openxmlformats.org/officeDocument/2006/relationships/hyperlink"/><Relationship Id="rId2065" Target="http://pbs.twimg.com/profile_images/489075568738983936/rm-b0FXF_normal.jpeg" TargetMode="External" Type="http://schemas.openxmlformats.org/officeDocument/2006/relationships/hyperlink"/><Relationship Id="rId2066" Target="http://abs.twimg.com/sticky/default_profile_images/default_profile_normal.png" TargetMode="External" Type="http://schemas.openxmlformats.org/officeDocument/2006/relationships/hyperlink"/><Relationship Id="rId2067" Target="http://pbs.twimg.com/profile_images/811540879882276865/cNMPOe2s_normal.jpg" TargetMode="External" Type="http://schemas.openxmlformats.org/officeDocument/2006/relationships/hyperlink"/><Relationship Id="rId2068" Target="http://pbs.twimg.com/profile_images/2618893963/maurice_6_normal.jpg" TargetMode="External" Type="http://schemas.openxmlformats.org/officeDocument/2006/relationships/hyperlink"/><Relationship Id="rId2069" Target="http://pbs.twimg.com/profile_images/1127930391178903552/XIOZgOYc_normal.png" TargetMode="External" Type="http://schemas.openxmlformats.org/officeDocument/2006/relationships/hyperlink"/><Relationship Id="rId207" Target="https://t.co/qEauvqrlE0" TargetMode="External" Type="http://schemas.openxmlformats.org/officeDocument/2006/relationships/hyperlink"/><Relationship Id="rId2070" Target="http://pbs.twimg.com/profile_images/1404075565884358670/_UH3aV8W_normal.jpg" TargetMode="External" Type="http://schemas.openxmlformats.org/officeDocument/2006/relationships/hyperlink"/><Relationship Id="rId2071" Target="http://pbs.twimg.com/profile_images/1408021067352924162/hCn9q4vv_normal.jpg" TargetMode="External" Type="http://schemas.openxmlformats.org/officeDocument/2006/relationships/hyperlink"/><Relationship Id="rId2072" Target="http://pbs.twimg.com/profile_images/900329773167194112/nsww7PE0_normal.jpg" TargetMode="External" Type="http://schemas.openxmlformats.org/officeDocument/2006/relationships/hyperlink"/><Relationship Id="rId2073" Target="http://pbs.twimg.com/profile_images/1416818726570168321/Afofbe71_normal.jpg" TargetMode="External" Type="http://schemas.openxmlformats.org/officeDocument/2006/relationships/hyperlink"/><Relationship Id="rId2074" Target="http://pbs.twimg.com/profile_images/1223971246007816193/zoquXLq5_normal.jpg" TargetMode="External" Type="http://schemas.openxmlformats.org/officeDocument/2006/relationships/hyperlink"/><Relationship Id="rId2075" Target="http://pbs.twimg.com/profile_images/1418157326557720577/bG18xHrE_normal.jpg" TargetMode="External" Type="http://schemas.openxmlformats.org/officeDocument/2006/relationships/hyperlink"/><Relationship Id="rId2076" Target="http://pbs.twimg.com/profile_images/3685085779/61356a79f333df711970c9163e5856c6_normal.jpeg" TargetMode="External" Type="http://schemas.openxmlformats.org/officeDocument/2006/relationships/hyperlink"/><Relationship Id="rId2077" Target="http://pbs.twimg.com/profile_images/1202342231727902720/OVh8L5bW_normal.jpg" TargetMode="External" Type="http://schemas.openxmlformats.org/officeDocument/2006/relationships/hyperlink"/><Relationship Id="rId2078" Target="http://pbs.twimg.com/profile_images/1365594653526003714/nxGSqzQT_normal.jpg" TargetMode="External" Type="http://schemas.openxmlformats.org/officeDocument/2006/relationships/hyperlink"/><Relationship Id="rId2079" Target="http://pbs.twimg.com/profile_images/914580937714884608/lWTfBn_8_normal.jpg" TargetMode="External" Type="http://schemas.openxmlformats.org/officeDocument/2006/relationships/hyperlink"/><Relationship Id="rId208" Target="https://t.co/v602vjWjan" TargetMode="External" Type="http://schemas.openxmlformats.org/officeDocument/2006/relationships/hyperlink"/><Relationship Id="rId2080" Target="http://pbs.twimg.com/profile_images/823594396008546309/ZmC0pphA_normal.jpg" TargetMode="External" Type="http://schemas.openxmlformats.org/officeDocument/2006/relationships/hyperlink"/><Relationship Id="rId2081" Target="http://pbs.twimg.com/profile_images/1416692935526125568/2YAU9BKA_normal.jpg" TargetMode="External" Type="http://schemas.openxmlformats.org/officeDocument/2006/relationships/hyperlink"/><Relationship Id="rId2082" Target="http://pbs.twimg.com/profile_images/1257259189216456704/T99IKF5p_normal.jpg" TargetMode="External" Type="http://schemas.openxmlformats.org/officeDocument/2006/relationships/hyperlink"/><Relationship Id="rId2083" Target="http://pbs.twimg.com/profile_images/1038354940891226112/fRoaswSF_normal.jpg" TargetMode="External" Type="http://schemas.openxmlformats.org/officeDocument/2006/relationships/hyperlink"/><Relationship Id="rId2084" Target="http://pbs.twimg.com/profile_images/1148534418581217280/Kx7sU_cX_normal.jpg" TargetMode="External" Type="http://schemas.openxmlformats.org/officeDocument/2006/relationships/hyperlink"/><Relationship Id="rId2085" Target="http://pbs.twimg.com/profile_images/1245701710720491521/KJ7JiONn_normal.jpg" TargetMode="External" Type="http://schemas.openxmlformats.org/officeDocument/2006/relationships/hyperlink"/><Relationship Id="rId2086" Target="http://pbs.twimg.com/profile_images/820663630907768832/bI7_1Mfm_normal.jpg" TargetMode="External" Type="http://schemas.openxmlformats.org/officeDocument/2006/relationships/hyperlink"/><Relationship Id="rId2087" Target="http://pbs.twimg.com/profile_images/1348591274975055874/Wnl4M6ng_normal.jpg" TargetMode="External" Type="http://schemas.openxmlformats.org/officeDocument/2006/relationships/hyperlink"/><Relationship Id="rId2088" Target="http://pbs.twimg.com/profile_images/1412765281546539008/z7sZJ6FF_normal.jpg" TargetMode="External" Type="http://schemas.openxmlformats.org/officeDocument/2006/relationships/hyperlink"/><Relationship Id="rId2089" Target="http://pbs.twimg.com/profile_images/1355100574128218112/iDFE3tfC_normal.jpg" TargetMode="External" Type="http://schemas.openxmlformats.org/officeDocument/2006/relationships/hyperlink"/><Relationship Id="rId209" Target="https://t.co/xGkBfN3EWF" TargetMode="External" Type="http://schemas.openxmlformats.org/officeDocument/2006/relationships/hyperlink"/><Relationship Id="rId2090" Target="http://pbs.twimg.com/profile_images/1158421083646771200/6u9NT6Cp_normal.jpg" TargetMode="External" Type="http://schemas.openxmlformats.org/officeDocument/2006/relationships/hyperlink"/><Relationship Id="rId2091" Target="http://pbs.twimg.com/profile_images/1386959518110789633/xNrLNi9K_normal.jpg" TargetMode="External" Type="http://schemas.openxmlformats.org/officeDocument/2006/relationships/hyperlink"/><Relationship Id="rId2092" Target="http://pbs.twimg.com/profile_images/1133352640832823296/2lE4Unts_normal.jpg" TargetMode="External" Type="http://schemas.openxmlformats.org/officeDocument/2006/relationships/hyperlink"/><Relationship Id="rId2093" Target="http://pbs.twimg.com/profile_images/1413622138855120905/oZPmCr3v_normal.jpg" TargetMode="External" Type="http://schemas.openxmlformats.org/officeDocument/2006/relationships/hyperlink"/><Relationship Id="rId2094" Target="http://pbs.twimg.com/profile_images/1394219275326525443/RhE4J1zK_normal.jpg" TargetMode="External" Type="http://schemas.openxmlformats.org/officeDocument/2006/relationships/hyperlink"/><Relationship Id="rId2095" Target="http://pbs.twimg.com/profile_images/973510838836518913/z97Apcm5_normal.jpg" TargetMode="External" Type="http://schemas.openxmlformats.org/officeDocument/2006/relationships/hyperlink"/><Relationship Id="rId2096" Target="http://pbs.twimg.com/profile_images/1243499242116845570/Ld2C-6TQ_normal.jpg" TargetMode="External" Type="http://schemas.openxmlformats.org/officeDocument/2006/relationships/hyperlink"/><Relationship Id="rId2097" Target="http://pbs.twimg.com/profile_images/1380618677280776193/pWJ3IFwy_normal.jpg" TargetMode="External" Type="http://schemas.openxmlformats.org/officeDocument/2006/relationships/hyperlink"/><Relationship Id="rId2098" Target="http://pbs.twimg.com/profile_images/1351145793336573958/jKxzOOTi_normal.jpg" TargetMode="External" Type="http://schemas.openxmlformats.org/officeDocument/2006/relationships/hyperlink"/><Relationship Id="rId2099" Target="http://pbs.twimg.com/profile_images/1413604626637762567/b3Dj7a15_normal.jpg" TargetMode="External" Type="http://schemas.openxmlformats.org/officeDocument/2006/relationships/hyperlink"/><Relationship Id="rId21" Target="http://t.co/ly5zCnP7FP" TargetMode="External" Type="http://schemas.openxmlformats.org/officeDocument/2006/relationships/hyperlink"/><Relationship Id="rId210" Target="https://t.co/t7h0BN6mdN" TargetMode="External" Type="http://schemas.openxmlformats.org/officeDocument/2006/relationships/hyperlink"/><Relationship Id="rId2100" Target="http://pbs.twimg.com/profile_images/987747791899385857/sEi3WPt__normal.jpg" TargetMode="External" Type="http://schemas.openxmlformats.org/officeDocument/2006/relationships/hyperlink"/><Relationship Id="rId2101" Target="http://pbs.twimg.com/profile_images/961332476441481216/Bn3iWkNk_normal.jpg" TargetMode="External" Type="http://schemas.openxmlformats.org/officeDocument/2006/relationships/hyperlink"/><Relationship Id="rId2102" Target="http://pbs.twimg.com/profile_images/1393133165183705088/ee87ga8F_normal.jpg" TargetMode="External" Type="http://schemas.openxmlformats.org/officeDocument/2006/relationships/hyperlink"/><Relationship Id="rId2103" Target="http://pbs.twimg.com/profile_images/1273617806190424065/iTif-101_normal.jpg" TargetMode="External" Type="http://schemas.openxmlformats.org/officeDocument/2006/relationships/hyperlink"/><Relationship Id="rId2104" Target="http://pbs.twimg.com/profile_images/860449325859708928/krCbelgU_normal.jpg" TargetMode="External" Type="http://schemas.openxmlformats.org/officeDocument/2006/relationships/hyperlink"/><Relationship Id="rId2105" Target="http://pbs.twimg.com/profile_images/1415106724504109059/3Q4zmxjQ_normal.jpg" TargetMode="External" Type="http://schemas.openxmlformats.org/officeDocument/2006/relationships/hyperlink"/><Relationship Id="rId2106" Target="http://pbs.twimg.com/profile_images/1399652214738726914/vHCZIsYz_normal.jpg" TargetMode="External" Type="http://schemas.openxmlformats.org/officeDocument/2006/relationships/hyperlink"/><Relationship Id="rId2107" Target="http://pbs.twimg.com/profile_images/1083060122350481408/Ep8lyey2_normal.jpg" TargetMode="External" Type="http://schemas.openxmlformats.org/officeDocument/2006/relationships/hyperlink"/><Relationship Id="rId2108" Target="http://pbs.twimg.com/profile_images/1349061260151844867/ZbIemfrW_normal.jpg" TargetMode="External" Type="http://schemas.openxmlformats.org/officeDocument/2006/relationships/hyperlink"/><Relationship Id="rId2109" Target="http://pbs.twimg.com/profile_images/378800000660088689/3e82399da8ae6da1aa5426a015d3eae9_normal.jpeg" TargetMode="External" Type="http://schemas.openxmlformats.org/officeDocument/2006/relationships/hyperlink"/><Relationship Id="rId211" Target="https://t.co/rRbs4a6DLa" TargetMode="External" Type="http://schemas.openxmlformats.org/officeDocument/2006/relationships/hyperlink"/><Relationship Id="rId2110" Target="http://pbs.twimg.com/profile_images/1410517252001218560/RG855n54_normal.jpg" TargetMode="External" Type="http://schemas.openxmlformats.org/officeDocument/2006/relationships/hyperlink"/><Relationship Id="rId2111" Target="http://pbs.twimg.com/profile_images/1327197084064288768/ZLyhdhZ7_normal.jpg" TargetMode="External" Type="http://schemas.openxmlformats.org/officeDocument/2006/relationships/hyperlink"/><Relationship Id="rId2112" Target="http://pbs.twimg.com/profile_images/776337295087640576/L8n-FwTK_normal.jpg" TargetMode="External" Type="http://schemas.openxmlformats.org/officeDocument/2006/relationships/hyperlink"/><Relationship Id="rId2113" Target="http://pbs.twimg.com/profile_images/1252530338108248064/LQCON_9m_normal.jpg" TargetMode="External" Type="http://schemas.openxmlformats.org/officeDocument/2006/relationships/hyperlink"/><Relationship Id="rId2114" Target="http://pbs.twimg.com/profile_images/1208007266357653506/wyVRpwxi_normal.jpg" TargetMode="External" Type="http://schemas.openxmlformats.org/officeDocument/2006/relationships/hyperlink"/><Relationship Id="rId2115" Target="http://pbs.twimg.com/profile_images/876708560876556289/tZTureud_normal.jpg" TargetMode="External" Type="http://schemas.openxmlformats.org/officeDocument/2006/relationships/hyperlink"/><Relationship Id="rId2116" Target="http://pbs.twimg.com/profile_images/1239923392104615943/vbZB-N4Z_normal.jpg" TargetMode="External" Type="http://schemas.openxmlformats.org/officeDocument/2006/relationships/hyperlink"/><Relationship Id="rId2117" Target="http://pbs.twimg.com/profile_images/1362761817076994048/6PXDiSHQ_normal.jpg" TargetMode="External" Type="http://schemas.openxmlformats.org/officeDocument/2006/relationships/hyperlink"/><Relationship Id="rId2118" Target="http://pbs.twimg.com/profile_images/1380795352568229888/l-dkxxwW_normal.jpg" TargetMode="External" Type="http://schemas.openxmlformats.org/officeDocument/2006/relationships/hyperlink"/><Relationship Id="rId2119" Target="http://pbs.twimg.com/profile_images/1324736023264374784/eAWG5OWu_normal.jpg" TargetMode="External" Type="http://schemas.openxmlformats.org/officeDocument/2006/relationships/hyperlink"/><Relationship Id="rId212" Target="https://t.co/deR17OxE8w" TargetMode="External" Type="http://schemas.openxmlformats.org/officeDocument/2006/relationships/hyperlink"/><Relationship Id="rId2120" Target="http://pbs.twimg.com/profile_images/1323346121469632514/tfdkfck4_normal.jpg" TargetMode="External" Type="http://schemas.openxmlformats.org/officeDocument/2006/relationships/hyperlink"/><Relationship Id="rId2121" Target="http://pbs.twimg.com/profile_images/1131855016766124032/vhasETOF_normal.jpg" TargetMode="External" Type="http://schemas.openxmlformats.org/officeDocument/2006/relationships/hyperlink"/><Relationship Id="rId2122" Target="http://pbs.twimg.com/profile_images/1379868013659312132/iy4b_G6X_normal.jpg" TargetMode="External" Type="http://schemas.openxmlformats.org/officeDocument/2006/relationships/hyperlink"/><Relationship Id="rId2123" Target="http://pbs.twimg.com/profile_images/1380994995931516929/kftp0UqK_normal.jpg" TargetMode="External" Type="http://schemas.openxmlformats.org/officeDocument/2006/relationships/hyperlink"/><Relationship Id="rId2124" Target="http://pbs.twimg.com/profile_images/572664893455622144/oM8G1T7E_normal.jpeg" TargetMode="External" Type="http://schemas.openxmlformats.org/officeDocument/2006/relationships/hyperlink"/><Relationship Id="rId2125" Target="http://pbs.twimg.com/profile_images/595793217251090433/6bEorLEA_normal.jpg" TargetMode="External" Type="http://schemas.openxmlformats.org/officeDocument/2006/relationships/hyperlink"/><Relationship Id="rId2126" Target="http://pbs.twimg.com/profile_images/1377551831686074368/VD-_6RDk_normal.jpg" TargetMode="External" Type="http://schemas.openxmlformats.org/officeDocument/2006/relationships/hyperlink"/><Relationship Id="rId2127" Target="http://pbs.twimg.com/profile_images/1352273896121237506/KFMwlAkE_normal.jpg" TargetMode="External" Type="http://schemas.openxmlformats.org/officeDocument/2006/relationships/hyperlink"/><Relationship Id="rId2128" Target="http://pbs.twimg.com/profile_images/715524135108083716/CS6wm4q9_normal.jpg" TargetMode="External" Type="http://schemas.openxmlformats.org/officeDocument/2006/relationships/hyperlink"/><Relationship Id="rId2129" Target="http://pbs.twimg.com/profile_images/1380143262745432070/YBqB5DL6_normal.jpg" TargetMode="External" Type="http://schemas.openxmlformats.org/officeDocument/2006/relationships/hyperlink"/><Relationship Id="rId213" Target="https://t.co/UharjNCOXA" TargetMode="External" Type="http://schemas.openxmlformats.org/officeDocument/2006/relationships/hyperlink"/><Relationship Id="rId2130" Target="http://pbs.twimg.com/profile_images/1244722646669037574/i6AMxgTW_normal.jpg" TargetMode="External" Type="http://schemas.openxmlformats.org/officeDocument/2006/relationships/hyperlink"/><Relationship Id="rId2131" Target="http://pbs.twimg.com/profile_images/986177957080248321/JyYHmuHX_normal.jpg" TargetMode="External" Type="http://schemas.openxmlformats.org/officeDocument/2006/relationships/hyperlink"/><Relationship Id="rId2132" Target="http://pbs.twimg.com/profile_images/1081217518910488576/ZCkvVx63_normal.jpg" TargetMode="External" Type="http://schemas.openxmlformats.org/officeDocument/2006/relationships/hyperlink"/><Relationship Id="rId2133" Target="http://pbs.twimg.com/profile_images/1381707415855456262/DOAzl1GZ_normal.jpg" TargetMode="External" Type="http://schemas.openxmlformats.org/officeDocument/2006/relationships/hyperlink"/><Relationship Id="rId2134" Target="http://pbs.twimg.com/profile_images/1353650978751438848/sOi_O2uU_normal.jpg" TargetMode="External" Type="http://schemas.openxmlformats.org/officeDocument/2006/relationships/hyperlink"/><Relationship Id="rId2135" Target="http://pbs.twimg.com/profile_images/1409397480760958982/l7p2-IN9_normal.jpg" TargetMode="External" Type="http://schemas.openxmlformats.org/officeDocument/2006/relationships/hyperlink"/><Relationship Id="rId2136" Target="http://pbs.twimg.com/profile_images/553904501191475201/xjZmAH6T_normal.jpeg" TargetMode="External" Type="http://schemas.openxmlformats.org/officeDocument/2006/relationships/hyperlink"/><Relationship Id="rId2137" Target="http://pbs.twimg.com/profile_images/1417167026980851717/VYCgeb3P_normal.jpg" TargetMode="External" Type="http://schemas.openxmlformats.org/officeDocument/2006/relationships/hyperlink"/><Relationship Id="rId2138" Target="http://pbs.twimg.com/profile_images/1417147820323352579/jsuRyjN5_normal.jpg" TargetMode="External" Type="http://schemas.openxmlformats.org/officeDocument/2006/relationships/hyperlink"/><Relationship Id="rId2139" Target="http://pbs.twimg.com/profile_images/1413486381754589191/pqvsHmAs_normal.jpg" TargetMode="External" Type="http://schemas.openxmlformats.org/officeDocument/2006/relationships/hyperlink"/><Relationship Id="rId214" Target="https://t.co/BFjyMJVZoa" TargetMode="External" Type="http://schemas.openxmlformats.org/officeDocument/2006/relationships/hyperlink"/><Relationship Id="rId2140" Target="http://pbs.twimg.com/profile_images/989483072872763392/lL5f_qf5_normal.jpg" TargetMode="External" Type="http://schemas.openxmlformats.org/officeDocument/2006/relationships/hyperlink"/><Relationship Id="rId2141" Target="http://pbs.twimg.com/profile_images/887663841697464320/GBqNUuXz_normal.jpg" TargetMode="External" Type="http://schemas.openxmlformats.org/officeDocument/2006/relationships/hyperlink"/><Relationship Id="rId2142" Target="http://pbs.twimg.com/profile_images/791942149684158464/23cRSV2K_normal.jpg" TargetMode="External" Type="http://schemas.openxmlformats.org/officeDocument/2006/relationships/hyperlink"/><Relationship Id="rId2143" Target="http://pbs.twimg.com/profile_images/730410228366385152/omX823N__normal.jpg" TargetMode="External" Type="http://schemas.openxmlformats.org/officeDocument/2006/relationships/hyperlink"/><Relationship Id="rId2144" Target="http://pbs.twimg.com/profile_images/1329494486330847233/dLuaqchl_normal.jpg" TargetMode="External" Type="http://schemas.openxmlformats.org/officeDocument/2006/relationships/hyperlink"/><Relationship Id="rId2145" Target="http://pbs.twimg.com/profile_images/1318123063926546435/WtVglzae_normal.jpg" TargetMode="External" Type="http://schemas.openxmlformats.org/officeDocument/2006/relationships/hyperlink"/><Relationship Id="rId2146" Target="http://pbs.twimg.com/profile_images/1119139400988811264/ugonNwz9_normal.png" TargetMode="External" Type="http://schemas.openxmlformats.org/officeDocument/2006/relationships/hyperlink"/><Relationship Id="rId2147" Target="http://pbs.twimg.com/profile_images/1031457567963312128/I7Vnou9B_normal.jpg" TargetMode="External" Type="http://schemas.openxmlformats.org/officeDocument/2006/relationships/hyperlink"/><Relationship Id="rId2148" Target="http://pbs.twimg.com/profile_images/921016216243855360/AgpHgkck_normal.jpg" TargetMode="External" Type="http://schemas.openxmlformats.org/officeDocument/2006/relationships/hyperlink"/><Relationship Id="rId2149" Target="http://pbs.twimg.com/profile_images/1387759107218808833/lF_ylagY_normal.jpg" TargetMode="External" Type="http://schemas.openxmlformats.org/officeDocument/2006/relationships/hyperlink"/><Relationship Id="rId215" Target="https://t.co/bZJsQ5ZUQL" TargetMode="External" Type="http://schemas.openxmlformats.org/officeDocument/2006/relationships/hyperlink"/><Relationship Id="rId2150" Target="http://pbs.twimg.com/profile_images/1328594696847974400/qK88a8GL_normal.jpg" TargetMode="External" Type="http://schemas.openxmlformats.org/officeDocument/2006/relationships/hyperlink"/><Relationship Id="rId2151" Target="http://pbs.twimg.com/profile_images/3503210264/4c58a51b6720df983572b7e02828d04b_normal.jpeg" TargetMode="External" Type="http://schemas.openxmlformats.org/officeDocument/2006/relationships/hyperlink"/><Relationship Id="rId2152" Target="http://pbs.twimg.com/profile_images/1245371087342448643/RVYpEPNL_normal.jpg" TargetMode="External" Type="http://schemas.openxmlformats.org/officeDocument/2006/relationships/hyperlink"/><Relationship Id="rId2153" Target="http://pbs.twimg.com/profile_images/1265652327882596352/z_GDvleG_normal.jpg" TargetMode="External" Type="http://schemas.openxmlformats.org/officeDocument/2006/relationships/hyperlink"/><Relationship Id="rId2154" Target="http://pbs.twimg.com/profile_images/1416777591286075396/oBeVfG-W_normal.jpg" TargetMode="External" Type="http://schemas.openxmlformats.org/officeDocument/2006/relationships/hyperlink"/><Relationship Id="rId2155" Target="http://pbs.twimg.com/profile_images/1336926112031576065/830b-7PO_normal.jpg" TargetMode="External" Type="http://schemas.openxmlformats.org/officeDocument/2006/relationships/hyperlink"/><Relationship Id="rId2156" Target="http://pbs.twimg.com/profile_images/1393164856820383745/E0QOIFLR_normal.jpg" TargetMode="External" Type="http://schemas.openxmlformats.org/officeDocument/2006/relationships/hyperlink"/><Relationship Id="rId2157" Target="http://pbs.twimg.com/profile_images/1417841494329892871/HT2kdAxF_normal.jpg" TargetMode="External" Type="http://schemas.openxmlformats.org/officeDocument/2006/relationships/hyperlink"/><Relationship Id="rId2158" Target="http://pbs.twimg.com/profile_images/1137259632102187013/UyrabD2c_normal.jpg" TargetMode="External" Type="http://schemas.openxmlformats.org/officeDocument/2006/relationships/hyperlink"/><Relationship Id="rId2159" Target="http://pbs.twimg.com/profile_images/1190733357409357824/cqdIzrHt_normal.jpg" TargetMode="External" Type="http://schemas.openxmlformats.org/officeDocument/2006/relationships/hyperlink"/><Relationship Id="rId216" Target="https://t.co/ov5GxIm9gi" TargetMode="External" Type="http://schemas.openxmlformats.org/officeDocument/2006/relationships/hyperlink"/><Relationship Id="rId2160" Target="http://pbs.twimg.com/profile_images/1079000381844344832/okcpz-2H_normal.jpg" TargetMode="External" Type="http://schemas.openxmlformats.org/officeDocument/2006/relationships/hyperlink"/><Relationship Id="rId2161" Target="http://pbs.twimg.com/profile_images/1399122584457842688/AuAFo-bG_normal.jpg" TargetMode="External" Type="http://schemas.openxmlformats.org/officeDocument/2006/relationships/hyperlink"/><Relationship Id="rId2162" Target="http://pbs.twimg.com/profile_images/1150866784536449025/pMkCMVgH_normal.jpg" TargetMode="External" Type="http://schemas.openxmlformats.org/officeDocument/2006/relationships/hyperlink"/><Relationship Id="rId2163" Target="http://pbs.twimg.com/profile_images/1028558373594259456/cRxsnCFW_normal.jpg" TargetMode="External" Type="http://schemas.openxmlformats.org/officeDocument/2006/relationships/hyperlink"/><Relationship Id="rId2164" Target="http://pbs.twimg.com/profile_images/1291899648739860481/xamAyKab_normal.jpg" TargetMode="External" Type="http://schemas.openxmlformats.org/officeDocument/2006/relationships/hyperlink"/><Relationship Id="rId2165" Target="http://pbs.twimg.com/profile_images/821069719495180288/XEskvvBi_normal.jpg" TargetMode="External" Type="http://schemas.openxmlformats.org/officeDocument/2006/relationships/hyperlink"/><Relationship Id="rId2166" Target="http://pbs.twimg.com/profile_images/879353843531821056/NsvZtJZ3_normal.jpg" TargetMode="External" Type="http://schemas.openxmlformats.org/officeDocument/2006/relationships/hyperlink"/><Relationship Id="rId2167" Target="http://pbs.twimg.com/profile_images/1320490973055586306/vaVqqpkD_normal.jpg" TargetMode="External" Type="http://schemas.openxmlformats.org/officeDocument/2006/relationships/hyperlink"/><Relationship Id="rId2168" Target="http://pbs.twimg.com/profile_images/514726609039810560/C1LHbEpU_normal.png" TargetMode="External" Type="http://schemas.openxmlformats.org/officeDocument/2006/relationships/hyperlink"/><Relationship Id="rId2169" Target="http://pbs.twimg.com/profile_images/1320678769875628034/xdW0cwrA_normal.jpg" TargetMode="External" Type="http://schemas.openxmlformats.org/officeDocument/2006/relationships/hyperlink"/><Relationship Id="rId217" Target="https://t.co/GTexUDdmWm" TargetMode="External" Type="http://schemas.openxmlformats.org/officeDocument/2006/relationships/hyperlink"/><Relationship Id="rId2170" Target="http://pbs.twimg.com/profile_images/1092779603301711877/ILTToAmI_normal.jpg" TargetMode="External" Type="http://schemas.openxmlformats.org/officeDocument/2006/relationships/hyperlink"/><Relationship Id="rId2171" Target="http://pbs.twimg.com/profile_images/1204839311713148931/qK_gnGOQ_normal.jpg" TargetMode="External" Type="http://schemas.openxmlformats.org/officeDocument/2006/relationships/hyperlink"/><Relationship Id="rId2172" Target="http://pbs.twimg.com/profile_images/784330151471423488/GIlEEsVK_normal.jpg" TargetMode="External" Type="http://schemas.openxmlformats.org/officeDocument/2006/relationships/hyperlink"/><Relationship Id="rId2173" Target="http://pbs.twimg.com/profile_images/1181777707920711680/L0KWKo11_normal.jpg" TargetMode="External" Type="http://schemas.openxmlformats.org/officeDocument/2006/relationships/hyperlink"/><Relationship Id="rId2174" Target="http://pbs.twimg.com/profile_images/1358190439254413313/QCN5A____normal.jpg" TargetMode="External" Type="http://schemas.openxmlformats.org/officeDocument/2006/relationships/hyperlink"/><Relationship Id="rId2175" Target="http://pbs.twimg.com/profile_images/1270845745726357505/6gZV9vbN_normal.jpg" TargetMode="External" Type="http://schemas.openxmlformats.org/officeDocument/2006/relationships/hyperlink"/><Relationship Id="rId2176" Target="http://pbs.twimg.com/profile_images/700325153700503552/WRaiY7-R_normal.jpg" TargetMode="External" Type="http://schemas.openxmlformats.org/officeDocument/2006/relationships/hyperlink"/><Relationship Id="rId2177" Target="http://pbs.twimg.com/profile_images/651455399976148993/WafgVx-2_normal.jpg" TargetMode="External" Type="http://schemas.openxmlformats.org/officeDocument/2006/relationships/hyperlink"/><Relationship Id="rId2178" Target="http://pbs.twimg.com/profile_images/674578542986940417/OTy5yz4g_normal.jpg" TargetMode="External" Type="http://schemas.openxmlformats.org/officeDocument/2006/relationships/hyperlink"/><Relationship Id="rId2179" Target="http://pbs.twimg.com/profile_images/1312400476156162049/1eIIkH94_normal.jpg" TargetMode="External" Type="http://schemas.openxmlformats.org/officeDocument/2006/relationships/hyperlink"/><Relationship Id="rId218" Target="https://t.co/TCmnW77L6I" TargetMode="External" Type="http://schemas.openxmlformats.org/officeDocument/2006/relationships/hyperlink"/><Relationship Id="rId2180" Target="http://pbs.twimg.com/profile_images/687686993510273024/m-j4yrvD_normal.jpg" TargetMode="External" Type="http://schemas.openxmlformats.org/officeDocument/2006/relationships/hyperlink"/><Relationship Id="rId2181" Target="http://pbs.twimg.com/profile_images/1219291180703408131/e0_9BU4R_normal.jpg" TargetMode="External" Type="http://schemas.openxmlformats.org/officeDocument/2006/relationships/hyperlink"/><Relationship Id="rId2182" Target="http://pbs.twimg.com/profile_images/497318606624288768/ags3AOLF_normal.jpeg" TargetMode="External" Type="http://schemas.openxmlformats.org/officeDocument/2006/relationships/hyperlink"/><Relationship Id="rId2183" Target="http://pbs.twimg.com/profile_images/1356685037522071554/lWP3b9L2_normal.png" TargetMode="External" Type="http://schemas.openxmlformats.org/officeDocument/2006/relationships/hyperlink"/><Relationship Id="rId2184" Target="http://pbs.twimg.com/profile_images/1384102928873508871/YRNULyyI_normal.jpg" TargetMode="External" Type="http://schemas.openxmlformats.org/officeDocument/2006/relationships/hyperlink"/><Relationship Id="rId2185" Target="http://pbs.twimg.com/profile_images/2906017266/deb950b1c1fcbe0e55938cc14a7ae3b5_normal.jpeg" TargetMode="External" Type="http://schemas.openxmlformats.org/officeDocument/2006/relationships/hyperlink"/><Relationship Id="rId2186" Target="http://pbs.twimg.com/profile_images/2942884780/e0651f3cb42d14f3d94bbb257fbda42a_normal.png" TargetMode="External" Type="http://schemas.openxmlformats.org/officeDocument/2006/relationships/hyperlink"/><Relationship Id="rId2187" Target="http://pbs.twimg.com/profile_images/923588459343892480/VVlIVZnG_normal.jpg" TargetMode="External" Type="http://schemas.openxmlformats.org/officeDocument/2006/relationships/hyperlink"/><Relationship Id="rId2188" Target="http://pbs.twimg.com/profile_images/1430388212/LogoTwitter_normal.png" TargetMode="External" Type="http://schemas.openxmlformats.org/officeDocument/2006/relationships/hyperlink"/><Relationship Id="rId2189" Target="http://pbs.twimg.com/profile_images/1354742141684232194/PVKn9yZo_normal.jpg" TargetMode="External" Type="http://schemas.openxmlformats.org/officeDocument/2006/relationships/hyperlink"/><Relationship Id="rId219" Target="https://t.co/YQeEA2nvTB" TargetMode="External" Type="http://schemas.openxmlformats.org/officeDocument/2006/relationships/hyperlink"/><Relationship Id="rId2190" Target="http://pbs.twimg.com/profile_images/1880056605/jp_new_fb_normal.jpg" TargetMode="External" Type="http://schemas.openxmlformats.org/officeDocument/2006/relationships/hyperlink"/><Relationship Id="rId2191" Target="http://pbs.twimg.com/profile_images/1275707438306594818/ORKBvXW-_normal.jpg" TargetMode="External" Type="http://schemas.openxmlformats.org/officeDocument/2006/relationships/hyperlink"/><Relationship Id="rId2192" Target="http://pbs.twimg.com/profile_images/904678367072571392/OBl5YQXV_normal.jpg" TargetMode="External" Type="http://schemas.openxmlformats.org/officeDocument/2006/relationships/hyperlink"/><Relationship Id="rId2193" Target="http://pbs.twimg.com/profile_images/1417090509236051969/rwvVWDbI_normal.jpg" TargetMode="External" Type="http://schemas.openxmlformats.org/officeDocument/2006/relationships/hyperlink"/><Relationship Id="rId2194" Target="http://pbs.twimg.com/profile_images/648888480974508032/66_cUYfj_normal.jpg" TargetMode="External" Type="http://schemas.openxmlformats.org/officeDocument/2006/relationships/hyperlink"/><Relationship Id="rId2195" Target="http://pbs.twimg.com/profile_images/1245647421926854656/um7a1Kwl_normal.jpg" TargetMode="External" Type="http://schemas.openxmlformats.org/officeDocument/2006/relationships/hyperlink"/><Relationship Id="rId2196" Target="http://pbs.twimg.com/profile_images/1375548974023708676/rd6vUMp1_normal.jpg" TargetMode="External" Type="http://schemas.openxmlformats.org/officeDocument/2006/relationships/hyperlink"/><Relationship Id="rId2197" Target="http://pbs.twimg.com/profile_images/1313843497879973891/cdSKIeVv_normal.jpg" TargetMode="External" Type="http://schemas.openxmlformats.org/officeDocument/2006/relationships/hyperlink"/><Relationship Id="rId2198" Target="http://pbs.twimg.com/profile_images/1314631586483064832/dmGlciU6_normal.png" TargetMode="External" Type="http://schemas.openxmlformats.org/officeDocument/2006/relationships/hyperlink"/><Relationship Id="rId2199" Target="http://pbs.twimg.com/profile_images/1082424539492073477/exU8rYn8_normal.jpg" TargetMode="External" Type="http://schemas.openxmlformats.org/officeDocument/2006/relationships/hyperlink"/><Relationship Id="rId22" Target="https://t.co/4aVtXH7RI5" TargetMode="External" Type="http://schemas.openxmlformats.org/officeDocument/2006/relationships/hyperlink"/><Relationship Id="rId220" Target="https://t.co/1SdjhokC9q" TargetMode="External" Type="http://schemas.openxmlformats.org/officeDocument/2006/relationships/hyperlink"/><Relationship Id="rId2200" Target="http://pbs.twimg.com/profile_images/1263780501955006464/Vt_7Ux7p_normal.jpg" TargetMode="External" Type="http://schemas.openxmlformats.org/officeDocument/2006/relationships/hyperlink"/><Relationship Id="rId2201" Target="http://pbs.twimg.com/profile_images/1092780856362573825/K8Kn58nB_normal.jpg" TargetMode="External" Type="http://schemas.openxmlformats.org/officeDocument/2006/relationships/hyperlink"/><Relationship Id="rId2202" Target="http://pbs.twimg.com/profile_images/1243465440392818688/1FgWyNPY_normal.jpg" TargetMode="External" Type="http://schemas.openxmlformats.org/officeDocument/2006/relationships/hyperlink"/><Relationship Id="rId2203" Target="http://pbs.twimg.com/profile_images/993404190193082368/LfnAECsf_normal.jpg" TargetMode="External" Type="http://schemas.openxmlformats.org/officeDocument/2006/relationships/hyperlink"/><Relationship Id="rId2204" Target="http://pbs.twimg.com/profile_images/747046997337718784/B0LQ3zAw_normal.jpg" TargetMode="External" Type="http://schemas.openxmlformats.org/officeDocument/2006/relationships/hyperlink"/><Relationship Id="rId2205" Target="http://pbs.twimg.com/profile_images/764095557010849792/4KabUbXu_normal.jpg" TargetMode="External" Type="http://schemas.openxmlformats.org/officeDocument/2006/relationships/hyperlink"/><Relationship Id="rId2206" Target="http://pbs.twimg.com/profile_images/519903235725725696/UBGpVylW_normal.png" TargetMode="External" Type="http://schemas.openxmlformats.org/officeDocument/2006/relationships/hyperlink"/><Relationship Id="rId2207" Target="http://pbs.twimg.com/profile_images/1141235885750595585/Bbl6DPEi_normal.png" TargetMode="External" Type="http://schemas.openxmlformats.org/officeDocument/2006/relationships/hyperlink"/><Relationship Id="rId2208" Target="http://pbs.twimg.com/profile_images/1365241649056653312/oCcWZfJI_normal.jpg" TargetMode="External" Type="http://schemas.openxmlformats.org/officeDocument/2006/relationships/hyperlink"/><Relationship Id="rId2209" Target="http://pbs.twimg.com/profile_images/820959510961549313/LK7X_aGU_normal.jpg" TargetMode="External" Type="http://schemas.openxmlformats.org/officeDocument/2006/relationships/hyperlink"/><Relationship Id="rId221" Target="http://t.co/vFktlTZF6K" TargetMode="External" Type="http://schemas.openxmlformats.org/officeDocument/2006/relationships/hyperlink"/><Relationship Id="rId2210" Target="http://pbs.twimg.com/profile_images/1389582752438226952/aafyrQy6_normal.png" TargetMode="External" Type="http://schemas.openxmlformats.org/officeDocument/2006/relationships/hyperlink"/><Relationship Id="rId2211" Target="http://pbs.twimg.com/profile_images/1252252403434430466/pX__q-Nd_normal.jpg" TargetMode="External" Type="http://schemas.openxmlformats.org/officeDocument/2006/relationships/hyperlink"/><Relationship Id="rId2212" Target="http://pbs.twimg.com/profile_images/868100991610179584/e2sb49Yw_normal.jpg" TargetMode="External" Type="http://schemas.openxmlformats.org/officeDocument/2006/relationships/hyperlink"/><Relationship Id="rId2213" Target="http://pbs.twimg.com/profile_images/1245616425433042945/UovT5IoO_normal.jpg" TargetMode="External" Type="http://schemas.openxmlformats.org/officeDocument/2006/relationships/hyperlink"/><Relationship Id="rId2214" Target="http://pbs.twimg.com/profile_images/1308782180861128707/6yXwp7I8_normal.jpg" TargetMode="External" Type="http://schemas.openxmlformats.org/officeDocument/2006/relationships/hyperlink"/><Relationship Id="rId2215" Target="http://pbs.twimg.com/profile_images/1005881506504601601/OpjSq6gB_normal.jpg" TargetMode="External" Type="http://schemas.openxmlformats.org/officeDocument/2006/relationships/hyperlink"/><Relationship Id="rId2216" Target="http://pbs.twimg.com/profile_images/1083003990416285696/GvmZTGf2_normal.jpg" TargetMode="External" Type="http://schemas.openxmlformats.org/officeDocument/2006/relationships/hyperlink"/><Relationship Id="rId2217" Target="http://pbs.twimg.com/profile_images/1399415936483004417/ct8Ihb-X_normal.jpg" TargetMode="External" Type="http://schemas.openxmlformats.org/officeDocument/2006/relationships/hyperlink"/><Relationship Id="rId2218" Target="http://pbs.twimg.com/profile_images/1304548592993153025/QIeTmDv__normal.jpg" TargetMode="External" Type="http://schemas.openxmlformats.org/officeDocument/2006/relationships/hyperlink"/><Relationship Id="rId2219" Target="http://pbs.twimg.com/profile_images/1252256722615402505/-LNQodlG_normal.jpg" TargetMode="External" Type="http://schemas.openxmlformats.org/officeDocument/2006/relationships/hyperlink"/><Relationship Id="rId222" Target="https://t.co/YnMZveXCl4" TargetMode="External" Type="http://schemas.openxmlformats.org/officeDocument/2006/relationships/hyperlink"/><Relationship Id="rId2220" Target="http://pbs.twimg.com/profile_images/1176023304341196801/Xa0eOPyx_normal.png" TargetMode="External" Type="http://schemas.openxmlformats.org/officeDocument/2006/relationships/hyperlink"/><Relationship Id="rId2221" Target="http://pbs.twimg.com/profile_images/890115990960340997/IROlznTA_normal.jpg" TargetMode="External" Type="http://schemas.openxmlformats.org/officeDocument/2006/relationships/hyperlink"/><Relationship Id="rId2222" Target="http://pbs.twimg.com/profile_images/1366275605772328960/cmGcjbra_normal.jpg" TargetMode="External" Type="http://schemas.openxmlformats.org/officeDocument/2006/relationships/hyperlink"/><Relationship Id="rId2223" Target="http://pbs.twimg.com/profile_images/1205956062182068224/hNzN2Sjy_normal.jpg" TargetMode="External" Type="http://schemas.openxmlformats.org/officeDocument/2006/relationships/hyperlink"/><Relationship Id="rId2224" Target="http://pbs.twimg.com/profile_images/905700035828076544/AqWpzqoJ_normal.jpg" TargetMode="External" Type="http://schemas.openxmlformats.org/officeDocument/2006/relationships/hyperlink"/><Relationship Id="rId2225" Target="http://pbs.twimg.com/profile_images/1053275583000457216/DI4ZSyjA_normal.jpg" TargetMode="External" Type="http://schemas.openxmlformats.org/officeDocument/2006/relationships/hyperlink"/><Relationship Id="rId2226" Target="http://pbs.twimg.com/profile_images/1313630723090378752/N34vjY-7_normal.jpg" TargetMode="External" Type="http://schemas.openxmlformats.org/officeDocument/2006/relationships/hyperlink"/><Relationship Id="rId2227" Target="http://pbs.twimg.com/profile_images/1202923087609638913/QTTLuLBF_normal.jpg" TargetMode="External" Type="http://schemas.openxmlformats.org/officeDocument/2006/relationships/hyperlink"/><Relationship Id="rId2228" Target="http://pbs.twimg.com/profile_images/1261322057083740164/NO8LW0cC_normal.jpg" TargetMode="External" Type="http://schemas.openxmlformats.org/officeDocument/2006/relationships/hyperlink"/><Relationship Id="rId2229" Target="http://pbs.twimg.com/profile_images/378800000264037202/7cca190347d0a68352c37d668d776924_normal.jpeg" TargetMode="External" Type="http://schemas.openxmlformats.org/officeDocument/2006/relationships/hyperlink"/><Relationship Id="rId223" Target="https://t.co/1rpubt6qRb" TargetMode="External" Type="http://schemas.openxmlformats.org/officeDocument/2006/relationships/hyperlink"/><Relationship Id="rId2230" Target="http://pbs.twimg.com/profile_images/1390338910467858433/eUP9DSbX_normal.jpg" TargetMode="External" Type="http://schemas.openxmlformats.org/officeDocument/2006/relationships/hyperlink"/><Relationship Id="rId2231" Target="http://pbs.twimg.com/profile_images/726090731035701248/XujhxD-V_normal.jpg" TargetMode="External" Type="http://schemas.openxmlformats.org/officeDocument/2006/relationships/hyperlink"/><Relationship Id="rId2232" Target="http://pbs.twimg.com/profile_images/1187027930611965952/esuwEnEE_normal.jpg" TargetMode="External" Type="http://schemas.openxmlformats.org/officeDocument/2006/relationships/hyperlink"/><Relationship Id="rId2233" Target="http://pbs.twimg.com/profile_images/2366317235/image_normal.jpg" TargetMode="External" Type="http://schemas.openxmlformats.org/officeDocument/2006/relationships/hyperlink"/><Relationship Id="rId2234" Target="http://pbs.twimg.com/profile_images/1152251069625503745/NXHNaMNO_normal.jpg" TargetMode="External" Type="http://schemas.openxmlformats.org/officeDocument/2006/relationships/hyperlink"/><Relationship Id="rId2235" Target="http://pbs.twimg.com/profile_images/742687989789253632/lTG42OX6_normal.jpg" TargetMode="External" Type="http://schemas.openxmlformats.org/officeDocument/2006/relationships/hyperlink"/><Relationship Id="rId2236" Target="http://pbs.twimg.com/profile_images/1336973636608155648/uVxavdxq_normal.jpg" TargetMode="External" Type="http://schemas.openxmlformats.org/officeDocument/2006/relationships/hyperlink"/><Relationship Id="rId2237" Target="http://pbs.twimg.com/profile_images/1324014539923488768/MH8S4BxD_normal.png" TargetMode="External" Type="http://schemas.openxmlformats.org/officeDocument/2006/relationships/hyperlink"/><Relationship Id="rId2238" Target="http://pbs.twimg.com/profile_images/1253805011819204608/rgJlD81i_normal.jpg" TargetMode="External" Type="http://schemas.openxmlformats.org/officeDocument/2006/relationships/hyperlink"/><Relationship Id="rId2239" Target="http://pbs.twimg.com/profile_images/1322094102939316224/IngC99qK_normal.jpg" TargetMode="External" Type="http://schemas.openxmlformats.org/officeDocument/2006/relationships/hyperlink"/><Relationship Id="rId224" Target="https://t.co/m0KSZmaPNp" TargetMode="External" Type="http://schemas.openxmlformats.org/officeDocument/2006/relationships/hyperlink"/><Relationship Id="rId2240" Target="http://pbs.twimg.com/profile_images/1392033640033443841/TbFU8F-Y_normal.jpg" TargetMode="External" Type="http://schemas.openxmlformats.org/officeDocument/2006/relationships/hyperlink"/><Relationship Id="rId2241" Target="http://pbs.twimg.com/profile_images/1400377127661416448/XqjZQOOI_normal.jpg" TargetMode="External" Type="http://schemas.openxmlformats.org/officeDocument/2006/relationships/hyperlink"/><Relationship Id="rId2242" Target="http://pbs.twimg.com/profile_images/862578164798828548/Dd3psm5x_normal.jpg" TargetMode="External" Type="http://schemas.openxmlformats.org/officeDocument/2006/relationships/hyperlink"/><Relationship Id="rId2243" Target="http://pbs.twimg.com/profile_images/855792207357411328/VsNzEdtf_normal.jpg" TargetMode="External" Type="http://schemas.openxmlformats.org/officeDocument/2006/relationships/hyperlink"/><Relationship Id="rId2244" Target="http://pbs.twimg.com/profile_images/1221360398470995968/8X6CUikj_normal.png" TargetMode="External" Type="http://schemas.openxmlformats.org/officeDocument/2006/relationships/hyperlink"/><Relationship Id="rId2245" Target="http://pbs.twimg.com/profile_images/1415127610972123141/P5-9XnvV_normal.jpg" TargetMode="External" Type="http://schemas.openxmlformats.org/officeDocument/2006/relationships/hyperlink"/><Relationship Id="rId2246" Target="http://abs.twimg.com/sticky/default_profile_images/default_profile_normal.png" TargetMode="External" Type="http://schemas.openxmlformats.org/officeDocument/2006/relationships/hyperlink"/><Relationship Id="rId2247" Target="http://pbs.twimg.com/profile_images/553656673974644736/LMcaSDR2_normal.jpeg" TargetMode="External" Type="http://schemas.openxmlformats.org/officeDocument/2006/relationships/hyperlink"/><Relationship Id="rId2248" Target="http://pbs.twimg.com/profile_images/978023010358657024/9VNDnVec_normal.jpg" TargetMode="External" Type="http://schemas.openxmlformats.org/officeDocument/2006/relationships/hyperlink"/><Relationship Id="rId2249" Target="http://pbs.twimg.com/profile_images/1349068365009195008/atMnMzFp_normal.jpg" TargetMode="External" Type="http://schemas.openxmlformats.org/officeDocument/2006/relationships/hyperlink"/><Relationship Id="rId225" Target="https://t.co/9beItq3TaW" TargetMode="External" Type="http://schemas.openxmlformats.org/officeDocument/2006/relationships/hyperlink"/><Relationship Id="rId2250" Target="https://twitter.com/oneamazed" TargetMode="External" Type="http://schemas.openxmlformats.org/officeDocument/2006/relationships/hyperlink"/><Relationship Id="rId2251" Target="https://twitter.com/ingbelgique" TargetMode="External" Type="http://schemas.openxmlformats.org/officeDocument/2006/relationships/hyperlink"/><Relationship Id="rId2252" Target="https://twitter.com/ca_consufinance" TargetMode="External" Type="http://schemas.openxmlformats.org/officeDocument/2006/relationships/hyperlink"/><Relationship Id="rId2253" Target="https://twitter.com/accenturefrance" TargetMode="External" Type="http://schemas.openxmlformats.org/officeDocument/2006/relationships/hyperlink"/><Relationship Id="rId2254" Target="https://twitter.com/jdlaval" TargetMode="External" Type="http://schemas.openxmlformats.org/officeDocument/2006/relationships/hyperlink"/><Relationship Id="rId2255" Target="https://twitter.com/tehtris" TargetMode="External" Type="http://schemas.openxmlformats.org/officeDocument/2006/relationships/hyperlink"/><Relationship Id="rId2256" Target="https://twitter.com/robertlassise" TargetMode="External" Type="http://schemas.openxmlformats.org/officeDocument/2006/relationships/hyperlink"/><Relationship Id="rId2257" Target="https://twitter.com/jkassianoff" TargetMode="External" Type="http://schemas.openxmlformats.org/officeDocument/2006/relationships/hyperlink"/><Relationship Id="rId2258" Target="https://twitter.com/bosondehiggs4" TargetMode="External" Type="http://schemas.openxmlformats.org/officeDocument/2006/relationships/hyperlink"/><Relationship Id="rId2259" Target="https://twitter.com/thomascottinet" TargetMode="External" Type="http://schemas.openxmlformats.org/officeDocument/2006/relationships/hyperlink"/><Relationship Id="rId226" Target="https://t.co/Dn26tRTJ9a" TargetMode="External" Type="http://schemas.openxmlformats.org/officeDocument/2006/relationships/hyperlink"/><Relationship Id="rId2260" Target="https://twitter.com/craigjosse" TargetMode="External" Type="http://schemas.openxmlformats.org/officeDocument/2006/relationships/hyperlink"/><Relationship Id="rId2261" Target="https://twitter.com/weelazoneeee" TargetMode="External" Type="http://schemas.openxmlformats.org/officeDocument/2006/relationships/hyperlink"/><Relationship Id="rId2262" Target="https://twitter.com/rebeccarambar" TargetMode="External" Type="http://schemas.openxmlformats.org/officeDocument/2006/relationships/hyperlink"/><Relationship Id="rId2263" Target="https://twitter.com/idecsi" TargetMode="External" Type="http://schemas.openxmlformats.org/officeDocument/2006/relationships/hyperlink"/><Relationship Id="rId2264" Target="https://twitter.com/magsolutionsnum" TargetMode="External" Type="http://schemas.openxmlformats.org/officeDocument/2006/relationships/hyperlink"/><Relationship Id="rId2265" Target="https://twitter.com/wolverinewolf9" TargetMode="External" Type="http://schemas.openxmlformats.org/officeDocument/2006/relationships/hyperlink"/><Relationship Id="rId2266" Target="https://twitter.com/idemiagroup" TargetMode="External" Type="http://schemas.openxmlformats.org/officeDocument/2006/relationships/hyperlink"/><Relationship Id="rId2267" Target="https://twitter.com/boschglobal" TargetMode="External" Type="http://schemas.openxmlformats.org/officeDocument/2006/relationships/hyperlink"/><Relationship Id="rId2268" Target="https://twitter.com/bf_techservices" TargetMode="External" Type="http://schemas.openxmlformats.org/officeDocument/2006/relationships/hyperlink"/><Relationship Id="rId2269" Target="https://twitter.com/acspe" TargetMode="External" Type="http://schemas.openxmlformats.org/officeDocument/2006/relationships/hyperlink"/><Relationship Id="rId227" Target="https://t.co/Io0LU5yD6v" TargetMode="External" Type="http://schemas.openxmlformats.org/officeDocument/2006/relationships/hyperlink"/><Relationship Id="rId2270" Target="https://twitter.com/rte_france" TargetMode="External" Type="http://schemas.openxmlformats.org/officeDocument/2006/relationships/hyperlink"/><Relationship Id="rId2271" Target="https://twitter.com/k3nnyfr" TargetMode="External" Type="http://schemas.openxmlformats.org/officeDocument/2006/relationships/hyperlink"/><Relationship Id="rId2272" Target="https://twitter.com/gentilkiwi" TargetMode="External" Type="http://schemas.openxmlformats.org/officeDocument/2006/relationships/hyperlink"/><Relationship Id="rId2273" Target="https://twitter.com/nolimitsecu" TargetMode="External" Type="http://schemas.openxmlformats.org/officeDocument/2006/relationships/hyperlink"/><Relationship Id="rId2274" Target="https://twitter.com/newsoft" TargetMode="External" Type="http://schemas.openxmlformats.org/officeDocument/2006/relationships/hyperlink"/><Relationship Id="rId2275" Target="https://twitter.com/theotime_" TargetMode="External" Type="http://schemas.openxmlformats.org/officeDocument/2006/relationships/hyperlink"/><Relationship Id="rId2276" Target="https://twitter.com/maliciarogue" TargetMode="External" Type="http://schemas.openxmlformats.org/officeDocument/2006/relationships/hyperlink"/><Relationship Id="rId2277" Target="https://twitter.com/thierrystoehr" TargetMode="External" Type="http://schemas.openxmlformats.org/officeDocument/2006/relationships/hyperlink"/><Relationship Id="rId2278" Target="https://twitter.com/loichay" TargetMode="External" Type="http://schemas.openxmlformats.org/officeDocument/2006/relationships/hyperlink"/><Relationship Id="rId2279" Target="https://twitter.com/declic_asso" TargetMode="External" Type="http://schemas.openxmlformats.org/officeDocument/2006/relationships/hyperlink"/><Relationship Id="rId228" Target="https://t.co/RjuBE6jJFu" TargetMode="External" Type="http://schemas.openxmlformats.org/officeDocument/2006/relationships/hyperlink"/><Relationship Id="rId2280" Target="https://twitter.com/creatic59" TargetMode="External" Type="http://schemas.openxmlformats.org/officeDocument/2006/relationships/hyperlink"/><Relationship Id="rId2281" Target="https://twitter.com/aymeric_sauvage" TargetMode="External" Type="http://schemas.openxmlformats.org/officeDocument/2006/relationships/hyperlink"/><Relationship Id="rId2282" Target="https://twitter.com/flesueur" TargetMode="External" Type="http://schemas.openxmlformats.org/officeDocument/2006/relationships/hyperlink"/><Relationship Id="rId2283" Target="https://twitter.com/darinasg" TargetMode="External" Type="http://schemas.openxmlformats.org/officeDocument/2006/relationships/hyperlink"/><Relationship Id="rId2284" Target="https://twitter.com/eset_france" TargetMode="External" Type="http://schemas.openxmlformats.org/officeDocument/2006/relationships/hyperlink"/><Relationship Id="rId2285" Target="https://twitter.com/worldoftwinsen" TargetMode="External" Type="http://schemas.openxmlformats.org/officeDocument/2006/relationships/hyperlink"/><Relationship Id="rId2286" Target="https://twitter.com/audubonlaure" TargetMode="External" Type="http://schemas.openxmlformats.org/officeDocument/2006/relationships/hyperlink"/><Relationship Id="rId2287" Target="https://twitter.com/odoxasondages" TargetMode="External" Type="http://schemas.openxmlformats.org/officeDocument/2006/relationships/hyperlink"/><Relationship Id="rId2288" Target="https://twitter.com/oracle_france" TargetMode="External" Type="http://schemas.openxmlformats.org/officeDocument/2006/relationships/hyperlink"/><Relationship Id="rId2289" Target="https://twitter.com/cscmeu" TargetMode="External" Type="http://schemas.openxmlformats.org/officeDocument/2006/relationships/hyperlink"/><Relationship Id="rId229" Target="https://t.co/trt8YTuK3K" TargetMode="External" Type="http://schemas.openxmlformats.org/officeDocument/2006/relationships/hyperlink"/><Relationship Id="rId2290" Target="https://twitter.com/secu_internet" TargetMode="External" Type="http://schemas.openxmlformats.org/officeDocument/2006/relationships/hyperlink"/><Relationship Id="rId2291" Target="https://twitter.com/soteria_lab" TargetMode="External" Type="http://schemas.openxmlformats.org/officeDocument/2006/relationships/hyperlink"/><Relationship Id="rId2292" Target="https://twitter.com/polbegov" TargetMode="External" Type="http://schemas.openxmlformats.org/officeDocument/2006/relationships/hyperlink"/><Relationship Id="rId2293" Target="https://twitter.com/haboubianis" TargetMode="External" Type="http://schemas.openxmlformats.org/officeDocument/2006/relationships/hyperlink"/><Relationship Id="rId2294" Target="https://twitter.com/sevadico" TargetMode="External" Type="http://schemas.openxmlformats.org/officeDocument/2006/relationships/hyperlink"/><Relationship Id="rId2295" Target="https://twitter.com/herve_schauer" TargetMode="External" Type="http://schemas.openxmlformats.org/officeDocument/2006/relationships/hyperlink"/><Relationship Id="rId2296" Target="https://twitter.com/dgtresor" TargetMode="External" Type="http://schemas.openxmlformats.org/officeDocument/2006/relationships/hyperlink"/><Relationship Id="rId2297" Target="https://twitter.com/frcybermaritime" TargetMode="External" Type="http://schemas.openxmlformats.org/officeDocument/2006/relationships/hyperlink"/><Relationship Id="rId2298" Target="https://twitter.com/cybernavalchair" TargetMode="External" Type="http://schemas.openxmlformats.org/officeDocument/2006/relationships/hyperlink"/><Relationship Id="rId2299" Target="https://twitter.com/proposutiles" TargetMode="External" Type="http://schemas.openxmlformats.org/officeDocument/2006/relationships/hyperlink"/><Relationship Id="rId23" Target="https://t.co/8f0W1C5rkt" TargetMode="External" Type="http://schemas.openxmlformats.org/officeDocument/2006/relationships/hyperlink"/><Relationship Id="rId230" Target="https://t.co/eIu3FUp9sb" TargetMode="External" Type="http://schemas.openxmlformats.org/officeDocument/2006/relationships/hyperlink"/><Relationship Id="rId2300" Target="https://twitter.com/drpeb" TargetMode="External" Type="http://schemas.openxmlformats.org/officeDocument/2006/relationships/hyperlink"/><Relationship Id="rId2301" Target="https://twitter.com/anssi_fr" TargetMode="External" Type="http://schemas.openxmlformats.org/officeDocument/2006/relationships/hyperlink"/><Relationship Id="rId2302" Target="https://twitter.com/insecm1" TargetMode="External" Type="http://schemas.openxmlformats.org/officeDocument/2006/relationships/hyperlink"/><Relationship Id="rId2303" Target="https://twitter.com/popp3rcybersec" TargetMode="External" Type="http://schemas.openxmlformats.org/officeDocument/2006/relationships/hyperlink"/><Relationship Id="rId2304" Target="https://twitter.com/alainbarrault" TargetMode="External" Type="http://schemas.openxmlformats.org/officeDocument/2006/relationships/hyperlink"/><Relationship Id="rId2305" Target="https://twitter.com/tutoxblog" TargetMode="External" Type="http://schemas.openxmlformats.org/officeDocument/2006/relationships/hyperlink"/><Relationship Id="rId2306" Target="https://twitter.com/joaquimgarcia18" TargetMode="External" Type="http://schemas.openxmlformats.org/officeDocument/2006/relationships/hyperlink"/><Relationship Id="rId2307" Target="https://twitter.com/pseudonyme_ovb" TargetMode="External" Type="http://schemas.openxmlformats.org/officeDocument/2006/relationships/hyperlink"/><Relationship Id="rId2308" Target="https://twitter.com/bbddpp" TargetMode="External" Type="http://schemas.openxmlformats.org/officeDocument/2006/relationships/hyperlink"/><Relationship Id="rId2309" Target="https://twitter.com/greentechdon" TargetMode="External" Type="http://schemas.openxmlformats.org/officeDocument/2006/relationships/hyperlink"/><Relationship Id="rId231" Target="https://t.co/45bRH9tpS7" TargetMode="External" Type="http://schemas.openxmlformats.org/officeDocument/2006/relationships/hyperlink"/><Relationship Id="rId2310" Target="https://twitter.com/veillecyber3" TargetMode="External" Type="http://schemas.openxmlformats.org/officeDocument/2006/relationships/hyperlink"/><Relationship Id="rId2311" Target="https://twitter.com/globalsign_fr" TargetMode="External" Type="http://schemas.openxmlformats.org/officeDocument/2006/relationships/hyperlink"/><Relationship Id="rId2312" Target="https://twitter.com/j_fk" TargetMode="External" Type="http://schemas.openxmlformats.org/officeDocument/2006/relationships/hyperlink"/><Relationship Id="rId2313" Target="https://twitter.com/arawa_fr" TargetMode="External" Type="http://schemas.openxmlformats.org/officeDocument/2006/relationships/hyperlink"/><Relationship Id="rId2314" Target="https://twitter.com/bouyguestel_ent" TargetMode="External" Type="http://schemas.openxmlformats.org/officeDocument/2006/relationships/hyperlink"/><Relationship Id="rId2315" Target="https://twitter.com/m1cka9l" TargetMode="External" Type="http://schemas.openxmlformats.org/officeDocument/2006/relationships/hyperlink"/><Relationship Id="rId2316" Target="https://twitter.com/synetis" TargetMode="External" Type="http://schemas.openxmlformats.org/officeDocument/2006/relationships/hyperlink"/><Relationship Id="rId2317" Target="https://twitter.com/puppets89922317" TargetMode="External" Type="http://schemas.openxmlformats.org/officeDocument/2006/relationships/hyperlink"/><Relationship Id="rId2318" Target="https://twitter.com/sayadoracle" TargetMode="External" Type="http://schemas.openxmlformats.org/officeDocument/2006/relationships/hyperlink"/><Relationship Id="rId2319" Target="https://twitter.com/bizcom" TargetMode="External" Type="http://schemas.openxmlformats.org/officeDocument/2006/relationships/hyperlink"/><Relationship Id="rId232" Target="https://t.co/r257pl7iiM" TargetMode="External" Type="http://schemas.openxmlformats.org/officeDocument/2006/relationships/hyperlink"/><Relationship Id="rId2320" Target="https://twitter.com/nbrasseau" TargetMode="External" Type="http://schemas.openxmlformats.org/officeDocument/2006/relationships/hyperlink"/><Relationship Id="rId2321" Target="https://twitter.com/wenetwork_" TargetMode="External" Type="http://schemas.openxmlformats.org/officeDocument/2006/relationships/hyperlink"/><Relationship Id="rId2322" Target="https://twitter.com/ludo_l_" TargetMode="External" Type="http://schemas.openxmlformats.org/officeDocument/2006/relationships/hyperlink"/><Relationship Id="rId2323" Target="https://twitter.com/francenumfr" TargetMode="External" Type="http://schemas.openxmlformats.org/officeDocument/2006/relationships/hyperlink"/><Relationship Id="rId2324" Target="https://twitter.com/chantalnare" TargetMode="External" Type="http://schemas.openxmlformats.org/officeDocument/2006/relationships/hyperlink"/><Relationship Id="rId2325" Target="https://twitter.com/jeanlucr" TargetMode="External" Type="http://schemas.openxmlformats.org/officeDocument/2006/relationships/hyperlink"/><Relationship Id="rId2326" Target="https://twitter.com/agora41" TargetMode="External" Type="http://schemas.openxmlformats.org/officeDocument/2006/relationships/hyperlink"/><Relationship Id="rId2327" Target="https://twitter.com/changerdere" TargetMode="External" Type="http://schemas.openxmlformats.org/officeDocument/2006/relationships/hyperlink"/><Relationship Id="rId2328" Target="https://twitter.com/formamac" TargetMode="External" Type="http://schemas.openxmlformats.org/officeDocument/2006/relationships/hyperlink"/><Relationship Id="rId2329" Target="https://twitter.com/cryptopartytls" TargetMode="External" Type="http://schemas.openxmlformats.org/officeDocument/2006/relationships/hyperlink"/><Relationship Id="rId233" Target="https://t.co/tr02bPsv81" TargetMode="External" Type="http://schemas.openxmlformats.org/officeDocument/2006/relationships/hyperlink"/><Relationship Id="rId2330" Target="https://twitter.com/cpuprogramme" TargetMode="External" Type="http://schemas.openxmlformats.org/officeDocument/2006/relationships/hyperlink"/><Relationship Id="rId2331" Target="https://twitter.com/artificialbra1n" TargetMode="External" Type="http://schemas.openxmlformats.org/officeDocument/2006/relationships/hyperlink"/><Relationship Id="rId2332" Target="https://twitter.com/steffanoferrari" TargetMode="External" Type="http://schemas.openxmlformats.org/officeDocument/2006/relationships/hyperlink"/><Relationship Id="rId2333" Target="https://twitter.com/armeedeterre" TargetMode="External" Type="http://schemas.openxmlformats.org/officeDocument/2006/relationships/hyperlink"/><Relationship Id="rId2334" Target="https://twitter.com/comsic_fr" TargetMode="External" Type="http://schemas.openxmlformats.org/officeDocument/2006/relationships/hyperlink"/><Relationship Id="rId2335" Target="https://twitter.com/defense_ouest" TargetMode="External" Type="http://schemas.openxmlformats.org/officeDocument/2006/relationships/hyperlink"/><Relationship Id="rId2336" Target="https://twitter.com/patricktrinquie" TargetMode="External" Type="http://schemas.openxmlformats.org/officeDocument/2006/relationships/hyperlink"/><Relationship Id="rId2337" Target="https://twitter.com/adico60" TargetMode="External" Type="http://schemas.openxmlformats.org/officeDocument/2006/relationships/hyperlink"/><Relationship Id="rId2338" Target="https://twitter.com/toniodtm" TargetMode="External" Type="http://schemas.openxmlformats.org/officeDocument/2006/relationships/hyperlink"/><Relationship Id="rId2339" Target="https://twitter.com/giprecia" TargetMode="External" Type="http://schemas.openxmlformats.org/officeDocument/2006/relationships/hyperlink"/><Relationship Id="rId234" Target="https://t.co/5goHUTqHds" TargetMode="External" Type="http://schemas.openxmlformats.org/officeDocument/2006/relationships/hyperlink"/><Relationship Id="rId2340" Target="https://twitter.com/sylviedlcroistj" TargetMode="External" Type="http://schemas.openxmlformats.org/officeDocument/2006/relationships/hyperlink"/><Relationship Id="rId2341" Target="https://twitter.com/andrewmorrisuk" TargetMode="External" Type="http://schemas.openxmlformats.org/officeDocument/2006/relationships/hyperlink"/><Relationship Id="rId2342" Target="https://twitter.com/creditdunord" TargetMode="External" Type="http://schemas.openxmlformats.org/officeDocument/2006/relationships/hyperlink"/><Relationship Id="rId2343" Target="https://twitter.com/evelynejardin" TargetMode="External" Type="http://schemas.openxmlformats.org/officeDocument/2006/relationships/hyperlink"/><Relationship Id="rId2344" Target="https://twitter.com/tfegh" TargetMode="External" Type="http://schemas.openxmlformats.org/officeDocument/2006/relationships/hyperlink"/><Relationship Id="rId2345" Target="https://twitter.com/metallichack" TargetMode="External" Type="http://schemas.openxmlformats.org/officeDocument/2006/relationships/hyperlink"/><Relationship Id="rId2346" Target="https://twitter.com/nono2357" TargetMode="External" Type="http://schemas.openxmlformats.org/officeDocument/2006/relationships/hyperlink"/><Relationship Id="rId2347" Target="https://twitter.com/vinougradus" TargetMode="External" Type="http://schemas.openxmlformats.org/officeDocument/2006/relationships/hyperlink"/><Relationship Id="rId2348" Target="https://twitter.com/lediligentfr" TargetMode="External" Type="http://schemas.openxmlformats.org/officeDocument/2006/relationships/hyperlink"/><Relationship Id="rId2349" Target="https://twitter.com/actu_jv" TargetMode="External" Type="http://schemas.openxmlformats.org/officeDocument/2006/relationships/hyperlink"/><Relationship Id="rId235" Target="https://t.co/Z0zjhjiX03" TargetMode="External" Type="http://schemas.openxmlformats.org/officeDocument/2006/relationships/hyperlink"/><Relationship Id="rId2350" Target="https://twitter.com/ltweeterhill" TargetMode="External" Type="http://schemas.openxmlformats.org/officeDocument/2006/relationships/hyperlink"/><Relationship Id="rId2351" Target="https://twitter.com/ctweeterdale" TargetMode="External" Type="http://schemas.openxmlformats.org/officeDocument/2006/relationships/hyperlink"/><Relationship Id="rId2352" Target="https://twitter.com/jacquoteliane" TargetMode="External" Type="http://schemas.openxmlformats.org/officeDocument/2006/relationships/hyperlink"/><Relationship Id="rId2353" Target="https://twitter.com/hbouillod" TargetMode="External" Type="http://schemas.openxmlformats.org/officeDocument/2006/relationships/hyperlink"/><Relationship Id="rId2354" Target="https://twitter.com/serchs3d" TargetMode="External" Type="http://schemas.openxmlformats.org/officeDocument/2006/relationships/hyperlink"/><Relationship Id="rId2355" Target="https://twitter.com/ant0inet" TargetMode="External" Type="http://schemas.openxmlformats.org/officeDocument/2006/relationships/hyperlink"/><Relationship Id="rId2356" Target="https://twitter.com/ermadvocate" TargetMode="External" Type="http://schemas.openxmlformats.org/officeDocument/2006/relationships/hyperlink"/><Relationship Id="rId2357" Target="https://twitter.com/traversazpierre" TargetMode="External" Type="http://schemas.openxmlformats.org/officeDocument/2006/relationships/hyperlink"/><Relationship Id="rId2358" Target="https://twitter.com/blogcpolitic" TargetMode="External" Type="http://schemas.openxmlformats.org/officeDocument/2006/relationships/hyperlink"/><Relationship Id="rId2359" Target="https://twitter.com/bdgeorges" TargetMode="External" Type="http://schemas.openxmlformats.org/officeDocument/2006/relationships/hyperlink"/><Relationship Id="rId236" Target="https://t.co/jtSagkeja0" TargetMode="External" Type="http://schemas.openxmlformats.org/officeDocument/2006/relationships/hyperlink"/><Relationship Id="rId2360" Target="https://twitter.com/do_56" TargetMode="External" Type="http://schemas.openxmlformats.org/officeDocument/2006/relationships/hyperlink"/><Relationship Id="rId2361" Target="https://twitter.com/regionsfrance" TargetMode="External" Type="http://schemas.openxmlformats.org/officeDocument/2006/relationships/hyperlink"/><Relationship Id="rId2362" Target="https://twitter.com/louisitaa" TargetMode="External" Type="http://schemas.openxmlformats.org/officeDocument/2006/relationships/hyperlink"/><Relationship Id="rId2363" Target="https://twitter.com/tuxpanik" TargetMode="External" Type="http://schemas.openxmlformats.org/officeDocument/2006/relationships/hyperlink"/><Relationship Id="rId2364" Target="https://twitter.com/iamjefrizain" TargetMode="External" Type="http://schemas.openxmlformats.org/officeDocument/2006/relationships/hyperlink"/><Relationship Id="rId2365" Target="https://twitter.com/jerhed" TargetMode="External" Type="http://schemas.openxmlformats.org/officeDocument/2006/relationships/hyperlink"/><Relationship Id="rId2366" Target="https://twitter.com/archoad" TargetMode="External" Type="http://schemas.openxmlformats.org/officeDocument/2006/relationships/hyperlink"/><Relationship Id="rId2367" Target="https://twitter.com/thomas_gallet" TargetMode="External" Type="http://schemas.openxmlformats.org/officeDocument/2006/relationships/hyperlink"/><Relationship Id="rId2368" Target="https://twitter.com/clementinius" TargetMode="External" Type="http://schemas.openxmlformats.org/officeDocument/2006/relationships/hyperlink"/><Relationship Id="rId2369" Target="https://twitter.com/aubacmartine" TargetMode="External" Type="http://schemas.openxmlformats.org/officeDocument/2006/relationships/hyperlink"/><Relationship Id="rId237" Target="https://t.co/WtFsEJK7LG" TargetMode="External" Type="http://schemas.openxmlformats.org/officeDocument/2006/relationships/hyperlink"/><Relationship Id="rId2370" Target="https://twitter.com/karim_djebar" TargetMode="External" Type="http://schemas.openxmlformats.org/officeDocument/2006/relationships/hyperlink"/><Relationship Id="rId2371" Target="https://twitter.com/vincienergies" TargetMode="External" Type="http://schemas.openxmlformats.org/officeDocument/2006/relationships/hyperlink"/><Relationship Id="rId2372" Target="https://twitter.com/axiansfrance" TargetMode="External" Type="http://schemas.openxmlformats.org/officeDocument/2006/relationships/hyperlink"/><Relationship Id="rId2373" Target="https://twitter.com/thebugbot" TargetMode="External" Type="http://schemas.openxmlformats.org/officeDocument/2006/relationships/hyperlink"/><Relationship Id="rId2374" Target="https://twitter.com/entysec" TargetMode="External" Type="http://schemas.openxmlformats.org/officeDocument/2006/relationships/hyperlink"/><Relationship Id="rId2375" Target="https://twitter.com/ldap389" TargetMode="External" Type="http://schemas.openxmlformats.org/officeDocument/2006/relationships/hyperlink"/><Relationship Id="rId2376" Target="https://twitter.com/galdrad" TargetMode="External" Type="http://schemas.openxmlformats.org/officeDocument/2006/relationships/hyperlink"/><Relationship Id="rId2377" Target="https://twitter.com/nsing_therese" TargetMode="External" Type="http://schemas.openxmlformats.org/officeDocument/2006/relationships/hyperlink"/><Relationship Id="rId2378" Target="https://twitter.com/zebux" TargetMode="External" Type="http://schemas.openxmlformats.org/officeDocument/2006/relationships/hyperlink"/><Relationship Id="rId2379" Target="https://twitter.com/dzhray" TargetMode="External" Type="http://schemas.openxmlformats.org/officeDocument/2006/relationships/hyperlink"/><Relationship Id="rId238" Target="https://t.co/PdBDmJ2JhG" TargetMode="External" Type="http://schemas.openxmlformats.org/officeDocument/2006/relationships/hyperlink"/><Relationship Id="rId2380" Target="https://twitter.com/mynameisv_" TargetMode="External" Type="http://schemas.openxmlformats.org/officeDocument/2006/relationships/hyperlink"/><Relationship Id="rId2381" Target="https://twitter.com/renautde" TargetMode="External" Type="http://schemas.openxmlformats.org/officeDocument/2006/relationships/hyperlink"/><Relationship Id="rId2382" Target="https://twitter.com/geekin20" TargetMode="External" Type="http://schemas.openxmlformats.org/officeDocument/2006/relationships/hyperlink"/><Relationship Id="rId2383" Target="https://twitter.com/cybergend" TargetMode="External" Type="http://schemas.openxmlformats.org/officeDocument/2006/relationships/hyperlink"/><Relationship Id="rId2384" Target="https://twitter.com/mlepargneux" TargetMode="External" Type="http://schemas.openxmlformats.org/officeDocument/2006/relationships/hyperlink"/><Relationship Id="rId2385" Target="https://twitter.com/nathcybsec" TargetMode="External" Type="http://schemas.openxmlformats.org/officeDocument/2006/relationships/hyperlink"/><Relationship Id="rId2386" Target="https://twitter.com/mipssauvergne" TargetMode="External" Type="http://schemas.openxmlformats.org/officeDocument/2006/relationships/hyperlink"/><Relationship Id="rId2387" Target="https://twitter.com/numericatous" TargetMode="External" Type="http://schemas.openxmlformats.org/officeDocument/2006/relationships/hyperlink"/><Relationship Id="rId2388" Target="https://twitter.com/cisirh" TargetMode="External" Type="http://schemas.openxmlformats.org/officeDocument/2006/relationships/hyperlink"/><Relationship Id="rId2389" Target="https://twitter.com/saida94500" TargetMode="External" Type="http://schemas.openxmlformats.org/officeDocument/2006/relationships/hyperlink"/><Relationship Id="rId239" Target="https://t.co/rUeUGslf8V" TargetMode="External" Type="http://schemas.openxmlformats.org/officeDocument/2006/relationships/hyperlink"/><Relationship Id="rId2390" Target="https://twitter.com/martine_f_pro" TargetMode="External" Type="http://schemas.openxmlformats.org/officeDocument/2006/relationships/hyperlink"/><Relationship Id="rId2391" Target="https://twitter.com/l_bottero" TargetMode="External" Type="http://schemas.openxmlformats.org/officeDocument/2006/relationships/hyperlink"/><Relationship Id="rId2392" Target="https://twitter.com/blkhwk0ps" TargetMode="External" Type="http://schemas.openxmlformats.org/officeDocument/2006/relationships/hyperlink"/><Relationship Id="rId2393" Target="https://twitter.com/z4chburris" TargetMode="External" Type="http://schemas.openxmlformats.org/officeDocument/2006/relationships/hyperlink"/><Relationship Id="rId2394" Target="https://twitter.com/jeremy_pose" TargetMode="External" Type="http://schemas.openxmlformats.org/officeDocument/2006/relationships/hyperlink"/><Relationship Id="rId2395" Target="https://twitter.com/reveal321_truth" TargetMode="External" Type="http://schemas.openxmlformats.org/officeDocument/2006/relationships/hyperlink"/><Relationship Id="rId2396" Target="https://twitter.com/tv5mondeinfo" TargetMode="External" Type="http://schemas.openxmlformats.org/officeDocument/2006/relationships/hyperlink"/><Relationship Id="rId2397" Target="https://twitter.com/prontoreunion" TargetMode="External" Type="http://schemas.openxmlformats.org/officeDocument/2006/relationships/hyperlink"/><Relationship Id="rId2398" Target="https://twitter.com/secuip" TargetMode="External" Type="http://schemas.openxmlformats.org/officeDocument/2006/relationships/hyperlink"/><Relationship Id="rId2399" Target="https://twitter.com/tech38731" TargetMode="External" Type="http://schemas.openxmlformats.org/officeDocument/2006/relationships/hyperlink"/><Relationship Id="rId24" Target="https://t.co/95Q4vEfL7k" TargetMode="External" Type="http://schemas.openxmlformats.org/officeDocument/2006/relationships/hyperlink"/><Relationship Id="rId240" Target="https://t.co/BTSsDxHdzV" TargetMode="External" Type="http://schemas.openxmlformats.org/officeDocument/2006/relationships/hyperlink"/><Relationship Id="rId2400" Target="https://twitter.com/modisfrance" TargetMode="External" Type="http://schemas.openxmlformats.org/officeDocument/2006/relationships/hyperlink"/><Relationship Id="rId2401" Target="https://twitter.com/thomassimon471" TargetMode="External" Type="http://schemas.openxmlformats.org/officeDocument/2006/relationships/hyperlink"/><Relationship Id="rId2402" Target="https://twitter.com/peg21240" TargetMode="External" Type="http://schemas.openxmlformats.org/officeDocument/2006/relationships/hyperlink"/><Relationship Id="rId2403" Target="https://twitter.com/vero_feingold" TargetMode="External" Type="http://schemas.openxmlformats.org/officeDocument/2006/relationships/hyperlink"/><Relationship Id="rId2404" Target="https://twitter.com/oodriveofficiel" TargetMode="External" Type="http://schemas.openxmlformats.org/officeDocument/2006/relationships/hyperlink"/><Relationship Id="rId2405" Target="https://twitter.com/virgincapo" TargetMode="External" Type="http://schemas.openxmlformats.org/officeDocument/2006/relationships/hyperlink"/><Relationship Id="rId2406" Target="https://twitter.com/thecuriousluke" TargetMode="External" Type="http://schemas.openxmlformats.org/officeDocument/2006/relationships/hyperlink"/><Relationship Id="rId2407" Target="https://twitter.com/kevzoor" TargetMode="External" Type="http://schemas.openxmlformats.org/officeDocument/2006/relationships/hyperlink"/><Relationship Id="rId2408" Target="https://twitter.com/dezbflora" TargetMode="External" Type="http://schemas.openxmlformats.org/officeDocument/2006/relationships/hyperlink"/><Relationship Id="rId2409" Target="https://twitter.com/societegenerale" TargetMode="External" Type="http://schemas.openxmlformats.org/officeDocument/2006/relationships/hyperlink"/><Relationship Id="rId241" Target="https://t.co/er70UGkbir" TargetMode="External" Type="http://schemas.openxmlformats.org/officeDocument/2006/relationships/hyperlink"/><Relationship Id="rId2410" Target="https://twitter.com/oppens_cyber" TargetMode="External" Type="http://schemas.openxmlformats.org/officeDocument/2006/relationships/hyperlink"/><Relationship Id="rId2411" Target="https://twitter.com/pole_scs" TargetMode="External" Type="http://schemas.openxmlformats.org/officeDocument/2006/relationships/hyperlink"/><Relationship Id="rId2412" Target="https://twitter.com/juaye" TargetMode="External" Type="http://schemas.openxmlformats.org/officeDocument/2006/relationships/hyperlink"/><Relationship Id="rId2413" Target="https://twitter.com/pascalafourcade" TargetMode="External" Type="http://schemas.openxmlformats.org/officeDocument/2006/relationships/hyperlink"/><Relationship Id="rId2414" Target="https://twitter.com/fullnam35087976" TargetMode="External" Type="http://schemas.openxmlformats.org/officeDocument/2006/relationships/hyperlink"/><Relationship Id="rId2415" Target="https://twitter.com/kevinnoascone" TargetMode="External" Type="http://schemas.openxmlformats.org/officeDocument/2006/relationships/hyperlink"/><Relationship Id="rId2416" Target="https://twitter.com/alexandre_balny" TargetMode="External" Type="http://schemas.openxmlformats.org/officeDocument/2006/relationships/hyperlink"/><Relationship Id="rId2417" Target="https://twitter.com/ronandbernard" TargetMode="External" Type="http://schemas.openxmlformats.org/officeDocument/2006/relationships/hyperlink"/><Relationship Id="rId2418" Target="https://twitter.com/isabellemalher4" TargetMode="External" Type="http://schemas.openxmlformats.org/officeDocument/2006/relationships/hyperlink"/><Relationship Id="rId2419" Target="https://twitter.com/audreyleroy19" TargetMode="External" Type="http://schemas.openxmlformats.org/officeDocument/2006/relationships/hyperlink"/><Relationship Id="rId242" Target="https://t.co/IEiZEZj4pZ" TargetMode="External" Type="http://schemas.openxmlformats.org/officeDocument/2006/relationships/hyperlink"/><Relationship Id="rId2420" Target="https://twitter.com/nameshield" TargetMode="External" Type="http://schemas.openxmlformats.org/officeDocument/2006/relationships/hyperlink"/><Relationship Id="rId2421" Target="https://twitter.com/forestieramand3" TargetMode="External" Type="http://schemas.openxmlformats.org/officeDocument/2006/relationships/hyperlink"/><Relationship Id="rId2422" Target="https://twitter.com/memagnan" TargetMode="External" Type="http://schemas.openxmlformats.org/officeDocument/2006/relationships/hyperlink"/><Relationship Id="rId2423" Target="https://twitter.com/_magali_noe" TargetMode="External" Type="http://schemas.openxmlformats.org/officeDocument/2006/relationships/hyperlink"/><Relationship Id="rId2424" Target="https://twitter.com/mathacclermont" TargetMode="External" Type="http://schemas.openxmlformats.org/officeDocument/2006/relationships/hyperlink"/><Relationship Id="rId2425" Target="https://twitter.com/awinnovate" TargetMode="External" Type="http://schemas.openxmlformats.org/officeDocument/2006/relationships/hyperlink"/><Relationship Id="rId2426" Target="https://twitter.com/amossys" TargetMode="External" Type="http://schemas.openxmlformats.org/officeDocument/2006/relationships/hyperlink"/><Relationship Id="rId2427" Target="https://twitter.com/estaycharly" TargetMode="External" Type="http://schemas.openxmlformats.org/officeDocument/2006/relationships/hyperlink"/><Relationship Id="rId2428" Target="https://twitter.com/telecomparis" TargetMode="External" Type="http://schemas.openxmlformats.org/officeDocument/2006/relationships/hyperlink"/><Relationship Id="rId2429" Target="https://twitter.com/tv5monde" TargetMode="External" Type="http://schemas.openxmlformats.org/officeDocument/2006/relationships/hyperlink"/><Relationship Id="rId243" Target="https://t.co/IKta3qXKKQ" TargetMode="External" Type="http://schemas.openxmlformats.org/officeDocument/2006/relationships/hyperlink"/><Relationship Id="rId2430" Target="https://twitter.com/francescadcll" TargetMode="External" Type="http://schemas.openxmlformats.org/officeDocument/2006/relationships/hyperlink"/><Relationship Id="rId2431" Target="https://twitter.com/modisrecrutefr" TargetMode="External" Type="http://schemas.openxmlformats.org/officeDocument/2006/relationships/hyperlink"/><Relationship Id="rId2432" Target="https://twitter.com/ibm_france" TargetMode="External" Type="http://schemas.openxmlformats.org/officeDocument/2006/relationships/hyperlink"/><Relationship Id="rId2433" Target="https://twitter.com/bastwins" TargetMode="External" Type="http://schemas.openxmlformats.org/officeDocument/2006/relationships/hyperlink"/><Relationship Id="rId2434" Target="https://twitter.com/paullatournerie" TargetMode="External" Type="http://schemas.openxmlformats.org/officeDocument/2006/relationships/hyperlink"/><Relationship Id="rId2435" Target="https://twitter.com/a_courouleau" TargetMode="External" Type="http://schemas.openxmlformats.org/officeDocument/2006/relationships/hyperlink"/><Relationship Id="rId2436" Target="https://twitter.com/cbctoulouse" TargetMode="External" Type="http://schemas.openxmlformats.org/officeDocument/2006/relationships/hyperlink"/><Relationship Id="rId2437" Target="https://twitter.com/datalegaldrive" TargetMode="External" Type="http://schemas.openxmlformats.org/officeDocument/2006/relationships/hyperlink"/><Relationship Id="rId2438" Target="https://twitter.com/nbriatte" TargetMode="External" Type="http://schemas.openxmlformats.org/officeDocument/2006/relationships/hyperlink"/><Relationship Id="rId2439" Target="https://twitter.com/wavestonefr" TargetMode="External" Type="http://schemas.openxmlformats.org/officeDocument/2006/relationships/hyperlink"/><Relationship Id="rId244" Target="https://t.co/1vcww1IDko" TargetMode="External" Type="http://schemas.openxmlformats.org/officeDocument/2006/relationships/hyperlink"/><Relationship Id="rId2440" Target="https://twitter.com/enseirbmatmeca" TargetMode="External" Type="http://schemas.openxmlformats.org/officeDocument/2006/relationships/hyperlink"/><Relationship Id="rId2441" Target="https://twitter.com/devaux_b" TargetMode="External" Type="http://schemas.openxmlformats.org/officeDocument/2006/relationships/hyperlink"/><Relationship Id="rId2442" Target="https://twitter.com/ddtseb" TargetMode="External" Type="http://schemas.openxmlformats.org/officeDocument/2006/relationships/hyperlink"/><Relationship Id="rId2443" Target="https://twitter.com/t_railleur" TargetMode="External" Type="http://schemas.openxmlformats.org/officeDocument/2006/relationships/hyperlink"/><Relationship Id="rId2444" Target="https://twitter.com/esteroadtoesog" TargetMode="External" Type="http://schemas.openxmlformats.org/officeDocument/2006/relationships/hyperlink"/><Relationship Id="rId2445" Target="https://twitter.com/cybervictimes" TargetMode="External" Type="http://schemas.openxmlformats.org/officeDocument/2006/relationships/hyperlink"/><Relationship Id="rId2446" Target="https://twitter.com/lyonnais699" TargetMode="External" Type="http://schemas.openxmlformats.org/officeDocument/2006/relationships/hyperlink"/><Relationship Id="rId2447" Target="https://twitter.com/modemverneuil78" TargetMode="External" Type="http://schemas.openxmlformats.org/officeDocument/2006/relationships/hyperlink"/><Relationship Id="rId2448" Target="https://twitter.com/chris88fr" TargetMode="External" Type="http://schemas.openxmlformats.org/officeDocument/2006/relationships/hyperlink"/><Relationship Id="rId2449" Target="https://twitter.com/librementvotre" TargetMode="External" Type="http://schemas.openxmlformats.org/officeDocument/2006/relationships/hyperlink"/><Relationship Id="rId245" Target="https://t.co/7sgnLrJiSe" TargetMode="External" Type="http://schemas.openxmlformats.org/officeDocument/2006/relationships/hyperlink"/><Relationship Id="rId2450" Target="https://twitter.com/cyber_duedil" TargetMode="External" Type="http://schemas.openxmlformats.org/officeDocument/2006/relationships/hyperlink"/><Relationship Id="rId2451" Target="https://twitter.com/patidooc" TargetMode="External" Type="http://schemas.openxmlformats.org/officeDocument/2006/relationships/hyperlink"/><Relationship Id="rId2452" Target="https://twitter.com/dadideo" TargetMode="External" Type="http://schemas.openxmlformats.org/officeDocument/2006/relationships/hyperlink"/><Relationship Id="rId2453" Target="https://twitter.com/pascalalain1" TargetMode="External" Type="http://schemas.openxmlformats.org/officeDocument/2006/relationships/hyperlink"/><Relationship Id="rId2454" Target="https://twitter.com/madotrave" TargetMode="External" Type="http://schemas.openxmlformats.org/officeDocument/2006/relationships/hyperlink"/><Relationship Id="rId2455" Target="https://twitter.com/ericfreyss" TargetMode="External" Type="http://schemas.openxmlformats.org/officeDocument/2006/relationships/hyperlink"/><Relationship Id="rId2456" Target="https://twitter.com/anne14405918" TargetMode="External" Type="http://schemas.openxmlformats.org/officeDocument/2006/relationships/hyperlink"/><Relationship Id="rId2457" Target="https://twitter.com/monkeyofparis" TargetMode="External" Type="http://schemas.openxmlformats.org/officeDocument/2006/relationships/hyperlink"/><Relationship Id="rId2458" Target="https://twitter.com/mercure67" TargetMode="External" Type="http://schemas.openxmlformats.org/officeDocument/2006/relationships/hyperlink"/><Relationship Id="rId2459" Target="https://twitter.com/ideconseilweb" TargetMode="External" Type="http://schemas.openxmlformats.org/officeDocument/2006/relationships/hyperlink"/><Relationship Id="rId246" Target="https://t.co/qAQrlZUjtW" TargetMode="External" Type="http://schemas.openxmlformats.org/officeDocument/2006/relationships/hyperlink"/><Relationship Id="rId2460" Target="https://twitter.com/chrisdomba" TargetMode="External" Type="http://schemas.openxmlformats.org/officeDocument/2006/relationships/hyperlink"/><Relationship Id="rId2461" Target="https://twitter.com/notruffe" TargetMode="External" Type="http://schemas.openxmlformats.org/officeDocument/2006/relationships/hyperlink"/><Relationship Id="rId2462" Target="https://twitter.com/0p4r3t0r" TargetMode="External" Type="http://schemas.openxmlformats.org/officeDocument/2006/relationships/hyperlink"/><Relationship Id="rId2463" Target="https://twitter.com/_vesperk" TargetMode="External" Type="http://schemas.openxmlformats.org/officeDocument/2006/relationships/hyperlink"/><Relationship Id="rId2464" Target="https://twitter.com/allistic_fr" TargetMode="External" Type="http://schemas.openxmlformats.org/officeDocument/2006/relationships/hyperlink"/><Relationship Id="rId2465" Target="https://twitter.com/yoanjpro" TargetMode="External" Type="http://schemas.openxmlformats.org/officeDocument/2006/relationships/hyperlink"/><Relationship Id="rId2466" Target="https://twitter.com/ozssisudest" TargetMode="External" Type="http://schemas.openxmlformats.org/officeDocument/2006/relationships/hyperlink"/><Relationship Id="rId2467" Target="https://twitter.com/asurdem" TargetMode="External" Type="http://schemas.openxmlformats.org/officeDocument/2006/relationships/hyperlink"/><Relationship Id="rId2468" Target="https://twitter.com/jlucori" TargetMode="External" Type="http://schemas.openxmlformats.org/officeDocument/2006/relationships/hyperlink"/><Relationship Id="rId2469" Target="https://twitter.com/olfeo" TargetMode="External" Type="http://schemas.openxmlformats.org/officeDocument/2006/relationships/hyperlink"/><Relationship Id="rId247" Target="https://t.co/L94ohY453t" TargetMode="External" Type="http://schemas.openxmlformats.org/officeDocument/2006/relationships/hyperlink"/><Relationship Id="rId2470" Target="https://twitter.com/capucine_cousin" TargetMode="External" Type="http://schemas.openxmlformats.org/officeDocument/2006/relationships/hyperlink"/><Relationship Id="rId2471" Target="https://twitter.com/fabnay" TargetMode="External" Type="http://schemas.openxmlformats.org/officeDocument/2006/relationships/hyperlink"/><Relationship Id="rId2472" Target="https://twitter.com/lionel_triay" TargetMode="External" Type="http://schemas.openxmlformats.org/officeDocument/2006/relationships/hyperlink"/><Relationship Id="rId2473" Target="https://twitter.com/numeryx" TargetMode="External" Type="http://schemas.openxmlformats.org/officeDocument/2006/relationships/hyperlink"/><Relationship Id="rId2474" Target="https://twitter.com/numeryxu" TargetMode="External" Type="http://schemas.openxmlformats.org/officeDocument/2006/relationships/hyperlink"/><Relationship Id="rId2475" Target="https://twitter.com/loly_pump" TargetMode="External" Type="http://schemas.openxmlformats.org/officeDocument/2006/relationships/hyperlink"/><Relationship Id="rId2476" Target="https://twitter.com/antoine_tristan" TargetMode="External" Type="http://schemas.openxmlformats.org/officeDocument/2006/relationships/hyperlink"/><Relationship Id="rId2477" Target="https://twitter.com/w0lf_l0nely_" TargetMode="External" Type="http://schemas.openxmlformats.org/officeDocument/2006/relationships/hyperlink"/><Relationship Id="rId2478" Target="https://twitter.com/interieur_gouv" TargetMode="External" Type="http://schemas.openxmlformats.org/officeDocument/2006/relationships/hyperlink"/><Relationship Id="rId2479" Target="https://twitter.com/thierryjoffredo" TargetMode="External" Type="http://schemas.openxmlformats.org/officeDocument/2006/relationships/hyperlink"/><Relationship Id="rId248" Target="https://t.co/0nfkhsfM06" TargetMode="External" Type="http://schemas.openxmlformats.org/officeDocument/2006/relationships/hyperlink"/><Relationship Id="rId2480" Target="https://twitter.com/corinnedurand94" TargetMode="External" Type="http://schemas.openxmlformats.org/officeDocument/2006/relationships/hyperlink"/><Relationship Id="rId2481" Target="https://twitter.com/si_moh_" TargetMode="External" Type="http://schemas.openxmlformats.org/officeDocument/2006/relationships/hyperlink"/><Relationship Id="rId2482" Target="https://twitter.com/tetereln" TargetMode="External" Type="http://schemas.openxmlformats.org/officeDocument/2006/relationships/hyperlink"/><Relationship Id="rId2483" Target="https://twitter.com/vpvd2021" TargetMode="External" Type="http://schemas.openxmlformats.org/officeDocument/2006/relationships/hyperlink"/><Relationship Id="rId2484" Target="https://twitter.com/zoph_io" TargetMode="External" Type="http://schemas.openxmlformats.org/officeDocument/2006/relationships/hyperlink"/><Relationship Id="rId2485" Target="https://twitter.com/it_numeric" TargetMode="External" Type="http://schemas.openxmlformats.org/officeDocument/2006/relationships/hyperlink"/><Relationship Id="rId2486" Target="https://twitter.com/zebrilee" TargetMode="External" Type="http://schemas.openxmlformats.org/officeDocument/2006/relationships/hyperlink"/><Relationship Id="rId2487" Target="https://twitter.com/arezkimekebbel" TargetMode="External" Type="http://schemas.openxmlformats.org/officeDocument/2006/relationships/hyperlink"/><Relationship Id="rId2488" Target="https://twitter.com/odasce" TargetMode="External" Type="http://schemas.openxmlformats.org/officeDocument/2006/relationships/hyperlink"/><Relationship Id="rId2489" Target="https://twitter.com/carole_1971" TargetMode="External" Type="http://schemas.openxmlformats.org/officeDocument/2006/relationships/hyperlink"/><Relationship Id="rId249" Target="https://t.co/QVpQbfdAXZ" TargetMode="External" Type="http://schemas.openxmlformats.org/officeDocument/2006/relationships/hyperlink"/><Relationship Id="rId2490" Target="https://twitter.com/zulgrib" TargetMode="External" Type="http://schemas.openxmlformats.org/officeDocument/2006/relationships/hyperlink"/><Relationship Id="rId2491" Target="https://twitter.com/bouga53" TargetMode="External" Type="http://schemas.openxmlformats.org/officeDocument/2006/relationships/hyperlink"/><Relationship Id="rId2492" Target="https://twitter.com/policenat91" TargetMode="External" Type="http://schemas.openxmlformats.org/officeDocument/2006/relationships/hyperlink"/><Relationship Id="rId2493" Target="https://twitter.com/paulclone" TargetMode="External" Type="http://schemas.openxmlformats.org/officeDocument/2006/relationships/hyperlink"/><Relationship Id="rId2494" Target="https://twitter.com/la_melee" TargetMode="External" Type="http://schemas.openxmlformats.org/officeDocument/2006/relationships/hyperlink"/><Relationship Id="rId2495" Target="https://twitter.com/brunoferry1" TargetMode="External" Type="http://schemas.openxmlformats.org/officeDocument/2006/relationships/hyperlink"/><Relationship Id="rId2496" Target="https://twitter.com/quix_ork" TargetMode="External" Type="http://schemas.openxmlformats.org/officeDocument/2006/relationships/hyperlink"/><Relationship Id="rId2497" Target="https://twitter.com/vasco_05_78" TargetMode="External" Type="http://schemas.openxmlformats.org/officeDocument/2006/relationships/hyperlink"/><Relationship Id="rId2498" Target="https://twitter.com/aber3d" TargetMode="External" Type="http://schemas.openxmlformats.org/officeDocument/2006/relationships/hyperlink"/><Relationship Id="rId2499" Target="https://twitter.com/depinfoiutparis" TargetMode="External" Type="http://schemas.openxmlformats.org/officeDocument/2006/relationships/hyperlink"/><Relationship Id="rId25" Target="https://t.co/86tkGMytKn" TargetMode="External" Type="http://schemas.openxmlformats.org/officeDocument/2006/relationships/hyperlink"/><Relationship Id="rId250" Target="https://t.co/q4plEtl5rF" TargetMode="External" Type="http://schemas.openxmlformats.org/officeDocument/2006/relationships/hyperlink"/><Relationship Id="rId2500" Target="https://twitter.com/alainmaitreiode" TargetMode="External" Type="http://schemas.openxmlformats.org/officeDocument/2006/relationships/hyperlink"/><Relationship Id="rId2501" Target="https://twitter.com/nicolasnaulot" TargetMode="External" Type="http://schemas.openxmlformats.org/officeDocument/2006/relationships/hyperlink"/><Relationship Id="rId2502" Target="https://twitter.com/mti_france" TargetMode="External" Type="http://schemas.openxmlformats.org/officeDocument/2006/relationships/hyperlink"/><Relationship Id="rId2503" Target="https://twitter.com/prefet76" TargetMode="External" Type="http://schemas.openxmlformats.org/officeDocument/2006/relationships/hyperlink"/><Relationship Id="rId2504" Target="https://twitter.com/prefet87" TargetMode="External" Type="http://schemas.openxmlformats.org/officeDocument/2006/relationships/hyperlink"/><Relationship Id="rId2505" Target="https://twitter.com/skillsoftfrance" TargetMode="External" Type="http://schemas.openxmlformats.org/officeDocument/2006/relationships/hyperlink"/><Relationship Id="rId2506" Target="https://twitter.com/alexandremtr14" TargetMode="External" Type="http://schemas.openxmlformats.org/officeDocument/2006/relationships/hyperlink"/><Relationship Id="rId2507" Target="https://twitter.com/alexl_br" TargetMode="External" Type="http://schemas.openxmlformats.org/officeDocument/2006/relationships/hyperlink"/><Relationship Id="rId2508" Target="https://twitter.com/aureliecorvisy" TargetMode="External" Type="http://schemas.openxmlformats.org/officeDocument/2006/relationships/hyperlink"/><Relationship Id="rId2509" Target="https://twitter.com/cbibi87" TargetMode="External" Type="http://schemas.openxmlformats.org/officeDocument/2006/relationships/hyperlink"/><Relationship Id="rId251" Target="https://t.co/PWxHnjVdzP" TargetMode="External" Type="http://schemas.openxmlformats.org/officeDocument/2006/relationships/hyperlink"/><Relationship Id="rId2510" Target="https://twitter.com/gilles24097399" TargetMode="External" Type="http://schemas.openxmlformats.org/officeDocument/2006/relationships/hyperlink"/><Relationship Id="rId2511" Target="https://twitter.com/clcv_valdemarne" TargetMode="External" Type="http://schemas.openxmlformats.org/officeDocument/2006/relationships/hyperlink"/><Relationship Id="rId2512" Target="https://twitter.com/picard_dit" TargetMode="External" Type="http://schemas.openxmlformats.org/officeDocument/2006/relationships/hyperlink"/><Relationship Id="rId2513" Target="https://twitter.com/sonia_perso" TargetMode="External" Type="http://schemas.openxmlformats.org/officeDocument/2006/relationships/hyperlink"/><Relationship Id="rId2514" Target="https://twitter.com/1000dayscodingb" TargetMode="External" Type="http://schemas.openxmlformats.org/officeDocument/2006/relationships/hyperlink"/><Relationship Id="rId2515" Target="https://twitter.com/fondationbxuniv" TargetMode="External" Type="http://schemas.openxmlformats.org/officeDocument/2006/relationships/hyperlink"/><Relationship Id="rId2516" Target="https://twitter.com/ka0nashi" TargetMode="External" Type="http://schemas.openxmlformats.org/officeDocument/2006/relationships/hyperlink"/><Relationship Id="rId2517" Target="https://twitter.com/corlorfulcat" TargetMode="External" Type="http://schemas.openxmlformats.org/officeDocument/2006/relationships/hyperlink"/><Relationship Id="rId2518" Target="https://twitter.com/lmbcorpo" TargetMode="External" Type="http://schemas.openxmlformats.org/officeDocument/2006/relationships/hyperlink"/><Relationship Id="rId2519" Target="https://twitter.com/vachoti" TargetMode="External" Type="http://schemas.openxmlformats.org/officeDocument/2006/relationships/hyperlink"/><Relationship Id="rId252" Target="https://t.co/6SiKnNfGOz" TargetMode="External" Type="http://schemas.openxmlformats.org/officeDocument/2006/relationships/hyperlink"/><Relationship Id="rId2520" Target="https://twitter.com/cybersecura" TargetMode="External" Type="http://schemas.openxmlformats.org/officeDocument/2006/relationships/hyperlink"/><Relationship Id="rId2521" Target="https://twitter.com/jrmy127" TargetMode="External" Type="http://schemas.openxmlformats.org/officeDocument/2006/relationships/hyperlink"/><Relationship Id="rId2522" Target="https://twitter.com/edwige90271395" TargetMode="External" Type="http://schemas.openxmlformats.org/officeDocument/2006/relationships/hyperlink"/><Relationship Id="rId2523" Target="https://twitter.com/voyageursud" TargetMode="External" Type="http://schemas.openxmlformats.org/officeDocument/2006/relationships/hyperlink"/><Relationship Id="rId2524" Target="https://twitter.com/mylene_valle" TargetMode="External" Type="http://schemas.openxmlformats.org/officeDocument/2006/relationships/hyperlink"/><Relationship Id="rId2525" Target="https://twitter.com/carlainfanta" TargetMode="External" Type="http://schemas.openxmlformats.org/officeDocument/2006/relationships/hyperlink"/><Relationship Id="rId2526" Target="https://twitter.com/ccigrandlille" TargetMode="External" Type="http://schemas.openxmlformats.org/officeDocument/2006/relationships/hyperlink"/><Relationship Id="rId2527" Target="https://twitter.com/ccistore" TargetMode="External" Type="http://schemas.openxmlformats.org/officeDocument/2006/relationships/hyperlink"/><Relationship Id="rId2528" Target="https://twitter.com/ajay7shrivastav" TargetMode="External" Type="http://schemas.openxmlformats.org/officeDocument/2006/relationships/hyperlink"/><Relationship Id="rId2529" Target="https://twitter.com/mahacyber1" TargetMode="External" Type="http://schemas.openxmlformats.org/officeDocument/2006/relationships/hyperlink"/><Relationship Id="rId253" Target="https://t.co/ToftFdTw2c" TargetMode="External" Type="http://schemas.openxmlformats.org/officeDocument/2006/relationships/hyperlink"/><Relationship Id="rId2530" Target="https://twitter.com/dcp_ccc_delhi" TargetMode="External" Type="http://schemas.openxmlformats.org/officeDocument/2006/relationships/hyperlink"/><Relationship Id="rId2531" Target="https://twitter.com/cyberdost" TargetMode="External" Type="http://schemas.openxmlformats.org/officeDocument/2006/relationships/hyperlink"/><Relationship Id="rId2532" Target="https://twitter.com/karine_girardo" TargetMode="External" Type="http://schemas.openxmlformats.org/officeDocument/2006/relationships/hyperlink"/><Relationship Id="rId2533" Target="https://twitter.com/gilles_roman" TargetMode="External" Type="http://schemas.openxmlformats.org/officeDocument/2006/relationships/hyperlink"/><Relationship Id="rId2534" Target="https://twitter.com/idinfo_conseil" TargetMode="External" Type="http://schemas.openxmlformats.org/officeDocument/2006/relationships/hyperlink"/><Relationship Id="rId2535" Target="https://twitter.com/v_foulquier" TargetMode="External" Type="http://schemas.openxmlformats.org/officeDocument/2006/relationships/hyperlink"/><Relationship Id="rId2536" Target="https://twitter.com/azrod_431" TargetMode="External" Type="http://schemas.openxmlformats.org/officeDocument/2006/relationships/hyperlink"/><Relationship Id="rId2537" Target="https://twitter.com/ulyssemr13" TargetMode="External" Type="http://schemas.openxmlformats.org/officeDocument/2006/relationships/hyperlink"/><Relationship Id="rId2538" Target="https://twitter.com/jaevreux" TargetMode="External" Type="http://schemas.openxmlformats.org/officeDocument/2006/relationships/hyperlink"/><Relationship Id="rId2539" Target="https://twitter.com/thomasdubiez" TargetMode="External" Type="http://schemas.openxmlformats.org/officeDocument/2006/relationships/hyperlink"/><Relationship Id="rId254" Target="http://t.co/2cZJPJQj5f" TargetMode="External" Type="http://schemas.openxmlformats.org/officeDocument/2006/relationships/hyperlink"/><Relationship Id="rId2540" Target="https://twitter.com/estachyjb" TargetMode="External" Type="http://schemas.openxmlformats.org/officeDocument/2006/relationships/hyperlink"/><Relationship Id="rId2541" Target="https://twitter.com/moskitohero" TargetMode="External" Type="http://schemas.openxmlformats.org/officeDocument/2006/relationships/hyperlink"/><Relationship Id="rId2542" Target="https://twitter.com/sandrabocciolin" TargetMode="External" Type="http://schemas.openxmlformats.org/officeDocument/2006/relationships/hyperlink"/><Relationship Id="rId2543" Target="https://twitter.com/jesappelrud" TargetMode="External" Type="http://schemas.openxmlformats.org/officeDocument/2006/relationships/hyperlink"/><Relationship Id="rId2544" Target="https://twitter.com/dojoshield" TargetMode="External" Type="http://schemas.openxmlformats.org/officeDocument/2006/relationships/hyperlink"/><Relationship Id="rId2545" Target="https://twitter.com/twitt57_denis" TargetMode="External" Type="http://schemas.openxmlformats.org/officeDocument/2006/relationships/hyperlink"/><Relationship Id="rId2546" Target="https://twitter.com/ivangaravito" TargetMode="External" Type="http://schemas.openxmlformats.org/officeDocument/2006/relationships/hyperlink"/><Relationship Id="rId2547" Target="https://twitter.com/policenat_22" TargetMode="External" Type="http://schemas.openxmlformats.org/officeDocument/2006/relationships/hyperlink"/><Relationship Id="rId2548" Target="https://twitter.com/bpericoloso" TargetMode="External" Type="http://schemas.openxmlformats.org/officeDocument/2006/relationships/hyperlink"/><Relationship Id="rId2549" Target="https://twitter.com/ccideuxsevres" TargetMode="External" Type="http://schemas.openxmlformats.org/officeDocument/2006/relationships/hyperlink"/><Relationship Id="rId255" Target="https://t.co/j2lQEsfWnv" TargetMode="External" Type="http://schemas.openxmlformats.org/officeDocument/2006/relationships/hyperlink"/><Relationship Id="rId2550" Target="https://twitter.com/porteparolegn" TargetMode="External" Type="http://schemas.openxmlformats.org/officeDocument/2006/relationships/hyperlink"/><Relationship Id="rId2551" Target="https://twitter.com/prefetvendee" TargetMode="External" Type="http://schemas.openxmlformats.org/officeDocument/2006/relationships/hyperlink"/><Relationship Id="rId2552" Target="https://twitter.com/bssi_conseil" TargetMode="External" Type="http://schemas.openxmlformats.org/officeDocument/2006/relationships/hyperlink"/><Relationship Id="rId2553" Target="https://twitter.com/drappale" TargetMode="External" Type="http://schemas.openxmlformats.org/officeDocument/2006/relationships/hyperlink"/><Relationship Id="rId2554" Target="https://twitter.com/redbysfr" TargetMode="External" Type="http://schemas.openxmlformats.org/officeDocument/2006/relationships/hyperlink"/><Relationship Id="rId2555" Target="https://twitter.com/pierrecappelli" TargetMode="External" Type="http://schemas.openxmlformats.org/officeDocument/2006/relationships/hyperlink"/><Relationship Id="rId2556" Target="https://twitter.com/sgislais" TargetMode="External" Type="http://schemas.openxmlformats.org/officeDocument/2006/relationships/hyperlink"/><Relationship Id="rId2557" Target="https://twitter.com/morpheuslord2" TargetMode="External" Type="http://schemas.openxmlformats.org/officeDocument/2006/relationships/hyperlink"/><Relationship Id="rId2558" Target="https://twitter.com/esbd_fr" TargetMode="External" Type="http://schemas.openxmlformats.org/officeDocument/2006/relationships/hyperlink"/><Relationship Id="rId2559" Target="https://twitter.com/amariebl" TargetMode="External" Type="http://schemas.openxmlformats.org/officeDocument/2006/relationships/hyperlink"/><Relationship Id="rId256" Target="https://t.co/u0kyYzTa1X" TargetMode="External" Type="http://schemas.openxmlformats.org/officeDocument/2006/relationships/hyperlink"/><Relationship Id="rId2560" Target="https://twitter.com/rte_nord" TargetMode="External" Type="http://schemas.openxmlformats.org/officeDocument/2006/relationships/hyperlink"/><Relationship Id="rId2561" Target="https://twitter.com/fredj_mendy" TargetMode="External" Type="http://schemas.openxmlformats.org/officeDocument/2006/relationships/hyperlink"/><Relationship Id="rId2562" Target="https://twitter.com/bazardgilles" TargetMode="External" Type="http://schemas.openxmlformats.org/officeDocument/2006/relationships/hyperlink"/><Relationship Id="rId2563" Target="https://twitter.com/mathonda500cbf" TargetMode="External" Type="http://schemas.openxmlformats.org/officeDocument/2006/relationships/hyperlink"/><Relationship Id="rId2564" Target="https://twitter.com/ngourd" TargetMode="External" Type="http://schemas.openxmlformats.org/officeDocument/2006/relationships/hyperlink"/><Relationship Id="rId2565" Target="https://twitter.com/njee26" TargetMode="External" Type="http://schemas.openxmlformats.org/officeDocument/2006/relationships/hyperlink"/><Relationship Id="rId2566" Target="https://twitter.com/crismanceau" TargetMode="External" Type="http://schemas.openxmlformats.org/officeDocument/2006/relationships/hyperlink"/><Relationship Id="rId2567" Target="https://twitter.com/mgepel" TargetMode="External" Type="http://schemas.openxmlformats.org/officeDocument/2006/relationships/hyperlink"/><Relationship Id="rId2568" Target="https://twitter.com/thalessecurity" TargetMode="External" Type="http://schemas.openxmlformats.org/officeDocument/2006/relationships/hyperlink"/><Relationship Id="rId2569" Target="https://twitter.com/cybersecplace" TargetMode="External" Type="http://schemas.openxmlformats.org/officeDocument/2006/relationships/hyperlink"/><Relationship Id="rId257" Target="http://t.co/0PJm8wry1t" TargetMode="External" Type="http://schemas.openxmlformats.org/officeDocument/2006/relationships/hyperlink"/><Relationship Id="rId2570" Target="https://twitter.com/fbariseau" TargetMode="External" Type="http://schemas.openxmlformats.org/officeDocument/2006/relationships/hyperlink"/><Relationship Id="rId2571" Target="https://twitter.com/hautsdefrance" TargetMode="External" Type="http://schemas.openxmlformats.org/officeDocument/2006/relationships/hyperlink"/><Relationship Id="rId2572" Target="https://twitter.com/brainroaring" TargetMode="External" Type="http://schemas.openxmlformats.org/officeDocument/2006/relationships/hyperlink"/><Relationship Id="rId2573" Target="https://twitter.com/jplmartine" TargetMode="External" Type="http://schemas.openxmlformats.org/officeDocument/2006/relationships/hyperlink"/><Relationship Id="rId2574" Target="https://twitter.com/aboudebile" TargetMode="External" Type="http://schemas.openxmlformats.org/officeDocument/2006/relationships/hyperlink"/><Relationship Id="rId2575" Target="https://twitter.com/legrouxvincent" TargetMode="External" Type="http://schemas.openxmlformats.org/officeDocument/2006/relationships/hyperlink"/><Relationship Id="rId2576" Target="https://twitter.com/jacobmarielle1" TargetMode="External" Type="http://schemas.openxmlformats.org/officeDocument/2006/relationships/hyperlink"/><Relationship Id="rId2577" Target="https://twitter.com/digitaleague" TargetMode="External" Type="http://schemas.openxmlformats.org/officeDocument/2006/relationships/hyperlink"/><Relationship Id="rId2578" Target="https://twitter.com/digitalsummr" TargetMode="External" Type="http://schemas.openxmlformats.org/officeDocument/2006/relationships/hyperlink"/><Relationship Id="rId2579" Target="https://twitter.com/alixlucie1" TargetMode="External" Type="http://schemas.openxmlformats.org/officeDocument/2006/relationships/hyperlink"/><Relationship Id="rId258" Target="https://t.co/YVh66obHmv" TargetMode="External" Type="http://schemas.openxmlformats.org/officeDocument/2006/relationships/hyperlink"/><Relationship Id="rId2580" Target="https://twitter.com/prefet2b" TargetMode="External" Type="http://schemas.openxmlformats.org/officeDocument/2006/relationships/hyperlink"/><Relationship Id="rId2581" Target="https://twitter.com/aurelienbossy" TargetMode="External" Type="http://schemas.openxmlformats.org/officeDocument/2006/relationships/hyperlink"/><Relationship Id="rId2582" Target="https://twitter.com/jfoteini" TargetMode="External" Type="http://schemas.openxmlformats.org/officeDocument/2006/relationships/hyperlink"/><Relationship Id="rId2583" Target="https://twitter.com/cefcys_officiel" TargetMode="External" Type="http://schemas.openxmlformats.org/officeDocument/2006/relationships/hyperlink"/><Relationship Id="rId2584" Target="https://twitter.com/adesroushdf" TargetMode="External" Type="http://schemas.openxmlformats.org/officeDocument/2006/relationships/hyperlink"/><Relationship Id="rId2585" Target="https://twitter.com/reda_jamal" TargetMode="External" Type="http://schemas.openxmlformats.org/officeDocument/2006/relationships/hyperlink"/><Relationship Id="rId2586" Target="https://twitter.com/clebot" TargetMode="External" Type="http://schemas.openxmlformats.org/officeDocument/2006/relationships/hyperlink"/><Relationship Id="rId2587" Target="https://twitter.com/bluenetech" TargetMode="External" Type="http://schemas.openxmlformats.org/officeDocument/2006/relationships/hyperlink"/><Relationship Id="rId2588" Target="https://twitter.com/soralino1" TargetMode="External" Type="http://schemas.openxmlformats.org/officeDocument/2006/relationships/hyperlink"/><Relationship Id="rId2589" Target="https://twitter.com/e_ikb" TargetMode="External" Type="http://schemas.openxmlformats.org/officeDocument/2006/relationships/hyperlink"/><Relationship Id="rId259" Target="https://t.co/qVt1Ixcq9Y" TargetMode="External" Type="http://schemas.openxmlformats.org/officeDocument/2006/relationships/hyperlink"/><Relationship Id="rId2590" Target="https://twitter.com/hubofml" TargetMode="External" Type="http://schemas.openxmlformats.org/officeDocument/2006/relationships/hyperlink"/><Relationship Id="rId2591" Target="https://twitter.com/workationland" TargetMode="External" Type="http://schemas.openxmlformats.org/officeDocument/2006/relationships/hyperlink"/><Relationship Id="rId2592" Target="https://twitter.com/c0ai1" TargetMode="External" Type="http://schemas.openxmlformats.org/officeDocument/2006/relationships/hyperlink"/><Relationship Id="rId2593" Target="https://twitter.com/mazyar_240469" TargetMode="External" Type="http://schemas.openxmlformats.org/officeDocument/2006/relationships/hyperlink"/><Relationship Id="rId2594" Target="https://twitter.com/atos" TargetMode="External" Type="http://schemas.openxmlformats.org/officeDocument/2006/relationships/hyperlink"/><Relationship Id="rId2595" Target="https://twitter.com/aonfrance" TargetMode="External" Type="http://schemas.openxmlformats.org/officeDocument/2006/relationships/hyperlink"/><Relationship Id="rId2596" Target="https://twitter.com/nordsud6213" TargetMode="External" Type="http://schemas.openxmlformats.org/officeDocument/2006/relationships/hyperlink"/><Relationship Id="rId2597" Target="https://twitter.com/gouvernementfr" TargetMode="External" Type="http://schemas.openxmlformats.org/officeDocument/2006/relationships/hyperlink"/><Relationship Id="rId2598" Target="https://twitter.com/cedric_o" TargetMode="External" Type="http://schemas.openxmlformats.org/officeDocument/2006/relationships/hyperlink"/><Relationship Id="rId2599" Target="https://twitter.com/99dav99" TargetMode="External" Type="http://schemas.openxmlformats.org/officeDocument/2006/relationships/hyperlink"/><Relationship Id="rId26" Target="https://t.co/Y3eMRMyAoj" TargetMode="External" Type="http://schemas.openxmlformats.org/officeDocument/2006/relationships/hyperlink"/><Relationship Id="rId260" Target="https://t.co/zK7GPdtNE7" TargetMode="External" Type="http://schemas.openxmlformats.org/officeDocument/2006/relationships/hyperlink"/><Relationship Id="rId2600" Target="https://twitter.com/valpotter87_28" TargetMode="External" Type="http://schemas.openxmlformats.org/officeDocument/2006/relationships/hyperlink"/><Relationship Id="rId2601" Target="https://twitter.com/cgoodmany" TargetMode="External" Type="http://schemas.openxmlformats.org/officeDocument/2006/relationships/hyperlink"/><Relationship Id="rId2602" Target="https://twitter.com/cpmenationale" TargetMode="External" Type="http://schemas.openxmlformats.org/officeDocument/2006/relationships/hyperlink"/><Relationship Id="rId2603" Target="https://twitter.com/candidate7153" TargetMode="External" Type="http://schemas.openxmlformats.org/officeDocument/2006/relationships/hyperlink"/><Relationship Id="rId2604" Target="https://twitter.com/fnihous" TargetMode="External" Type="http://schemas.openxmlformats.org/officeDocument/2006/relationships/hyperlink"/><Relationship Id="rId2605" Target="https://twitter.com/michel66000" TargetMode="External" Type="http://schemas.openxmlformats.org/officeDocument/2006/relationships/hyperlink"/><Relationship Id="rId2606" Target="https://twitter.com/nestormbilou" TargetMode="External" Type="http://schemas.openxmlformats.org/officeDocument/2006/relationships/hyperlink"/><Relationship Id="rId2607" Target="https://twitter.com/opexnews" TargetMode="External" Type="http://schemas.openxmlformats.org/officeDocument/2006/relationships/hyperlink"/><Relationship Id="rId2608" Target="https://twitter.com/dyandza" TargetMode="External" Type="http://schemas.openxmlformats.org/officeDocument/2006/relationships/hyperlink"/><Relationship Id="rId2609" Target="https://twitter.com/merovingienfr" TargetMode="External" Type="http://schemas.openxmlformats.org/officeDocument/2006/relationships/hyperlink"/><Relationship Id="rId261" Target="https://t.co/FdQZjC0hfP" TargetMode="External" Type="http://schemas.openxmlformats.org/officeDocument/2006/relationships/hyperlink"/><Relationship Id="rId2610" Target="https://twitter.com/clusif" TargetMode="External" Type="http://schemas.openxmlformats.org/officeDocument/2006/relationships/hyperlink"/><Relationship Id="rId2611" Target="https://twitter.com/robe_0000ff" TargetMode="External" Type="http://schemas.openxmlformats.org/officeDocument/2006/relationships/hyperlink"/><Relationship Id="rId2612" Target="https://twitter.com/tamagotte1" TargetMode="External" Type="http://schemas.openxmlformats.org/officeDocument/2006/relationships/hyperlink"/><Relationship Id="rId2613" Target="https://twitter.com/bonmetti" TargetMode="External" Type="http://schemas.openxmlformats.org/officeDocument/2006/relationships/hyperlink"/><Relationship Id="rId2614" Target="https://twitter.com/alain1878" TargetMode="External" Type="http://schemas.openxmlformats.org/officeDocument/2006/relationships/hyperlink"/><Relationship Id="rId2615" Target="https://twitter.com/pavel7505" TargetMode="External" Type="http://schemas.openxmlformats.org/officeDocument/2006/relationships/hyperlink"/><Relationship Id="rId2616" Target="https://twitter.com/reseausatt" TargetMode="External" Type="http://schemas.openxmlformats.org/officeDocument/2006/relationships/hyperlink"/><Relationship Id="rId2617" Target="https://twitter.com/ouestvalo" TargetMode="External" Type="http://schemas.openxmlformats.org/officeDocument/2006/relationships/hyperlink"/><Relationship Id="rId2618" Target="https://twitter.com/regionbretagne" TargetMode="External" Type="http://schemas.openxmlformats.org/officeDocument/2006/relationships/hyperlink"/><Relationship Id="rId2619" Target="https://twitter.com/edkonfident" TargetMode="External" Type="http://schemas.openxmlformats.org/officeDocument/2006/relationships/hyperlink"/><Relationship Id="rId262" Target="https://t.co/hC0AASv8qd" TargetMode="External" Type="http://schemas.openxmlformats.org/officeDocument/2006/relationships/hyperlink"/><Relationship Id="rId2620" Target="https://twitter.com/artajeremy" TargetMode="External" Type="http://schemas.openxmlformats.org/officeDocument/2006/relationships/hyperlink"/><Relationship Id="rId2621" Target="https://twitter.com/khoyabramard" TargetMode="External" Type="http://schemas.openxmlformats.org/officeDocument/2006/relationships/hyperlink"/><Relationship Id="rId2622" Target="https://twitter.com/mortaugrosrat" TargetMode="External" Type="http://schemas.openxmlformats.org/officeDocument/2006/relationships/hyperlink"/><Relationship Id="rId2623" Target="https://twitter.com/boxcalf1" TargetMode="External" Type="http://schemas.openxmlformats.org/officeDocument/2006/relationships/hyperlink"/><Relationship Id="rId2624" Target="https://twitter.com/philauvergne" TargetMode="External" Type="http://schemas.openxmlformats.org/officeDocument/2006/relationships/hyperlink"/><Relationship Id="rId2625" Target="https://twitter.com/jjeanniard_bot" TargetMode="External" Type="http://schemas.openxmlformats.org/officeDocument/2006/relationships/hyperlink"/><Relationship Id="rId2626" Target="https://twitter.com/drambaldini" TargetMode="External" Type="http://schemas.openxmlformats.org/officeDocument/2006/relationships/hyperlink"/><Relationship Id="rId2627" Target="https://twitter.com/geurtie" TargetMode="External" Type="http://schemas.openxmlformats.org/officeDocument/2006/relationships/hyperlink"/><Relationship Id="rId2628" Target="https://twitter.com/marielermytte" TargetMode="External" Type="http://schemas.openxmlformats.org/officeDocument/2006/relationships/hyperlink"/><Relationship Id="rId2629" Target="https://twitter.com/valerymarchive" TargetMode="External" Type="http://schemas.openxmlformats.org/officeDocument/2006/relationships/hyperlink"/><Relationship Id="rId263" Target="https://t.co/Rxf9OAkswq" TargetMode="External" Type="http://schemas.openxmlformats.org/officeDocument/2006/relationships/hyperlink"/><Relationship Id="rId2630" Target="https://twitter.com/antoinelaboite" TargetMode="External" Type="http://schemas.openxmlformats.org/officeDocument/2006/relationships/hyperlink"/><Relationship Id="rId2631" Target="https://twitter.com/kheira_drissi" TargetMode="External" Type="http://schemas.openxmlformats.org/officeDocument/2006/relationships/hyperlink"/><Relationship Id="rId2632" Target="https://twitter.com/micheleven1" TargetMode="External" Type="http://schemas.openxmlformats.org/officeDocument/2006/relationships/hyperlink"/><Relationship Id="rId2633" Target="https://twitter.com/toumi_abdennour" TargetMode="External" Type="http://schemas.openxmlformats.org/officeDocument/2006/relationships/hyperlink"/><Relationship Id="rId2634" Target="https://twitter.com/issa_france" TargetMode="External" Type="http://schemas.openxmlformats.org/officeDocument/2006/relationships/hyperlink"/><Relationship Id="rId2635" Target="https://twitter.com/hannaboos2" TargetMode="External" Type="http://schemas.openxmlformats.org/officeDocument/2006/relationships/hyperlink"/><Relationship Id="rId2636" Target="https://twitter.com/gmirlt" TargetMode="External" Type="http://schemas.openxmlformats.org/officeDocument/2006/relationships/hyperlink"/><Relationship Id="rId2637" Target="https://twitter.com/karinejacqs" TargetMode="External" Type="http://schemas.openxmlformats.org/officeDocument/2006/relationships/hyperlink"/><Relationship Id="rId2638" Target="https://twitter.com/it_partners" TargetMode="External" Type="http://schemas.openxmlformats.org/officeDocument/2006/relationships/hyperlink"/><Relationship Id="rId2639" Target="https://twitter.com/firsteu1" TargetMode="External" Type="http://schemas.openxmlformats.org/officeDocument/2006/relationships/hyperlink"/><Relationship Id="rId264" Target="https://t.co/blKnRXLTFE" TargetMode="External" Type="http://schemas.openxmlformats.org/officeDocument/2006/relationships/hyperlink"/><Relationship Id="rId2640" Target="https://twitter.com/bobindavid" TargetMode="External" Type="http://schemas.openxmlformats.org/officeDocument/2006/relationships/hyperlink"/><Relationship Id="rId2641" Target="https://twitter.com/mjhn0711" TargetMode="External" Type="http://schemas.openxmlformats.org/officeDocument/2006/relationships/hyperlink"/><Relationship Id="rId2642" Target="https://twitter.com/bmx_amelia" TargetMode="External" Type="http://schemas.openxmlformats.org/officeDocument/2006/relationships/hyperlink"/><Relationship Id="rId2643" Target="https://twitter.com/mimi34123519" TargetMode="External" Type="http://schemas.openxmlformats.org/officeDocument/2006/relationships/hyperlink"/><Relationship Id="rId2644" Target="https://twitter.com/sparwanteam" TargetMode="External" Type="http://schemas.openxmlformats.org/officeDocument/2006/relationships/hyperlink"/><Relationship Id="rId2645" Target="https://twitter.com/basile061" TargetMode="External" Type="http://schemas.openxmlformats.org/officeDocument/2006/relationships/hyperlink"/><Relationship Id="rId2646" Target="https://twitter.com/riskandme" TargetMode="External" Type="http://schemas.openxmlformats.org/officeDocument/2006/relationships/hyperlink"/><Relationship Id="rId2647" Target="https://twitter.com/montrouge2020" TargetMode="External" Type="http://schemas.openxmlformats.org/officeDocument/2006/relationships/hyperlink"/><Relationship Id="rId2648" Target="https://twitter.com/ops_bms" TargetMode="External" Type="http://schemas.openxmlformats.org/officeDocument/2006/relationships/hyperlink"/><Relationship Id="rId2649" Target="https://twitter.com/gustavogavi17" TargetMode="External" Type="http://schemas.openxmlformats.org/officeDocument/2006/relationships/hyperlink"/><Relationship Id="rId265" Target="http://t.co/c2DPlwE0wO" TargetMode="External" Type="http://schemas.openxmlformats.org/officeDocument/2006/relationships/hyperlink"/><Relationship Id="rId2650" Target="https://twitter.com/dinabassiri" TargetMode="External" Type="http://schemas.openxmlformats.org/officeDocument/2006/relationships/hyperlink"/><Relationship Id="rId2651" Target="https://twitter.com/langrasy" TargetMode="External" Type="http://schemas.openxmlformats.org/officeDocument/2006/relationships/hyperlink"/><Relationship Id="rId2652" Target="https://twitter.com/moi58265430" TargetMode="External" Type="http://schemas.openxmlformats.org/officeDocument/2006/relationships/hyperlink"/><Relationship Id="rId2653" Target="https://twitter.com/johangarciajg" TargetMode="External" Type="http://schemas.openxmlformats.org/officeDocument/2006/relationships/hyperlink"/><Relationship Id="rId2654" Target="https://twitter.com/jl_mouton" TargetMode="External" Type="http://schemas.openxmlformats.org/officeDocument/2006/relationships/hyperlink"/><Relationship Id="rId2655" Target="https://twitter.com/espaceit" TargetMode="External" Type="http://schemas.openxmlformats.org/officeDocument/2006/relationships/hyperlink"/><Relationship Id="rId2656" Target="https://twitter.com/janus_zonegrise" TargetMode="External" Type="http://schemas.openxmlformats.org/officeDocument/2006/relationships/hyperlink"/><Relationship Id="rId2657" Target="https://twitter.com/simnasr" TargetMode="External" Type="http://schemas.openxmlformats.org/officeDocument/2006/relationships/hyperlink"/><Relationship Id="rId2658" Target="https://twitter.com/solveigholmes" TargetMode="External" Type="http://schemas.openxmlformats.org/officeDocument/2006/relationships/hyperlink"/><Relationship Id="rId2659" Target="https://twitter.com/2100futureman" TargetMode="External" Type="http://schemas.openxmlformats.org/officeDocument/2006/relationships/hyperlink"/><Relationship Id="rId266" Target="https://t.co/4LaAdisbrA" TargetMode="External" Type="http://schemas.openxmlformats.org/officeDocument/2006/relationships/hyperlink"/><Relationship Id="rId2660" Target="https://twitter.com/pierasselin" TargetMode="External" Type="http://schemas.openxmlformats.org/officeDocument/2006/relationships/hyperlink"/><Relationship Id="rId2661" Target="https://twitter.com/opuscopus1" TargetMode="External" Type="http://schemas.openxmlformats.org/officeDocument/2006/relationships/hyperlink"/><Relationship Id="rId2662" Target="https://twitter.com/souverainetech" TargetMode="External" Type="http://schemas.openxmlformats.org/officeDocument/2006/relationships/hyperlink"/><Relationship Id="rId2663" Target="https://twitter.com/indyanna58" TargetMode="External" Type="http://schemas.openxmlformats.org/officeDocument/2006/relationships/hyperlink"/><Relationship Id="rId2664" Target="https://twitter.com/gascuelj" TargetMode="External" Type="http://schemas.openxmlformats.org/officeDocument/2006/relationships/hyperlink"/><Relationship Id="rId2665" Target="https://twitter.com/moleeye81" TargetMode="External" Type="http://schemas.openxmlformats.org/officeDocument/2006/relationships/hyperlink"/><Relationship Id="rId2666" Target="https://twitter.com/lucasbuthion" TargetMode="External" Type="http://schemas.openxmlformats.org/officeDocument/2006/relationships/hyperlink"/><Relationship Id="rId2667" Target="https://twitter.com/realsalesadvice" TargetMode="External" Type="http://schemas.openxmlformats.org/officeDocument/2006/relationships/hyperlink"/><Relationship Id="rId2668" Target="https://twitter.com/lemondefr" TargetMode="External" Type="http://schemas.openxmlformats.org/officeDocument/2006/relationships/hyperlink"/><Relationship Id="rId2669" Target="https://twitter.com/compliances_" TargetMode="External" Type="http://schemas.openxmlformats.org/officeDocument/2006/relationships/hyperlink"/><Relationship Id="rId267" Target="https://t.co/waydyMH3v7" TargetMode="External" Type="http://schemas.openxmlformats.org/officeDocument/2006/relationships/hyperlink"/><Relationship Id="rId2670" Target="https://twitter.com/pmdabezies" TargetMode="External" Type="http://schemas.openxmlformats.org/officeDocument/2006/relationships/hyperlink"/><Relationship Id="rId2671" Target="https://twitter.com/florenciavaldan" TargetMode="External" Type="http://schemas.openxmlformats.org/officeDocument/2006/relationships/hyperlink"/><Relationship Id="rId2672" Target="https://twitter.com/delahayealice" TargetMode="External" Type="http://schemas.openxmlformats.org/officeDocument/2006/relationships/hyperlink"/><Relationship Id="rId2673" Target="https://twitter.com/cnamoccitanie" TargetMode="External" Type="http://schemas.openxmlformats.org/officeDocument/2006/relationships/hyperlink"/><Relationship Id="rId2674" Target="https://twitter.com/richard_trois" TargetMode="External" Type="http://schemas.openxmlformats.org/officeDocument/2006/relationships/hyperlink"/><Relationship Id="rId2675" Target="https://twitter.com/amisgendarmeri1" TargetMode="External" Type="http://schemas.openxmlformats.org/officeDocument/2006/relationships/hyperlink"/><Relationship Id="rId2676" Target="https://twitter.com/mauxnier" TargetMode="External" Type="http://schemas.openxmlformats.org/officeDocument/2006/relationships/hyperlink"/><Relationship Id="rId2677" Target="https://twitter.com/gendarmerie_078" TargetMode="External" Type="http://schemas.openxmlformats.org/officeDocument/2006/relationships/hyperlink"/><Relationship Id="rId2678" Target="https://twitter.com/isagram49" TargetMode="External" Type="http://schemas.openxmlformats.org/officeDocument/2006/relationships/hyperlink"/><Relationship Id="rId2679" Target="https://twitter.com/arrowecs_fr" TargetMode="External" Type="http://schemas.openxmlformats.org/officeDocument/2006/relationships/hyperlink"/><Relationship Id="rId268" Target="https://t.co/4bw3N45j9Q" TargetMode="External" Type="http://schemas.openxmlformats.org/officeDocument/2006/relationships/hyperlink"/><Relationship Id="rId2680" Target="https://twitter.com/sophos" TargetMode="External" Type="http://schemas.openxmlformats.org/officeDocument/2006/relationships/hyperlink"/><Relationship Id="rId2681" Target="https://twitter.com/cogitis" TargetMode="External" Type="http://schemas.openxmlformats.org/officeDocument/2006/relationships/hyperlink"/><Relationship Id="rId2682" Target="https://twitter.com/ingridmomein" TargetMode="External" Type="http://schemas.openxmlformats.org/officeDocument/2006/relationships/hyperlink"/><Relationship Id="rId2683" Target="https://twitter.com/rebeudefeu" TargetMode="External" Type="http://schemas.openxmlformats.org/officeDocument/2006/relationships/hyperlink"/><Relationship Id="rId2684" Target="https://twitter.com/kaplanben_fr" TargetMode="External" Type="http://schemas.openxmlformats.org/officeDocument/2006/relationships/hyperlink"/><Relationship Id="rId2685" Target="https://twitter.com/barbeaulyse" TargetMode="External" Type="http://schemas.openxmlformats.org/officeDocument/2006/relationships/hyperlink"/><Relationship Id="rId2686" Target="https://twitter.com/emjipv" TargetMode="External" Type="http://schemas.openxmlformats.org/officeDocument/2006/relationships/hyperlink"/><Relationship Id="rId2687" Target="https://twitter.com/phara0n1x" TargetMode="External" Type="http://schemas.openxmlformats.org/officeDocument/2006/relationships/hyperlink"/><Relationship Id="rId2688" Target="https://twitter.com/osxp_paris" TargetMode="External" Type="http://schemas.openxmlformats.org/officeDocument/2006/relationships/hyperlink"/><Relationship Id="rId2689" Target="https://twitter.com/guillaumedny" TargetMode="External" Type="http://schemas.openxmlformats.org/officeDocument/2006/relationships/hyperlink"/><Relationship Id="rId269" Target="https://t.co/F4qpejKc0h" TargetMode="External" Type="http://schemas.openxmlformats.org/officeDocument/2006/relationships/hyperlink"/><Relationship Id="rId2690" Target="https://twitter.com/kblfox21" TargetMode="External" Type="http://schemas.openxmlformats.org/officeDocument/2006/relationships/hyperlink"/><Relationship Id="rId2691" Target="https://twitter.com/timothydelahoya" TargetMode="External" Type="http://schemas.openxmlformats.org/officeDocument/2006/relationships/hyperlink"/><Relationship Id="rId2692" Target="https://twitter.com/kebinsoreasmey" TargetMode="External" Type="http://schemas.openxmlformats.org/officeDocument/2006/relationships/hyperlink"/><Relationship Id="rId2693" Target="https://twitter.com/ccye3jean" TargetMode="External" Type="http://schemas.openxmlformats.org/officeDocument/2006/relationships/hyperlink"/><Relationship Id="rId2694" Target="https://twitter.com/ramsdark13" TargetMode="External" Type="http://schemas.openxmlformats.org/officeDocument/2006/relationships/hyperlink"/><Relationship Id="rId2695" Target="https://twitter.com/itrackr_fr" TargetMode="External" Type="http://schemas.openxmlformats.org/officeDocument/2006/relationships/hyperlink"/><Relationship Id="rId2696" Target="https://twitter.com/cretanadia" TargetMode="External" Type="http://schemas.openxmlformats.org/officeDocument/2006/relationships/hyperlink"/><Relationship Id="rId2697" Target="https://twitter.com/humain974" TargetMode="External" Type="http://schemas.openxmlformats.org/officeDocument/2006/relationships/hyperlink"/><Relationship Id="rId2698" Target="https://twitter.com/baronnet" TargetMode="External" Type="http://schemas.openxmlformats.org/officeDocument/2006/relationships/hyperlink"/><Relationship Id="rId2699" Target="https://twitter.com/ccism77" TargetMode="External" Type="http://schemas.openxmlformats.org/officeDocument/2006/relationships/hyperlink"/><Relationship Id="rId27" Target="https://t.co/oBh3PEbtnU" TargetMode="External" Type="http://schemas.openxmlformats.org/officeDocument/2006/relationships/hyperlink"/><Relationship Id="rId270" Target="https://t.co/3RtzrJd8G7" TargetMode="External" Type="http://schemas.openxmlformats.org/officeDocument/2006/relationships/hyperlink"/><Relationship Id="rId2700" Target="https://twitter.com/lisbapple" TargetMode="External" Type="http://schemas.openxmlformats.org/officeDocument/2006/relationships/hyperlink"/><Relationship Id="rId2701" Target="https://twitter.com/silwenn" TargetMode="External" Type="http://schemas.openxmlformats.org/officeDocument/2006/relationships/hyperlink"/><Relationship Id="rId2702" Target="https://twitter.com/57marge" TargetMode="External" Type="http://schemas.openxmlformats.org/officeDocument/2006/relationships/hyperlink"/><Relationship Id="rId2703" Target="https://twitter.com/trallma" TargetMode="External" Type="http://schemas.openxmlformats.org/officeDocument/2006/relationships/hyperlink"/><Relationship Id="rId2704" Target="https://twitter.com/mik33leb" TargetMode="External" Type="http://schemas.openxmlformats.org/officeDocument/2006/relationships/hyperlink"/><Relationship Id="rId2705" Target="https://twitter.com/frdricdard1" TargetMode="External" Type="http://schemas.openxmlformats.org/officeDocument/2006/relationships/hyperlink"/><Relationship Id="rId2706" Target="https://twitter.com/sebastienbouhot" TargetMode="External" Type="http://schemas.openxmlformats.org/officeDocument/2006/relationships/hyperlink"/><Relationship Id="rId2707" Target="https://twitter.com/bboubacardodo" TargetMode="External" Type="http://schemas.openxmlformats.org/officeDocument/2006/relationships/hyperlink"/><Relationship Id="rId2708" Target="https://twitter.com/digital_ladies" TargetMode="External" Type="http://schemas.openxmlformats.org/officeDocument/2006/relationships/hyperlink"/><Relationship Id="rId2709" Target="https://twitter.com/thomasrudelle" TargetMode="External" Type="http://schemas.openxmlformats.org/officeDocument/2006/relationships/hyperlink"/><Relationship Id="rId271" Target="https://t.co/O0C0z9DpWV" TargetMode="External" Type="http://schemas.openxmlformats.org/officeDocument/2006/relationships/hyperlink"/><Relationship Id="rId2710" Target="https://twitter.com/sim_leo" TargetMode="External" Type="http://schemas.openxmlformats.org/officeDocument/2006/relationships/hyperlink"/><Relationship Id="rId2711" Target="https://twitter.com/partisan_22" TargetMode="External" Type="http://schemas.openxmlformats.org/officeDocument/2006/relationships/hyperlink"/><Relationship Id="rId2712" Target="https://twitter.com/ghismath75" TargetMode="External" Type="http://schemas.openxmlformats.org/officeDocument/2006/relationships/hyperlink"/><Relationship Id="rId2713" Target="https://twitter.com/stevematindi" TargetMode="External" Type="http://schemas.openxmlformats.org/officeDocument/2006/relationships/hyperlink"/><Relationship Id="rId2714" Target="https://twitter.com/cagnois06800" TargetMode="External" Type="http://schemas.openxmlformats.org/officeDocument/2006/relationships/hyperlink"/><Relationship Id="rId2715" Target="https://twitter.com/domafondmacron" TargetMode="External" Type="http://schemas.openxmlformats.org/officeDocument/2006/relationships/hyperlink"/><Relationship Id="rId2716" Target="https://twitter.com/hdsnetsec" TargetMode="External" Type="http://schemas.openxmlformats.org/officeDocument/2006/relationships/hyperlink"/><Relationship Id="rId2717" Target="https://twitter.com/bernycraze" TargetMode="External" Type="http://schemas.openxmlformats.org/officeDocument/2006/relationships/hyperlink"/><Relationship Id="rId2718" Target="https://twitter.com/maxime_boskov" TargetMode="External" Type="http://schemas.openxmlformats.org/officeDocument/2006/relationships/hyperlink"/><Relationship Id="rId2719" Target="https://twitter.com/guillaumenaayem" TargetMode="External" Type="http://schemas.openxmlformats.org/officeDocument/2006/relationships/hyperlink"/><Relationship Id="rId272" Target="https://t.co/NOpcIbxDhZ" TargetMode="External" Type="http://schemas.openxmlformats.org/officeDocument/2006/relationships/hyperlink"/><Relationship Id="rId2720" Target="https://twitter.com/47jonquille" TargetMode="External" Type="http://schemas.openxmlformats.org/officeDocument/2006/relationships/hyperlink"/><Relationship Id="rId2721" Target="https://twitter.com/amirasouilem" TargetMode="External" Type="http://schemas.openxmlformats.org/officeDocument/2006/relationships/hyperlink"/><Relationship Id="rId2722" Target="https://twitter.com/28minutes" TargetMode="External" Type="http://schemas.openxmlformats.org/officeDocument/2006/relationships/hyperlink"/><Relationship Id="rId2723" Target="https://twitter.com/fabbib75" TargetMode="External" Type="http://schemas.openxmlformats.org/officeDocument/2006/relationships/hyperlink"/><Relationship Id="rId2724" Target="https://twitter.com/chantal_edouard" TargetMode="External" Type="http://schemas.openxmlformats.org/officeDocument/2006/relationships/hyperlink"/><Relationship Id="rId2725" Target="https://twitter.com/francisriera75" TargetMode="External" Type="http://schemas.openxmlformats.org/officeDocument/2006/relationships/hyperlink"/><Relationship Id="rId2726" Target="https://twitter.com/jispolitico" TargetMode="External" Type="http://schemas.openxmlformats.org/officeDocument/2006/relationships/hyperlink"/><Relationship Id="rId2727" Target="https://twitter.com/eirlabcommunity" TargetMode="External" Type="http://schemas.openxmlformats.org/officeDocument/2006/relationships/hyperlink"/><Relationship Id="rId2728" Target="https://twitter.com/eliane36923330" TargetMode="External" Type="http://schemas.openxmlformats.org/officeDocument/2006/relationships/hyperlink"/><Relationship Id="rId2729" Target="https://twitter.com/jy_ledrian" TargetMode="External" Type="http://schemas.openxmlformats.org/officeDocument/2006/relationships/hyperlink"/><Relationship Id="rId273" Target="https://t.co/gxMBlL31zs" TargetMode="External" Type="http://schemas.openxmlformats.org/officeDocument/2006/relationships/hyperlink"/><Relationship Id="rId2730" Target="https://twitter.com/senateurjgm" TargetMode="External" Type="http://schemas.openxmlformats.org/officeDocument/2006/relationships/hyperlink"/><Relationship Id="rId2731" Target="https://twitter.com/pedumit" TargetMode="External" Type="http://schemas.openxmlformats.org/officeDocument/2006/relationships/hyperlink"/><Relationship Id="rId2732" Target="https://twitter.com/bridaitservices" TargetMode="External" Type="http://schemas.openxmlformats.org/officeDocument/2006/relationships/hyperlink"/><Relationship Id="rId2733" Target="https://twitter.com/bretonsteph35" TargetMode="External" Type="http://schemas.openxmlformats.org/officeDocument/2006/relationships/hyperlink"/><Relationship Id="rId2734" Target="https://twitter.com/exn_na" TargetMode="External" Type="http://schemas.openxmlformats.org/officeDocument/2006/relationships/hyperlink"/><Relationship Id="rId2735" Target="https://twitter.com/rhvirginie" TargetMode="External" Type="http://schemas.openxmlformats.org/officeDocument/2006/relationships/hyperlink"/><Relationship Id="rId2736" Target="https://twitter.com/ecoreseau" TargetMode="External" Type="http://schemas.openxmlformats.org/officeDocument/2006/relationships/hyperlink"/><Relationship Id="rId2737" Target="https://twitter.com/dugj" TargetMode="External" Type="http://schemas.openxmlformats.org/officeDocument/2006/relationships/hyperlink"/><Relationship Id="rId2738" Target="https://twitter.com/bfmtv" TargetMode="External" Type="http://schemas.openxmlformats.org/officeDocument/2006/relationships/hyperlink"/><Relationship Id="rId2739" Target="https://twitter.com/gbillois" TargetMode="External" Type="http://schemas.openxmlformats.org/officeDocument/2006/relationships/hyperlink"/><Relationship Id="rId274" Target="http://t.co/QyFVE0cIMU" TargetMode="External" Type="http://schemas.openxmlformats.org/officeDocument/2006/relationships/hyperlink"/><Relationship Id="rId2740" Target="https://twitter.com/argevise" TargetMode="External" Type="http://schemas.openxmlformats.org/officeDocument/2006/relationships/hyperlink"/><Relationship Id="rId2741" Target="https://twitter.com/mfoix_cmfoix" TargetMode="External" Type="http://schemas.openxmlformats.org/officeDocument/2006/relationships/hyperlink"/><Relationship Id="rId2742" Target="https://twitter.com/cpoyau" TargetMode="External" Type="http://schemas.openxmlformats.org/officeDocument/2006/relationships/hyperlink"/><Relationship Id="rId2743" Target="https://twitter.com/medef" TargetMode="External" Type="http://schemas.openxmlformats.org/officeDocument/2006/relationships/hyperlink"/><Relationship Id="rId2744" Target="https://twitter.com/maxence_demerle" TargetMode="External" Type="http://schemas.openxmlformats.org/officeDocument/2006/relationships/hyperlink"/><Relationship Id="rId2745" Target="https://twitter.com/54lorrain" TargetMode="External" Type="http://schemas.openxmlformats.org/officeDocument/2006/relationships/hyperlink"/><Relationship Id="rId2746" Target="https://twitter.com/rebeccachoux1" TargetMode="External" Type="http://schemas.openxmlformats.org/officeDocument/2006/relationships/hyperlink"/><Relationship Id="rId2747" Target="https://twitter.com/olivierloisel33" TargetMode="External" Type="http://schemas.openxmlformats.org/officeDocument/2006/relationships/hyperlink"/><Relationship Id="rId2748" Target="https://twitter.com/benfayet" TargetMode="External" Type="http://schemas.openxmlformats.org/officeDocument/2006/relationships/hyperlink"/><Relationship Id="rId2749" Target="https://twitter.com/samy_sametsong" TargetMode="External" Type="http://schemas.openxmlformats.org/officeDocument/2006/relationships/hyperlink"/><Relationship Id="rId275" Target="https://t.co/Mjm8y6dGAC" TargetMode="External" Type="http://schemas.openxmlformats.org/officeDocument/2006/relationships/hyperlink"/><Relationship Id="rId2750" Target="https://twitter.com/vermeulenevely2" TargetMode="External" Type="http://schemas.openxmlformats.org/officeDocument/2006/relationships/hyperlink"/><Relationship Id="rId2751" Target="https://twitter.com/algabrac" TargetMode="External" Type="http://schemas.openxmlformats.org/officeDocument/2006/relationships/hyperlink"/><Relationship Id="rId2752" Target="https://twitter.com/thinker_view" TargetMode="External" Type="http://schemas.openxmlformats.org/officeDocument/2006/relationships/hyperlink"/><Relationship Id="rId2753" Target="https://twitter.com/maxxjeff" TargetMode="External" Type="http://schemas.openxmlformats.org/officeDocument/2006/relationships/hyperlink"/><Relationship Id="rId2754" Target="https://twitter.com/speech3949" TargetMode="External" Type="http://schemas.openxmlformats.org/officeDocument/2006/relationships/hyperlink"/><Relationship Id="rId2755" Target="https://twitter.com/papajim81" TargetMode="External" Type="http://schemas.openxmlformats.org/officeDocument/2006/relationships/hyperlink"/><Relationship Id="rId2756" Target="https://twitter.com/beuargh" TargetMode="External" Type="http://schemas.openxmlformats.org/officeDocument/2006/relationships/hyperlink"/><Relationship Id="rId2757" Target="https://twitter.com/berbereleonard" TargetMode="External" Type="http://schemas.openxmlformats.org/officeDocument/2006/relationships/hyperlink"/><Relationship Id="rId2758" Target="https://twitter.com/figarella_marie" TargetMode="External" Type="http://schemas.openxmlformats.org/officeDocument/2006/relationships/hyperlink"/><Relationship Id="rId2759" Target="https://twitter.com/cathgontard" TargetMode="External" Type="http://schemas.openxmlformats.org/officeDocument/2006/relationships/hyperlink"/><Relationship Id="rId276" Target="https://t.co/JaLd89w4Il" TargetMode="External" Type="http://schemas.openxmlformats.org/officeDocument/2006/relationships/hyperlink"/><Relationship Id="rId2760" Target="https://twitter.com/stefw" TargetMode="External" Type="http://schemas.openxmlformats.org/officeDocument/2006/relationships/hyperlink"/><Relationship Id="rId2761" Target="https://twitter.com/zihairein" TargetMode="External" Type="http://schemas.openxmlformats.org/officeDocument/2006/relationships/hyperlink"/><Relationship Id="rId2762" Target="https://twitter.com/klisi59" TargetMode="External" Type="http://schemas.openxmlformats.org/officeDocument/2006/relationships/hyperlink"/><Relationship Id="rId2763" Target="https://twitter.com/morismyriam" TargetMode="External" Type="http://schemas.openxmlformats.org/officeDocument/2006/relationships/hyperlink"/><Relationship Id="rId2764" Target="https://twitter.com/wadsou3404" TargetMode="External" Type="http://schemas.openxmlformats.org/officeDocument/2006/relationships/hyperlink"/><Relationship Id="rId2765" Target="https://twitter.com/edegestas" TargetMode="External" Type="http://schemas.openxmlformats.org/officeDocument/2006/relationships/hyperlink"/><Relationship Id="rId2766" Target="https://twitter.com/fxck_bastard" TargetMode="External" Type="http://schemas.openxmlformats.org/officeDocument/2006/relationships/hyperlink"/><Relationship Id="rId2767" Target="https://twitter.com/jordanmsihid" TargetMode="External" Type="http://schemas.openxmlformats.org/officeDocument/2006/relationships/hyperlink"/><Relationship Id="rId2768" Target="https://twitter.com/wilkespa" TargetMode="External" Type="http://schemas.openxmlformats.org/officeDocument/2006/relationships/hyperlink"/><Relationship Id="rId2769" Target="https://twitter.com/riztup_" TargetMode="External" Type="http://schemas.openxmlformats.org/officeDocument/2006/relationships/hyperlink"/><Relationship Id="rId277" Target="https://t.co/nvyfFOnVi4" TargetMode="External" Type="http://schemas.openxmlformats.org/officeDocument/2006/relationships/hyperlink"/><Relationship Id="rId2770" Target="https://twitter.com/msansm1" TargetMode="External" Type="http://schemas.openxmlformats.org/officeDocument/2006/relationships/hyperlink"/><Relationship Id="rId2771" Target="https://twitter.com/nelsonzer" TargetMode="External" Type="http://schemas.openxmlformats.org/officeDocument/2006/relationships/hyperlink"/><Relationship Id="rId2772" Target="https://twitter.com/clavierwrkspace" TargetMode="External" Type="http://schemas.openxmlformats.org/officeDocument/2006/relationships/hyperlink"/><Relationship Id="rId2773" Target="https://twitter.com/mema00067" TargetMode="External" Type="http://schemas.openxmlformats.org/officeDocument/2006/relationships/hyperlink"/><Relationship Id="rId2774" Target="https://twitter.com/zenmorin" TargetMode="External" Type="http://schemas.openxmlformats.org/officeDocument/2006/relationships/hyperlink"/><Relationship Id="rId2775" Target="https://twitter.com/pascal3run" TargetMode="External" Type="http://schemas.openxmlformats.org/officeDocument/2006/relationships/hyperlink"/><Relationship Id="rId2776" Target="https://twitter.com/natcordeaux" TargetMode="External" Type="http://schemas.openxmlformats.org/officeDocument/2006/relationships/hyperlink"/><Relationship Id="rId2777" Target="https://twitter.com/costes13" TargetMode="External" Type="http://schemas.openxmlformats.org/officeDocument/2006/relationships/hyperlink"/><Relationship Id="rId2778" Target="https://twitter.com/pgerard4" TargetMode="External" Type="http://schemas.openxmlformats.org/officeDocument/2006/relationships/hyperlink"/><Relationship Id="rId2779" Target="https://twitter.com/cyber_taskforce" TargetMode="External" Type="http://schemas.openxmlformats.org/officeDocument/2006/relationships/hyperlink"/><Relationship Id="rId278" Target="https://t.co/W2YkCYQ2y9" TargetMode="External" Type="http://schemas.openxmlformats.org/officeDocument/2006/relationships/hyperlink"/><Relationship Id="rId2780" Target="https://twitter.com/belledelaire" TargetMode="External" Type="http://schemas.openxmlformats.org/officeDocument/2006/relationships/hyperlink"/><Relationship Id="rId2781" Target="https://twitter.com/jsmomentum" TargetMode="External" Type="http://schemas.openxmlformats.org/officeDocument/2006/relationships/hyperlink"/><Relationship Id="rId2782" Target="https://twitter.com/chrisskristin" TargetMode="External" Type="http://schemas.openxmlformats.org/officeDocument/2006/relationships/hyperlink"/><Relationship Id="rId2783" Target="https://twitter.com/_amine" TargetMode="External" Type="http://schemas.openxmlformats.org/officeDocument/2006/relationships/hyperlink"/><Relationship Id="rId2784" Target="https://twitter.com/yannickkerherve" TargetMode="External" Type="http://schemas.openxmlformats.org/officeDocument/2006/relationships/hyperlink"/><Relationship Id="rId2785" Target="https://twitter.com/dm_devito" TargetMode="External" Type="http://schemas.openxmlformats.org/officeDocument/2006/relationships/hyperlink"/><Relationship Id="rId2786" Target="https://twitter.com/lucasvercelot" TargetMode="External" Type="http://schemas.openxmlformats.org/officeDocument/2006/relationships/hyperlink"/><Relationship Id="rId2787" Target="https://twitter.com/charliefoolek" TargetMode="External" Type="http://schemas.openxmlformats.org/officeDocument/2006/relationships/hyperlink"/><Relationship Id="rId2788" Target="https://twitter.com/rene_colson" TargetMode="External" Type="http://schemas.openxmlformats.org/officeDocument/2006/relationships/hyperlink"/><Relationship Id="rId2789" Target="https://twitter.com/iledelaguyane" TargetMode="External" Type="http://schemas.openxmlformats.org/officeDocument/2006/relationships/hyperlink"/><Relationship Id="rId279" Target="https://t.co/VyM2Qm4bdv" TargetMode="External" Type="http://schemas.openxmlformats.org/officeDocument/2006/relationships/hyperlink"/><Relationship Id="rId2790" Target="https://twitter.com/darioritum" TargetMode="External" Type="http://schemas.openxmlformats.org/officeDocument/2006/relationships/hyperlink"/><Relationship Id="rId2791" Target="https://twitter.com/nloki99" TargetMode="External" Type="http://schemas.openxmlformats.org/officeDocument/2006/relationships/hyperlink"/><Relationship Id="rId2792" Target="https://twitter.com/sebfilisetti" TargetMode="External" Type="http://schemas.openxmlformats.org/officeDocument/2006/relationships/hyperlink"/><Relationship Id="rId2793" Target="https://twitter.com/playzer79" TargetMode="External" Type="http://schemas.openxmlformats.org/officeDocument/2006/relationships/hyperlink"/><Relationship Id="rId2794" Target="https://twitter.com/samuel_lafont" TargetMode="External" Type="http://schemas.openxmlformats.org/officeDocument/2006/relationships/hyperlink"/><Relationship Id="rId2795" Target="https://twitter.com/sosarmee" TargetMode="External" Type="http://schemas.openxmlformats.org/officeDocument/2006/relationships/hyperlink"/><Relationship Id="rId2796" Target="https://twitter.com/nicoledolo" TargetMode="External" Type="http://schemas.openxmlformats.org/officeDocument/2006/relationships/hyperlink"/><Relationship Id="rId2797" Target="https://twitter.com/jrmarseille13" TargetMode="External" Type="http://schemas.openxmlformats.org/officeDocument/2006/relationships/hyperlink"/><Relationship Id="rId2798" Target="https://twitter.com/av24800273" TargetMode="External" Type="http://schemas.openxmlformats.org/officeDocument/2006/relationships/hyperlink"/><Relationship Id="rId2799" Target="https://twitter.com/pinto06m" TargetMode="External" Type="http://schemas.openxmlformats.org/officeDocument/2006/relationships/hyperlink"/><Relationship Id="rId28" Target="https://t.co/Ci33r4MyAJ" TargetMode="External" Type="http://schemas.openxmlformats.org/officeDocument/2006/relationships/hyperlink"/><Relationship Id="rId280" Target="https://t.co/YIIXu8c86S" TargetMode="External" Type="http://schemas.openxmlformats.org/officeDocument/2006/relationships/hyperlink"/><Relationship Id="rId2800" Target="https://twitter.com/leglaude69" TargetMode="External" Type="http://schemas.openxmlformats.org/officeDocument/2006/relationships/hyperlink"/><Relationship Id="rId2801" Target="https://twitter.com/laloidesours" TargetMode="External" Type="http://schemas.openxmlformats.org/officeDocument/2006/relationships/hyperlink"/><Relationship Id="rId2802" Target="https://twitter.com/mmjl" TargetMode="External" Type="http://schemas.openxmlformats.org/officeDocument/2006/relationships/hyperlink"/><Relationship Id="rId2803" Target="https://twitter.com/abudebras" TargetMode="External" Type="http://schemas.openxmlformats.org/officeDocument/2006/relationships/hyperlink"/><Relationship Id="rId2804" Target="https://twitter.com/cestladata" TargetMode="External" Type="http://schemas.openxmlformats.org/officeDocument/2006/relationships/hyperlink"/><Relationship Id="rId2805" Target="https://twitter.com/kd__kuffars" TargetMode="External" Type="http://schemas.openxmlformats.org/officeDocument/2006/relationships/hyperlink"/><Relationship Id="rId2806" Target="https://twitter.com/gaellepicardabe" TargetMode="External" Type="http://schemas.openxmlformats.org/officeDocument/2006/relationships/hyperlink"/><Relationship Id="rId2807" Target="https://twitter.com/jacquorange" TargetMode="External" Type="http://schemas.openxmlformats.org/officeDocument/2006/relationships/hyperlink"/><Relationship Id="rId2808" Target="https://twitter.com/u_zinu" TargetMode="External" Type="http://schemas.openxmlformats.org/officeDocument/2006/relationships/hyperlink"/><Relationship Id="rId2809" Target="https://twitter.com/plenerta" TargetMode="External" Type="http://schemas.openxmlformats.org/officeDocument/2006/relationships/hyperlink"/><Relationship Id="rId281" Target="https://t.co/0J65k8jIrm" TargetMode="External" Type="http://schemas.openxmlformats.org/officeDocument/2006/relationships/hyperlink"/><Relationship Id="rId2810" Target="https://twitter.com/wonderlandanais" TargetMode="External" Type="http://schemas.openxmlformats.org/officeDocument/2006/relationships/hyperlink"/><Relationship Id="rId2811" Target="https://twitter.com/dubrulleregis" TargetMode="External" Type="http://schemas.openxmlformats.org/officeDocument/2006/relationships/hyperlink"/><Relationship Id="rId2812" Target="https://twitter.com/ibrahim_cr678" TargetMode="External" Type="http://schemas.openxmlformats.org/officeDocument/2006/relationships/hyperlink"/><Relationship Id="rId2813" Target="https://twitter.com/citioyenlibre" TargetMode="External" Type="http://schemas.openxmlformats.org/officeDocument/2006/relationships/hyperlink"/><Relationship Id="rId2814" Target="https://twitter.com/clemgeiger" TargetMode="External" Type="http://schemas.openxmlformats.org/officeDocument/2006/relationships/hyperlink"/><Relationship Id="rId2815" Target="https://twitter.com/camildmoulins" TargetMode="External" Type="http://schemas.openxmlformats.org/officeDocument/2006/relationships/hyperlink"/><Relationship Id="rId2816" Target="https://twitter.com/ocelotactiif" TargetMode="External" Type="http://schemas.openxmlformats.org/officeDocument/2006/relationships/hyperlink"/><Relationship Id="rId2817" Target="https://twitter.com/rouyerstefan" TargetMode="External" Type="http://schemas.openxmlformats.org/officeDocument/2006/relationships/hyperlink"/><Relationship Id="rId2818" Target="https://twitter.com/_babacar" TargetMode="External" Type="http://schemas.openxmlformats.org/officeDocument/2006/relationships/hyperlink"/><Relationship Id="rId2819" Target="https://twitter.com/janusworld" TargetMode="External" Type="http://schemas.openxmlformats.org/officeDocument/2006/relationships/hyperlink"/><Relationship Id="rId282" Target="https://t.co/UqKVyAyXPP" TargetMode="External" Type="http://schemas.openxmlformats.org/officeDocument/2006/relationships/hyperlink"/><Relationship Id="rId2820" Target="https://twitter.com/xen0risdev" TargetMode="External" Type="http://schemas.openxmlformats.org/officeDocument/2006/relationships/hyperlink"/><Relationship Id="rId2821" Target="https://twitter.com/jules_soboul" TargetMode="External" Type="http://schemas.openxmlformats.org/officeDocument/2006/relationships/hyperlink"/><Relationship Id="rId2822" Target="https://twitter.com/sonialaventure" TargetMode="External" Type="http://schemas.openxmlformats.org/officeDocument/2006/relationships/hyperlink"/><Relationship Id="rId2823" Target="https://twitter.com/juyraphael" TargetMode="External" Type="http://schemas.openxmlformats.org/officeDocument/2006/relationships/hyperlink"/><Relationship Id="rId2824" Target="https://twitter.com/ansoncamp" TargetMode="External" Type="http://schemas.openxmlformats.org/officeDocument/2006/relationships/hyperlink"/><Relationship Id="rId2825" Target="https://twitter.com/gendarmerie_073" TargetMode="External" Type="http://schemas.openxmlformats.org/officeDocument/2006/relationships/hyperlink"/><Relationship Id="rId2826" Target="https://twitter.com/antoinegay" TargetMode="External" Type="http://schemas.openxmlformats.org/officeDocument/2006/relationships/hyperlink"/><Relationship Id="rId2827" Target="https://twitter.com/musdebxl" TargetMode="External" Type="http://schemas.openxmlformats.org/officeDocument/2006/relationships/hyperlink"/><Relationship Id="rId2828" Target="https://twitter.com/audinotlaura" TargetMode="External" Type="http://schemas.openxmlformats.org/officeDocument/2006/relationships/hyperlink"/><Relationship Id="rId2829" Target="https://twitter.com/emmanueltasky" TargetMode="External" Type="http://schemas.openxmlformats.org/officeDocument/2006/relationships/hyperlink"/><Relationship Id="rId283" Target="http://t.co/7mwXoGwEcB" TargetMode="External" Type="http://schemas.openxmlformats.org/officeDocument/2006/relationships/hyperlink"/><Relationship Id="rId2830" Target="https://twitter.com/cryptoqc" TargetMode="External" Type="http://schemas.openxmlformats.org/officeDocument/2006/relationships/hyperlink"/><Relationship Id="rId2831" Target="https://twitter.com/water_steve" TargetMode="External" Type="http://schemas.openxmlformats.org/officeDocument/2006/relationships/hyperlink"/><Relationship Id="rId2832" Target="https://twitter.com/_j_k_33" TargetMode="External" Type="http://schemas.openxmlformats.org/officeDocument/2006/relationships/hyperlink"/><Relationship Id="rId2833" Target="https://twitter.com/bertonyann" TargetMode="External" Type="http://schemas.openxmlformats.org/officeDocument/2006/relationships/hyperlink"/><Relationship Id="rId2834" Target="https://twitter.com/sorinbaptiste" TargetMode="External" Type="http://schemas.openxmlformats.org/officeDocument/2006/relationships/hyperlink"/><Relationship Id="rId2835" Target="https://twitter.com/enisa_eu" TargetMode="External" Type="http://schemas.openxmlformats.org/officeDocument/2006/relationships/hyperlink"/><Relationship Id="rId2836" Target="https://twitter.com/matthieugarin" TargetMode="External" Type="http://schemas.openxmlformats.org/officeDocument/2006/relationships/hyperlink"/><Relationship Id="rId2837" Target="https://twitter.com/redpill_59" TargetMode="External" Type="http://schemas.openxmlformats.org/officeDocument/2006/relationships/hyperlink"/><Relationship Id="rId2838" Target="https://twitter.com/flaptwit" TargetMode="External" Type="http://schemas.openxmlformats.org/officeDocument/2006/relationships/hyperlink"/><Relationship Id="rId2839" Target="https://twitter.com/laurent_g34" TargetMode="External" Type="http://schemas.openxmlformats.org/officeDocument/2006/relationships/hyperlink"/><Relationship Id="rId284" Target="https://t.co/WJRGNJsiin" TargetMode="External" Type="http://schemas.openxmlformats.org/officeDocument/2006/relationships/hyperlink"/><Relationship Id="rId2840" Target="https://twitter.com/reversethrusts" TargetMode="External" Type="http://schemas.openxmlformats.org/officeDocument/2006/relationships/hyperlink"/><Relationship Id="rId2841" Target="https://twitter.com/annewarel" TargetMode="External" Type="http://schemas.openxmlformats.org/officeDocument/2006/relationships/hyperlink"/><Relationship Id="rId2842" Target="https://twitter.com/amalmerzouk" TargetMode="External" Type="http://schemas.openxmlformats.org/officeDocument/2006/relationships/hyperlink"/><Relationship Id="rId2843" Target="https://twitter.com/romainberth" TargetMode="External" Type="http://schemas.openxmlformats.org/officeDocument/2006/relationships/hyperlink"/><Relationship Id="rId2844" Target="https://twitter.com/nick_fr" TargetMode="External" Type="http://schemas.openxmlformats.org/officeDocument/2006/relationships/hyperlink"/><Relationship Id="rId2845" Target="https://twitter.com/prepremudanac" TargetMode="External" Type="http://schemas.openxmlformats.org/officeDocument/2006/relationships/hyperlink"/><Relationship Id="rId2846" Target="https://twitter.com/tquistp_" TargetMode="External" Type="http://schemas.openxmlformats.org/officeDocument/2006/relationships/hyperlink"/><Relationship Id="rId2847" Target="https://twitter.com/leprince198" TargetMode="External" Type="http://schemas.openxmlformats.org/officeDocument/2006/relationships/hyperlink"/><Relationship Id="rId2848" Target="https://twitter.com/honeyna7la" TargetMode="External" Type="http://schemas.openxmlformats.org/officeDocument/2006/relationships/hyperlink"/><Relationship Id="rId2849" Target="https://twitter.com/dmihajlovic1825" TargetMode="External" Type="http://schemas.openxmlformats.org/officeDocument/2006/relationships/hyperlink"/><Relationship Id="rId285" Target="https://t.co/MU0dqsOgX1" TargetMode="External" Type="http://schemas.openxmlformats.org/officeDocument/2006/relationships/hyperlink"/><Relationship Id="rId2850" Target="https://twitter.com/l_hank" TargetMode="External" Type="http://schemas.openxmlformats.org/officeDocument/2006/relationships/hyperlink"/><Relationship Id="rId2851" Target="https://twitter.com/ins2i_cnrs" TargetMode="External" Type="http://schemas.openxmlformats.org/officeDocument/2006/relationships/hyperlink"/><Relationship Id="rId2852" Target="https://twitter.com/thierryguerrier" TargetMode="External" Type="http://schemas.openxmlformats.org/officeDocument/2006/relationships/hyperlink"/><Relationship Id="rId2853" Target="https://twitter.com/dominiquereynie" TargetMode="External" Type="http://schemas.openxmlformats.org/officeDocument/2006/relationships/hyperlink"/><Relationship Id="rId2854" Target="https://twitter.com/neoentreprise" TargetMode="External" Type="http://schemas.openxmlformats.org/officeDocument/2006/relationships/hyperlink"/><Relationship Id="rId2855" Target="https://twitter.com/startom" TargetMode="External" Type="http://schemas.openxmlformats.org/officeDocument/2006/relationships/hyperlink"/><Relationship Id="rId2856" Target="https://twitter.com/kalistyan" TargetMode="External" Type="http://schemas.openxmlformats.org/officeDocument/2006/relationships/hyperlink"/><Relationship Id="rId2857" Target="https://twitter.com/colonel_fabien" TargetMode="External" Type="http://schemas.openxmlformats.org/officeDocument/2006/relationships/hyperlink"/><Relationship Id="rId2858" Target="https://twitter.com/alonsodolores2" TargetMode="External" Type="http://schemas.openxmlformats.org/officeDocument/2006/relationships/hyperlink"/><Relationship Id="rId2859" Target="https://twitter.com/conseillerca" TargetMode="External" Type="http://schemas.openxmlformats.org/officeDocument/2006/relationships/hyperlink"/><Relationship Id="rId286" Target="https://t.co/xWBRcyuaqW" TargetMode="External" Type="http://schemas.openxmlformats.org/officeDocument/2006/relationships/hyperlink"/><Relationship Id="rId2860" Target="https://twitter.com/chambresf" TargetMode="External" Type="http://schemas.openxmlformats.org/officeDocument/2006/relationships/hyperlink"/><Relationship Id="rId2861" Target="https://twitter.com/lemarquand8" TargetMode="External" Type="http://schemas.openxmlformats.org/officeDocument/2006/relationships/hyperlink"/><Relationship Id="rId2862" Target="https://twitter.com/sostroong" TargetMode="External" Type="http://schemas.openxmlformats.org/officeDocument/2006/relationships/hyperlink"/><Relationship Id="rId2863" Target="https://twitter.com/alam2ka" TargetMode="External" Type="http://schemas.openxmlformats.org/officeDocument/2006/relationships/hyperlink"/><Relationship Id="rId2864" Target="https://twitter.com/francoisaubry64" TargetMode="External" Type="http://schemas.openxmlformats.org/officeDocument/2006/relationships/hyperlink"/><Relationship Id="rId2865" Target="https://twitter.com/mch1309" TargetMode="External" Type="http://schemas.openxmlformats.org/officeDocument/2006/relationships/hyperlink"/><Relationship Id="rId2866" Target="https://twitter.com/kacouamani" TargetMode="External" Type="http://schemas.openxmlformats.org/officeDocument/2006/relationships/hyperlink"/><Relationship Id="rId2867" Target="https://twitter.com/j_varin" TargetMode="External" Type="http://schemas.openxmlformats.org/officeDocument/2006/relationships/hyperlink"/><Relationship Id="rId2868" Target="https://twitter.com/bacchus1251" TargetMode="External" Type="http://schemas.openxmlformats.org/officeDocument/2006/relationships/hyperlink"/><Relationship Id="rId2869" Target="https://twitter.com/olivierlasmoles" TargetMode="External" Type="http://schemas.openxmlformats.org/officeDocument/2006/relationships/hyperlink"/><Relationship Id="rId287" Target="https://t.co/WKMnGpmdsE" TargetMode="External" Type="http://schemas.openxmlformats.org/officeDocument/2006/relationships/hyperlink"/><Relationship Id="rId2870" Target="https://twitter.com/arnaud_mgtn" TargetMode="External" Type="http://schemas.openxmlformats.org/officeDocument/2006/relationships/hyperlink"/><Relationship Id="rId2871" Target="https://twitter.com/quercyanne" TargetMode="External" Type="http://schemas.openxmlformats.org/officeDocument/2006/relationships/hyperlink"/><Relationship Id="rId2872" Target="https://twitter.com/pythonexpertbot" TargetMode="External" Type="http://schemas.openxmlformats.org/officeDocument/2006/relationships/hyperlink"/><Relationship Id="rId2873" Target="https://twitter.com/codedailybot" TargetMode="External" Type="http://schemas.openxmlformats.org/officeDocument/2006/relationships/hyperlink"/><Relationship Id="rId2874" Target="https://twitter.com/jerrysanbxl" TargetMode="External" Type="http://schemas.openxmlformats.org/officeDocument/2006/relationships/hyperlink"/><Relationship Id="rId2875" Target="https://twitter.com/digbejustin1" TargetMode="External" Type="http://schemas.openxmlformats.org/officeDocument/2006/relationships/hyperlink"/><Relationship Id="rId2876" Target="https://twitter.com/pennykdn" TargetMode="External" Type="http://schemas.openxmlformats.org/officeDocument/2006/relationships/hyperlink"/><Relationship Id="rId2877" Target="https://twitter.com/groupama" TargetMode="External" Type="http://schemas.openxmlformats.org/officeDocument/2006/relationships/hyperlink"/><Relationship Id="rId2878" Target="https://twitter.com/estellelegoff22" TargetMode="External" Type="http://schemas.openxmlformats.org/officeDocument/2006/relationships/hyperlink"/><Relationship Id="rId2879" Target="https://twitter.com/sdecollignon" TargetMode="External" Type="http://schemas.openxmlformats.org/officeDocument/2006/relationships/hyperlink"/><Relationship Id="rId288" Target="https://t.co/zMgURB4kOW" TargetMode="External" Type="http://schemas.openxmlformats.org/officeDocument/2006/relationships/hyperlink"/><Relationship Id="rId2880" Target="https://twitter.com/itego8" TargetMode="External" Type="http://schemas.openxmlformats.org/officeDocument/2006/relationships/hyperlink"/><Relationship Id="rId2881" Target="https://twitter.com/veraluciaholan3" TargetMode="External" Type="http://schemas.openxmlformats.org/officeDocument/2006/relationships/hyperlink"/><Relationship Id="rId2882" Target="https://twitter.com/puthonm" TargetMode="External" Type="http://schemas.openxmlformats.org/officeDocument/2006/relationships/hyperlink"/><Relationship Id="rId2883" Target="https://twitter.com/maianae19" TargetMode="External" Type="http://schemas.openxmlformats.org/officeDocument/2006/relationships/hyperlink"/><Relationship Id="rId2884" Target="https://twitter.com/abuziffe" TargetMode="External" Type="http://schemas.openxmlformats.org/officeDocument/2006/relationships/hyperlink"/><Relationship Id="rId2885" Target="https://twitter.com/winsleg" TargetMode="External" Type="http://schemas.openxmlformats.org/officeDocument/2006/relationships/hyperlink"/><Relationship Id="rId2886" Target="https://twitter.com/seccoffeetime" TargetMode="External" Type="http://schemas.openxmlformats.org/officeDocument/2006/relationships/hyperlink"/><Relationship Id="rId2887" Target="https://twitter.com/daalsoluris" TargetMode="External" Type="http://schemas.openxmlformats.org/officeDocument/2006/relationships/hyperlink"/><Relationship Id="rId2888" Target="https://twitter.com/pratiquepc" TargetMode="External" Type="http://schemas.openxmlformats.org/officeDocument/2006/relationships/hyperlink"/><Relationship Id="rId2889" Target="https://twitter.com/jy2charlie" TargetMode="External" Type="http://schemas.openxmlformats.org/officeDocument/2006/relationships/hyperlink"/><Relationship Id="rId289" Target="https://t.co/OICTSneuKJ" TargetMode="External" Type="http://schemas.openxmlformats.org/officeDocument/2006/relationships/hyperlink"/><Relationship Id="rId2890" Target="https://twitter.com/martinesimon49" TargetMode="External" Type="http://schemas.openxmlformats.org/officeDocument/2006/relationships/hyperlink"/><Relationship Id="rId2891" Target="https://twitter.com/seurin_patrice" TargetMode="External" Type="http://schemas.openxmlformats.org/officeDocument/2006/relationships/hyperlink"/><Relationship Id="rId2892" Target="https://twitter.com/noutfutur" TargetMode="External" Type="http://schemas.openxmlformats.org/officeDocument/2006/relationships/hyperlink"/><Relationship Id="rId2893" Target="https://twitter.com/vcolombain" TargetMode="External" Type="http://schemas.openxmlformats.org/officeDocument/2006/relationships/hyperlink"/><Relationship Id="rId2894" Target="https://twitter.com/channelnewsfr" TargetMode="External" Type="http://schemas.openxmlformats.org/officeDocument/2006/relationships/hyperlink"/><Relationship Id="rId2895" Target="https://twitter.com/justelebonsens" TargetMode="External" Type="http://schemas.openxmlformats.org/officeDocument/2006/relationships/hyperlink"/><Relationship Id="rId2896" Target="https://twitter.com/fadouce" TargetMode="External" Type="http://schemas.openxmlformats.org/officeDocument/2006/relationships/hyperlink"/><Relationship Id="rId2897" Target="https://twitter.com/annebormans" TargetMode="External" Type="http://schemas.openxmlformats.org/officeDocument/2006/relationships/hyperlink"/><Relationship Id="rId2898" Target="https://twitter.com/bonuscr" TargetMode="External" Type="http://schemas.openxmlformats.org/officeDocument/2006/relationships/hyperlink"/><Relationship Id="rId2899" Target="https://twitter.com/garreau75" TargetMode="External" Type="http://schemas.openxmlformats.org/officeDocument/2006/relationships/hyperlink"/><Relationship Id="rId29" Target="https://t.co/OuDEKZp3XD" TargetMode="External" Type="http://schemas.openxmlformats.org/officeDocument/2006/relationships/hyperlink"/><Relationship Id="rId290" Target="https://t.co/maYpGTwx6W" TargetMode="External" Type="http://schemas.openxmlformats.org/officeDocument/2006/relationships/hyperlink"/><Relationship Id="rId2900" Target="https://twitter.com/jbourdelin" TargetMode="External" Type="http://schemas.openxmlformats.org/officeDocument/2006/relationships/hyperlink"/><Relationship Id="rId2901" Target="https://twitter.com/annakoret" TargetMode="External" Type="http://schemas.openxmlformats.org/officeDocument/2006/relationships/hyperlink"/><Relationship Id="rId2902" Target="https://twitter.com/vincentduke15" TargetMode="External" Type="http://schemas.openxmlformats.org/officeDocument/2006/relationships/hyperlink"/><Relationship Id="rId2903" Target="https://twitter.com/julio0993" TargetMode="External" Type="http://schemas.openxmlformats.org/officeDocument/2006/relationships/hyperlink"/><Relationship Id="rId2904" Target="https://twitter.com/ericvalernes" TargetMode="External" Type="http://schemas.openxmlformats.org/officeDocument/2006/relationships/hyperlink"/><Relationship Id="rId2905" Target="https://twitter.com/soielyon1" TargetMode="External" Type="http://schemas.openxmlformats.org/officeDocument/2006/relationships/hyperlink"/><Relationship Id="rId2906" Target="https://twitter.com/fds_lyon1" TargetMode="External" Type="http://schemas.openxmlformats.org/officeDocument/2006/relationships/hyperlink"/><Relationship Id="rId2907" Target="https://twitter.com/gregsacco75" TargetMode="External" Type="http://schemas.openxmlformats.org/officeDocument/2006/relationships/hyperlink"/><Relationship Id="rId2908" Target="https://twitter.com/platombe" TargetMode="External" Type="http://schemas.openxmlformats.org/officeDocument/2006/relationships/hyperlink"/><Relationship Id="rId2909" Target="https://twitter.com/mfaouen" TargetMode="External" Type="http://schemas.openxmlformats.org/officeDocument/2006/relationships/hyperlink"/><Relationship Id="rId291" Target="https://t.co/kI1zpcCoXe" TargetMode="External" Type="http://schemas.openxmlformats.org/officeDocument/2006/relationships/hyperlink"/><Relationship Id="rId2910" Target="https://twitter.com/fred08" TargetMode="External" Type="http://schemas.openxmlformats.org/officeDocument/2006/relationships/hyperlink"/><Relationship Id="rId2911" Target="https://twitter.com/fleturque" TargetMode="External" Type="http://schemas.openxmlformats.org/officeDocument/2006/relationships/hyperlink"/><Relationship Id="rId2912" Target="https://twitter.com/ray_karl" TargetMode="External" Type="http://schemas.openxmlformats.org/officeDocument/2006/relationships/hyperlink"/><Relationship Id="rId2913" Target="https://twitter.com/mike_bresson" TargetMode="External" Type="http://schemas.openxmlformats.org/officeDocument/2006/relationships/hyperlink"/><Relationship Id="rId2914" Target="https://twitter.com/dataaugmented" TargetMode="External" Type="http://schemas.openxmlformats.org/officeDocument/2006/relationships/hyperlink"/><Relationship Id="rId2915" Target="https://twitter.com/lavietoutplein" TargetMode="External" Type="http://schemas.openxmlformats.org/officeDocument/2006/relationships/hyperlink"/><Relationship Id="rId2916" Target="https://twitter.com/nicocohw" TargetMode="External" Type="http://schemas.openxmlformats.org/officeDocument/2006/relationships/hyperlink"/><Relationship Id="rId2917" Target="https://twitter.com/jahliyaenawe" TargetMode="External" Type="http://schemas.openxmlformats.org/officeDocument/2006/relationships/hyperlink"/><Relationship Id="rId2918" Target="https://twitter.com/starryvibes" TargetMode="External" Type="http://schemas.openxmlformats.org/officeDocument/2006/relationships/hyperlink"/><Relationship Id="rId2919" Target="https://twitter.com/siegfriedgutti1" TargetMode="External" Type="http://schemas.openxmlformats.org/officeDocument/2006/relationships/hyperlink"/><Relationship Id="rId292" Target="https://t.co/qmmW8VxUHf" TargetMode="External" Type="http://schemas.openxmlformats.org/officeDocument/2006/relationships/hyperlink"/><Relationship Id="rId2920" Target="https://twitter.com/stephzibi" TargetMode="External" Type="http://schemas.openxmlformats.org/officeDocument/2006/relationships/hyperlink"/><Relationship Id="rId2921" Target="https://twitter.com/stayfreefr" TargetMode="External" Type="http://schemas.openxmlformats.org/officeDocument/2006/relationships/hyperlink"/><Relationship Id="rId2922" Target="https://twitter.com/en_gramma" TargetMode="External" Type="http://schemas.openxmlformats.org/officeDocument/2006/relationships/hyperlink"/><Relationship Id="rId2923" Target="https://twitter.com/leoniegesse" TargetMode="External" Type="http://schemas.openxmlformats.org/officeDocument/2006/relationships/hyperlink"/><Relationship Id="rId2924" Target="https://twitter.com/sprint_code" TargetMode="External" Type="http://schemas.openxmlformats.org/officeDocument/2006/relationships/hyperlink"/><Relationship Id="rId2925" Target="https://twitter.com/cbultel_ecole" TargetMode="External" Type="http://schemas.openxmlformats.org/officeDocument/2006/relationships/hyperlink"/><Relationship Id="rId2926" Target="https://twitter.com/gconnectee" TargetMode="External" Type="http://schemas.openxmlformats.org/officeDocument/2006/relationships/hyperlink"/><Relationship Id="rId2927" Target="https://twitter.com/bluekango" TargetMode="External" Type="http://schemas.openxmlformats.org/officeDocument/2006/relationships/hyperlink"/><Relationship Id="rId2928" Target="https://twitter.com/lapubdigitale" TargetMode="External" Type="http://schemas.openxmlformats.org/officeDocument/2006/relationships/hyperlink"/><Relationship Id="rId2929" Target="https://twitter.com/jeandoobs" TargetMode="External" Type="http://schemas.openxmlformats.org/officeDocument/2006/relationships/hyperlink"/><Relationship Id="rId293" Target="https://t.co/PcLK3yRzD5" TargetMode="External" Type="http://schemas.openxmlformats.org/officeDocument/2006/relationships/hyperlink"/><Relationship Id="rId2930" Target="https://twitter.com/dgsefr" TargetMode="External" Type="http://schemas.openxmlformats.org/officeDocument/2006/relationships/hyperlink"/><Relationship Id="rId2931" Target="https://twitter.com/formationcisco" TargetMode="External" Type="http://schemas.openxmlformats.org/officeDocument/2006/relationships/hyperlink"/><Relationship Id="rId2932" Target="https://twitter.com/cerisehiver" TargetMode="External" Type="http://schemas.openxmlformats.org/officeDocument/2006/relationships/hyperlink"/><Relationship Id="rId2933" Target="https://twitter.com/milleniumor" TargetMode="External" Type="http://schemas.openxmlformats.org/officeDocument/2006/relationships/hyperlink"/><Relationship Id="rId2934" Target="https://twitter.com/bcanaple" TargetMode="External" Type="http://schemas.openxmlformats.org/officeDocument/2006/relationships/hyperlink"/><Relationship Id="rId2935" Target="https://twitter.com/cd_land" TargetMode="External" Type="http://schemas.openxmlformats.org/officeDocument/2006/relationships/hyperlink"/><Relationship Id="rId2936" Target="https://twitter.com/in_machina_sana" TargetMode="External" Type="http://schemas.openxmlformats.org/officeDocument/2006/relationships/hyperlink"/><Relationship Id="rId2937" Target="https://twitter.com/sachabali" TargetMode="External" Type="http://schemas.openxmlformats.org/officeDocument/2006/relationships/hyperlink"/><Relationship Id="rId2938" Target="https://twitter.com/yann_herve" TargetMode="External" Type="http://schemas.openxmlformats.org/officeDocument/2006/relationships/hyperlink"/><Relationship Id="rId2939" Target="https://twitter.com/frronconi" TargetMode="External" Type="http://schemas.openxmlformats.org/officeDocument/2006/relationships/hyperlink"/><Relationship Id="rId294" Target="https://t.co/990q7Opv1s" TargetMode="External" Type="http://schemas.openxmlformats.org/officeDocument/2006/relationships/hyperlink"/><Relationship Id="rId2940" Target="https://twitter.com/siecledigital" TargetMode="External" Type="http://schemas.openxmlformats.org/officeDocument/2006/relationships/hyperlink"/><Relationship Id="rId2941" Target="https://twitter.com/sebbourguignon" TargetMode="External" Type="http://schemas.openxmlformats.org/officeDocument/2006/relationships/hyperlink"/><Relationship Id="rId2942" Target="https://twitter.com/carolinehodak" TargetMode="External" Type="http://schemas.openxmlformats.org/officeDocument/2006/relationships/hyperlink"/><Relationship Id="rId2943" Target="https://twitter.com/perezlagosc" TargetMode="External" Type="http://schemas.openxmlformats.org/officeDocument/2006/relationships/hyperlink"/><Relationship Id="rId2944" Target="https://twitter.com/christelabatut" TargetMode="External" Type="http://schemas.openxmlformats.org/officeDocument/2006/relationships/hyperlink"/><Relationship Id="rId2945" Target="https://twitter.com/aureliedrvn" TargetMode="External" Type="http://schemas.openxmlformats.org/officeDocument/2006/relationships/hyperlink"/><Relationship Id="rId2946" Target="https://twitter.com/actuspays" TargetMode="External" Type="http://schemas.openxmlformats.org/officeDocument/2006/relationships/hyperlink"/><Relationship Id="rId2947" Target="https://twitter.com/aurouzep" TargetMode="External" Type="http://schemas.openxmlformats.org/officeDocument/2006/relationships/hyperlink"/><Relationship Id="rId2948" Target="https://twitter.com/jeymer" TargetMode="External" Type="http://schemas.openxmlformats.org/officeDocument/2006/relationships/hyperlink"/><Relationship Id="rId2949" Target="https://twitter.com/nat_bad" TargetMode="External" Type="http://schemas.openxmlformats.org/officeDocument/2006/relationships/hyperlink"/><Relationship Id="rId295" Target="https://t.co/ykBI1ndsp4" TargetMode="External" Type="http://schemas.openxmlformats.org/officeDocument/2006/relationships/hyperlink"/><Relationship Id="rId2950" Target="https://twitter.com/curieuxexplorer" TargetMode="External" Type="http://schemas.openxmlformats.org/officeDocument/2006/relationships/hyperlink"/><Relationship Id="rId2951" Target="https://twitter.com/val_cappelli" TargetMode="External" Type="http://schemas.openxmlformats.org/officeDocument/2006/relationships/hyperlink"/><Relationship Id="rId2952" Target="https://twitter.com/antho" TargetMode="External" Type="http://schemas.openxmlformats.org/officeDocument/2006/relationships/hyperlink"/><Relationship Id="rId2953" Target="https://twitter.com/smugnier" TargetMode="External" Type="http://schemas.openxmlformats.org/officeDocument/2006/relationships/hyperlink"/><Relationship Id="rId2954" Target="https://twitter.com/jomodemo" TargetMode="External" Type="http://schemas.openxmlformats.org/officeDocument/2006/relationships/hyperlink"/><Relationship Id="rId2955" Target="https://twitter.com/jmflb" TargetMode="External" Type="http://schemas.openxmlformats.org/officeDocument/2006/relationships/hyperlink"/><Relationship Id="rId2956" Target="https://twitter.com/phaleon2" TargetMode="External" Type="http://schemas.openxmlformats.org/officeDocument/2006/relationships/hyperlink"/><Relationship Id="rId2957" Target="https://twitter.com/jacktyphus" TargetMode="External" Type="http://schemas.openxmlformats.org/officeDocument/2006/relationships/hyperlink"/><Relationship Id="rId2958" Target="https://twitter.com/ervisayasan" TargetMode="External" Type="http://schemas.openxmlformats.org/officeDocument/2006/relationships/hyperlink"/><Relationship Id="rId2959" Target="https://twitter.com/leraychristoph4" TargetMode="External" Type="http://schemas.openxmlformats.org/officeDocument/2006/relationships/hyperlink"/><Relationship Id="rId296" Target="https://t.co/tiVRFKwYXs" TargetMode="External" Type="http://schemas.openxmlformats.org/officeDocument/2006/relationships/hyperlink"/><Relationship Id="rId2960" Target="https://twitter.com/louiscolart" TargetMode="External" Type="http://schemas.openxmlformats.org/officeDocument/2006/relationships/hyperlink"/><Relationship Id="rId2961" Target="https://twitter.com/seby2027" TargetMode="External" Type="http://schemas.openxmlformats.org/officeDocument/2006/relationships/hyperlink"/><Relationship Id="rId2962" Target="https://twitter.com/markcatlin4" TargetMode="External" Type="http://schemas.openxmlformats.org/officeDocument/2006/relationships/hyperlink"/><Relationship Id="rId2963" Target="https://twitter.com/fgdrfrance" TargetMode="External" Type="http://schemas.openxmlformats.org/officeDocument/2006/relationships/hyperlink"/><Relationship Id="rId2964" Target="https://twitter.com/fbffrance" TargetMode="External" Type="http://schemas.openxmlformats.org/officeDocument/2006/relationships/hyperlink"/><Relationship Id="rId2965" Target="https://twitter.com/indremedef" TargetMode="External" Type="http://schemas.openxmlformats.org/officeDocument/2006/relationships/hyperlink"/><Relationship Id="rId2966" Target="https://twitter.com/medef31" TargetMode="External" Type="http://schemas.openxmlformats.org/officeDocument/2006/relationships/hyperlink"/><Relationship Id="rId2967" Target="https://twitter.com/carol_cramalho" TargetMode="External" Type="http://schemas.openxmlformats.org/officeDocument/2006/relationships/hyperlink"/><Relationship Id="rId2968" Target="https://twitter.com/faure_t" TargetMode="External" Type="http://schemas.openxmlformats.org/officeDocument/2006/relationships/hyperlink"/><Relationship Id="rId2969" Target="https://twitter.com/labordeolivier" TargetMode="External" Type="http://schemas.openxmlformats.org/officeDocument/2006/relationships/hyperlink"/><Relationship Id="rId297" Target="https://t.co/me09a4ioO7" TargetMode="External" Type="http://schemas.openxmlformats.org/officeDocument/2006/relationships/hyperlink"/><Relationship Id="rId2970" Target="https://twitter.com/wil_bielert" TargetMode="External" Type="http://schemas.openxmlformats.org/officeDocument/2006/relationships/hyperlink"/><Relationship Id="rId2971" Target="https://twitter.com/datacenter_mag" TargetMode="External" Type="http://schemas.openxmlformats.org/officeDocument/2006/relationships/hyperlink"/><Relationship Id="rId2972" Target="https://twitter.com/rollanddelhorbe" TargetMode="External" Type="http://schemas.openxmlformats.org/officeDocument/2006/relationships/hyperlink"/><Relationship Id="rId2973" Target="https://twitter.com/patriceklohn" TargetMode="External" Type="http://schemas.openxmlformats.org/officeDocument/2006/relationships/hyperlink"/><Relationship Id="rId2974" Target="https://twitter.com/acn_secnum" TargetMode="External" Type="http://schemas.openxmlformats.org/officeDocument/2006/relationships/hyperlink"/><Relationship Id="rId2975" Target="https://twitter.com/texmurphy10" TargetMode="External" Type="http://schemas.openxmlformats.org/officeDocument/2006/relationships/hyperlink"/><Relationship Id="rId2976" Target="https://twitter.com/soprasteriasecu" TargetMode="External" Type="http://schemas.openxmlformats.org/officeDocument/2006/relationships/hyperlink"/><Relationship Id="rId2977" Target="https://twitter.com/alturavision" TargetMode="External" Type="http://schemas.openxmlformats.org/officeDocument/2006/relationships/hyperlink"/><Relationship Id="rId2978" Target="https://twitter.com/chantal_lavest" TargetMode="External" Type="http://schemas.openxmlformats.org/officeDocument/2006/relationships/hyperlink"/><Relationship Id="rId2979" Target="https://twitter.com/coll_quesaisje" TargetMode="External" Type="http://schemas.openxmlformats.org/officeDocument/2006/relationships/hyperlink"/><Relationship Id="rId298" Target="https://t.co/hllzIJU6xU" TargetMode="External" Type="http://schemas.openxmlformats.org/officeDocument/2006/relationships/hyperlink"/><Relationship Id="rId2980" Target="https://twitter.com/lacroix" TargetMode="External" Type="http://schemas.openxmlformats.org/officeDocument/2006/relationships/hyperlink"/><Relationship Id="rId2981" Target="https://twitter.com/institutdiderot" TargetMode="External" Type="http://schemas.openxmlformats.org/officeDocument/2006/relationships/hyperlink"/><Relationship Id="rId2982" Target="https://twitter.com/politikedukator" TargetMode="External" Type="http://schemas.openxmlformats.org/officeDocument/2006/relationships/hyperlink"/><Relationship Id="rId2983" Target="https://twitter.com/psevezsj" TargetMode="External" Type="http://schemas.openxmlformats.org/officeDocument/2006/relationships/hyperlink"/><Relationship Id="rId2984" Target="https://twitter.com/elidoegeil" TargetMode="External" Type="http://schemas.openxmlformats.org/officeDocument/2006/relationships/hyperlink"/><Relationship Id="rId2985" Target="https://twitter.com/beaugrandnoemi1" TargetMode="External" Type="http://schemas.openxmlformats.org/officeDocument/2006/relationships/hyperlink"/><Relationship Id="rId2986" Target="https://twitter.com/kable_cf" TargetMode="External" Type="http://schemas.openxmlformats.org/officeDocument/2006/relationships/hyperlink"/><Relationship Id="rId2987" Target="https://twitter.com/skyper93" TargetMode="External" Type="http://schemas.openxmlformats.org/officeDocument/2006/relationships/hyperlink"/><Relationship Id="rId2988" Target="https://twitter.com/gregoirelorrain" TargetMode="External" Type="http://schemas.openxmlformats.org/officeDocument/2006/relationships/hyperlink"/><Relationship Id="rId2989" Target="https://twitter.com/usinenouvelle" TargetMode="External" Type="http://schemas.openxmlformats.org/officeDocument/2006/relationships/hyperlink"/><Relationship Id="rId299" Target="https://t.co/Y8k7IT1pOg" TargetMode="External" Type="http://schemas.openxmlformats.org/officeDocument/2006/relationships/hyperlink"/><Relationship Id="rId2990" Target="https://twitter.com/le_poool" TargetMode="External" Type="http://schemas.openxmlformats.org/officeDocument/2006/relationships/hyperlink"/><Relationship Id="rId2991" Target="https://twitter.com/onewavecard" TargetMode="External" Type="http://schemas.openxmlformats.org/officeDocument/2006/relationships/hyperlink"/><Relationship Id="rId2992" Target="https://twitter.com/karinesijepdn91" TargetMode="External" Type="http://schemas.openxmlformats.org/officeDocument/2006/relationships/hyperlink"/><Relationship Id="rId2993" Target="https://twitter.com/valeri_venda" TargetMode="External" Type="http://schemas.openxmlformats.org/officeDocument/2006/relationships/hyperlink"/><Relationship Id="rId2994" Target="https://twitter.com/s_larriere" TargetMode="External" Type="http://schemas.openxmlformats.org/officeDocument/2006/relationships/hyperlink"/><Relationship Id="rId2995" Target="https://twitter.com/cavagneb" TargetMode="External" Type="http://schemas.openxmlformats.org/officeDocument/2006/relationships/hyperlink"/><Relationship Id="rId2996" Target="https://twitter.com/fntp_info" TargetMode="External" Type="http://schemas.openxmlformats.org/officeDocument/2006/relationships/hyperlink"/><Relationship Id="rId2997" Target="https://twitter.com/birgitdefrance" TargetMode="External" Type="http://schemas.openxmlformats.org/officeDocument/2006/relationships/hyperlink"/><Relationship Id="rId2998" Target="https://twitter.com/semafor_conseil" TargetMode="External" Type="http://schemas.openxmlformats.org/officeDocument/2006/relationships/hyperlink"/><Relationship Id="rId2999" Target="https://twitter.com/zwiki78" TargetMode="External" Type="http://schemas.openxmlformats.org/officeDocument/2006/relationships/hyperlink"/><Relationship Id="rId3" Target="https://t.co/pz1814DT7x" TargetMode="External" Type="http://schemas.openxmlformats.org/officeDocument/2006/relationships/hyperlink"/><Relationship Id="rId30" Target="https://t.co/OuDEKZp3XD" TargetMode="External" Type="http://schemas.openxmlformats.org/officeDocument/2006/relationships/hyperlink"/><Relationship Id="rId300" Target="https://t.co/lsyBsbaYPD" TargetMode="External" Type="http://schemas.openxmlformats.org/officeDocument/2006/relationships/hyperlink"/><Relationship Id="rId3000" Target="https://twitter.com/qforce2014" TargetMode="External" Type="http://schemas.openxmlformats.org/officeDocument/2006/relationships/hyperlink"/><Relationship Id="rId3001" Target="https://twitter.com/profa054" TargetMode="External" Type="http://schemas.openxmlformats.org/officeDocument/2006/relationships/hyperlink"/><Relationship Id="rId3002" Target="https://twitter.com/mlpej48" TargetMode="External" Type="http://schemas.openxmlformats.org/officeDocument/2006/relationships/hyperlink"/><Relationship Id="rId3003" Target="https://twitter.com/krystoferyoung" TargetMode="External" Type="http://schemas.openxmlformats.org/officeDocument/2006/relationships/hyperlink"/><Relationship Id="rId3004" Target="https://twitter.com/sekurigi" TargetMode="External" Type="http://schemas.openxmlformats.org/officeDocument/2006/relationships/hyperlink"/><Relationship Id="rId3005" Target="https://twitter.com/externatic" TargetMode="External" Type="http://schemas.openxmlformats.org/officeDocument/2006/relationships/hyperlink"/><Relationship Id="rId3006" Target="https://twitter.com/politbiro781" TargetMode="External" Type="http://schemas.openxmlformats.org/officeDocument/2006/relationships/hyperlink"/><Relationship Id="rId3007" Target="https://twitter.com/1975arnaud" TargetMode="External" Type="http://schemas.openxmlformats.org/officeDocument/2006/relationships/hyperlink"/><Relationship Id="rId3008" Target="https://twitter.com/jusnumerium" TargetMode="External" Type="http://schemas.openxmlformats.org/officeDocument/2006/relationships/hyperlink"/><Relationship Id="rId3009" Target="https://twitter.com/mcpllm" TargetMode="External" Type="http://schemas.openxmlformats.org/officeDocument/2006/relationships/hyperlink"/><Relationship Id="rId301" Target="https://t.co/qqbTZ7YIj3" TargetMode="External" Type="http://schemas.openxmlformats.org/officeDocument/2006/relationships/hyperlink"/><Relationship Id="rId3010" Target="https://twitter.com/angepieri1" TargetMode="External" Type="http://schemas.openxmlformats.org/officeDocument/2006/relationships/hyperlink"/><Relationship Id="rId3011" Target="https://twitter.com/dtarrit" TargetMode="External" Type="http://schemas.openxmlformats.org/officeDocument/2006/relationships/hyperlink"/><Relationship Id="rId3012" Target="https://twitter.com/grooverblog" TargetMode="External" Type="http://schemas.openxmlformats.org/officeDocument/2006/relationships/hyperlink"/><Relationship Id="rId3013" Target="https://twitter.com/leonidas57535" TargetMode="External" Type="http://schemas.openxmlformats.org/officeDocument/2006/relationships/hyperlink"/><Relationship Id="rId3014" Target="https://twitter.com/oeilsurlepasnet" TargetMode="External" Type="http://schemas.openxmlformats.org/officeDocument/2006/relationships/hyperlink"/><Relationship Id="rId3015" Target="https://twitter.com/lookinba_19" TargetMode="External" Type="http://schemas.openxmlformats.org/officeDocument/2006/relationships/hyperlink"/><Relationship Id="rId3016" Target="https://twitter.com/cargodusoir" TargetMode="External" Type="http://schemas.openxmlformats.org/officeDocument/2006/relationships/hyperlink"/><Relationship Id="rId3017" Target="https://twitter.com/zak_files" TargetMode="External" Type="http://schemas.openxmlformats.org/officeDocument/2006/relationships/hyperlink"/><Relationship Id="rId3018" Target="https://twitter.com/kobewill" TargetMode="External" Type="http://schemas.openxmlformats.org/officeDocument/2006/relationships/hyperlink"/><Relationship Id="rId3019" Target="https://twitter.com/hatornetwork" TargetMode="External" Type="http://schemas.openxmlformats.org/officeDocument/2006/relationships/hyperlink"/><Relationship Id="rId302" Target="https://t.co/LtV9OInzDp" TargetMode="External" Type="http://schemas.openxmlformats.org/officeDocument/2006/relationships/hyperlink"/><Relationship Id="rId3020" Target="https://twitter.com/cassemblyfr" TargetMode="External" Type="http://schemas.openxmlformats.org/officeDocument/2006/relationships/hyperlink"/><Relationship Id="rId3021" Target="https://twitter.com/mdrechsler" TargetMode="External" Type="http://schemas.openxmlformats.org/officeDocument/2006/relationships/hyperlink"/><Relationship Id="rId3022" Target="https://twitter.com/qbareille" TargetMode="External" Type="http://schemas.openxmlformats.org/officeDocument/2006/relationships/hyperlink"/><Relationship Id="rId3023" Target="https://twitter.com/campuscyberfr" TargetMode="External" Type="http://schemas.openxmlformats.org/officeDocument/2006/relationships/hyperlink"/><Relationship Id="rId3024" Target="https://twitter.com/alstomfrance" TargetMode="External" Type="http://schemas.openxmlformats.org/officeDocument/2006/relationships/hyperlink"/><Relationship Id="rId3025" Target="https://twitter.com/lincoln_163" TargetMode="External" Type="http://schemas.openxmlformats.org/officeDocument/2006/relationships/hyperlink"/><Relationship Id="rId3026" Target="https://twitter.com/lordregio13" TargetMode="External" Type="http://schemas.openxmlformats.org/officeDocument/2006/relationships/hyperlink"/><Relationship Id="rId3027" Target="https://twitter.com/codewithtwitchi" TargetMode="External" Type="http://schemas.openxmlformats.org/officeDocument/2006/relationships/hyperlink"/><Relationship Id="rId3028" Target="https://twitter.com/digitaleo" TargetMode="External" Type="http://schemas.openxmlformats.org/officeDocument/2006/relationships/hyperlink"/><Relationship Id="rId3029" Target="https://twitter.com/chacha78180" TargetMode="External" Type="http://schemas.openxmlformats.org/officeDocument/2006/relationships/hyperlink"/><Relationship Id="rId303" Target="https://t.co/83rn9NrgRt" TargetMode="External" Type="http://schemas.openxmlformats.org/officeDocument/2006/relationships/hyperlink"/><Relationship Id="rId3030" Target="https://twitter.com/az_files" TargetMode="External" Type="http://schemas.openxmlformats.org/officeDocument/2006/relationships/hyperlink"/><Relationship Id="rId3031" Target="https://twitter.com/jules_al" TargetMode="External" Type="http://schemas.openxmlformats.org/officeDocument/2006/relationships/hyperlink"/><Relationship Id="rId3032" Target="https://twitter.com/fredgouth" TargetMode="External" Type="http://schemas.openxmlformats.org/officeDocument/2006/relationships/hyperlink"/><Relationship Id="rId3033" Target="https://twitter.com/jocelyndenis" TargetMode="External" Type="http://schemas.openxmlformats.org/officeDocument/2006/relationships/hyperlink"/><Relationship Id="rId3034" Target="https://twitter.com/rndokolo" TargetMode="External" Type="http://schemas.openxmlformats.org/officeDocument/2006/relationships/hyperlink"/><Relationship Id="rId3035" Target="https://twitter.com/achemencyrus" TargetMode="External" Type="http://schemas.openxmlformats.org/officeDocument/2006/relationships/hyperlink"/><Relationship Id="rId3036" Target="https://twitter.com/celineredon" TargetMode="External" Type="http://schemas.openxmlformats.org/officeDocument/2006/relationships/hyperlink"/><Relationship Id="rId3037" Target="https://twitter.com/fpasquier22" TargetMode="External" Type="http://schemas.openxmlformats.org/officeDocument/2006/relationships/hyperlink"/><Relationship Id="rId3038" Target="https://twitter.com/yvesleduc" TargetMode="External" Type="http://schemas.openxmlformats.org/officeDocument/2006/relationships/hyperlink"/><Relationship Id="rId3039" Target="https://twitter.com/clovischmartel" TargetMode="External" Type="http://schemas.openxmlformats.org/officeDocument/2006/relationships/hyperlink"/><Relationship Id="rId304" Target="https://t.co/UWfwR8Zid5" TargetMode="External" Type="http://schemas.openxmlformats.org/officeDocument/2006/relationships/hyperlink"/><Relationship Id="rId3040" Target="https://twitter.com/frtplr" TargetMode="External" Type="http://schemas.openxmlformats.org/officeDocument/2006/relationships/hyperlink"/><Relationship Id="rId3041" Target="https://twitter.com/arteaultjean" TargetMode="External" Type="http://schemas.openxmlformats.org/officeDocument/2006/relationships/hyperlink"/><Relationship Id="rId3042" Target="https://twitter.com/lisaroncoroni" TargetMode="External" Type="http://schemas.openxmlformats.org/officeDocument/2006/relationships/hyperlink"/><Relationship Id="rId3043" Target="https://twitter.com/boujemaa_b" TargetMode="External" Type="http://schemas.openxmlformats.org/officeDocument/2006/relationships/hyperlink"/><Relationship Id="rId3044" Target="https://twitter.com/cynthiaadrp" TargetMode="External" Type="http://schemas.openxmlformats.org/officeDocument/2006/relationships/hyperlink"/><Relationship Id="rId3045" Target="https://twitter.com/astrologieauric" TargetMode="External" Type="http://schemas.openxmlformats.org/officeDocument/2006/relationships/hyperlink"/><Relationship Id="rId3046" Target="https://twitter.com/elisalauregigi" TargetMode="External" Type="http://schemas.openxmlformats.org/officeDocument/2006/relationships/hyperlink"/><Relationship Id="rId3047" Target="https://twitter.com/evelyneyant94" TargetMode="External" Type="http://schemas.openxmlformats.org/officeDocument/2006/relationships/hyperlink"/><Relationship Id="rId3048" Target="https://twitter.com/outscale_fr" TargetMode="External" Type="http://schemas.openxmlformats.org/officeDocument/2006/relationships/hyperlink"/><Relationship Id="rId3049" Target="https://twitter.com/teknow_cxp" TargetMode="External" Type="http://schemas.openxmlformats.org/officeDocument/2006/relationships/hyperlink"/><Relationship Id="rId305" Target="https://t.co/rUQKMb4mJ1" TargetMode="External" Type="http://schemas.openxmlformats.org/officeDocument/2006/relationships/hyperlink"/><Relationship Id="rId3050" Target="https://twitter.com/teknow_pac" TargetMode="External" Type="http://schemas.openxmlformats.org/officeDocument/2006/relationships/hyperlink"/><Relationship Id="rId3051" Target="https://twitter.com/atos_security" TargetMode="External" Type="http://schemas.openxmlformats.org/officeDocument/2006/relationships/hyperlink"/><Relationship Id="rId3052" Target="https://twitter.com/netappfrance" TargetMode="External" Type="http://schemas.openxmlformats.org/officeDocument/2006/relationships/hyperlink"/><Relationship Id="rId3053" Target="https://twitter.com/cornette_f" TargetMode="External" Type="http://schemas.openxmlformats.org/officeDocument/2006/relationships/hyperlink"/><Relationship Id="rId3054" Target="https://twitter.com/fpg1976" TargetMode="External" Type="http://schemas.openxmlformats.org/officeDocument/2006/relationships/hyperlink"/><Relationship Id="rId3055" Target="https://twitter.com/efatt" TargetMode="External" Type="http://schemas.openxmlformats.org/officeDocument/2006/relationships/hyperlink"/><Relationship Id="rId3056" Target="https://twitter.com/hervesseul" TargetMode="External" Type="http://schemas.openxmlformats.org/officeDocument/2006/relationships/hyperlink"/><Relationship Id="rId3057" Target="https://twitter.com/anne_savoy" TargetMode="External" Type="http://schemas.openxmlformats.org/officeDocument/2006/relationships/hyperlink"/><Relationship Id="rId3058" Target="https://twitter.com/franceinf" TargetMode="External" Type="http://schemas.openxmlformats.org/officeDocument/2006/relationships/hyperlink"/><Relationship Id="rId3059" Target="https://twitter.com/ege_fr" TargetMode="External" Type="http://schemas.openxmlformats.org/officeDocument/2006/relationships/hyperlink"/><Relationship Id="rId306" Target="https://t.co/1q6ewSWktR" TargetMode="External" Type="http://schemas.openxmlformats.org/officeDocument/2006/relationships/hyperlink"/><Relationship Id="rId3060" Target="https://twitter.com/ym78200" TargetMode="External" Type="http://schemas.openxmlformats.org/officeDocument/2006/relationships/hyperlink"/><Relationship Id="rId3061" Target="https://twitter.com/delltechfrance" TargetMode="External" Type="http://schemas.openxmlformats.org/officeDocument/2006/relationships/hyperlink"/><Relationship Id="rId3062" Target="https://twitter.com/sentinellero" TargetMode="External" Type="http://schemas.openxmlformats.org/officeDocument/2006/relationships/hyperlink"/><Relationship Id="rId3063" Target="https://twitter.com/thierryrouby" TargetMode="External" Type="http://schemas.openxmlformats.org/officeDocument/2006/relationships/hyperlink"/><Relationship Id="rId3064" Target="https://twitter.com/cerovest" TargetMode="External" Type="http://schemas.openxmlformats.org/officeDocument/2006/relationships/hyperlink"/><Relationship Id="rId3065" Target="https://twitter.com/manmeaux" TargetMode="External" Type="http://schemas.openxmlformats.org/officeDocument/2006/relationships/hyperlink"/><Relationship Id="rId3066" Target="https://twitter.com/cafeyn_fr" TargetMode="External" Type="http://schemas.openxmlformats.org/officeDocument/2006/relationships/hyperlink"/><Relationship Id="rId3067" Target="https://twitter.com/julhis2" TargetMode="External" Type="http://schemas.openxmlformats.org/officeDocument/2006/relationships/hyperlink"/><Relationship Id="rId3068" Target="https://twitter.com/maxoulecassecou" TargetMode="External" Type="http://schemas.openxmlformats.org/officeDocument/2006/relationships/hyperlink"/><Relationship Id="rId3069" Target="https://twitter.com/tapatapatoudi" TargetMode="External" Type="http://schemas.openxmlformats.org/officeDocument/2006/relationships/hyperlink"/><Relationship Id="rId307" Target="http://t.co/RtO7ZvuQgG" TargetMode="External" Type="http://schemas.openxmlformats.org/officeDocument/2006/relationships/hyperlink"/><Relationship Id="rId3070" Target="https://twitter.com/enmodejeanmichl" TargetMode="External" Type="http://schemas.openxmlformats.org/officeDocument/2006/relationships/hyperlink"/><Relationship Id="rId3071" Target="https://twitter.com/uce_iledefrance" TargetMode="External" Type="http://schemas.openxmlformats.org/officeDocument/2006/relationships/hyperlink"/><Relationship Id="rId3072" Target="https://twitter.com/antonio_duarte" TargetMode="External" Type="http://schemas.openxmlformats.org/officeDocument/2006/relationships/hyperlink"/><Relationship Id="rId3073" Target="https://twitter.com/couo75" TargetMode="External" Type="http://schemas.openxmlformats.org/officeDocument/2006/relationships/hyperlink"/><Relationship Id="rId3074" Target="https://twitter.com/ovhcloud" TargetMode="External" Type="http://schemas.openxmlformats.org/officeDocument/2006/relationships/hyperlink"/><Relationship Id="rId3075" Target="https://twitter.com/vanhaverbekemi1" TargetMode="External" Type="http://schemas.openxmlformats.org/officeDocument/2006/relationships/hyperlink"/><Relationship Id="rId3076" Target="https://twitter.com/lacademie_eco" TargetMode="External" Type="http://schemas.openxmlformats.org/officeDocument/2006/relationships/hyperlink"/><Relationship Id="rId3077" Target="https://twitter.com/brunpro" TargetMode="External" Type="http://schemas.openxmlformats.org/officeDocument/2006/relationships/hyperlink"/><Relationship Id="rId3078" Target="https://twitter.com/ans" TargetMode="External" Type="http://schemas.openxmlformats.org/officeDocument/2006/relationships/hyperlink"/><Relationship Id="rId3079" Target="https://twitter.com/sibsante" TargetMode="External" Type="http://schemas.openxmlformats.org/officeDocument/2006/relationships/hyperlink"/><Relationship Id="rId308" Target="https://t.co/VFXOqY946g" TargetMode="External" Type="http://schemas.openxmlformats.org/officeDocument/2006/relationships/hyperlink"/><Relationship Id="rId3080" Target="https://twitter.com/leonmusic507" TargetMode="External" Type="http://schemas.openxmlformats.org/officeDocument/2006/relationships/hyperlink"/><Relationship Id="rId3081" Target="https://twitter.com/legendumest" TargetMode="External" Type="http://schemas.openxmlformats.org/officeDocument/2006/relationships/hyperlink"/><Relationship Id="rId3082" Target="https://twitter.com/modjenn" TargetMode="External" Type="http://schemas.openxmlformats.org/officeDocument/2006/relationships/hyperlink"/><Relationship Id="rId3083" Target="https://twitter.com/lemagit" TargetMode="External" Type="http://schemas.openxmlformats.org/officeDocument/2006/relationships/hyperlink"/><Relationship Id="rId3084" Target="https://twitter.com/neumayermat" TargetMode="External" Type="http://schemas.openxmlformats.org/officeDocument/2006/relationships/hyperlink"/><Relationship Id="rId3085" Target="https://twitter.com/cm_conseils" TargetMode="External" Type="http://schemas.openxmlformats.org/officeDocument/2006/relationships/hyperlink"/><Relationship Id="rId3086" Target="https://twitter.com/cmemertens" TargetMode="External" Type="http://schemas.openxmlformats.org/officeDocument/2006/relationships/hyperlink"/><Relationship Id="rId3087" Target="https://twitter.com/srw09855185" TargetMode="External" Type="http://schemas.openxmlformats.org/officeDocument/2006/relationships/hyperlink"/><Relationship Id="rId3088" Target="https://twitter.com/who0" TargetMode="External" Type="http://schemas.openxmlformats.org/officeDocument/2006/relationships/hyperlink"/><Relationship Id="rId3089" Target="https://twitter.com/irastorzaelric2" TargetMode="External" Type="http://schemas.openxmlformats.org/officeDocument/2006/relationships/hyperlink"/><Relationship Id="rId309" Target="https://t.co/NtfZJCCL01" TargetMode="External" Type="http://schemas.openxmlformats.org/officeDocument/2006/relationships/hyperlink"/><Relationship Id="rId3090" Target="https://twitter.com/acassagne" TargetMode="External" Type="http://schemas.openxmlformats.org/officeDocument/2006/relationships/hyperlink"/><Relationship Id="rId3091" Target="https://twitter.com/robert_brome" TargetMode="External" Type="http://schemas.openxmlformats.org/officeDocument/2006/relationships/hyperlink"/><Relationship Id="rId3092" Target="https://twitter.com/xorglub32" TargetMode="External" Type="http://schemas.openxmlformats.org/officeDocument/2006/relationships/hyperlink"/><Relationship Id="rId3093" Target="https://twitter.com/lmeduc" TargetMode="External" Type="http://schemas.openxmlformats.org/officeDocument/2006/relationships/hyperlink"/><Relationship Id="rId3094" Target="https://twitter.com/joe_bruad" TargetMode="External" Type="http://schemas.openxmlformats.org/officeDocument/2006/relationships/hyperlink"/><Relationship Id="rId3095" Target="https://twitter.com/gmbaconseil" TargetMode="External" Type="http://schemas.openxmlformats.org/officeDocument/2006/relationships/hyperlink"/><Relationship Id="rId3096" Target="https://twitter.com/lineblob" TargetMode="External" Type="http://schemas.openxmlformats.org/officeDocument/2006/relationships/hyperlink"/><Relationship Id="rId3097" Target="https://twitter.com/murielknezek" TargetMode="External" Type="http://schemas.openxmlformats.org/officeDocument/2006/relationships/hyperlink"/><Relationship Id="rId3098" Target="https://twitter.com/mounir" TargetMode="External" Type="http://schemas.openxmlformats.org/officeDocument/2006/relationships/hyperlink"/><Relationship Id="rId3099" Target="https://twitter.com/sylv1langlois" TargetMode="External" Type="http://schemas.openxmlformats.org/officeDocument/2006/relationships/hyperlink"/><Relationship Id="rId31" Target="https://t.co/r5VlQZTjXF" TargetMode="External" Type="http://schemas.openxmlformats.org/officeDocument/2006/relationships/hyperlink"/><Relationship Id="rId310" Target="https://t.co/Vm08bAzwHt" TargetMode="External" Type="http://schemas.openxmlformats.org/officeDocument/2006/relationships/hyperlink"/><Relationship Id="rId3100" Target="https://twitter.com/chaptalc" TargetMode="External" Type="http://schemas.openxmlformats.org/officeDocument/2006/relationships/hyperlink"/><Relationship Id="rId3101" Target="https://twitter.com/franceinfo" TargetMode="External" Type="http://schemas.openxmlformats.org/officeDocument/2006/relationships/hyperlink"/><Relationship Id="rId3102" Target="https://twitter.com/cyberguerre" TargetMode="External" Type="http://schemas.openxmlformats.org/officeDocument/2006/relationships/hyperlink"/><Relationship Id="rId3103" Target="https://twitter.com/medef78" TargetMode="External" Type="http://schemas.openxmlformats.org/officeDocument/2006/relationships/hyperlink"/><Relationship Id="rId3104" Target="https://twitter.com/philippesage1" TargetMode="External" Type="http://schemas.openxmlformats.org/officeDocument/2006/relationships/hyperlink"/><Relationship Id="rId3105" Target="https://twitter.com/crcctoulouse" TargetMode="External" Type="http://schemas.openxmlformats.org/officeDocument/2006/relationships/hyperlink"/><Relationship Id="rId3106" Target="https://twitter.com/cncc_audit" TargetMode="External" Type="http://schemas.openxmlformats.org/officeDocument/2006/relationships/hyperlink"/><Relationship Id="rId3107" Target="https://twitter.com/jck_md" TargetMode="External" Type="http://schemas.openxmlformats.org/officeDocument/2006/relationships/hyperlink"/><Relationship Id="rId3108" Target="https://twitter.com/phcourcier" TargetMode="External" Type="http://schemas.openxmlformats.org/officeDocument/2006/relationships/hyperlink"/><Relationship Id="rId3109" Target="https://twitter.com/royatonic" TargetMode="External" Type="http://schemas.openxmlformats.org/officeDocument/2006/relationships/hyperlink"/><Relationship Id="rId311" Target="https://t.co/F1c1KN9Ng1" TargetMode="External" Type="http://schemas.openxmlformats.org/officeDocument/2006/relationships/hyperlink"/><Relationship Id="rId3110" Target="https://twitter.com/cyberterritoir1" TargetMode="External" Type="http://schemas.openxmlformats.org/officeDocument/2006/relationships/hyperlink"/><Relationship Id="rId3111" Target="https://twitter.com/buildeuseslyon" TargetMode="External" Type="http://schemas.openxmlformats.org/officeDocument/2006/relationships/hyperlink"/><Relationship Id="rId3112" Target="https://twitter.com/securitevflit" TargetMode="External" Type="http://schemas.openxmlformats.org/officeDocument/2006/relationships/hyperlink"/><Relationship Id="rId3113" Target="https://twitter.com/lio14893254" TargetMode="External" Type="http://schemas.openxmlformats.org/officeDocument/2006/relationships/hyperlink"/><Relationship Id="rId3114" Target="https://twitter.com/mldelphine" TargetMode="External" Type="http://schemas.openxmlformats.org/officeDocument/2006/relationships/hyperlink"/><Relationship Id="rId3115" Target="https://twitter.com/idylledpt" TargetMode="External" Type="http://schemas.openxmlformats.org/officeDocument/2006/relationships/hyperlink"/><Relationship Id="rId3116" Target="https://twitter.com/mathieuweill" TargetMode="External" Type="http://schemas.openxmlformats.org/officeDocument/2006/relationships/hyperlink"/><Relationship Id="rId3117" Target="https://twitter.com/mcbess89bouquet" TargetMode="External" Type="http://schemas.openxmlformats.org/officeDocument/2006/relationships/hyperlink"/><Relationship Id="rId3118" Target="https://twitter.com/mariembz2" TargetMode="External" Type="http://schemas.openxmlformats.org/officeDocument/2006/relationships/hyperlink"/><Relationship Id="rId3119" Target="https://twitter.com/ebouliou" TargetMode="External" Type="http://schemas.openxmlformats.org/officeDocument/2006/relationships/hyperlink"/><Relationship Id="rId312" Target="https://t.co/UiSQiIureh" TargetMode="External" Type="http://schemas.openxmlformats.org/officeDocument/2006/relationships/hyperlink"/><Relationship Id="rId3120" Target="https://twitter.com/naimabiri" TargetMode="External" Type="http://schemas.openxmlformats.org/officeDocument/2006/relationships/hyperlink"/><Relationship Id="rId3121" Target="https://twitter.com/ritam35863336" TargetMode="External" Type="http://schemas.openxmlformats.org/officeDocument/2006/relationships/hyperlink"/><Relationship Id="rId3122" Target="https://twitter.com/manudelbarre" TargetMode="External" Type="http://schemas.openxmlformats.org/officeDocument/2006/relationships/hyperlink"/><Relationship Id="rId3123" Target="https://twitter.com/lamirhad" TargetMode="External" Type="http://schemas.openxmlformats.org/officeDocument/2006/relationships/hyperlink"/><Relationship Id="rId3124" Target="https://twitter.com/_hd07_" TargetMode="External" Type="http://schemas.openxmlformats.org/officeDocument/2006/relationships/hyperlink"/><Relationship Id="rId3125" Target="https://twitter.com/oliviermorati" TargetMode="External" Type="http://schemas.openxmlformats.org/officeDocument/2006/relationships/hyperlink"/><Relationship Id="rId3126" Target="https://twitter.com/poleaten" TargetMode="External" Type="http://schemas.openxmlformats.org/officeDocument/2006/relationships/hyperlink"/><Relationship Id="rId3127" Target="https://twitter.com/islamhaqq5" TargetMode="External" Type="http://schemas.openxmlformats.org/officeDocument/2006/relationships/hyperlink"/><Relationship Id="rId3128" Target="https://twitter.com/sitlimourad" TargetMode="External" Type="http://schemas.openxmlformats.org/officeDocument/2006/relationships/hyperlink"/><Relationship Id="rId3129" Target="https://twitter.com/davidulysse1" TargetMode="External" Type="http://schemas.openxmlformats.org/officeDocument/2006/relationships/hyperlink"/><Relationship Id="rId313" Target="https://t.co/qp5Lxah7TM" TargetMode="External" Type="http://schemas.openxmlformats.org/officeDocument/2006/relationships/hyperlink"/><Relationship Id="rId3130" Target="https://twitter.com/audreysimonot" TargetMode="External" Type="http://schemas.openxmlformats.org/officeDocument/2006/relationships/hyperlink"/><Relationship Id="rId3131" Target="https://twitter.com/qseinfos" TargetMode="External" Type="http://schemas.openxmlformats.org/officeDocument/2006/relationships/hyperlink"/><Relationship Id="rId3132" Target="https://twitter.com/tchemtcem" TargetMode="External" Type="http://schemas.openxmlformats.org/officeDocument/2006/relationships/hyperlink"/><Relationship Id="rId3133" Target="https://twitter.com/ernestomarx75" TargetMode="External" Type="http://schemas.openxmlformats.org/officeDocument/2006/relationships/hyperlink"/><Relationship Id="rId3134" Target="https://twitter.com/crcc_mn" TargetMode="External" Type="http://schemas.openxmlformats.org/officeDocument/2006/relationships/hyperlink"/><Relationship Id="rId3135" Target="https://twitter.com/manifattura40" TargetMode="External" Type="http://schemas.openxmlformats.org/officeDocument/2006/relationships/hyperlink"/><Relationship Id="rId3136" Target="https://twitter.com/cosempe" TargetMode="External" Type="http://schemas.openxmlformats.org/officeDocument/2006/relationships/hyperlink"/><Relationship Id="rId3137" Target="https://twitter.com/seco_est" TargetMode="External" Type="http://schemas.openxmlformats.org/officeDocument/2006/relationships/hyperlink"/><Relationship Id="rId3138" Target="https://twitter.com/jplarger" TargetMode="External" Type="http://schemas.openxmlformats.org/officeDocument/2006/relationships/hyperlink"/><Relationship Id="rId3139" Target="https://twitter.com/sylviegagne4" TargetMode="External" Type="http://schemas.openxmlformats.org/officeDocument/2006/relationships/hyperlink"/><Relationship Id="rId314" Target="https://t.co/1qVPeokDcn" TargetMode="External" Type="http://schemas.openxmlformats.org/officeDocument/2006/relationships/hyperlink"/><Relationship Id="rId3140" Target="https://twitter.com/job1255" TargetMode="External" Type="http://schemas.openxmlformats.org/officeDocument/2006/relationships/hyperlink"/><Relationship Id="rId3141" Target="https://twitter.com/barbier_bernard" TargetMode="External" Type="http://schemas.openxmlformats.org/officeDocument/2006/relationships/hyperlink"/><Relationship Id="rId3142" Target="https://twitter.com/l_guillet" TargetMode="External" Type="http://schemas.openxmlformats.org/officeDocument/2006/relationships/hyperlink"/><Relationship Id="rId3143" Target="https://twitter.com/guiguiterrien" TargetMode="External" Type="http://schemas.openxmlformats.org/officeDocument/2006/relationships/hyperlink"/><Relationship Id="rId3144" Target="https://twitter.com/anasseanne" TargetMode="External" Type="http://schemas.openxmlformats.org/officeDocument/2006/relationships/hyperlink"/><Relationship Id="rId3145" Target="https://twitter.com/rashelmedia" TargetMode="External" Type="http://schemas.openxmlformats.org/officeDocument/2006/relationships/hyperlink"/><Relationship Id="rId3146" Target="https://twitter.com/ajmougin" TargetMode="External" Type="http://schemas.openxmlformats.org/officeDocument/2006/relationships/hyperlink"/><Relationship Id="rId3147" Target="https://twitter.com/serenicity_fr" TargetMode="External" Type="http://schemas.openxmlformats.org/officeDocument/2006/relationships/hyperlink"/><Relationship Id="rId3148" Target="https://twitter.com/rougesgorges" TargetMode="External" Type="http://schemas.openxmlformats.org/officeDocument/2006/relationships/hyperlink"/><Relationship Id="rId3149" Target="https://twitter.com/iluvatar751" TargetMode="External" Type="http://schemas.openxmlformats.org/officeDocument/2006/relationships/hyperlink"/><Relationship Id="rId315" Target="https://t.co/vy6WMagC6i" TargetMode="External" Type="http://schemas.openxmlformats.org/officeDocument/2006/relationships/hyperlink"/><Relationship Id="rId3150" Target="https://twitter.com/fabianrodes" TargetMode="External" Type="http://schemas.openxmlformats.org/officeDocument/2006/relationships/hyperlink"/><Relationship Id="rId3151" Target="https://twitter.com/fayejeff" TargetMode="External" Type="http://schemas.openxmlformats.org/officeDocument/2006/relationships/hyperlink"/><Relationship Id="rId3152" Target="https://twitter.com/paththeburudian" TargetMode="External" Type="http://schemas.openxmlformats.org/officeDocument/2006/relationships/hyperlink"/><Relationship Id="rId3153" Target="https://twitter.com/jlarrive" TargetMode="External" Type="http://schemas.openxmlformats.org/officeDocument/2006/relationships/hyperlink"/><Relationship Id="rId3154" Target="https://twitter.com/arjpascal" TargetMode="External" Type="http://schemas.openxmlformats.org/officeDocument/2006/relationships/hyperlink"/><Relationship Id="rId3155" Target="https://twitter.com/unlandais" TargetMode="External" Type="http://schemas.openxmlformats.org/officeDocument/2006/relationships/hyperlink"/><Relationship Id="rId3156" Target="https://twitter.com/pabisgambiglia" TargetMode="External" Type="http://schemas.openxmlformats.org/officeDocument/2006/relationships/hyperlink"/><Relationship Id="rId3157" Target="https://twitter.com/sitec_corse" TargetMode="External" Type="http://schemas.openxmlformats.org/officeDocument/2006/relationships/hyperlink"/><Relationship Id="rId3158" Target="https://twitter.com/doccedef" TargetMode="External" Type="http://schemas.openxmlformats.org/officeDocument/2006/relationships/hyperlink"/><Relationship Id="rId3159" Target="https://twitter.com/at2rty" TargetMode="External" Type="http://schemas.openxmlformats.org/officeDocument/2006/relationships/hyperlink"/><Relationship Id="rId316" Target="http://t.co/VHbl3rw0A5" TargetMode="External" Type="http://schemas.openxmlformats.org/officeDocument/2006/relationships/hyperlink"/><Relationship Id="rId3160" Target="https://twitter.com/leetcodeb" TargetMode="External" Type="http://schemas.openxmlformats.org/officeDocument/2006/relationships/hyperlink"/><Relationship Id="rId3161" Target="https://twitter.com/abhibisht89" TargetMode="External" Type="http://schemas.openxmlformats.org/officeDocument/2006/relationships/hyperlink"/><Relationship Id="rId3162" Target="https://twitter.com/olivierdmr" TargetMode="External" Type="http://schemas.openxmlformats.org/officeDocument/2006/relationships/hyperlink"/><Relationship Id="rId3163" Target="https://twitter.com/majorcorp_" TargetMode="External" Type="http://schemas.openxmlformats.org/officeDocument/2006/relationships/hyperlink"/><Relationship Id="rId3164" Target="https://twitter.com/blouvel_fr" TargetMode="External" Type="http://schemas.openxmlformats.org/officeDocument/2006/relationships/hyperlink"/><Relationship Id="rId3165" Target="https://twitter.com/doloresfraguela" TargetMode="External" Type="http://schemas.openxmlformats.org/officeDocument/2006/relationships/hyperlink"/><Relationship Id="rId3166" Target="https://twitter.com/theyoungmollie" TargetMode="External" Type="http://schemas.openxmlformats.org/officeDocument/2006/relationships/hyperlink"/><Relationship Id="rId3167" Target="https://twitter.com/theoccitan" TargetMode="External" Type="http://schemas.openxmlformats.org/officeDocument/2006/relationships/hyperlink"/><Relationship Id="rId3168" Target="https://twitter.com/jmollagnier" TargetMode="External" Type="http://schemas.openxmlformats.org/officeDocument/2006/relationships/hyperlink"/><Relationship Id="rId3169" Target="https://twitter.com/openminded_c" TargetMode="External" Type="http://schemas.openxmlformats.org/officeDocument/2006/relationships/hyperlink"/><Relationship Id="rId317" Target="https://t.co/jc9NOWvBO4" TargetMode="External" Type="http://schemas.openxmlformats.org/officeDocument/2006/relationships/hyperlink"/><Relationship Id="rId3170" Target="https://twitter.com/oliviergirard" TargetMode="External" Type="http://schemas.openxmlformats.org/officeDocument/2006/relationships/hyperlink"/><Relationship Id="rId3171" Target="https://twitter.com/medef_rse" TargetMode="External" Type="http://schemas.openxmlformats.org/officeDocument/2006/relationships/hyperlink"/><Relationship Id="rId3172" Target="https://twitter.com/medef79" TargetMode="External" Type="http://schemas.openxmlformats.org/officeDocument/2006/relationships/hyperlink"/><Relationship Id="rId3173" Target="https://twitter.com/trcha92" TargetMode="External" Type="http://schemas.openxmlformats.org/officeDocument/2006/relationships/hyperlink"/><Relationship Id="rId3174" Target="https://twitter.com/eddylouisalexan" TargetMode="External" Type="http://schemas.openxmlformats.org/officeDocument/2006/relationships/hyperlink"/><Relationship Id="rId3175" Target="https://twitter.com/atrisc" TargetMode="External" Type="http://schemas.openxmlformats.org/officeDocument/2006/relationships/hyperlink"/><Relationship Id="rId3176" Target="https://twitter.com/corix_jc" TargetMode="External" Type="http://schemas.openxmlformats.org/officeDocument/2006/relationships/hyperlink"/><Relationship Id="rId3177" Target="https://twitter.com/bfmbusiness" TargetMode="External" Type="http://schemas.openxmlformats.org/officeDocument/2006/relationships/hyperlink"/><Relationship Id="rId3178" Target="https://twitter.com/transform_sec" TargetMode="External" Type="http://schemas.openxmlformats.org/officeDocument/2006/relationships/hyperlink"/><Relationship Id="rId3179" Target="https://twitter.com/manitoucom" TargetMode="External" Type="http://schemas.openxmlformats.org/officeDocument/2006/relationships/hyperlink"/><Relationship Id="rId318" Target="https://t.co/332brrTIi0" TargetMode="External" Type="http://schemas.openxmlformats.org/officeDocument/2006/relationships/hyperlink"/><Relationship Id="rId3180" Target="https://twitter.com/arsiamons_" TargetMode="External" Type="http://schemas.openxmlformats.org/officeDocument/2006/relationships/hyperlink"/><Relationship Id="rId3181" Target="https://twitter.com/educavox" TargetMode="External" Type="http://schemas.openxmlformats.org/officeDocument/2006/relationships/hyperlink"/><Relationship Id="rId3182" Target="https://twitter.com/ncedson" TargetMode="External" Type="http://schemas.openxmlformats.org/officeDocument/2006/relationships/hyperlink"/><Relationship Id="rId3183" Target="https://twitter.com/erwan_bonnet" TargetMode="External" Type="http://schemas.openxmlformats.org/officeDocument/2006/relationships/hyperlink"/><Relationship Id="rId3184" Target="https://twitter.com/tutofr" TargetMode="External" Type="http://schemas.openxmlformats.org/officeDocument/2006/relationships/hyperlink"/><Relationship Id="rId3185" Target="https://twitter.com/mbcmanagedit" TargetMode="External" Type="http://schemas.openxmlformats.org/officeDocument/2006/relationships/hyperlink"/><Relationship Id="rId3186" Target="https://twitter.com/kabasanoh70" TargetMode="External" Type="http://schemas.openxmlformats.org/officeDocument/2006/relationships/hyperlink"/><Relationship Id="rId3187" Target="https://twitter.com/alexandrepousse" TargetMode="External" Type="http://schemas.openxmlformats.org/officeDocument/2006/relationships/hyperlink"/><Relationship Id="rId3188" Target="https://twitter.com/quoeurnatd" TargetMode="External" Type="http://schemas.openxmlformats.org/officeDocument/2006/relationships/hyperlink"/><Relationship Id="rId3189" Target="https://twitter.com/antigonartemise" TargetMode="External" Type="http://schemas.openxmlformats.org/officeDocument/2006/relationships/hyperlink"/><Relationship Id="rId319" Target="https://t.co/HDSJYDLWTt" TargetMode="External" Type="http://schemas.openxmlformats.org/officeDocument/2006/relationships/hyperlink"/><Relationship Id="rId3190" Target="https://twitter.com/petrieux1" TargetMode="External" Type="http://schemas.openxmlformats.org/officeDocument/2006/relationships/hyperlink"/><Relationship Id="rId3191" Target="https://twitter.com/martineraoux" TargetMode="External" Type="http://schemas.openxmlformats.org/officeDocument/2006/relationships/hyperlink"/><Relationship Id="rId3192" Target="https://twitter.com/vi_liam" TargetMode="External" Type="http://schemas.openxmlformats.org/officeDocument/2006/relationships/hyperlink"/><Relationship Id="rId3193" Target="https://twitter.com/egleek" TargetMode="External" Type="http://schemas.openxmlformats.org/officeDocument/2006/relationships/hyperlink"/><Relationship Id="rId3194" Target="https://twitter.com/malizensecurity" TargetMode="External" Type="http://schemas.openxmlformats.org/officeDocument/2006/relationships/hyperlink"/><Relationship Id="rId3195" Target="https://twitter.com/xtremiops" TargetMode="External" Type="http://schemas.openxmlformats.org/officeDocument/2006/relationships/hyperlink"/><Relationship Id="rId3196" Target="https://twitter.com/cesin_france" TargetMode="External" Type="http://schemas.openxmlformats.org/officeDocument/2006/relationships/hyperlink"/><Relationship Id="rId3197" Target="https://twitter.com/moezbhar" TargetMode="External" Type="http://schemas.openxmlformats.org/officeDocument/2006/relationships/hyperlink"/><Relationship Id="rId3198" Target="https://twitter.com/mobillhome28" TargetMode="External" Type="http://schemas.openxmlformats.org/officeDocument/2006/relationships/hyperlink"/><Relationship Id="rId3199" Target="https://twitter.com/coffeecoachingf" TargetMode="External" Type="http://schemas.openxmlformats.org/officeDocument/2006/relationships/hyperlink"/><Relationship Id="rId32" Target="https://t.co/FyHSbkQibv" TargetMode="External" Type="http://schemas.openxmlformats.org/officeDocument/2006/relationships/hyperlink"/><Relationship Id="rId320" Target="https://t.co/W5NCklgGA1" TargetMode="External" Type="http://schemas.openxmlformats.org/officeDocument/2006/relationships/hyperlink"/><Relationship Id="rId3200" Target="https://twitter.com/sbeynet" TargetMode="External" Type="http://schemas.openxmlformats.org/officeDocument/2006/relationships/hyperlink"/><Relationship Id="rId3201" Target="https://twitter.com/flavienauffret" TargetMode="External" Type="http://schemas.openxmlformats.org/officeDocument/2006/relationships/hyperlink"/><Relationship Id="rId3202" Target="https://twitter.com/cci_paca" TargetMode="External" Type="http://schemas.openxmlformats.org/officeDocument/2006/relationships/hyperlink"/><Relationship Id="rId3203" Target="https://twitter.com/basset_pro" TargetMode="External" Type="http://schemas.openxmlformats.org/officeDocument/2006/relationships/hyperlink"/><Relationship Id="rId3204" Target="https://twitter.com/sourcitecsas" TargetMode="External" Type="http://schemas.openxmlformats.org/officeDocument/2006/relationships/hyperlink"/><Relationship Id="rId3205" Target="https://twitter.com/hostine10" TargetMode="External" Type="http://schemas.openxmlformats.org/officeDocument/2006/relationships/hyperlink"/><Relationship Id="rId3206" Target="https://twitter.com/jfrymedivh" TargetMode="External" Type="http://schemas.openxmlformats.org/officeDocument/2006/relationships/hyperlink"/><Relationship Id="rId3207" Target="https://twitter.com/flesaffaires" TargetMode="External" Type="http://schemas.openxmlformats.org/officeDocument/2006/relationships/hyperlink"/><Relationship Id="rId3208" Target="https://twitter.com/fabackk" TargetMode="External" Type="http://schemas.openxmlformats.org/officeDocument/2006/relationships/hyperlink"/><Relationship Id="rId3209" Target="https://twitter.com/revuedudigital" TargetMode="External" Type="http://schemas.openxmlformats.org/officeDocument/2006/relationships/hyperlink"/><Relationship Id="rId321" Target="https://t.co/d1tbsgYNKT" TargetMode="External" Type="http://schemas.openxmlformats.org/officeDocument/2006/relationships/hyperlink"/><Relationship Id="rId3210" Target="https://twitter.com/alycscageorges" TargetMode="External" Type="http://schemas.openxmlformats.org/officeDocument/2006/relationships/hyperlink"/><Relationship Id="rId3211" Target="https://twitter.com/wagnermichele3" TargetMode="External" Type="http://schemas.openxmlformats.org/officeDocument/2006/relationships/hyperlink"/><Relationship Id="rId3212" Target="https://twitter.com/devretweetbot" TargetMode="External" Type="http://schemas.openxmlformats.org/officeDocument/2006/relationships/hyperlink"/><Relationship Id="rId3213" Target="https://twitter.com/blairvacqlouis" TargetMode="External" Type="http://schemas.openxmlformats.org/officeDocument/2006/relationships/hyperlink"/><Relationship Id="rId3214" Target="https://twitter.com/filosb" TargetMode="External" Type="http://schemas.openxmlformats.org/officeDocument/2006/relationships/hyperlink"/><Relationship Id="rId3215" Target="https://twitter.com/geaninavintila" TargetMode="External" Type="http://schemas.openxmlformats.org/officeDocument/2006/relationships/hyperlink"/><Relationship Id="rId3216" Target="https://twitter.com/safecarep" TargetMode="External" Type="http://schemas.openxmlformats.org/officeDocument/2006/relationships/hyperlink"/><Relationship Id="rId3217" Target="https://twitter.com/aphm_actu" TargetMode="External" Type="http://schemas.openxmlformats.org/officeDocument/2006/relationships/hyperlink"/><Relationship Id="rId3218" Target="https://twitter.com/92medias" TargetMode="External" Type="http://schemas.openxmlformats.org/officeDocument/2006/relationships/hyperlink"/><Relationship Id="rId3219" Target="https://twitter.com/serge770" TargetMode="External" Type="http://schemas.openxmlformats.org/officeDocument/2006/relationships/hyperlink"/><Relationship Id="rId322" Target="https://t.co/NWnZ89GDoW" TargetMode="External" Type="http://schemas.openxmlformats.org/officeDocument/2006/relationships/hyperlink"/><Relationship Id="rId3220" Target="https://twitter.com/pbrunelm" TargetMode="External" Type="http://schemas.openxmlformats.org/officeDocument/2006/relationships/hyperlink"/><Relationship Id="rId3221" Target="https://twitter.com/bala_crypto" TargetMode="External" Type="http://schemas.openxmlformats.org/officeDocument/2006/relationships/hyperlink"/><Relationship Id="rId3222" Target="https://twitter.com/qualys" TargetMode="External" Type="http://schemas.openxmlformats.org/officeDocument/2006/relationships/hyperlink"/><Relationship Id="rId3223" Target="https://twitter.com/nacirasalvan" TargetMode="External" Type="http://schemas.openxmlformats.org/officeDocument/2006/relationships/hyperlink"/><Relationship Id="rId3224" Target="https://twitter.com/cert_fr" TargetMode="External" Type="http://schemas.openxmlformats.org/officeDocument/2006/relationships/hyperlink"/><Relationship Id="rId3225" Target="https://twitter.com/tafiodb" TargetMode="External" Type="http://schemas.openxmlformats.org/officeDocument/2006/relationships/hyperlink"/><Relationship Id="rId3226" Target="https://twitter.com/managementmag" TargetMode="External" Type="http://schemas.openxmlformats.org/officeDocument/2006/relationships/hyperlink"/><Relationship Id="rId3227" Target="https://twitter.com/corixpartners" TargetMode="External" Type="http://schemas.openxmlformats.org/officeDocument/2006/relationships/hyperlink"/><Relationship Id="rId3228" Target="https://twitter.com/infosecmanblog" TargetMode="External" Type="http://schemas.openxmlformats.org/officeDocument/2006/relationships/hyperlink"/><Relationship Id="rId3229" Target="https://twitter.com/tcybercast" TargetMode="External" Type="http://schemas.openxmlformats.org/officeDocument/2006/relationships/hyperlink"/><Relationship Id="rId323" Target="https://t.co/VbTmxqRZz1" TargetMode="External" Type="http://schemas.openxmlformats.org/officeDocument/2006/relationships/hyperlink"/><Relationship Id="rId3230" Target="https://twitter.com/nalium_" TargetMode="External" Type="http://schemas.openxmlformats.org/officeDocument/2006/relationships/hyperlink"/><Relationship Id="rId3231" Target="https://twitter.com/lionelpoinsot" TargetMode="External" Type="http://schemas.openxmlformats.org/officeDocument/2006/relationships/hyperlink"/><Relationship Id="rId3232" Target="https://twitter.com/u2p_aura" TargetMode="External" Type="http://schemas.openxmlformats.org/officeDocument/2006/relationships/hyperlink"/><Relationship Id="rId3233" Target="https://twitter.com/cpmeaura" TargetMode="External" Type="http://schemas.openxmlformats.org/officeDocument/2006/relationships/hyperlink"/><Relationship Id="rId3234" Target="https://twitter.com/medefaura" TargetMode="External" Type="http://schemas.openxmlformats.org/officeDocument/2006/relationships/hyperlink"/><Relationship Id="rId3235" Target="https://twitter.com/don07957642" TargetMode="External" Type="http://schemas.openxmlformats.org/officeDocument/2006/relationships/hyperlink"/><Relationship Id="rId3236" Target="https://twitter.com/evematringe" TargetMode="External" Type="http://schemas.openxmlformats.org/officeDocument/2006/relationships/hyperlink"/><Relationship Id="rId3237" Target="https://twitter.com/gcrahay" TargetMode="External" Type="http://schemas.openxmlformats.org/officeDocument/2006/relationships/hyperlink"/><Relationship Id="rId3238" Target="https://twitter.com/_redfrog" TargetMode="External" Type="http://schemas.openxmlformats.org/officeDocument/2006/relationships/hyperlink"/><Relationship Id="rId3239" Target="https://twitter.com/mc_factory" TargetMode="External" Type="http://schemas.openxmlformats.org/officeDocument/2006/relationships/hyperlink"/><Relationship Id="rId324" Target="https://t.co/rKASgzWOoq" TargetMode="External" Type="http://schemas.openxmlformats.org/officeDocument/2006/relationships/hyperlink"/><Relationship Id="rId3240" Target="https://twitter.com/instagram" TargetMode="External" Type="http://schemas.openxmlformats.org/officeDocument/2006/relationships/hyperlink"/><Relationship Id="rId3241" Target="https://twitter.com/gva_fr" TargetMode="External" Type="http://schemas.openxmlformats.org/officeDocument/2006/relationships/hyperlink"/><Relationship Id="rId3242" Target="https://twitter.com/camillejenselme" TargetMode="External" Type="http://schemas.openxmlformats.org/officeDocument/2006/relationships/hyperlink"/><Relationship Id="rId3243" Target="https://twitter.com/ar24_fr" TargetMode="External" Type="http://schemas.openxmlformats.org/officeDocument/2006/relationships/hyperlink"/><Relationship Id="rId3244" Target="https://twitter.com/docapost" TargetMode="External" Type="http://schemas.openxmlformats.org/officeDocument/2006/relationships/hyperlink"/><Relationship Id="rId3245" Target="https://twitter.com/clemsndr" TargetMode="External" Type="http://schemas.openxmlformats.org/officeDocument/2006/relationships/hyperlink"/><Relationship Id="rId3246" Target="https://twitter.com/tonijlb" TargetMode="External" Type="http://schemas.openxmlformats.org/officeDocument/2006/relationships/hyperlink"/><Relationship Id="rId3247" Target="https://twitter.com/gillestoureng" TargetMode="External" Type="http://schemas.openxmlformats.org/officeDocument/2006/relationships/hyperlink"/><Relationship Id="rId3248" Target="https://twitter.com/villedevalence" TargetMode="External" Type="http://schemas.openxmlformats.org/officeDocument/2006/relationships/hyperlink"/><Relationship Id="rId3249" Target="https://twitter.com/philippemachon" TargetMode="External" Type="http://schemas.openxmlformats.org/officeDocument/2006/relationships/hyperlink"/><Relationship Id="rId325" Target="https://t.co/x0ecciUVk0" TargetMode="External" Type="http://schemas.openxmlformats.org/officeDocument/2006/relationships/hyperlink"/><Relationship Id="rId3250" Target="https://twitter.com/adambekkay" TargetMode="External" Type="http://schemas.openxmlformats.org/officeDocument/2006/relationships/hyperlink"/><Relationship Id="rId3251" Target="https://twitter.com/ectini06" TargetMode="External" Type="http://schemas.openxmlformats.org/officeDocument/2006/relationships/hyperlink"/><Relationship Id="rId3252" Target="https://twitter.com/stephanie_bonne" TargetMode="External" Type="http://schemas.openxmlformats.org/officeDocument/2006/relationships/hyperlink"/><Relationship Id="rId3253" Target="https://twitter.com/chantal_colland" TargetMode="External" Type="http://schemas.openxmlformats.org/officeDocument/2006/relationships/hyperlink"/><Relationship Id="rId3254" Target="https://twitter.com/sflouzat" TargetMode="External" Type="http://schemas.openxmlformats.org/officeDocument/2006/relationships/hyperlink"/><Relationship Id="rId3255" Target="https://twitter.com/ericdrula" TargetMode="External" Type="http://schemas.openxmlformats.org/officeDocument/2006/relationships/hyperlink"/><Relationship Id="rId3256" Target="https://twitter.com/probe_it_" TargetMode="External" Type="http://schemas.openxmlformats.org/officeDocument/2006/relationships/hyperlink"/><Relationship Id="rId3257" Target="https://twitter.com/marcozilou" TargetMode="External" Type="http://schemas.openxmlformats.org/officeDocument/2006/relationships/hyperlink"/><Relationship Id="rId3258" Target="https://twitter.com/pascalseguinmed" TargetMode="External" Type="http://schemas.openxmlformats.org/officeDocument/2006/relationships/hyperlink"/><Relationship Id="rId3259" Target="https://twitter.com/williamdelhomm2" TargetMode="External" Type="http://schemas.openxmlformats.org/officeDocument/2006/relationships/hyperlink"/><Relationship Id="rId326" Target="https://t.co/LVq1pr4ATQ" TargetMode="External" Type="http://schemas.openxmlformats.org/officeDocument/2006/relationships/hyperlink"/><Relationship Id="rId3260" Target="https://twitter.com/emmanuelmacron" TargetMode="External" Type="http://schemas.openxmlformats.org/officeDocument/2006/relationships/hyperlink"/><Relationship Id="rId3261" Target="https://twitter.com/marc_claret75" TargetMode="External" Type="http://schemas.openxmlformats.org/officeDocument/2006/relationships/hyperlink"/><Relationship Id="rId3262" Target="https://twitter.com/gquenet" TargetMode="External" Type="http://schemas.openxmlformats.org/officeDocument/2006/relationships/hyperlink"/><Relationship Id="rId3263" Target="https://twitter.com/institutfmes" TargetMode="External" Type="http://schemas.openxmlformats.org/officeDocument/2006/relationships/hyperlink"/><Relationship Id="rId3264" Target="https://twitter.com/lachainevaroise" TargetMode="External" Type="http://schemas.openxmlformats.org/officeDocument/2006/relationships/hyperlink"/><Relationship Id="rId3265" Target="https://twitter.com/numerusone" TargetMode="External" Type="http://schemas.openxmlformats.org/officeDocument/2006/relationships/hyperlink"/><Relationship Id="rId3266" Target="https://twitter.com/bouletjacqueli1" TargetMode="External" Type="http://schemas.openxmlformats.org/officeDocument/2006/relationships/hyperlink"/><Relationship Id="rId3267" Target="https://twitter.com/le_vpn_france" TargetMode="External" Type="http://schemas.openxmlformats.org/officeDocument/2006/relationships/hyperlink"/><Relationship Id="rId3268" Target="https://twitter.com/nmoinet" TargetMode="External" Type="http://schemas.openxmlformats.org/officeDocument/2006/relationships/hyperlink"/><Relationship Id="rId3269" Target="https://twitter.com/max__lib" TargetMode="External" Type="http://schemas.openxmlformats.org/officeDocument/2006/relationships/hyperlink"/><Relationship Id="rId327" Target="https://t.co/YvjAUrF4la" TargetMode="External" Type="http://schemas.openxmlformats.org/officeDocument/2006/relationships/hyperlink"/><Relationship Id="rId3270" Target="https://twitter.com/implid_groupe" TargetMode="External" Type="http://schemas.openxmlformats.org/officeDocument/2006/relationships/hyperlink"/><Relationship Id="rId3271" Target="https://twitter.com/merlingeek1" TargetMode="External" Type="http://schemas.openxmlformats.org/officeDocument/2006/relationships/hyperlink"/><Relationship Id="rId3272" Target="https://twitter.com/sophosfrance" TargetMode="External" Type="http://schemas.openxmlformats.org/officeDocument/2006/relationships/hyperlink"/><Relationship Id="rId3273" Target="https://twitter.com/doms31" TargetMode="External" Type="http://schemas.openxmlformats.org/officeDocument/2006/relationships/hyperlink"/><Relationship Id="rId3274" Target="https://twitter.com/inforsudtech" TargetMode="External" Type="http://schemas.openxmlformats.org/officeDocument/2006/relationships/hyperlink"/><Relationship Id="rId3275" Target="https://twitter.com/bouteloupjp" TargetMode="External" Type="http://schemas.openxmlformats.org/officeDocument/2006/relationships/hyperlink"/><Relationship Id="rId3276" Target="https://twitter.com/p_trouchaud" TargetMode="External" Type="http://schemas.openxmlformats.org/officeDocument/2006/relationships/hyperlink"/><Relationship Id="rId3277" Target="https://twitter.com/pwc_france" TargetMode="External" Type="http://schemas.openxmlformats.org/officeDocument/2006/relationships/hyperlink"/><Relationship Id="rId3278" Target="https://twitter.com/y0sh1mitsu" TargetMode="External" Type="http://schemas.openxmlformats.org/officeDocument/2006/relationships/hyperlink"/><Relationship Id="rId3279" Target="https://twitter.com/ccinnovation49" TargetMode="External" Type="http://schemas.openxmlformats.org/officeDocument/2006/relationships/hyperlink"/><Relationship Id="rId328" Target="https://t.co/uje09DsTeH" TargetMode="External" Type="http://schemas.openxmlformats.org/officeDocument/2006/relationships/hyperlink"/><Relationship Id="rId3280" Target="https://twitter.com/innovalead" TargetMode="External" Type="http://schemas.openxmlformats.org/officeDocument/2006/relationships/hyperlink"/><Relationship Id="rId3281" Target="https://twitter.com/in" TargetMode="External" Type="http://schemas.openxmlformats.org/officeDocument/2006/relationships/hyperlink"/><Relationship Id="rId3282" Target="https://twitter.com/pascal_baratoux" TargetMode="External" Type="http://schemas.openxmlformats.org/officeDocument/2006/relationships/hyperlink"/><Relationship Id="rId3283" Target="https://twitter.com/alexandrejean37" TargetMode="External" Type="http://schemas.openxmlformats.org/officeDocument/2006/relationships/hyperlink"/><Relationship Id="rId3284" Target="https://twitter.com/lo974" TargetMode="External" Type="http://schemas.openxmlformats.org/officeDocument/2006/relationships/hyperlink"/><Relationship Id="rId3285" Target="https://twitter.com/jmboutin" TargetMode="External" Type="http://schemas.openxmlformats.org/officeDocument/2006/relationships/hyperlink"/><Relationship Id="rId3286" Target="https://twitter.com/uchronik451" TargetMode="External" Type="http://schemas.openxmlformats.org/officeDocument/2006/relationships/hyperlink"/><Relationship Id="rId3287" Target="https://twitter.com/brudesbol" TargetMode="External" Type="http://schemas.openxmlformats.org/officeDocument/2006/relationships/hyperlink"/><Relationship Id="rId3288" Target="https://twitter.com/js_and_co" TargetMode="External" Type="http://schemas.openxmlformats.org/officeDocument/2006/relationships/hyperlink"/><Relationship Id="rId3289" Target="https://twitter.com/aefsecurite" TargetMode="External" Type="http://schemas.openxmlformats.org/officeDocument/2006/relationships/hyperlink"/><Relationship Id="rId329" Target="https://t.co/orVatKpVoG" TargetMode="External" Type="http://schemas.openxmlformats.org/officeDocument/2006/relationships/hyperlink"/><Relationship Id="rId3290" Target="https://twitter.com/benottodavid" TargetMode="External" Type="http://schemas.openxmlformats.org/officeDocument/2006/relationships/hyperlink"/><Relationship Id="rId3291" Target="https://twitter.com/marketinglea" TargetMode="External" Type="http://schemas.openxmlformats.org/officeDocument/2006/relationships/hyperlink"/><Relationship Id="rId3292" Target="https://twitter.com/didier_gaultier" TargetMode="External" Type="http://schemas.openxmlformats.org/officeDocument/2006/relationships/hyperlink"/><Relationship Id="rId3293" Target="https://twitter.com/hackfest_ca" TargetMode="External" Type="http://schemas.openxmlformats.org/officeDocument/2006/relationships/hyperlink"/><Relationship Id="rId3294" Target="https://twitter.com/the_red_ant" TargetMode="External" Type="http://schemas.openxmlformats.org/officeDocument/2006/relationships/hyperlink"/><Relationship Id="rId3295" Target="https://twitter.com/69_sben" TargetMode="External" Type="http://schemas.openxmlformats.org/officeDocument/2006/relationships/hyperlink"/><Relationship Id="rId3296" Target="https://twitter.com/florent_i40er" TargetMode="External" Type="http://schemas.openxmlformats.org/officeDocument/2006/relationships/hyperlink"/><Relationship Id="rId3297" Target="https://twitter.com/audebeziat" TargetMode="External" Type="http://schemas.openxmlformats.org/officeDocument/2006/relationships/hyperlink"/><Relationship Id="rId3298" Target="https://twitter.com/merceronyves" TargetMode="External" Type="http://schemas.openxmlformats.org/officeDocument/2006/relationships/hyperlink"/><Relationship Id="rId3299" Target="https://twitter.com/mvazobs" TargetMode="External" Type="http://schemas.openxmlformats.org/officeDocument/2006/relationships/hyperlink"/><Relationship Id="rId33" Target="https://t.co/BLgneHwAw9" TargetMode="External" Type="http://schemas.openxmlformats.org/officeDocument/2006/relationships/hyperlink"/><Relationship Id="rId330" Target="https://t.co/SRiLGgo7pe" TargetMode="External" Type="http://schemas.openxmlformats.org/officeDocument/2006/relationships/hyperlink"/><Relationship Id="rId3300" Target="https://twitter.com/yrohou" TargetMode="External" Type="http://schemas.openxmlformats.org/officeDocument/2006/relationships/hyperlink"/><Relationship Id="rId3301" Target="https://twitter.com/ch_versini" TargetMode="External" Type="http://schemas.openxmlformats.org/officeDocument/2006/relationships/hyperlink"/><Relationship Id="rId3302" Target="https://twitter.com/rnational_idf" TargetMode="External" Type="http://schemas.openxmlformats.org/officeDocument/2006/relationships/hyperlink"/><Relationship Id="rId3303" Target="https://twitter.com/mbange" TargetMode="External" Type="http://schemas.openxmlformats.org/officeDocument/2006/relationships/hyperlink"/><Relationship Id="rId3304" Target="https://twitter.com/fabiemathet" TargetMode="External" Type="http://schemas.openxmlformats.org/officeDocument/2006/relationships/hyperlink"/><Relationship Id="rId3305" Target="https://twitter.com/luciencastex" TargetMode="External" Type="http://schemas.openxmlformats.org/officeDocument/2006/relationships/hyperlink"/><Relationship Id="rId3306" Target="https://twitter.com/aymericdurox" TargetMode="External" Type="http://schemas.openxmlformats.org/officeDocument/2006/relationships/hyperlink"/><Relationship Id="rId3307" Target="https://twitter.com/wdesaintjust" TargetMode="External" Type="http://schemas.openxmlformats.org/officeDocument/2006/relationships/hyperlink"/><Relationship Id="rId3308" Target="https://twitter.com/ballardphilippe" TargetMode="External" Type="http://schemas.openxmlformats.org/officeDocument/2006/relationships/hyperlink"/><Relationship Id="rId3309" Target="https://twitter.com/laurent_morin_" TargetMode="External" Type="http://schemas.openxmlformats.org/officeDocument/2006/relationships/hyperlink"/><Relationship Id="rId331" Target="https://t.co/m9QbaDUMrz" TargetMode="External" Type="http://schemas.openxmlformats.org/officeDocument/2006/relationships/hyperlink"/><Relationship Id="rId3310" Target="https://twitter.com/francoisquiquet" TargetMode="External" Type="http://schemas.openxmlformats.org/officeDocument/2006/relationships/hyperlink"/><Relationship Id="rId3311" Target="https://twitter.com/nath_malicet" TargetMode="External" Type="http://schemas.openxmlformats.org/officeDocument/2006/relationships/hyperlink"/><Relationship Id="rId3312" Target="https://twitter.com/cnccformation" TargetMode="External" Type="http://schemas.openxmlformats.org/officeDocument/2006/relationships/hyperlink"/><Relationship Id="rId3313" Target="https://twitter.com/diplomate2021" TargetMode="External" Type="http://schemas.openxmlformats.org/officeDocument/2006/relationships/hyperlink"/><Relationship Id="rId3314" Target="https://twitter.com/migeonpatrick" TargetMode="External" Type="http://schemas.openxmlformats.org/officeDocument/2006/relationships/hyperlink"/><Relationship Id="rId3315" Target="https://twitter.com/georgep76500486" TargetMode="External" Type="http://schemas.openxmlformats.org/officeDocument/2006/relationships/hyperlink"/><Relationship Id="rId3316" Target="https://twitter.com/baronnesamedi_2" TargetMode="External" Type="http://schemas.openxmlformats.org/officeDocument/2006/relationships/hyperlink"/><Relationship Id="rId3317" Target="https://twitter.com/roro_dej" TargetMode="External" Type="http://schemas.openxmlformats.org/officeDocument/2006/relationships/hyperlink"/><Relationship Id="rId3318" Target="https://twitter.com/couvfred" TargetMode="External" Type="http://schemas.openxmlformats.org/officeDocument/2006/relationships/hyperlink"/><Relationship Id="rId3319" Target="https://twitter.com/stevenjamato" TargetMode="External" Type="http://schemas.openxmlformats.org/officeDocument/2006/relationships/hyperlink"/><Relationship Id="rId332" Target="http://t.co/VtMo7K1adz" TargetMode="External" Type="http://schemas.openxmlformats.org/officeDocument/2006/relationships/hyperlink"/><Relationship Id="rId3320" Target="https://twitter.com/crudinschi" TargetMode="External" Type="http://schemas.openxmlformats.org/officeDocument/2006/relationships/hyperlink"/><Relationship Id="rId3321" Target="https://twitter.com/laparoleaudroit" TargetMode="External" Type="http://schemas.openxmlformats.org/officeDocument/2006/relationships/hyperlink"/><Relationship Id="rId3322" Target="https://twitter.com/jeunessewakanda" TargetMode="External" Type="http://schemas.openxmlformats.org/officeDocument/2006/relationships/hyperlink"/><Relationship Id="rId3323" Target="https://twitter.com/sunlifeqc" TargetMode="External" Type="http://schemas.openxmlformats.org/officeDocument/2006/relationships/hyperlink"/><Relationship Id="rId3324" Target="https://twitter.com/banquierscdn" TargetMode="External" Type="http://schemas.openxmlformats.org/officeDocument/2006/relationships/hyperlink"/><Relationship Id="rId3325" Target="https://twitter.com/mo_caffier" TargetMode="External" Type="http://schemas.openxmlformats.org/officeDocument/2006/relationships/hyperlink"/><Relationship Id="rId3326" Target="https://twitter.com/sergerocchi" TargetMode="External" Type="http://schemas.openxmlformats.org/officeDocument/2006/relationships/hyperlink"/><Relationship Id="rId3327" Target="https://twitter.com/atlanticben" TargetMode="External" Type="http://schemas.openxmlformats.org/officeDocument/2006/relationships/hyperlink"/><Relationship Id="rId3328" Target="https://twitter.com/coderretweet" TargetMode="External" Type="http://schemas.openxmlformats.org/officeDocument/2006/relationships/hyperlink"/><Relationship Id="rId3329" Target="https://twitter.com/julietf0rward" TargetMode="External" Type="http://schemas.openxmlformats.org/officeDocument/2006/relationships/hyperlink"/><Relationship Id="rId333" Target="https://t.co/mkvKxjOSzF" TargetMode="External" Type="http://schemas.openxmlformats.org/officeDocument/2006/relationships/hyperlink"/><Relationship Id="rId3330" Target="https://twitter.com/laznguessan" TargetMode="External" Type="http://schemas.openxmlformats.org/officeDocument/2006/relationships/hyperlink"/><Relationship Id="rId3331" Target="https://twitter.com/hrflainville" TargetMode="External" Type="http://schemas.openxmlformats.org/officeDocument/2006/relationships/hyperlink"/><Relationship Id="rId3332" Target="https://twitter.com/rnational77" TargetMode="External" Type="http://schemas.openxmlformats.org/officeDocument/2006/relationships/hyperlink"/><Relationship Id="rId3333" Target="https://twitter.com/faith__nomore" TargetMode="External" Type="http://schemas.openxmlformats.org/officeDocument/2006/relationships/hyperlink"/><Relationship Id="rId3334" Target="https://twitter.com/securitepodcast" TargetMode="External" Type="http://schemas.openxmlformats.org/officeDocument/2006/relationships/hyperlink"/><Relationship Id="rId3335" Target="https://twitter.com/thomas_chvlr" TargetMode="External" Type="http://schemas.openxmlformats.org/officeDocument/2006/relationships/hyperlink"/><Relationship Id="rId3336" Target="https://twitter.com/nadia__jacoby" TargetMode="External" Type="http://schemas.openxmlformats.org/officeDocument/2006/relationships/hyperlink"/><Relationship Id="rId3337" Target="https://twitter.com/m75sylvie" TargetMode="External" Type="http://schemas.openxmlformats.org/officeDocument/2006/relationships/hyperlink"/><Relationship Id="rId3338" Target="https://twitter.com/damiencayzac" TargetMode="External" Type="http://schemas.openxmlformats.org/officeDocument/2006/relationships/hyperlink"/><Relationship Id="rId3339" Target="https://twitter.com/flydeck60" TargetMode="External" Type="http://schemas.openxmlformats.org/officeDocument/2006/relationships/hyperlink"/><Relationship Id="rId334" Target="https://t.co/yVDmcvLDDw" TargetMode="External" Type="http://schemas.openxmlformats.org/officeDocument/2006/relationships/hyperlink"/><Relationship Id="rId3340" Target="https://twitter.com/iris_samy" TargetMode="External" Type="http://schemas.openxmlformats.org/officeDocument/2006/relationships/hyperlink"/><Relationship Id="rId3341" Target="https://twitter.com/keosecurite" TargetMode="External" Type="http://schemas.openxmlformats.org/officeDocument/2006/relationships/hyperlink"/><Relationship Id="rId3342" Target="https://twitter.com/tlimare" TargetMode="External" Type="http://schemas.openxmlformats.org/officeDocument/2006/relationships/hyperlink"/><Relationship Id="rId3343" Target="https://twitter.com/nr37921716" TargetMode="External" Type="http://schemas.openxmlformats.org/officeDocument/2006/relationships/hyperlink"/><Relationship Id="rId3344" Target="https://twitter.com/geoffroyrdb" TargetMode="External" Type="http://schemas.openxmlformats.org/officeDocument/2006/relationships/hyperlink"/><Relationship Id="rId3345" Target="https://twitter.com/creon81" TargetMode="External" Type="http://schemas.openxmlformats.org/officeDocument/2006/relationships/hyperlink"/><Relationship Id="rId3346" Target="https://twitter.com/minddata1" TargetMode="External" Type="http://schemas.openxmlformats.org/officeDocument/2006/relationships/hyperlink"/><Relationship Id="rId3347" Target="https://twitter.com/evy__2090" TargetMode="External" Type="http://schemas.openxmlformats.org/officeDocument/2006/relationships/hyperlink"/><Relationship Id="rId3348" Target="https://twitter.com/phenjolras" TargetMode="External" Type="http://schemas.openxmlformats.org/officeDocument/2006/relationships/hyperlink"/><Relationship Id="rId3349" Target="https://twitter.com/altai_armande" TargetMode="External" Type="http://schemas.openxmlformats.org/officeDocument/2006/relationships/hyperlink"/><Relationship Id="rId335" Target="https://t.co/FqKQDcO4z3" TargetMode="External" Type="http://schemas.openxmlformats.org/officeDocument/2006/relationships/hyperlink"/><Relationship Id="rId3350" Target="https://twitter.com/lecubetwit" TargetMode="External" Type="http://schemas.openxmlformats.org/officeDocument/2006/relationships/hyperlink"/><Relationship Id="rId3351" Target="https://twitter.com/niji_digital" TargetMode="External" Type="http://schemas.openxmlformats.org/officeDocument/2006/relationships/hyperlink"/><Relationship Id="rId3352" Target="https://twitter.com/so_digital" TargetMode="External" Type="http://schemas.openxmlformats.org/officeDocument/2006/relationships/hyperlink"/><Relationship Id="rId3353" Target="https://twitter.com/martine7lnwb" TargetMode="External" Type="http://schemas.openxmlformats.org/officeDocument/2006/relationships/hyperlink"/><Relationship Id="rId3354" Target="https://twitter.com/mdtg69" TargetMode="External" Type="http://schemas.openxmlformats.org/officeDocument/2006/relationships/hyperlink"/><Relationship Id="rId3355" Target="https://twitter.com/cgm_fr" TargetMode="External" Type="http://schemas.openxmlformats.org/officeDocument/2006/relationships/hyperlink"/><Relationship Id="rId3356" Target="https://twitter.com/remiangec" TargetMode="External" Type="http://schemas.openxmlformats.org/officeDocument/2006/relationships/hyperlink"/><Relationship Id="rId3357" Target="https://twitter.com/cathcervoni" TargetMode="External" Type="http://schemas.openxmlformats.org/officeDocument/2006/relationships/hyperlink"/><Relationship Id="rId3358" Target="https://twitter.com/frsilicon" TargetMode="External" Type="http://schemas.openxmlformats.org/officeDocument/2006/relationships/hyperlink"/><Relationship Id="rId3359" Target="https://twitter.com/icp3_zero" TargetMode="External" Type="http://schemas.openxmlformats.org/officeDocument/2006/relationships/hyperlink"/><Relationship Id="rId336" Target="https://t.co/JNbEyTgt70" TargetMode="External" Type="http://schemas.openxmlformats.org/officeDocument/2006/relationships/hyperlink"/><Relationship Id="rId3360" Target="https://twitter.com/clouchicloucha" TargetMode="External" Type="http://schemas.openxmlformats.org/officeDocument/2006/relationships/hyperlink"/><Relationship Id="rId3361" Target="https://twitter.com/snowglobe_io" TargetMode="External" Type="http://schemas.openxmlformats.org/officeDocument/2006/relationships/hyperlink"/><Relationship Id="rId3362" Target="https://twitter.com/guillaumpaul" TargetMode="External" Type="http://schemas.openxmlformats.org/officeDocument/2006/relationships/hyperlink"/><Relationship Id="rId3363" Target="https://twitter.com/jeromenotin" TargetMode="External" Type="http://schemas.openxmlformats.org/officeDocument/2006/relationships/hyperlink"/><Relationship Id="rId3364" Target="https://twitter.com/dgentreprises" TargetMode="External" Type="http://schemas.openxmlformats.org/officeDocument/2006/relationships/hyperlink"/><Relationship Id="rId3365" Target="https://twitter.com/xxii_group" TargetMode="External" Type="http://schemas.openxmlformats.org/officeDocument/2006/relationships/hyperlink"/><Relationship Id="rId3366" Target="https://twitter.com/poleai" TargetMode="External" Type="http://schemas.openxmlformats.org/officeDocument/2006/relationships/hyperlink"/><Relationship Id="rId3367" Target="https://twitter.com/benounceline" TargetMode="External" Type="http://schemas.openxmlformats.org/officeDocument/2006/relationships/hyperlink"/><Relationship Id="rId3368" Target="https://twitter.com/adamhayer" TargetMode="External" Type="http://schemas.openxmlformats.org/officeDocument/2006/relationships/hyperlink"/><Relationship Id="rId3369" Target="https://twitter.com/jeromeoxileo" TargetMode="External" Type="http://schemas.openxmlformats.org/officeDocument/2006/relationships/hyperlink"/><Relationship Id="rId337" Target="https://t.co/brIpSF9tR2" TargetMode="External" Type="http://schemas.openxmlformats.org/officeDocument/2006/relationships/hyperlink"/><Relationship Id="rId3370" Target="https://twitter.com/botcybersec" TargetMode="External" Type="http://schemas.openxmlformats.org/officeDocument/2006/relationships/hyperlink"/><Relationship Id="rId3371" Target="https://twitter.com/hatsploit" TargetMode="External" Type="http://schemas.openxmlformats.org/officeDocument/2006/relationships/hyperlink"/><Relationship Id="rId3372" Target="https://twitter.com/enty8080" TargetMode="External" Type="http://schemas.openxmlformats.org/officeDocument/2006/relationships/hyperlink"/><Relationship Id="rId3373" Target="https://twitter.com/azizsenni" TargetMode="External" Type="http://schemas.openxmlformats.org/officeDocument/2006/relationships/hyperlink"/><Relationship Id="rId3374" Target="https://twitter.com/rec0nus" TargetMode="External" Type="http://schemas.openxmlformats.org/officeDocument/2006/relationships/hyperlink"/><Relationship Id="rId3375" Target="https://twitter.com/cybersecurityn8" TargetMode="External" Type="http://schemas.openxmlformats.org/officeDocument/2006/relationships/hyperlink"/><Relationship Id="rId3376" Target="https://twitter.com/louisco" TargetMode="External" Type="http://schemas.openxmlformats.org/officeDocument/2006/relationships/hyperlink"/><Relationship Id="rId3377" Target="https://twitter.com/forbes" TargetMode="External" Type="http://schemas.openxmlformats.org/officeDocument/2006/relationships/hyperlink"/><Relationship Id="rId3378" Target="https://twitter.com/mathildemuratt" TargetMode="External" Type="http://schemas.openxmlformats.org/officeDocument/2006/relationships/hyperlink"/><Relationship Id="rId3379" Target="https://twitter.com/simonwargniez" TargetMode="External" Type="http://schemas.openxmlformats.org/officeDocument/2006/relationships/hyperlink"/><Relationship Id="rId338" Target="http://t.co/0GJFPz9FL3" TargetMode="External" Type="http://schemas.openxmlformats.org/officeDocument/2006/relationships/hyperlink"/><Relationship Id="rId3380" Target="https://twitter.com/france02100" TargetMode="External" Type="http://schemas.openxmlformats.org/officeDocument/2006/relationships/hyperlink"/><Relationship Id="rId3381" Target="https://twitter.com/radwarefr" TargetMode="External" Type="http://schemas.openxmlformats.org/officeDocument/2006/relationships/hyperlink"/><Relationship Id="rId3382" Target="https://twitter.com/sectest9" TargetMode="External" Type="http://schemas.openxmlformats.org/officeDocument/2006/relationships/hyperlink"/><Relationship Id="rId3383" Target="https://twitter.com/christianlukef1" TargetMode="External" Type="http://schemas.openxmlformats.org/officeDocument/2006/relationships/hyperlink"/><Relationship Id="rId3384" Target="https://twitter.com/adel_avb" TargetMode="External" Type="http://schemas.openxmlformats.org/officeDocument/2006/relationships/hyperlink"/><Relationship Id="rId3385" Target="https://twitter.com/conflitsfrance" TargetMode="External" Type="http://schemas.openxmlformats.org/officeDocument/2006/relationships/hyperlink"/><Relationship Id="rId3386" Target="https://twitter.com/dl_89_05" TargetMode="External" Type="http://schemas.openxmlformats.org/officeDocument/2006/relationships/hyperlink"/><Relationship Id="rId3387" Target="https://twitter.com/aikmanniki" TargetMode="External" Type="http://schemas.openxmlformats.org/officeDocument/2006/relationships/hyperlink"/><Relationship Id="rId3388" Target="https://twitter.com/ghhd48" TargetMode="External" Type="http://schemas.openxmlformats.org/officeDocument/2006/relationships/hyperlink"/><Relationship Id="rId3389" Target="https://twitter.com/fabienaili" TargetMode="External" Type="http://schemas.openxmlformats.org/officeDocument/2006/relationships/hyperlink"/><Relationship Id="rId339" Target="https://t.co/GyhxEEoajC" TargetMode="External" Type="http://schemas.openxmlformats.org/officeDocument/2006/relationships/hyperlink"/><Relationship Id="rId3390" Target="https://twitter.com/rovigar59" TargetMode="External" Type="http://schemas.openxmlformats.org/officeDocument/2006/relationships/hyperlink"/><Relationship Id="rId3391" Target="https://twitter.com/junehatim_ma" TargetMode="External" Type="http://schemas.openxmlformats.org/officeDocument/2006/relationships/hyperlink"/><Relationship Id="rId3392" Target="https://twitter.com/wf_elg" TargetMode="External" Type="http://schemas.openxmlformats.org/officeDocument/2006/relationships/hyperlink"/><Relationship Id="rId3393" Target="https://twitter.com/tarik34000" TargetMode="External" Type="http://schemas.openxmlformats.org/officeDocument/2006/relationships/hyperlink"/><Relationship Id="rId3394" Target="https://twitter.com/gzohor" TargetMode="External" Type="http://schemas.openxmlformats.org/officeDocument/2006/relationships/hyperlink"/><Relationship Id="rId3395" Target="https://twitter.com/richard_s81" TargetMode="External" Type="http://schemas.openxmlformats.org/officeDocument/2006/relationships/hyperlink"/><Relationship Id="rId3396" Target="https://twitter.com/ardadeuxiem" TargetMode="External" Type="http://schemas.openxmlformats.org/officeDocument/2006/relationships/hyperlink"/><Relationship Id="rId3397" Target="https://twitter.com/yaskor10" TargetMode="External" Type="http://schemas.openxmlformats.org/officeDocument/2006/relationships/hyperlink"/><Relationship Id="rId3398" Target="https://twitter.com/tehtris_elena" TargetMode="External" Type="http://schemas.openxmlformats.org/officeDocument/2006/relationships/hyperlink"/><Relationship Id="rId3399" Target="https://twitter.com/tjmanadyflhj" TargetMode="External" Type="http://schemas.openxmlformats.org/officeDocument/2006/relationships/hyperlink"/><Relationship Id="rId34" Target="https://t.co/TGJroHol2l" TargetMode="External" Type="http://schemas.openxmlformats.org/officeDocument/2006/relationships/hyperlink"/><Relationship Id="rId340" Target="https://t.co/qXASV6Q2rF" TargetMode="External" Type="http://schemas.openxmlformats.org/officeDocument/2006/relationships/hyperlink"/><Relationship Id="rId3400" Target="https://twitter.com/botkoshur" TargetMode="External" Type="http://schemas.openxmlformats.org/officeDocument/2006/relationships/hyperlink"/><Relationship Id="rId3401" Target="https://twitter.com/viclaroche" TargetMode="External" Type="http://schemas.openxmlformats.org/officeDocument/2006/relationships/hyperlink"/><Relationship Id="rId3402" Target="https://twitter.com/arbiiyaaa" TargetMode="External" Type="http://schemas.openxmlformats.org/officeDocument/2006/relationships/hyperlink"/><Relationship Id="rId3403" Target="https://twitter.com/inesvenki" TargetMode="External" Type="http://schemas.openxmlformats.org/officeDocument/2006/relationships/hyperlink"/><Relationship Id="rId3404" Target="https://twitter.com/cont_learn" TargetMode="External" Type="http://schemas.openxmlformats.org/officeDocument/2006/relationships/hyperlink"/><Relationship Id="rId3405" Target="https://twitter.com/alkayal_wajdi" TargetMode="External" Type="http://schemas.openxmlformats.org/officeDocument/2006/relationships/hyperlink"/><Relationship Id="rId3406" Target="https://twitter.com/fabienbrodie" TargetMode="External" Type="http://schemas.openxmlformats.org/officeDocument/2006/relationships/hyperlink"/><Relationship Id="rId3407" Target="https://twitter.com/_reactdev" TargetMode="External" Type="http://schemas.openxmlformats.org/officeDocument/2006/relationships/hyperlink"/><Relationship Id="rId3408" Target="https://twitter.com/tisseringendarm" TargetMode="External" Type="http://schemas.openxmlformats.org/officeDocument/2006/relationships/hyperlink"/><Relationship Id="rId3409" Target="https://twitter.com/fluxcapdoodah" TargetMode="External" Type="http://schemas.openxmlformats.org/officeDocument/2006/relationships/hyperlink"/><Relationship Id="rId341" Target="https://t.co/UX3fbIvlxX" TargetMode="External" Type="http://schemas.openxmlformats.org/officeDocument/2006/relationships/hyperlink"/><Relationship Id="rId3410" Target="https://twitter.com/cochise561" TargetMode="External" Type="http://schemas.openxmlformats.org/officeDocument/2006/relationships/hyperlink"/><Relationship Id="rId3411" Target="https://twitter.com/philipperosay" TargetMode="External" Type="http://schemas.openxmlformats.org/officeDocument/2006/relationships/hyperlink"/><Relationship Id="rId3412" Target="https://twitter.com/lvmk17_" TargetMode="External" Type="http://schemas.openxmlformats.org/officeDocument/2006/relationships/hyperlink"/><Relationship Id="rId3413" Target="https://twitter.com/ahmedmezzi94" TargetMode="External" Type="http://schemas.openxmlformats.org/officeDocument/2006/relationships/hyperlink"/><Relationship Id="rId3414" Target="https://twitter.com/dsinfocom" TargetMode="External" Type="http://schemas.openxmlformats.org/officeDocument/2006/relationships/hyperlink"/><Relationship Id="rId3415" Target="https://twitter.com/iotcybersec24" TargetMode="External" Type="http://schemas.openxmlformats.org/officeDocument/2006/relationships/hyperlink"/><Relationship Id="rId3416" Target="https://twitter.com/inessss944" TargetMode="External" Type="http://schemas.openxmlformats.org/officeDocument/2006/relationships/hyperlink"/><Relationship Id="rId3417" Target="https://twitter.com/cloud_cio_" TargetMode="External" Type="http://schemas.openxmlformats.org/officeDocument/2006/relationships/hyperlink"/><Relationship Id="rId3418" Target="https://twitter.com/fabriciosx" TargetMode="External" Type="http://schemas.openxmlformats.org/officeDocument/2006/relationships/hyperlink"/><Relationship Id="rId3419" Target="https://twitter.com/morolswediu" TargetMode="External" Type="http://schemas.openxmlformats.org/officeDocument/2006/relationships/hyperlink"/><Relationship Id="rId342" Target="https://t.co/MeoLKOOLJB" TargetMode="External" Type="http://schemas.openxmlformats.org/officeDocument/2006/relationships/hyperlink"/><Relationship Id="rId3420" Target="https://twitter.com/_mz_cons" TargetMode="External" Type="http://schemas.openxmlformats.org/officeDocument/2006/relationships/hyperlink"/><Relationship Id="rId3421" Target="https://twitter.com/isguidat" TargetMode="External" Type="http://schemas.openxmlformats.org/officeDocument/2006/relationships/hyperlink"/><Relationship Id="rId3422" Target="https://twitter.com/lha03laurent" TargetMode="External" Type="http://schemas.openxmlformats.org/officeDocument/2006/relationships/hyperlink"/><Relationship Id="rId3423" Target="https://twitter.com/dsutrecci79" TargetMode="External" Type="http://schemas.openxmlformats.org/officeDocument/2006/relationships/hyperlink"/><Relationship Id="rId3424" Target="https://twitter.com/cbeduniortais" TargetMode="External" Type="http://schemas.openxmlformats.org/officeDocument/2006/relationships/hyperlink"/><Relationship Id="rId3425" Target="https://twitter.com/fredlamprecht" TargetMode="External" Type="http://schemas.openxmlformats.org/officeDocument/2006/relationships/hyperlink"/><Relationship Id="rId3426" Target="https://twitter.com/grazytgrazynatt" TargetMode="External" Type="http://schemas.openxmlformats.org/officeDocument/2006/relationships/hyperlink"/><Relationship Id="rId3427" Target="https://twitter.com/langloisso" TargetMode="External" Type="http://schemas.openxmlformats.org/officeDocument/2006/relationships/hyperlink"/><Relationship Id="rId3428" Target="https://twitter.com/javerfinance" TargetMode="External" Type="http://schemas.openxmlformats.org/officeDocument/2006/relationships/hyperlink"/><Relationship Id="rId3429" Target="https://twitter.com/isollner" TargetMode="External" Type="http://schemas.openxmlformats.org/officeDocument/2006/relationships/hyperlink"/><Relationship Id="rId343" Target="https://t.co/o179WatQ9A" TargetMode="External" Type="http://schemas.openxmlformats.org/officeDocument/2006/relationships/hyperlink"/><Relationship Id="rId3430" Target="https://twitter.com/marion_garr" TargetMode="External" Type="http://schemas.openxmlformats.org/officeDocument/2006/relationships/hyperlink"/><Relationship Id="rId3431" Target="https://twitter.com/augouard" TargetMode="External" Type="http://schemas.openxmlformats.org/officeDocument/2006/relationships/hyperlink"/><Relationship Id="rId3432" Target="https://twitter.com/portail_ebtp" TargetMode="External" Type="http://schemas.openxmlformats.org/officeDocument/2006/relationships/hyperlink"/><Relationship Id="rId3433" Target="https://twitter.com/lindapunt" TargetMode="External" Type="http://schemas.openxmlformats.org/officeDocument/2006/relationships/hyperlink"/><Relationship Id="rId3434" Target="https://twitter.com/xaelbot" TargetMode="External" Type="http://schemas.openxmlformats.org/officeDocument/2006/relationships/hyperlink"/><Relationship Id="rId3435" Target="https://twitter.com/bills_bot" TargetMode="External" Type="http://schemas.openxmlformats.org/officeDocument/2006/relationships/hyperlink"/><Relationship Id="rId3436" Target="https://twitter.com/nocodepediaa" TargetMode="External" Type="http://schemas.openxmlformats.org/officeDocument/2006/relationships/hyperlink"/><Relationship Id="rId3437" Target="https://twitter.com/chidambara09" TargetMode="External" Type="http://schemas.openxmlformats.org/officeDocument/2006/relationships/hyperlink"/><Relationship Id="rId3438" Target="https://twitter.com/trendmicrofr" TargetMode="External" Type="http://schemas.openxmlformats.org/officeDocument/2006/relationships/hyperlink"/><Relationship Id="rId3439" Target="https://twitter.com/tim35852060" TargetMode="External" Type="http://schemas.openxmlformats.org/officeDocument/2006/relationships/hyperlink"/><Relationship Id="rId344" Target="https://t.co/UfI1kT2Dof" TargetMode="External" Type="http://schemas.openxmlformats.org/officeDocument/2006/relationships/hyperlink"/><Relationship Id="rId3440" Target="https://twitter.com/djangobot_" TargetMode="External" Type="http://schemas.openxmlformats.org/officeDocument/2006/relationships/hyperlink"/><Relationship Id="rId3441" Target="https://twitter.com/wmktech" TargetMode="External" Type="http://schemas.openxmlformats.org/officeDocument/2006/relationships/hyperlink"/><Relationship Id="rId3442" Target="https://twitter.com/wajdialkayal" TargetMode="External" Type="http://schemas.openxmlformats.org/officeDocument/2006/relationships/hyperlink"/><Relationship Id="rId3443" Target="https://twitter.com/appthisway" TargetMode="External" Type="http://schemas.openxmlformats.org/officeDocument/2006/relationships/hyperlink"/><Relationship Id="rId3444" Target="https://twitter.com/calcaware" TargetMode="External" Type="http://schemas.openxmlformats.org/officeDocument/2006/relationships/hyperlink"/><Relationship Id="rId3445" Target="https://twitter.com/100daysof2020" TargetMode="External" Type="http://schemas.openxmlformats.org/officeDocument/2006/relationships/hyperlink"/><Relationship Id="rId3446" Target="https://twitter.com/mwaka_damia" TargetMode="External" Type="http://schemas.openxmlformats.org/officeDocument/2006/relationships/hyperlink"/><Relationship Id="rId3447" Target="https://twitter.com/laveilletechno" TargetMode="External" Type="http://schemas.openxmlformats.org/officeDocument/2006/relationships/hyperlink"/><Relationship Id="rId3448" Target="https://twitter.com/ip__paris" TargetMode="External" Type="http://schemas.openxmlformats.org/officeDocument/2006/relationships/hyperlink"/><Relationship Id="rId3449" Target="https://twitter.com/telecomsudparis" TargetMode="External" Type="http://schemas.openxmlformats.org/officeDocument/2006/relationships/hyperlink"/><Relationship Id="rId345" Target="https://t.co/x2MEIlLtJZ" TargetMode="External" Type="http://schemas.openxmlformats.org/officeDocument/2006/relationships/hyperlink"/><Relationship Id="rId3450" Target="https://twitter.com/davidsimplot" TargetMode="External" Type="http://schemas.openxmlformats.org/officeDocument/2006/relationships/hyperlink"/><Relationship Id="rId3451" Target="https://twitter.com/hardyzhardy" TargetMode="External" Type="http://schemas.openxmlformats.org/officeDocument/2006/relationships/hyperlink"/><Relationship Id="rId3452" Target="https://twitter.com/tokenheiser" TargetMode="External" Type="http://schemas.openxmlformats.org/officeDocument/2006/relationships/hyperlink"/><Relationship Id="rId3453" Target="https://twitter.com/elizabot9" TargetMode="External" Type="http://schemas.openxmlformats.org/officeDocument/2006/relationships/hyperlink"/><Relationship Id="rId3454" Target="https://twitter.com/andre0ani" TargetMode="External" Type="http://schemas.openxmlformats.org/officeDocument/2006/relationships/hyperlink"/><Relationship Id="rId3455" Target="https://twitter.com/devmy_fr" TargetMode="External" Type="http://schemas.openxmlformats.org/officeDocument/2006/relationships/hyperlink"/><Relationship Id="rId3456" Target="https://twitter.com/jndegalzain" TargetMode="External" Type="http://schemas.openxmlformats.org/officeDocument/2006/relationships/hyperlink"/><Relationship Id="rId3457" Target="https://twitter.com/innovsi" TargetMode="External" Type="http://schemas.openxmlformats.org/officeDocument/2006/relationships/hyperlink"/><Relationship Id="rId3458" Target="https://twitter.com/frhalper" TargetMode="External" Type="http://schemas.openxmlformats.org/officeDocument/2006/relationships/hyperlink"/><Relationship Id="rId3459" Target="https://twitter.com/libertafrida" TargetMode="External" Type="http://schemas.openxmlformats.org/officeDocument/2006/relationships/hyperlink"/><Relationship Id="rId346" Target="https://t.co/N302Bio8ko" TargetMode="External" Type="http://schemas.openxmlformats.org/officeDocument/2006/relationships/hyperlink"/><Relationship Id="rId3460" Target="https://twitter.com/intrinsec" TargetMode="External" Type="http://schemas.openxmlformats.org/officeDocument/2006/relationships/hyperlink"/><Relationship Id="rId3461" Target="https://twitter.com/scallog" TargetMode="External" Type="http://schemas.openxmlformats.org/officeDocument/2006/relationships/hyperlink"/><Relationship Id="rId3462" Target="https://twitter.com/stephanenappo" TargetMode="External" Type="http://schemas.openxmlformats.org/officeDocument/2006/relationships/hyperlink"/><Relationship Id="rId3463" Target="https://twitter.com/kibounitsuite01" TargetMode="External" Type="http://schemas.openxmlformats.org/officeDocument/2006/relationships/hyperlink"/><Relationship Id="rId3464" Target="https://twitter.com/ahugla" TargetMode="External" Type="http://schemas.openxmlformats.org/officeDocument/2006/relationships/hyperlink"/><Relationship Id="rId3465" Target="https://twitter.com/cdanslair" TargetMode="External" Type="http://schemas.openxmlformats.org/officeDocument/2006/relationships/hyperlink"/><Relationship Id="rId3466" Target="https://twitter.com/risk_insight" TargetMode="External" Type="http://schemas.openxmlformats.org/officeDocument/2006/relationships/hyperlink"/><Relationship Id="rId3467" Target="https://twitter.com/magnifintech" TargetMode="External" Type="http://schemas.openxmlformats.org/officeDocument/2006/relationships/hyperlink"/><Relationship Id="rId3468" Target="https://twitter.com/patriciacapelle" TargetMode="External" Type="http://schemas.openxmlformats.org/officeDocument/2006/relationships/hyperlink"/><Relationship Id="rId3469" Target="https://twitter.com/echo_des_arenes" TargetMode="External" Type="http://schemas.openxmlformats.org/officeDocument/2006/relationships/hyperlink"/><Relationship Id="rId347" Target="http://t.co/OTOuSpgXxh" TargetMode="External" Type="http://schemas.openxmlformats.org/officeDocument/2006/relationships/hyperlink"/><Relationship Id="rId3470" Target="https://twitter.com/mel_economie" TargetMode="External" Type="http://schemas.openxmlformats.org/officeDocument/2006/relationships/hyperlink"/><Relationship Id="rId3471" Target="https://twitter.com/laurentmartin" TargetMode="External" Type="http://schemas.openxmlformats.org/officeDocument/2006/relationships/hyperlink"/><Relationship Id="rId3472" Target="https://twitter.com/groussetp" TargetMode="External" Type="http://schemas.openxmlformats.org/officeDocument/2006/relationships/hyperlink"/><Relationship Id="rId3473" Target="https://twitter.com/mickel65" TargetMode="External" Type="http://schemas.openxmlformats.org/officeDocument/2006/relationships/hyperlink"/><Relationship Id="rId3474" Target="https://twitter.com/gabrielattal" TargetMode="External" Type="http://schemas.openxmlformats.org/officeDocument/2006/relationships/hyperlink"/><Relationship Id="rId3475" Target="https://twitter.com/franceinter" TargetMode="External" Type="http://schemas.openxmlformats.org/officeDocument/2006/relationships/hyperlink"/><Relationship Id="rId3476" Target="https://twitter.com/labaudit" TargetMode="External" Type="http://schemas.openxmlformats.org/officeDocument/2006/relationships/hyperlink"/><Relationship Id="rId3477" Target="https://twitter.com/ajoramania1906" TargetMode="External" Type="http://schemas.openxmlformats.org/officeDocument/2006/relationships/hyperlink"/><Relationship Id="rId3478" Target="https://twitter.com/elluina" TargetMode="External" Type="http://schemas.openxmlformats.org/officeDocument/2006/relationships/hyperlink"/><Relationship Id="rId3479" Target="https://twitter.com/fgandoul" TargetMode="External" Type="http://schemas.openxmlformats.org/officeDocument/2006/relationships/hyperlink"/><Relationship Id="rId348" Target="https://t.co/AqMGYUL5x0" TargetMode="External" Type="http://schemas.openxmlformats.org/officeDocument/2006/relationships/hyperlink"/><Relationship Id="rId3480" Target="https://twitter.com/guillaume_cbc" TargetMode="External" Type="http://schemas.openxmlformats.org/officeDocument/2006/relationships/hyperlink"/><Relationship Id="rId3481" Target="https://twitter.com/rokautomationfr" TargetMode="External" Type="http://schemas.openxmlformats.org/officeDocument/2006/relationships/hyperlink"/><Relationship Id="rId3482" Target="https://twitter.com/sdellea" TargetMode="External" Type="http://schemas.openxmlformats.org/officeDocument/2006/relationships/hyperlink"/><Relationship Id="rId3483" Target="https://twitter.com/photpres" TargetMode="External" Type="http://schemas.openxmlformats.org/officeDocument/2006/relationships/hyperlink"/><Relationship Id="rId3484" Target="https://twitter.com/alertefr" TargetMode="External" Type="http://schemas.openxmlformats.org/officeDocument/2006/relationships/hyperlink"/><Relationship Id="rId3485" Target="https://twitter.com/blood_of_devil" TargetMode="External" Type="http://schemas.openxmlformats.org/officeDocument/2006/relationships/hyperlink"/><Relationship Id="rId3486" Target="https://twitter.com/arthur_fresnel" TargetMode="External" Type="http://schemas.openxmlformats.org/officeDocument/2006/relationships/hyperlink"/><Relationship Id="rId3487" Target="https://twitter.com/gamingt09920146" TargetMode="External" Type="http://schemas.openxmlformats.org/officeDocument/2006/relationships/hyperlink"/><Relationship Id="rId3488" Target="https://twitter.com/hhamz1" TargetMode="External" Type="http://schemas.openxmlformats.org/officeDocument/2006/relationships/hyperlink"/><Relationship Id="rId3489" Target="https://twitter.com/mediavenirsc" TargetMode="External" Type="http://schemas.openxmlformats.org/officeDocument/2006/relationships/hyperlink"/><Relationship Id="rId349" Target="https://t.co/fCLYafgy7a" TargetMode="External" Type="http://schemas.openxmlformats.org/officeDocument/2006/relationships/hyperlink"/><Relationship Id="rId3490" Target="https://twitter.com/3k1p_" TargetMode="External" Type="http://schemas.openxmlformats.org/officeDocument/2006/relationships/hyperlink"/><Relationship Id="rId3491" Target="https://twitter.com/france_in_world" TargetMode="External" Type="http://schemas.openxmlformats.org/officeDocument/2006/relationships/hyperlink"/><Relationship Id="rId3492" Target="https://twitter.com/laurentgasnier6" TargetMode="External" Type="http://schemas.openxmlformats.org/officeDocument/2006/relationships/hyperlink"/><Relationship Id="rId3493" Target="https://twitter.com/92reda_" TargetMode="External" Type="http://schemas.openxmlformats.org/officeDocument/2006/relationships/hyperlink"/><Relationship Id="rId3494" Target="https://twitter.com/rncolombes" TargetMode="External" Type="http://schemas.openxmlformats.org/officeDocument/2006/relationships/hyperlink"/><Relationship Id="rId3495" Target="https://twitter.com/alucard93_" TargetMode="External" Type="http://schemas.openxmlformats.org/officeDocument/2006/relationships/hyperlink"/><Relationship Id="rId3496" Target="https://twitter.com/marknyes" TargetMode="External" Type="http://schemas.openxmlformats.org/officeDocument/2006/relationships/hyperlink"/><Relationship Id="rId3497" Target="https://twitter.com/roulalaf" TargetMode="External" Type="http://schemas.openxmlformats.org/officeDocument/2006/relationships/hyperlink"/><Relationship Id="rId3498" Target="https://twitter.com/avischarf" TargetMode="External" Type="http://schemas.openxmlformats.org/officeDocument/2006/relationships/hyperlink"/><Relationship Id="rId3499" Target="https://twitter.com/ouest_elle" TargetMode="External" Type="http://schemas.openxmlformats.org/officeDocument/2006/relationships/hyperlink"/><Relationship Id="rId35" Target="https://t.co/SUMx0fqF6C" TargetMode="External" Type="http://schemas.openxmlformats.org/officeDocument/2006/relationships/hyperlink"/><Relationship Id="rId350" Target="https://t.co/D3RrKL1hUe" TargetMode="External" Type="http://schemas.openxmlformats.org/officeDocument/2006/relationships/hyperlink"/><Relationship Id="rId3500" Target="https://twitter.com/anasalaoui" TargetMode="External" Type="http://schemas.openxmlformats.org/officeDocument/2006/relationships/hyperlink"/><Relationship Id="rId3501" Target="https://twitter.com/denis_maguet" TargetMode="External" Type="http://schemas.openxmlformats.org/officeDocument/2006/relationships/hyperlink"/><Relationship Id="rId3502" Target="https://twitter.com/bilgerphilippe" TargetMode="External" Type="http://schemas.openxmlformats.org/officeDocument/2006/relationships/hyperlink"/><Relationship Id="rId3503" Target="https://twitter.com/morandiniblog" TargetMode="External" Type="http://schemas.openxmlformats.org/officeDocument/2006/relationships/hyperlink"/><Relationship Id="rId3504" Target="https://twitter.com/erictixador" TargetMode="External" Type="http://schemas.openxmlformats.org/officeDocument/2006/relationships/hyperlink"/><Relationship Id="rId3505" Target="https://twitter.com/dihanimed" TargetMode="External" Type="http://schemas.openxmlformats.org/officeDocument/2006/relationships/hyperlink"/><Relationship Id="rId3506" Target="https://twitter.com/max29448830" TargetMode="External" Type="http://schemas.openxmlformats.org/officeDocument/2006/relationships/hyperlink"/><Relationship Id="rId3507" Target="https://twitter.com/mcseanstephen" TargetMode="External" Type="http://schemas.openxmlformats.org/officeDocument/2006/relationships/hyperlink"/><Relationship Id="rId3508" Target="https://twitter.com/moran" TargetMode="External" Type="http://schemas.openxmlformats.org/officeDocument/2006/relationships/hyperlink"/><Relationship Id="rId3509" Target="https://twitter.com/lelio____" TargetMode="External" Type="http://schemas.openxmlformats.org/officeDocument/2006/relationships/hyperlink"/><Relationship Id="rId351" Target="https://t.co/dc01PKBorY" TargetMode="External" Type="http://schemas.openxmlformats.org/officeDocument/2006/relationships/hyperlink"/><Relationship Id="rId3510" Target="https://twitter.com/b_obermayer" TargetMode="External" Type="http://schemas.openxmlformats.org/officeDocument/2006/relationships/hyperlink"/><Relationship Id="rId3511" Target="https://twitter.com/billetdefrance" TargetMode="External" Type="http://schemas.openxmlformats.org/officeDocument/2006/relationships/hyperlink"/><Relationship Id="rId3512" Target="https://twitter.com/menzelma" TargetMode="External" Type="http://schemas.openxmlformats.org/officeDocument/2006/relationships/hyperlink"/><Relationship Id="rId3513" Target="https://twitter.com/estelle_cheval" TargetMode="External" Type="http://schemas.openxmlformats.org/officeDocument/2006/relationships/hyperlink"/><Relationship Id="rId3514" Target="https://twitter.com/bluemegateam" TargetMode="External" Type="http://schemas.openxmlformats.org/officeDocument/2006/relationships/hyperlink"/><Relationship Id="rId3515" Target="https://twitter.com/kornerio" TargetMode="External" Type="http://schemas.openxmlformats.org/officeDocument/2006/relationships/hyperlink"/><Relationship Id="rId3516" Target="https://twitter.com/flopuyb" TargetMode="External" Type="http://schemas.openxmlformats.org/officeDocument/2006/relationships/hyperlink"/><Relationship Id="rId3517" Target="https://twitter.com/ameelrcm" TargetMode="External" Type="http://schemas.openxmlformats.org/officeDocument/2006/relationships/hyperlink"/><Relationship Id="rId3518" Target="https://twitter.com/knocknockfr" TargetMode="External" Type="http://schemas.openxmlformats.org/officeDocument/2006/relationships/hyperlink"/><Relationship Id="rId3519" Target="https://twitter.com/helkhoury" TargetMode="External" Type="http://schemas.openxmlformats.org/officeDocument/2006/relationships/hyperlink"/><Relationship Id="rId352" Target="https://t.co/usqGpz2Zfm" TargetMode="External" Type="http://schemas.openxmlformats.org/officeDocument/2006/relationships/hyperlink"/><Relationship Id="rId3520" Target="https://twitter.com/deboutcitoyens" TargetMode="External" Type="http://schemas.openxmlformats.org/officeDocument/2006/relationships/hyperlink"/><Relationship Id="rId3521" Target="https://twitter.com/africacybermag" TargetMode="External" Type="http://schemas.openxmlformats.org/officeDocument/2006/relationships/hyperlink"/><Relationship Id="rId3522" Target="https://twitter.com/ciso_thoughts" TargetMode="External" Type="http://schemas.openxmlformats.org/officeDocument/2006/relationships/hyperlink"/><Relationship Id="rId3523" Target="https://twitter.com/gs_mag" TargetMode="External" Type="http://schemas.openxmlformats.org/officeDocument/2006/relationships/hyperlink"/><Relationship Id="rId3524" Target="https://twitter.com/anna15111958" TargetMode="External" Type="http://schemas.openxmlformats.org/officeDocument/2006/relationships/hyperlink"/><Relationship Id="rId3525" Target="https://twitter.com/costeslioneler" TargetMode="External" Type="http://schemas.openxmlformats.org/officeDocument/2006/relationships/hyperlink"/><Relationship Id="rId3526" Target="https://twitter.com/jfopineau" TargetMode="External" Type="http://schemas.openxmlformats.org/officeDocument/2006/relationships/hyperlink"/><Relationship Id="rId3527" Target="https://twitter.com/solantiscabinet" TargetMode="External" Type="http://schemas.openxmlformats.org/officeDocument/2006/relationships/hyperlink"/><Relationship Id="rId3528" Target="https://twitter.com/azizzabd" TargetMode="External" Type="http://schemas.openxmlformats.org/officeDocument/2006/relationships/hyperlink"/><Relationship Id="rId3529" Target="https://twitter.com/mediafrancev" TargetMode="External" Type="http://schemas.openxmlformats.org/officeDocument/2006/relationships/hyperlink"/><Relationship Id="rId353" Target="https://t.co/pytsHqQoGX" TargetMode="External" Type="http://schemas.openxmlformats.org/officeDocument/2006/relationships/hyperlink"/><Relationship Id="rId3530" Target="https://twitter.com/emicfdnicolas" TargetMode="External" Type="http://schemas.openxmlformats.org/officeDocument/2006/relationships/hyperlink"/><Relationship Id="rId3531" Target="https://twitter.com/vladcostras" TargetMode="External" Type="http://schemas.openxmlformats.org/officeDocument/2006/relationships/hyperlink"/><Relationship Id="rId3532" Target="https://twitter.com/pupinanie" TargetMode="External" Type="http://schemas.openxmlformats.org/officeDocument/2006/relationships/hyperlink"/><Relationship Id="rId3533" Target="https://twitter.com/njakatianaaa" TargetMode="External" Type="http://schemas.openxmlformats.org/officeDocument/2006/relationships/hyperlink"/><Relationship Id="rId3534" Target="https://twitter.com/fredericdufaux" TargetMode="External" Type="http://schemas.openxmlformats.org/officeDocument/2006/relationships/hyperlink"/><Relationship Id="rId3535" Target="https://twitter.com/yannz7" TargetMode="External" Type="http://schemas.openxmlformats.org/officeDocument/2006/relationships/hyperlink"/><Relationship Id="rId3536" Target="https://twitter.com/mathieu_mrr" TargetMode="External" Type="http://schemas.openxmlformats.org/officeDocument/2006/relationships/hyperlink"/><Relationship Id="rId3537" Target="https://twitter.com/patjdp" TargetMode="External" Type="http://schemas.openxmlformats.org/officeDocument/2006/relationships/hyperlink"/><Relationship Id="rId3538" Target="https://twitter.com/euractiv_fr" TargetMode="External" Type="http://schemas.openxmlformats.org/officeDocument/2006/relationships/hyperlink"/><Relationship Id="rId3539" Target="https://twitter.com/elibaba563142" TargetMode="External" Type="http://schemas.openxmlformats.org/officeDocument/2006/relationships/hyperlink"/><Relationship Id="rId354" Target="https://t.co/OmJT4WKoaZ" TargetMode="External" Type="http://schemas.openxmlformats.org/officeDocument/2006/relationships/hyperlink"/><Relationship Id="rId3540" Target="https://twitter.com/coll_sitec" TargetMode="External" Type="http://schemas.openxmlformats.org/officeDocument/2006/relationships/hyperlink"/><Relationship Id="rId3541" Target="https://twitter.com/cloudnews2013" TargetMode="External" Type="http://schemas.openxmlformats.org/officeDocument/2006/relationships/hyperlink"/><Relationship Id="rId3542" Target="https://twitter.com/esnrecrutement" TargetMode="External" Type="http://schemas.openxmlformats.org/officeDocument/2006/relationships/hyperlink"/><Relationship Id="rId3543" Target="https://twitter.com/bernarchevalier" TargetMode="External" Type="http://schemas.openxmlformats.org/officeDocument/2006/relationships/hyperlink"/><Relationship Id="rId3544" Target="https://twitter.com/annonce31" TargetMode="External" Type="http://schemas.openxmlformats.org/officeDocument/2006/relationships/hyperlink"/><Relationship Id="rId3545" Target="https://twitter.com/opensource_orgs" TargetMode="External" Type="http://schemas.openxmlformats.org/officeDocument/2006/relationships/hyperlink"/><Relationship Id="rId3546" Target="https://twitter.com/khchzen" TargetMode="External" Type="http://schemas.openxmlformats.org/officeDocument/2006/relationships/hyperlink"/><Relationship Id="rId3547" Target="https://twitter.com/eecs_versailles" TargetMode="External" Type="http://schemas.openxmlformats.org/officeDocument/2006/relationships/hyperlink"/><Relationship Id="rId3548" Target="https://twitter.com/rldi_lamy" TargetMode="External" Type="http://schemas.openxmlformats.org/officeDocument/2006/relationships/hyperlink"/><Relationship Id="rId3549" Target="https://twitter.com/gerenathalie" TargetMode="External" Type="http://schemas.openxmlformats.org/officeDocument/2006/relationships/hyperlink"/><Relationship Id="rId355" Target="https://t.co/O2hbwNsrZf" TargetMode="External" Type="http://schemas.openxmlformats.org/officeDocument/2006/relationships/hyperlink"/><Relationship Id="rId3550" Target="https://twitter.com/92enmarche" TargetMode="External" Type="http://schemas.openxmlformats.org/officeDocument/2006/relationships/hyperlink"/><Relationship Id="rId3551" Target="https://twitter.com/taiko_______" TargetMode="External" Type="http://schemas.openxmlformats.org/officeDocument/2006/relationships/hyperlink"/><Relationship Id="rId3552" Target="https://twitter.com/openlaw_fr" TargetMode="External" Type="http://schemas.openxmlformats.org/officeDocument/2006/relationships/hyperlink"/><Relationship Id="rId3553" Target="https://twitter.com/aidaalami" TargetMode="External" Type="http://schemas.openxmlformats.org/officeDocument/2006/relationships/hyperlink"/><Relationship Id="rId3554" Target="https://twitter.com/a_tenhaeff" TargetMode="External" Type="http://schemas.openxmlformats.org/officeDocument/2006/relationships/hyperlink"/><Relationship Id="rId3555" Target="https://twitter.com/menuet_morgan" TargetMode="External" Type="http://schemas.openxmlformats.org/officeDocument/2006/relationships/hyperlink"/><Relationship Id="rId3556" Target="https://twitter.com/ars_pdl" TargetMode="External" Type="http://schemas.openxmlformats.org/officeDocument/2006/relationships/hyperlink"/><Relationship Id="rId3557" Target="https://twitter.com/y_elhb" TargetMode="External" Type="http://schemas.openxmlformats.org/officeDocument/2006/relationships/hyperlink"/><Relationship Id="rId3558" Target="https://twitter.com/afd44ym" TargetMode="External" Type="http://schemas.openxmlformats.org/officeDocument/2006/relationships/hyperlink"/><Relationship Id="rId3559" Target="https://twitter.com/health20paris" TargetMode="External" Type="http://schemas.openxmlformats.org/officeDocument/2006/relationships/hyperlink"/><Relationship Id="rId356" Target="https://t.co/eKAqbn7kJV" TargetMode="External" Type="http://schemas.openxmlformats.org/officeDocument/2006/relationships/hyperlink"/><Relationship Id="rId3560" Target="https://twitter.com/inconni63939535" TargetMode="External" Type="http://schemas.openxmlformats.org/officeDocument/2006/relationships/hyperlink"/><Relationship Id="rId3561" Target="https://twitter.com/agaetisit" TargetMode="External" Type="http://schemas.openxmlformats.org/officeDocument/2006/relationships/hyperlink"/><Relationship Id="rId3562" Target="https://twitter.com/gamasec" TargetMode="External" Type="http://schemas.openxmlformats.org/officeDocument/2006/relationships/hyperlink"/><Relationship Id="rId3563" Target="https://twitter.com/youtube" TargetMode="External" Type="http://schemas.openxmlformats.org/officeDocument/2006/relationships/hyperlink"/><Relationship Id="rId3564" Target="https://twitter.com/harfanglab" TargetMode="External" Type="http://schemas.openxmlformats.org/officeDocument/2006/relationships/hyperlink"/><Relationship Id="rId3565" Target="https://twitter.com/evagroup1" TargetMode="External" Type="http://schemas.openxmlformats.org/officeDocument/2006/relationships/hyperlink"/><Relationship Id="rId3566" Target="https://twitter.com/bliblim60" TargetMode="External" Type="http://schemas.openxmlformats.org/officeDocument/2006/relationships/hyperlink"/><Relationship Id="rId3567" Target="https://twitter.com/ingras01" TargetMode="External" Type="http://schemas.openxmlformats.org/officeDocument/2006/relationships/hyperlink"/><Relationship Id="rId3568" Target="https://twitter.com/jeymalandrino" TargetMode="External" Type="http://schemas.openxmlformats.org/officeDocument/2006/relationships/hyperlink"/><Relationship Id="rId3569" Target="https://twitter.com/eradiquersexism" TargetMode="External" Type="http://schemas.openxmlformats.org/officeDocument/2006/relationships/hyperlink"/><Relationship Id="rId357" Target="https://t.co/6aQ3kBHn3n" TargetMode="External" Type="http://schemas.openxmlformats.org/officeDocument/2006/relationships/hyperlink"/><Relationship Id="rId3570" Target="https://twitter.com/accelc2ime" TargetMode="External" Type="http://schemas.openxmlformats.org/officeDocument/2006/relationships/hyperlink"/><Relationship Id="rId3571" Target="https://twitter.com/nicolasschmiteu" TargetMode="External" Type="http://schemas.openxmlformats.org/officeDocument/2006/relationships/hyperlink"/><Relationship Id="rId3572" Target="https://twitter.com/ccluxembourg" TargetMode="External" Type="http://schemas.openxmlformats.org/officeDocument/2006/relationships/hyperlink"/><Relationship Id="rId3573" Target="https://twitter.com/luxinnovation" TargetMode="External" Type="http://schemas.openxmlformats.org/officeDocument/2006/relationships/hyperlink"/><Relationship Id="rId3574" Target="https://twitter.com/debordvalerie" TargetMode="External" Type="http://schemas.openxmlformats.org/officeDocument/2006/relationships/hyperlink"/><Relationship Id="rId3575" Target="https://twitter.com/granderegionoff" TargetMode="External" Type="http://schemas.openxmlformats.org/officeDocument/2006/relationships/hyperlink"/><Relationship Id="rId3576" Target="https://twitter.com/hgc2ime" TargetMode="External" Type="http://schemas.openxmlformats.org/officeDocument/2006/relationships/hyperlink"/><Relationship Id="rId3577" Target="https://twitter.com/hyelimjukim" TargetMode="External" Type="http://schemas.openxmlformats.org/officeDocument/2006/relationships/hyperlink"/><Relationship Id="rId3578" Target="https://twitter.com/medteq_ca" TargetMode="External" Type="http://schemas.openxmlformats.org/officeDocument/2006/relationships/hyperlink"/><Relationship Id="rId3579" Target="https://twitter.com/cybersec_feeds" TargetMode="External" Type="http://schemas.openxmlformats.org/officeDocument/2006/relationships/hyperlink"/><Relationship Id="rId358" Target="https://t.co/00Olyb0Tl7" TargetMode="External" Type="http://schemas.openxmlformats.org/officeDocument/2006/relationships/hyperlink"/><Relationship Id="rId3580" Target="https://twitter.com/prompt_innov" TargetMode="External" Type="http://schemas.openxmlformats.org/officeDocument/2006/relationships/hyperlink"/><Relationship Id="rId3581" Target="https://twitter.com/djamesonprime" TargetMode="External" Type="http://schemas.openxmlformats.org/officeDocument/2006/relationships/hyperlink"/><Relationship Id="rId3582" Target="https://twitter.com/vonbrucken" TargetMode="External" Type="http://schemas.openxmlformats.org/officeDocument/2006/relationships/hyperlink"/><Relationship Id="rId3583" Target="https://twitter.com/crdeparlemonde" TargetMode="External" Type="http://schemas.openxmlformats.org/officeDocument/2006/relationships/hyperlink"/><Relationship Id="rId3584" Target="https://twitter.com/esantepdl" TargetMode="External" Type="http://schemas.openxmlformats.org/officeDocument/2006/relationships/hyperlink"/><Relationship Id="rId3585" Target="https://twitter.com/cescogerme" TargetMode="External" Type="http://schemas.openxmlformats.org/officeDocument/2006/relationships/hyperlink"/><Relationship Id="rId3586" Target="https://twitter.com/archimagredac" TargetMode="External" Type="http://schemas.openxmlformats.org/officeDocument/2006/relationships/hyperlink"/><Relationship Id="rId3587" Target="https://twitter.com/cubertafong" TargetMode="External" Type="http://schemas.openxmlformats.org/officeDocument/2006/relationships/hyperlink"/><Relationship Id="rId3588" Target="https://twitter.com/julienhommet" TargetMode="External" Type="http://schemas.openxmlformats.org/officeDocument/2006/relationships/hyperlink"/><Relationship Id="rId3589" Target="https://twitter.com/cluster_ia" TargetMode="External" Type="http://schemas.openxmlformats.org/officeDocument/2006/relationships/hyperlink"/><Relationship Id="rId359" Target="https://t.co/Cr8j7QA2Ns" TargetMode="External" Type="http://schemas.openxmlformats.org/officeDocument/2006/relationships/hyperlink"/><Relationship Id="rId3590" Target="https://twitter.com/sunustartup" TargetMode="External" Type="http://schemas.openxmlformats.org/officeDocument/2006/relationships/hyperlink"/><Relationship Id="rId3591" Target="https://twitter.com/aazimath" TargetMode="External" Type="http://schemas.openxmlformats.org/officeDocument/2006/relationships/hyperlink"/><Relationship Id="rId3592" Target="https://twitter.com/numeriquena" TargetMode="External" Type="http://schemas.openxmlformats.org/officeDocument/2006/relationships/hyperlink"/><Relationship Id="rId3593" Target="https://twitter.com/nvelleaquitaine" TargetMode="External" Type="http://schemas.openxmlformats.org/officeDocument/2006/relationships/hyperlink"/><Relationship Id="rId3594" Target="https://twitter.com/jb_hilterman" TargetMode="External" Type="http://schemas.openxmlformats.org/officeDocument/2006/relationships/hyperlink"/><Relationship Id="rId3595" Target="https://twitter.com/fabien_fichaux" TargetMode="External" Type="http://schemas.openxmlformats.org/officeDocument/2006/relationships/hyperlink"/><Relationship Id="rId3596" Target="https://twitter.com/tnjlex" TargetMode="External" Type="http://schemas.openxmlformats.org/officeDocument/2006/relationships/hyperlink"/><Relationship Id="rId3597" Target="https://twitter.com/linkbynet" TargetMode="External" Type="http://schemas.openxmlformats.org/officeDocument/2006/relationships/hyperlink"/><Relationship Id="rId3598" Target="https://twitter.com/michaeltalk2me" TargetMode="External" Type="http://schemas.openxmlformats.org/officeDocument/2006/relationships/hyperlink"/><Relationship Id="rId3599" Target="https://twitter.com/mc_daunis" TargetMode="External" Type="http://schemas.openxmlformats.org/officeDocument/2006/relationships/hyperlink"/><Relationship Id="rId36" Target="https://t.co/ZPkpLdTUNT" TargetMode="External" Type="http://schemas.openxmlformats.org/officeDocument/2006/relationships/hyperlink"/><Relationship Id="rId360" Target="https://t.co/OaLvkDCUtQ" TargetMode="External" Type="http://schemas.openxmlformats.org/officeDocument/2006/relationships/hyperlink"/><Relationship Id="rId3600" Target="https://twitter.com/monreseaudeau" TargetMode="External" Type="http://schemas.openxmlformats.org/officeDocument/2006/relationships/hyperlink"/><Relationship Id="rId3601" Target="https://twitter.com/lespacedunmatin" TargetMode="External" Type="http://schemas.openxmlformats.org/officeDocument/2006/relationships/hyperlink"/><Relationship Id="rId3602" Target="https://twitter.com/amstrongdean" TargetMode="External" Type="http://schemas.openxmlformats.org/officeDocument/2006/relationships/hyperlink"/><Relationship Id="rId3603" Target="https://twitter.com/jeancastex" TargetMode="External" Type="http://schemas.openxmlformats.org/officeDocument/2006/relationships/hyperlink"/><Relationship Id="rId3604" Target="https://twitter.com/interpol_hq" TargetMode="External" Type="http://schemas.openxmlformats.org/officeDocument/2006/relationships/hyperlink"/><Relationship Id="rId3605" Target="https://twitter.com/michelin" TargetMode="External" Type="http://schemas.openxmlformats.org/officeDocument/2006/relationships/hyperlink"/><Relationship Id="rId3606" Target="https://twitter.com/urmedlib_pdl" TargetMode="External" Type="http://schemas.openxmlformats.org/officeDocument/2006/relationships/hyperlink"/><Relationship Id="rId3607" Target="https://twitter.com/wns_antares" TargetMode="External" Type="http://schemas.openxmlformats.org/officeDocument/2006/relationships/hyperlink"/><Relationship Id="rId3608" Target="https://twitter.com/atn371" TargetMode="External" Type="http://schemas.openxmlformats.org/officeDocument/2006/relationships/hyperlink"/><Relationship Id="rId3609" Target="https://twitter.com/hebersenegal" TargetMode="External" Type="http://schemas.openxmlformats.org/officeDocument/2006/relationships/hyperlink"/><Relationship Id="rId361" Target="http://t.co/Y23oLs1lqO" TargetMode="External" Type="http://schemas.openxmlformats.org/officeDocument/2006/relationships/hyperlink"/><Relationship Id="rId3610" Target="https://twitter.com/telinduscsirt" TargetMode="External" Type="http://schemas.openxmlformats.org/officeDocument/2006/relationships/hyperlink"/><Relationship Id="rId3611" Target="https://twitter.com/qhubaut" TargetMode="External" Type="http://schemas.openxmlformats.org/officeDocument/2006/relationships/hyperlink"/><Relationship Id="rId3612" Target="https://twitter.com/ilariaaronica3" TargetMode="External" Type="http://schemas.openxmlformats.org/officeDocument/2006/relationships/hyperlink"/><Relationship Id="rId3613" Target="https://twitter.com/prefet59" TargetMode="External" Type="http://schemas.openxmlformats.org/officeDocument/2006/relationships/hyperlink"/><Relationship Id="rId3614" Target="https://twitter.com/ocomar" TargetMode="External" Type="http://schemas.openxmlformats.org/officeDocument/2006/relationships/hyperlink"/><Relationship Id="rId3615" Target="https://twitter.com/atawihab" TargetMode="External" Type="http://schemas.openxmlformats.org/officeDocument/2006/relationships/hyperlink"/><Relationship Id="rId3616" Target="https://twitter.com/amazing_jokee" TargetMode="External" Type="http://schemas.openxmlformats.org/officeDocument/2006/relationships/hyperlink"/><Relationship Id="rId3617" Target="https://twitter.com/alexftweets" TargetMode="External" Type="http://schemas.openxmlformats.org/officeDocument/2006/relationships/hyperlink"/><Relationship Id="rId3618" Target="https://twitter.com/mhc006" TargetMode="External" Type="http://schemas.openxmlformats.org/officeDocument/2006/relationships/hyperlink"/><Relationship Id="rId3619" Target="https://twitter.com/matagathajane" TargetMode="External" Type="http://schemas.openxmlformats.org/officeDocument/2006/relationships/hyperlink"/><Relationship Id="rId362" Target="https://t.co/5ED1eb3l2n" TargetMode="External" Type="http://schemas.openxmlformats.org/officeDocument/2006/relationships/hyperlink"/><Relationship Id="rId3620" Target="https://twitter.com/jeancayeux" TargetMode="External" Type="http://schemas.openxmlformats.org/officeDocument/2006/relationships/hyperlink"/><Relationship Id="rId3621" Target="https://twitter.com/numrdv" TargetMode="External" Type="http://schemas.openxmlformats.org/officeDocument/2006/relationships/hyperlink"/><Relationship Id="rId3622" Target="https://twitter.com/ranizaidi" TargetMode="External" Type="http://schemas.openxmlformats.org/officeDocument/2006/relationships/hyperlink"/><Relationship Id="rId3623" Target="https://twitter.com/hhissiger" TargetMode="External" Type="http://schemas.openxmlformats.org/officeDocument/2006/relationships/hyperlink"/><Relationship Id="rId3624" Target="https://twitter.com/erik_cm" TargetMode="External" Type="http://schemas.openxmlformats.org/officeDocument/2006/relationships/hyperlink"/><Relationship Id="rId3625" Target="https://twitter.com/thibault_am" TargetMode="External" Type="http://schemas.openxmlformats.org/officeDocument/2006/relationships/hyperlink"/><Relationship Id="rId3626" Target="https://twitter.com/stormshield" TargetMode="External" Type="http://schemas.openxmlformats.org/officeDocument/2006/relationships/hyperlink"/><Relationship Id="rId3627" Target="https://twitter.com/sebcreno" TargetMode="External" Type="http://schemas.openxmlformats.org/officeDocument/2006/relationships/hyperlink"/><Relationship Id="rId3628" Target="https://twitter.com/avistotelecom" TargetMode="External" Type="http://schemas.openxmlformats.org/officeDocument/2006/relationships/hyperlink"/><Relationship Id="rId3629" Target="https://twitter.com/cybersecurite_m" TargetMode="External" Type="http://schemas.openxmlformats.org/officeDocument/2006/relationships/hyperlink"/><Relationship Id="rId363" Target="https://t.co/qy2hGPwKZt" TargetMode="External" Type="http://schemas.openxmlformats.org/officeDocument/2006/relationships/hyperlink"/><Relationship Id="rId3630" Target="https://twitter.com/antoniofonsecaf" TargetMode="External" Type="http://schemas.openxmlformats.org/officeDocument/2006/relationships/hyperlink"/><Relationship Id="rId3631" Target="https://twitter.com/le_figaro" TargetMode="External" Type="http://schemas.openxmlformats.org/officeDocument/2006/relationships/hyperlink"/><Relationship Id="rId3632" Target="https://twitter.com/rptaszynski" TargetMode="External" Type="http://schemas.openxmlformats.org/officeDocument/2006/relationships/hyperlink"/><Relationship Id="rId3633" Target="https://twitter.com/dzonline" TargetMode="External" Type="http://schemas.openxmlformats.org/officeDocument/2006/relationships/hyperlink"/><Relationship Id="rId3634" Target="https://twitter.com/irenard_avocat" TargetMode="External" Type="http://schemas.openxmlformats.org/officeDocument/2006/relationships/hyperlink"/><Relationship Id="rId3635" Target="https://twitter.com/chengfrederic" TargetMode="External" Type="http://schemas.openxmlformats.org/officeDocument/2006/relationships/hyperlink"/><Relationship Id="rId3636" Target="https://twitter.com/stpugin" TargetMode="External" Type="http://schemas.openxmlformats.org/officeDocument/2006/relationships/hyperlink"/><Relationship Id="rId3637" Target="https://twitter.com/ooredooqatar" TargetMode="External" Type="http://schemas.openxmlformats.org/officeDocument/2006/relationships/hyperlink"/><Relationship Id="rId3638" Target="https://twitter.com/blanchon_thierr" TargetMode="External" Type="http://schemas.openxmlformats.org/officeDocument/2006/relationships/hyperlink"/><Relationship Id="rId3639" Target="https://twitter.com/pierrefabre" TargetMode="External" Type="http://schemas.openxmlformats.org/officeDocument/2006/relationships/hyperlink"/><Relationship Id="rId364" Target="http://t.co/Tu6XyBWGtL" TargetMode="External" Type="http://schemas.openxmlformats.org/officeDocument/2006/relationships/hyperlink"/><Relationship Id="rId3640" Target="https://twitter.com/cabinetbataille" TargetMode="External" Type="http://schemas.openxmlformats.org/officeDocument/2006/relationships/hyperlink"/><Relationship Id="rId3641" Target="https://twitter.com/issafricafr" TargetMode="External" Type="http://schemas.openxmlformats.org/officeDocument/2006/relationships/hyperlink"/><Relationship Id="rId3642" Target="https://twitter.com/karenallenintl" TargetMode="External" Type="http://schemas.openxmlformats.org/officeDocument/2006/relationships/hyperlink"/><Relationship Id="rId3643" Target="https://twitter.com/chafibac" TargetMode="External" Type="http://schemas.openxmlformats.org/officeDocument/2006/relationships/hyperlink"/><Relationship Id="rId3644" Target="https://twitter.com/droidtrackr_fr" TargetMode="External" Type="http://schemas.openxmlformats.org/officeDocument/2006/relationships/hyperlink"/><Relationship Id="rId3645" Target="https://twitter.com/neurones" TargetMode="External" Type="http://schemas.openxmlformats.org/officeDocument/2006/relationships/hyperlink"/><Relationship Id="rId3646" Target="https://twitter.com/orsys" TargetMode="External" Type="http://schemas.openxmlformats.org/officeDocument/2006/relationships/hyperlink"/><Relationship Id="rId3647" Target="https://twitter.com/protivitif" TargetMode="External" Type="http://schemas.openxmlformats.org/officeDocument/2006/relationships/hyperlink"/><Relationship Id="rId3648" Target="https://twitter.com/jpierre76" TargetMode="External" Type="http://schemas.openxmlformats.org/officeDocument/2006/relationships/hyperlink"/><Relationship Id="rId3649" Target="https://twitter.com/torii_security" TargetMode="External" Type="http://schemas.openxmlformats.org/officeDocument/2006/relationships/hyperlink"/><Relationship Id="rId365" Target="http://t.co/j16yetORcl" TargetMode="External" Type="http://schemas.openxmlformats.org/officeDocument/2006/relationships/hyperlink"/><Relationship Id="rId3650" Target="https://twitter.com/fr" TargetMode="External" Type="http://schemas.openxmlformats.org/officeDocument/2006/relationships/hyperlink"/><Relationship Id="rId3651" Target="https://twitter.com/eurekavox" TargetMode="External" Type="http://schemas.openxmlformats.org/officeDocument/2006/relationships/hyperlink"/><Relationship Id="rId3652" Target="https://twitter.com/snowden" TargetMode="External" Type="http://schemas.openxmlformats.org/officeDocument/2006/relationships/hyperlink"/><Relationship Id="rId3653" Target="https://twitter.com/mickakiveille" TargetMode="External" Type="http://schemas.openxmlformats.org/officeDocument/2006/relationships/hyperlink"/><Relationship Id="rId3654" Target="https://twitter.com/manumulr" TargetMode="External" Type="http://schemas.openxmlformats.org/officeDocument/2006/relationships/hyperlink"/><Relationship Id="rId3655" Target="https://twitter.com/groupemicropole" TargetMode="External" Type="http://schemas.openxmlformats.org/officeDocument/2006/relationships/hyperlink"/><Relationship Id="rId3656" Target="https://twitter.com/vectra_ai" TargetMode="External" Type="http://schemas.openxmlformats.org/officeDocument/2006/relationships/hyperlink"/><Relationship Id="rId3657" Target="https://twitter.com/linkedin" TargetMode="External" Type="http://schemas.openxmlformats.org/officeDocument/2006/relationships/hyperlink"/><Relationship Id="rId3658" Target="https://twitter.com/psebag" TargetMode="External" Type="http://schemas.openxmlformats.org/officeDocument/2006/relationships/hyperlink"/><Relationship Id="rId3659" Target="https://twitter.com/advansgroup" TargetMode="External" Type="http://schemas.openxmlformats.org/officeDocument/2006/relationships/hyperlink"/><Relationship Id="rId366" Target="https://t.co/NNieCJTn2b" TargetMode="External" Type="http://schemas.openxmlformats.org/officeDocument/2006/relationships/hyperlink"/><Relationship Id="rId3660" Target="https://twitter.com/factorial_fr" TargetMode="External" Type="http://schemas.openxmlformats.org/officeDocument/2006/relationships/hyperlink"/><Relationship Id="rId3661" Target="https://twitter.com/avantdecliquer" TargetMode="External" Type="http://schemas.openxmlformats.org/officeDocument/2006/relationships/hyperlink"/><Relationship Id="rId3662" Target="https://twitter.com/nereaustephane" TargetMode="External" Type="http://schemas.openxmlformats.org/officeDocument/2006/relationships/hyperlink"/><Relationship Id="rId3663" Target="https://twitter.com/bpifrance" TargetMode="External" Type="http://schemas.openxmlformats.org/officeDocument/2006/relationships/hyperlink"/><Relationship Id="rId3664" Target="https://twitter.com/serene_risc" TargetMode="External" Type="http://schemas.openxmlformats.org/officeDocument/2006/relationships/hyperlink"/><Relationship Id="rId3665" Target="https://twitter.com/almond_consult" TargetMode="External" Type="http://schemas.openxmlformats.org/officeDocument/2006/relationships/hyperlink"/><Relationship Id="rId3666" Target="https://twitter.com/jss_journal" TargetMode="External" Type="http://schemas.openxmlformats.org/officeDocument/2006/relationships/hyperlink"/><Relationship Id="rId3667" Target="https://twitter.com/gadrassocies" TargetMode="External" Type="http://schemas.openxmlformats.org/officeDocument/2006/relationships/hyperlink"/><Relationship Id="rId3668" Target="https://twitter.com/cyberjobsfr" TargetMode="External" Type="http://schemas.openxmlformats.org/officeDocument/2006/relationships/hyperlink"/><Relationship Id="rId3669" Target="https://twitter.com/m_strausskahn" TargetMode="External" Type="http://schemas.openxmlformats.org/officeDocument/2006/relationships/hyperlink"/><Relationship Id="rId367" Target="https://t.co/tyee2KlvkY" TargetMode="External" Type="http://schemas.openxmlformats.org/officeDocument/2006/relationships/hyperlink"/><Relationship Id="rId3670" Target="https://twitter.com/epelboin" TargetMode="External" Type="http://schemas.openxmlformats.org/officeDocument/2006/relationships/hyperlink"/><Relationship Id="rId3671" Target="https://twitter.com/finnfrance" TargetMode="External" Type="http://schemas.openxmlformats.org/officeDocument/2006/relationships/hyperlink"/><Relationship Id="rId3672" Target="https://twitter.com/ilv_formations" TargetMode="External" Type="http://schemas.openxmlformats.org/officeDocument/2006/relationships/hyperlink"/><Relationship Id="rId3673" Target="https://twitter.com/philippemetayer" TargetMode="External" Type="http://schemas.openxmlformats.org/officeDocument/2006/relationships/hyperlink"/><Relationship Id="rId3674" Target="https://twitter.com/comarch_it" TargetMode="External" Type="http://schemas.openxmlformats.org/officeDocument/2006/relationships/hyperlink"/><Relationship Id="rId3675" Target="https://twitter.com/highnewsfrance" TargetMode="External" Type="http://schemas.openxmlformats.org/officeDocument/2006/relationships/hyperlink"/><Relationship Id="rId3676" Target="https://twitter.com/gabrielfoffano" TargetMode="External" Type="http://schemas.openxmlformats.org/officeDocument/2006/relationships/hyperlink"/><Relationship Id="rId3677" Target="https://twitter.com/emoyon" TargetMode="External" Type="http://schemas.openxmlformats.org/officeDocument/2006/relationships/hyperlink"/><Relationship Id="rId3678" Target="https://twitter.com/comidoc" TargetMode="External" Type="http://schemas.openxmlformats.org/officeDocument/2006/relationships/hyperlink"/><Relationship Id="rId3679" Target="https://twitter.com/leaderoccitanie" TargetMode="External" Type="http://schemas.openxmlformats.org/officeDocument/2006/relationships/hyperlink"/><Relationship Id="rId368" Target="https://t.co/b9JjZorbIE" TargetMode="External" Type="http://schemas.openxmlformats.org/officeDocument/2006/relationships/hyperlink"/><Relationship Id="rId3680" Target="https://twitter.com/iesechos" TargetMode="External" Type="http://schemas.openxmlformats.org/officeDocument/2006/relationships/hyperlink"/><Relationship Id="rId3681" Target="https://twitter.com/georgesmunoz" TargetMode="External" Type="http://schemas.openxmlformats.org/officeDocument/2006/relationships/hyperlink"/><Relationship Id="rId3682" Target="https://twitter.com/wedemain" TargetMode="External" Type="http://schemas.openxmlformats.org/officeDocument/2006/relationships/hyperlink"/><Relationship Id="rId3683" Target="https://twitter.com/digitalxc" TargetMode="External" Type="http://schemas.openxmlformats.org/officeDocument/2006/relationships/hyperlink"/><Relationship Id="rId3684" Target="https://twitter.com/vloquet" TargetMode="External" Type="http://schemas.openxmlformats.org/officeDocument/2006/relationships/hyperlink"/><Relationship Id="rId3685" Target="https://twitter.com/marti_francois" TargetMode="External" Type="http://schemas.openxmlformats.org/officeDocument/2006/relationships/hyperlink"/><Relationship Id="rId3686" Target="https://twitter.com/techforgoodcan" TargetMode="External" Type="http://schemas.openxmlformats.org/officeDocument/2006/relationships/hyperlink"/><Relationship Id="rId3687" Target="https://twitter.com/phoenixcontactf" TargetMode="External" Type="http://schemas.openxmlformats.org/officeDocument/2006/relationships/hyperlink"/><Relationship Id="rId3688" Target="https://twitter.com/hugoquentin44" TargetMode="External" Type="http://schemas.openxmlformats.org/officeDocument/2006/relationships/hyperlink"/><Relationship Id="rId3689" Target="https://twitter.com/nabalibelhadj" TargetMode="External" Type="http://schemas.openxmlformats.org/officeDocument/2006/relationships/hyperlink"/><Relationship Id="rId369" Target="https://t.co/u1uhPYnc5T" TargetMode="External" Type="http://schemas.openxmlformats.org/officeDocument/2006/relationships/hyperlink"/><Relationship Id="rId3690" Target="https://twitter.com/cci_finistere" TargetMode="External" Type="http://schemas.openxmlformats.org/officeDocument/2006/relationships/hyperlink"/><Relationship Id="rId3691" Target="https://twitter.com/babonechi" TargetMode="External" Type="http://schemas.openxmlformats.org/officeDocument/2006/relationships/hyperlink"/><Relationship Id="rId3692" Target="https://twitter.com/enovacom_fr" TargetMode="External" Type="http://schemas.openxmlformats.org/officeDocument/2006/relationships/hyperlink"/><Relationship Id="rId3693" Target="https://twitter.com/_afigec" TargetMode="External" Type="http://schemas.openxmlformats.org/officeDocument/2006/relationships/hyperlink"/><Relationship Id="rId3694" Target="https://twitter.com/economie_gouv" TargetMode="External" Type="http://schemas.openxmlformats.org/officeDocument/2006/relationships/hyperlink"/><Relationship Id="rId3695" Target="https://twitter.com/groupetenor" TargetMode="External" Type="http://schemas.openxmlformats.org/officeDocument/2006/relationships/hyperlink"/><Relationship Id="rId3696" Target="https://twitter.com/valloghe" TargetMode="External" Type="http://schemas.openxmlformats.org/officeDocument/2006/relationships/hyperlink"/><Relationship Id="rId3697" Target="https://twitter.com/digit_office" TargetMode="External" Type="http://schemas.openxmlformats.org/officeDocument/2006/relationships/hyperlink"/><Relationship Id="rId3698" Target="https://twitter.com/estimnumerique" TargetMode="External" Type="http://schemas.openxmlformats.org/officeDocument/2006/relationships/hyperlink"/><Relationship Id="rId3699" Target="https://twitter.com/thegreenbow" TargetMode="External" Type="http://schemas.openxmlformats.org/officeDocument/2006/relationships/hyperlink"/><Relationship Id="rId37" Target="https://t.co/QBBRONDDOV" TargetMode="External" Type="http://schemas.openxmlformats.org/officeDocument/2006/relationships/hyperlink"/><Relationship Id="rId370" Target="https://t.co/ZKVASRcmaF" TargetMode="External" Type="http://schemas.openxmlformats.org/officeDocument/2006/relationships/hyperlink"/><Relationship Id="rId3700" Target="https://twitter.com/enjoydigitall" TargetMode="External" Type="http://schemas.openxmlformats.org/officeDocument/2006/relationships/hyperlink"/><Relationship Id="rId3701" Target="https://twitter.com/infos_defense" TargetMode="External" Type="http://schemas.openxmlformats.org/officeDocument/2006/relationships/hyperlink"/><Relationship Id="rId3702" Target="https://twitter.com/vigilance_fr" TargetMode="External" Type="http://schemas.openxmlformats.org/officeDocument/2006/relationships/hyperlink"/><Relationship Id="rId3703" Target="https://twitter.com/edouardio" TargetMode="External" Type="http://schemas.openxmlformats.org/officeDocument/2006/relationships/hyperlink"/><Relationship Id="rId3704" Target="https://twitter.com/panidlo" TargetMode="External" Type="http://schemas.openxmlformats.org/officeDocument/2006/relationships/hyperlink"/><Relationship Id="rId3705" Target="https://twitter.com/gon0s" TargetMode="External" Type="http://schemas.openxmlformats.org/officeDocument/2006/relationships/hyperlink"/><Relationship Id="rId3706" Target="https://twitter.com/_saxx_" TargetMode="External" Type="http://schemas.openxmlformats.org/officeDocument/2006/relationships/hyperlink"/><Relationship Id="rId3707" Target="https://twitter.com/granchacrafree" TargetMode="External" Type="http://schemas.openxmlformats.org/officeDocument/2006/relationships/hyperlink"/><Relationship Id="rId3708" Target="../printerSettings/printerSettings2.bin" Type="http://schemas.openxmlformats.org/officeDocument/2006/relationships/printerSettings"/><Relationship Id="rId3709" Target="../drawings/vmlDrawing2.vml" Type="http://schemas.openxmlformats.org/officeDocument/2006/relationships/vmlDrawing"/><Relationship Id="rId371" Target="https://t.co/j3B77fhrj1" TargetMode="External" Type="http://schemas.openxmlformats.org/officeDocument/2006/relationships/hyperlink"/><Relationship Id="rId3710" Target="../tables/table2.xml" Type="http://schemas.openxmlformats.org/officeDocument/2006/relationships/table"/><Relationship Id="rId3711" Target="../comments2.xml" Type="http://schemas.openxmlformats.org/officeDocument/2006/relationships/comments"/><Relationship Id="rId372" Target="https://t.co/MLNjW5rHfy" TargetMode="External" Type="http://schemas.openxmlformats.org/officeDocument/2006/relationships/hyperlink"/><Relationship Id="rId373" Target="https://t.co/CTHFe4R0FW" TargetMode="External" Type="http://schemas.openxmlformats.org/officeDocument/2006/relationships/hyperlink"/><Relationship Id="rId374" Target="https://t.co/xGxJ8WobI2" TargetMode="External" Type="http://schemas.openxmlformats.org/officeDocument/2006/relationships/hyperlink"/><Relationship Id="rId375" Target="https://t.co/nMjq5O92uK" TargetMode="External" Type="http://schemas.openxmlformats.org/officeDocument/2006/relationships/hyperlink"/><Relationship Id="rId376" Target="https://t.co/6Yi0WTFzJb" TargetMode="External" Type="http://schemas.openxmlformats.org/officeDocument/2006/relationships/hyperlink"/><Relationship Id="rId377" Target="http://t.co/auWxo57MeB" TargetMode="External" Type="http://schemas.openxmlformats.org/officeDocument/2006/relationships/hyperlink"/><Relationship Id="rId378" Target="https://t.co/8ZvUvqx8jC" TargetMode="External" Type="http://schemas.openxmlformats.org/officeDocument/2006/relationships/hyperlink"/><Relationship Id="rId379" Target="https://t.co/M5j52om0pP" TargetMode="External" Type="http://schemas.openxmlformats.org/officeDocument/2006/relationships/hyperlink"/><Relationship Id="rId38" Target="https://t.co/BjehhGm8yv" TargetMode="External" Type="http://schemas.openxmlformats.org/officeDocument/2006/relationships/hyperlink"/><Relationship Id="rId380" Target="https://t.co/hdOaYcTQAE" TargetMode="External" Type="http://schemas.openxmlformats.org/officeDocument/2006/relationships/hyperlink"/><Relationship Id="rId381" Target="https://t.co/iGIzrHAY7m" TargetMode="External" Type="http://schemas.openxmlformats.org/officeDocument/2006/relationships/hyperlink"/><Relationship Id="rId382" Target="http://t.co/qauTLyfMz7" TargetMode="External" Type="http://schemas.openxmlformats.org/officeDocument/2006/relationships/hyperlink"/><Relationship Id="rId383" Target="https://t.co/fsWm8K0OYf" TargetMode="External" Type="http://schemas.openxmlformats.org/officeDocument/2006/relationships/hyperlink"/><Relationship Id="rId384" Target="https://t.co/m0x8CMQ1Af" TargetMode="External" Type="http://schemas.openxmlformats.org/officeDocument/2006/relationships/hyperlink"/><Relationship Id="rId385" Target="https://t.co/TFDO08awQc" TargetMode="External" Type="http://schemas.openxmlformats.org/officeDocument/2006/relationships/hyperlink"/><Relationship Id="rId386" Target="https://t.co/tqEFEsWqxe" TargetMode="External" Type="http://schemas.openxmlformats.org/officeDocument/2006/relationships/hyperlink"/><Relationship Id="rId387" Target="https://t.co/VOuAN14sQE" TargetMode="External" Type="http://schemas.openxmlformats.org/officeDocument/2006/relationships/hyperlink"/><Relationship Id="rId388" Target="https://t.co/9vRgbG4OAO" TargetMode="External" Type="http://schemas.openxmlformats.org/officeDocument/2006/relationships/hyperlink"/><Relationship Id="rId389" Target="http://t.co/czEiRoRt9n" TargetMode="External" Type="http://schemas.openxmlformats.org/officeDocument/2006/relationships/hyperlink"/><Relationship Id="rId39" Target="https://t.co/2cSRrQK5Ii" TargetMode="External" Type="http://schemas.openxmlformats.org/officeDocument/2006/relationships/hyperlink"/><Relationship Id="rId390" Target="http://t.co/jiXLptjYHL" TargetMode="External" Type="http://schemas.openxmlformats.org/officeDocument/2006/relationships/hyperlink"/><Relationship Id="rId391" Target="https://t.co/wPamADqKSq" TargetMode="External" Type="http://schemas.openxmlformats.org/officeDocument/2006/relationships/hyperlink"/><Relationship Id="rId392" Target="https://t.co/G0TVs7SKpC" TargetMode="External" Type="http://schemas.openxmlformats.org/officeDocument/2006/relationships/hyperlink"/><Relationship Id="rId393" Target="https://t.co/C2QQK5Xk3k" TargetMode="External" Type="http://schemas.openxmlformats.org/officeDocument/2006/relationships/hyperlink"/><Relationship Id="rId394" Target="https://t.co/V4TZzsUKmR" TargetMode="External" Type="http://schemas.openxmlformats.org/officeDocument/2006/relationships/hyperlink"/><Relationship Id="rId395" Target="https://t.co/SxiGYwIC4W" TargetMode="External" Type="http://schemas.openxmlformats.org/officeDocument/2006/relationships/hyperlink"/><Relationship Id="rId396" Target="https://t.co/2kLXK0t1pe" TargetMode="External" Type="http://schemas.openxmlformats.org/officeDocument/2006/relationships/hyperlink"/><Relationship Id="rId397" Target="https://t.co/hT5GqPwR0k" TargetMode="External" Type="http://schemas.openxmlformats.org/officeDocument/2006/relationships/hyperlink"/><Relationship Id="rId398" Target="https://t.co/sCL3RhygQA" TargetMode="External" Type="http://schemas.openxmlformats.org/officeDocument/2006/relationships/hyperlink"/><Relationship Id="rId399" Target="https://t.co/6jPbT5SoNM" TargetMode="External" Type="http://schemas.openxmlformats.org/officeDocument/2006/relationships/hyperlink"/><Relationship Id="rId4" Target="https://t.co/LUacLT0Zxx" TargetMode="External" Type="http://schemas.openxmlformats.org/officeDocument/2006/relationships/hyperlink"/><Relationship Id="rId40" Target="https://t.co/CECL7D11yu" TargetMode="External" Type="http://schemas.openxmlformats.org/officeDocument/2006/relationships/hyperlink"/><Relationship Id="rId400" Target="https://t.co/qfBfLwadaB" TargetMode="External" Type="http://schemas.openxmlformats.org/officeDocument/2006/relationships/hyperlink"/><Relationship Id="rId401" Target="https://t.co/KNGJeTxnMK" TargetMode="External" Type="http://schemas.openxmlformats.org/officeDocument/2006/relationships/hyperlink"/><Relationship Id="rId402" Target="https://t.co/jE7hWyEQJ5" TargetMode="External" Type="http://schemas.openxmlformats.org/officeDocument/2006/relationships/hyperlink"/><Relationship Id="rId403" Target="http://t.co/DhKLYI4zXR" TargetMode="External" Type="http://schemas.openxmlformats.org/officeDocument/2006/relationships/hyperlink"/><Relationship Id="rId404" Target="https://t.co/QtZcQHNqAm" TargetMode="External" Type="http://schemas.openxmlformats.org/officeDocument/2006/relationships/hyperlink"/><Relationship Id="rId405" Target="https://t.co/yEMbRg4Me0" TargetMode="External" Type="http://schemas.openxmlformats.org/officeDocument/2006/relationships/hyperlink"/><Relationship Id="rId406" Target="https://t.co/on4TeYxuQA" TargetMode="External" Type="http://schemas.openxmlformats.org/officeDocument/2006/relationships/hyperlink"/><Relationship Id="rId407" Target="https://t.co/4MrhWN1TX8" TargetMode="External" Type="http://schemas.openxmlformats.org/officeDocument/2006/relationships/hyperlink"/><Relationship Id="rId408" Target="http://t.co/LH6DuJ5i" TargetMode="External" Type="http://schemas.openxmlformats.org/officeDocument/2006/relationships/hyperlink"/><Relationship Id="rId409" Target="https://t.co/R9zSAuPb8J" TargetMode="External" Type="http://schemas.openxmlformats.org/officeDocument/2006/relationships/hyperlink"/><Relationship Id="rId41" Target="https://t.co/L2QYDAyiZY" TargetMode="External" Type="http://schemas.openxmlformats.org/officeDocument/2006/relationships/hyperlink"/><Relationship Id="rId410" Target="https://t.co/bfptT45WYD" TargetMode="External" Type="http://schemas.openxmlformats.org/officeDocument/2006/relationships/hyperlink"/><Relationship Id="rId411" Target="https://t.co/7ErG8GFjmT" TargetMode="External" Type="http://schemas.openxmlformats.org/officeDocument/2006/relationships/hyperlink"/><Relationship Id="rId412" Target="https://t.co/iOhkKhUFCI" TargetMode="External" Type="http://schemas.openxmlformats.org/officeDocument/2006/relationships/hyperlink"/><Relationship Id="rId413" Target="http://t.co/31MlRW41oU" TargetMode="External" Type="http://schemas.openxmlformats.org/officeDocument/2006/relationships/hyperlink"/><Relationship Id="rId414" Target="https://t.co/V7z7hsH8Mz" TargetMode="External" Type="http://schemas.openxmlformats.org/officeDocument/2006/relationships/hyperlink"/><Relationship Id="rId415" Target="https://t.co/Yyc660iAwI" TargetMode="External" Type="http://schemas.openxmlformats.org/officeDocument/2006/relationships/hyperlink"/><Relationship Id="rId416" Target="https://t.co/CJB7SVT0kC" TargetMode="External" Type="http://schemas.openxmlformats.org/officeDocument/2006/relationships/hyperlink"/><Relationship Id="rId417" Target="https://t.co/0pk6X8sglD" TargetMode="External" Type="http://schemas.openxmlformats.org/officeDocument/2006/relationships/hyperlink"/><Relationship Id="rId418" Target="https://t.co/jtTKvWZl6p" TargetMode="External" Type="http://schemas.openxmlformats.org/officeDocument/2006/relationships/hyperlink"/><Relationship Id="rId419" Target="https://t.co/Z2GVQgsuOY" TargetMode="External" Type="http://schemas.openxmlformats.org/officeDocument/2006/relationships/hyperlink"/><Relationship Id="rId42" Target="https://t.co/xUlgySFcw9" TargetMode="External" Type="http://schemas.openxmlformats.org/officeDocument/2006/relationships/hyperlink"/><Relationship Id="rId420" Target="https://t.co/8ypJMvjE0f" TargetMode="External" Type="http://schemas.openxmlformats.org/officeDocument/2006/relationships/hyperlink"/><Relationship Id="rId421" Target="https://t.co/yshpeC4UIV" TargetMode="External" Type="http://schemas.openxmlformats.org/officeDocument/2006/relationships/hyperlink"/><Relationship Id="rId422" Target="https://t.co/mQtdyqHaT2" TargetMode="External" Type="http://schemas.openxmlformats.org/officeDocument/2006/relationships/hyperlink"/><Relationship Id="rId423" Target="https://t.co/iUylzZI7m5" TargetMode="External" Type="http://schemas.openxmlformats.org/officeDocument/2006/relationships/hyperlink"/><Relationship Id="rId424" Target="https://t.co/qE9OuLcHLb" TargetMode="External" Type="http://schemas.openxmlformats.org/officeDocument/2006/relationships/hyperlink"/><Relationship Id="rId425" Target="https://t.co/Q32FLwg5Tx" TargetMode="External" Type="http://schemas.openxmlformats.org/officeDocument/2006/relationships/hyperlink"/><Relationship Id="rId426" Target="https://t.co/dTA9lx9Xci" TargetMode="External" Type="http://schemas.openxmlformats.org/officeDocument/2006/relationships/hyperlink"/><Relationship Id="rId427" Target="https://t.co/WIbj2TiszB" TargetMode="External" Type="http://schemas.openxmlformats.org/officeDocument/2006/relationships/hyperlink"/><Relationship Id="rId428" Target="https://t.co/iaPm3Xcfst" TargetMode="External" Type="http://schemas.openxmlformats.org/officeDocument/2006/relationships/hyperlink"/><Relationship Id="rId429" Target="http://t.co/nNwuKo9sUm" TargetMode="External" Type="http://schemas.openxmlformats.org/officeDocument/2006/relationships/hyperlink"/><Relationship Id="rId43" Target="https://t.co/12xAcLtSME" TargetMode="External" Type="http://schemas.openxmlformats.org/officeDocument/2006/relationships/hyperlink"/><Relationship Id="rId430" Target="https://t.co/XVhP1YME2l" TargetMode="External" Type="http://schemas.openxmlformats.org/officeDocument/2006/relationships/hyperlink"/><Relationship Id="rId431" Target="https://t.co/BgDdYKxmys" TargetMode="External" Type="http://schemas.openxmlformats.org/officeDocument/2006/relationships/hyperlink"/><Relationship Id="rId432" Target="https://t.co/RzbxlsZu0s" TargetMode="External" Type="http://schemas.openxmlformats.org/officeDocument/2006/relationships/hyperlink"/><Relationship Id="rId433" Target="https://t.co/Gzamf5qTWh" TargetMode="External" Type="http://schemas.openxmlformats.org/officeDocument/2006/relationships/hyperlink"/><Relationship Id="rId434" Target="https://t.co/Zh5uQeFLnM" TargetMode="External" Type="http://schemas.openxmlformats.org/officeDocument/2006/relationships/hyperlink"/><Relationship Id="rId435" Target="https://t.co/AzKd7bYBis" TargetMode="External" Type="http://schemas.openxmlformats.org/officeDocument/2006/relationships/hyperlink"/><Relationship Id="rId436" Target="https://t.co/xztFBJaWM6" TargetMode="External" Type="http://schemas.openxmlformats.org/officeDocument/2006/relationships/hyperlink"/><Relationship Id="rId437" Target="https://t.co/O4f6I67qQj" TargetMode="External" Type="http://schemas.openxmlformats.org/officeDocument/2006/relationships/hyperlink"/><Relationship Id="rId438" Target="https://t.co/7L6uxDWSSW" TargetMode="External" Type="http://schemas.openxmlformats.org/officeDocument/2006/relationships/hyperlink"/><Relationship Id="rId439" Target="https://t.co/70XJy10bRZ" TargetMode="External" Type="http://schemas.openxmlformats.org/officeDocument/2006/relationships/hyperlink"/><Relationship Id="rId44" Target="https://t.co/vV2DDZL8j8" TargetMode="External" Type="http://schemas.openxmlformats.org/officeDocument/2006/relationships/hyperlink"/><Relationship Id="rId440" Target="https://t.co/NWS8L2r6Qd" TargetMode="External" Type="http://schemas.openxmlformats.org/officeDocument/2006/relationships/hyperlink"/><Relationship Id="rId441" Target="http://t.co/SEBLLq3SDM" TargetMode="External" Type="http://schemas.openxmlformats.org/officeDocument/2006/relationships/hyperlink"/><Relationship Id="rId442" Target="https://t.co/J8x5Io2Lc6" TargetMode="External" Type="http://schemas.openxmlformats.org/officeDocument/2006/relationships/hyperlink"/><Relationship Id="rId443" Target="https://t.co/EylkxvyN6u" TargetMode="External" Type="http://schemas.openxmlformats.org/officeDocument/2006/relationships/hyperlink"/><Relationship Id="rId444" Target="https://t.co/0PNbHUTNfN" TargetMode="External" Type="http://schemas.openxmlformats.org/officeDocument/2006/relationships/hyperlink"/><Relationship Id="rId445" Target="https://t.co/IWcClauQ4Z" TargetMode="External" Type="http://schemas.openxmlformats.org/officeDocument/2006/relationships/hyperlink"/><Relationship Id="rId446" Target="http://t.co/dfk14rDn5H" TargetMode="External" Type="http://schemas.openxmlformats.org/officeDocument/2006/relationships/hyperlink"/><Relationship Id="rId447" Target="https://t.co/2UU9fjjQbT" TargetMode="External" Type="http://schemas.openxmlformats.org/officeDocument/2006/relationships/hyperlink"/><Relationship Id="rId448" Target="https://t.co/0GbnsfnLUG" TargetMode="External" Type="http://schemas.openxmlformats.org/officeDocument/2006/relationships/hyperlink"/><Relationship Id="rId449" Target="https://t.co/VF2rqSR9N5" TargetMode="External" Type="http://schemas.openxmlformats.org/officeDocument/2006/relationships/hyperlink"/><Relationship Id="rId45" Target="https://t.co/FNyhnsxPAn" TargetMode="External" Type="http://schemas.openxmlformats.org/officeDocument/2006/relationships/hyperlink"/><Relationship Id="rId450" Target="https://t.co/D5zA7Aak5P" TargetMode="External" Type="http://schemas.openxmlformats.org/officeDocument/2006/relationships/hyperlink"/><Relationship Id="rId451" Target="https://t.co/vsFqepLW10" TargetMode="External" Type="http://schemas.openxmlformats.org/officeDocument/2006/relationships/hyperlink"/><Relationship Id="rId452" Target="https://t.co/KYgZieLYtr" TargetMode="External" Type="http://schemas.openxmlformats.org/officeDocument/2006/relationships/hyperlink"/><Relationship Id="rId453" Target="https://t.co/KW3pBw6T0I" TargetMode="External" Type="http://schemas.openxmlformats.org/officeDocument/2006/relationships/hyperlink"/><Relationship Id="rId454" Target="https://t.co/8zni74QBHQ" TargetMode="External" Type="http://schemas.openxmlformats.org/officeDocument/2006/relationships/hyperlink"/><Relationship Id="rId455" Target="https://t.co/RpMRvOPuLr" TargetMode="External" Type="http://schemas.openxmlformats.org/officeDocument/2006/relationships/hyperlink"/><Relationship Id="rId456" Target="https://t.co/wqxFLlsoza" TargetMode="External" Type="http://schemas.openxmlformats.org/officeDocument/2006/relationships/hyperlink"/><Relationship Id="rId457" Target="https://t.co/Cc5kMjrfSt" TargetMode="External" Type="http://schemas.openxmlformats.org/officeDocument/2006/relationships/hyperlink"/><Relationship Id="rId458" Target="https://t.co/u0NnATZX69" TargetMode="External" Type="http://schemas.openxmlformats.org/officeDocument/2006/relationships/hyperlink"/><Relationship Id="rId459" Target="https://t.co/YNsHqMB4mG" TargetMode="External" Type="http://schemas.openxmlformats.org/officeDocument/2006/relationships/hyperlink"/><Relationship Id="rId46" Target="https://t.co/DBfLO2UdtO" TargetMode="External" Type="http://schemas.openxmlformats.org/officeDocument/2006/relationships/hyperlink"/><Relationship Id="rId460" Target="https://t.co/UAvQ4OGBDy" TargetMode="External" Type="http://schemas.openxmlformats.org/officeDocument/2006/relationships/hyperlink"/><Relationship Id="rId461" Target="http://t.co/aWutmUVZkB" TargetMode="External" Type="http://schemas.openxmlformats.org/officeDocument/2006/relationships/hyperlink"/><Relationship Id="rId462" Target="https://t.co/uYCAezZHAp" TargetMode="External" Type="http://schemas.openxmlformats.org/officeDocument/2006/relationships/hyperlink"/><Relationship Id="rId463" Target="https://t.co/JgTXSj3IVR" TargetMode="External" Type="http://schemas.openxmlformats.org/officeDocument/2006/relationships/hyperlink"/><Relationship Id="rId464" Target="https://t.co/mXui6xYmNT" TargetMode="External" Type="http://schemas.openxmlformats.org/officeDocument/2006/relationships/hyperlink"/><Relationship Id="rId465" Target="https://t.co/7DBuZOIYun" TargetMode="External" Type="http://schemas.openxmlformats.org/officeDocument/2006/relationships/hyperlink"/><Relationship Id="rId466" Target="https://t.co/qHCKgVyD2r" TargetMode="External" Type="http://schemas.openxmlformats.org/officeDocument/2006/relationships/hyperlink"/><Relationship Id="rId467" Target="https://t.co/4n34mrWjpZ" TargetMode="External" Type="http://schemas.openxmlformats.org/officeDocument/2006/relationships/hyperlink"/><Relationship Id="rId468" Target="https://t.co/VMPifBwbjm" TargetMode="External" Type="http://schemas.openxmlformats.org/officeDocument/2006/relationships/hyperlink"/><Relationship Id="rId469" Target="https://t.co/N2WCnhXslh" TargetMode="External" Type="http://schemas.openxmlformats.org/officeDocument/2006/relationships/hyperlink"/><Relationship Id="rId47" Target="https://t.co/FDBfCJ7GZC" TargetMode="External" Type="http://schemas.openxmlformats.org/officeDocument/2006/relationships/hyperlink"/><Relationship Id="rId470" Target="https://t.co/SfXEptktSl" TargetMode="External" Type="http://schemas.openxmlformats.org/officeDocument/2006/relationships/hyperlink"/><Relationship Id="rId471" Target="https://t.co/e3Oj9LI0I6" TargetMode="External" Type="http://schemas.openxmlformats.org/officeDocument/2006/relationships/hyperlink"/><Relationship Id="rId472" Target="https://t.co/Or8OPJ8Ulx" TargetMode="External" Type="http://schemas.openxmlformats.org/officeDocument/2006/relationships/hyperlink"/><Relationship Id="rId473" Target="https://t.co/i4ZApGkSLD" TargetMode="External" Type="http://schemas.openxmlformats.org/officeDocument/2006/relationships/hyperlink"/><Relationship Id="rId474" Target="https://t.co/8d26t0rIMn" TargetMode="External" Type="http://schemas.openxmlformats.org/officeDocument/2006/relationships/hyperlink"/><Relationship Id="rId475" Target="http://t.co/fUIJZDEzwr" TargetMode="External" Type="http://schemas.openxmlformats.org/officeDocument/2006/relationships/hyperlink"/><Relationship Id="rId476" Target="https://t.co/BgDdYKxmys" TargetMode="External" Type="http://schemas.openxmlformats.org/officeDocument/2006/relationships/hyperlink"/><Relationship Id="rId477" Target="https://t.co/ssliSky2do" TargetMode="External" Type="http://schemas.openxmlformats.org/officeDocument/2006/relationships/hyperlink"/><Relationship Id="rId478" Target="http://t.co/5xAKMYG37k" TargetMode="External" Type="http://schemas.openxmlformats.org/officeDocument/2006/relationships/hyperlink"/><Relationship Id="rId479" Target="https://t.co/kVxSQG44iX" TargetMode="External" Type="http://schemas.openxmlformats.org/officeDocument/2006/relationships/hyperlink"/><Relationship Id="rId48" Target="https://t.co/A20f1wbi7f" TargetMode="External" Type="http://schemas.openxmlformats.org/officeDocument/2006/relationships/hyperlink"/><Relationship Id="rId480" Target="https://t.co/Zzsqsv4Xbc" TargetMode="External" Type="http://schemas.openxmlformats.org/officeDocument/2006/relationships/hyperlink"/><Relationship Id="rId481" Target="https://t.co/xB341QNPN4" TargetMode="External" Type="http://schemas.openxmlformats.org/officeDocument/2006/relationships/hyperlink"/><Relationship Id="rId482" Target="https://t.co/QALTTJA4hh" TargetMode="External" Type="http://schemas.openxmlformats.org/officeDocument/2006/relationships/hyperlink"/><Relationship Id="rId483" Target="https://t.co/SCIbYUrEgf" TargetMode="External" Type="http://schemas.openxmlformats.org/officeDocument/2006/relationships/hyperlink"/><Relationship Id="rId484" Target="https://t.co/7qMADS4CCY" TargetMode="External" Type="http://schemas.openxmlformats.org/officeDocument/2006/relationships/hyperlink"/><Relationship Id="rId485" Target="https://t.co/jlhSbeiyiF" TargetMode="External" Type="http://schemas.openxmlformats.org/officeDocument/2006/relationships/hyperlink"/><Relationship Id="rId486" Target="https://t.co/3qQCXoWMrP" TargetMode="External" Type="http://schemas.openxmlformats.org/officeDocument/2006/relationships/hyperlink"/><Relationship Id="rId487" Target="https://t.co/MZpsTFx55a" TargetMode="External" Type="http://schemas.openxmlformats.org/officeDocument/2006/relationships/hyperlink"/><Relationship Id="rId488" Target="https://t.co/Po7CrcKEO9" TargetMode="External" Type="http://schemas.openxmlformats.org/officeDocument/2006/relationships/hyperlink"/><Relationship Id="rId489" Target="https://t.co/Po7CrcKEO9" TargetMode="External" Type="http://schemas.openxmlformats.org/officeDocument/2006/relationships/hyperlink"/><Relationship Id="rId49" Target="https://t.co/i8C8X2B0p0" TargetMode="External" Type="http://schemas.openxmlformats.org/officeDocument/2006/relationships/hyperlink"/><Relationship Id="rId490" Target="https://t.co/yQZ5c42O5i" TargetMode="External" Type="http://schemas.openxmlformats.org/officeDocument/2006/relationships/hyperlink"/><Relationship Id="rId491" Target="https://t.co/8kA4BEg4Rl" TargetMode="External" Type="http://schemas.openxmlformats.org/officeDocument/2006/relationships/hyperlink"/><Relationship Id="rId492" Target="http://t.co/i8HlZgKwx9" TargetMode="External" Type="http://schemas.openxmlformats.org/officeDocument/2006/relationships/hyperlink"/><Relationship Id="rId493" Target="https://t.co/V93O0pqKhY" TargetMode="External" Type="http://schemas.openxmlformats.org/officeDocument/2006/relationships/hyperlink"/><Relationship Id="rId494" Target="https://t.co/TJiXy3wJby" TargetMode="External" Type="http://schemas.openxmlformats.org/officeDocument/2006/relationships/hyperlink"/><Relationship Id="rId495" Target="https://t.co/i6JwcWbdUI" TargetMode="External" Type="http://schemas.openxmlformats.org/officeDocument/2006/relationships/hyperlink"/><Relationship Id="rId496" Target="http://t.co/sHfi8NWori" TargetMode="External" Type="http://schemas.openxmlformats.org/officeDocument/2006/relationships/hyperlink"/><Relationship Id="rId497" Target="https://t.co/ecD8uifzbJ" TargetMode="External" Type="http://schemas.openxmlformats.org/officeDocument/2006/relationships/hyperlink"/><Relationship Id="rId498" Target="https://t.co/WUeKPLLBuc" TargetMode="External" Type="http://schemas.openxmlformats.org/officeDocument/2006/relationships/hyperlink"/><Relationship Id="rId499" Target="https://t.co/yjRvabYyEv" TargetMode="External" Type="http://schemas.openxmlformats.org/officeDocument/2006/relationships/hyperlink"/><Relationship Id="rId5" Target="https://t.co/cCbKS6YG6H" TargetMode="External" Type="http://schemas.openxmlformats.org/officeDocument/2006/relationships/hyperlink"/><Relationship Id="rId50" Target="https://t.co/R2ChDkIqRg" TargetMode="External" Type="http://schemas.openxmlformats.org/officeDocument/2006/relationships/hyperlink"/><Relationship Id="rId500" Target="https://t.co/Eft0pgZhqp" TargetMode="External" Type="http://schemas.openxmlformats.org/officeDocument/2006/relationships/hyperlink"/><Relationship Id="rId501" Target="https://t.co/nZNCaPImSK" TargetMode="External" Type="http://schemas.openxmlformats.org/officeDocument/2006/relationships/hyperlink"/><Relationship Id="rId502" Target="https://t.co/Or8OPJ8Ulx" TargetMode="External" Type="http://schemas.openxmlformats.org/officeDocument/2006/relationships/hyperlink"/><Relationship Id="rId503" Target="https://t.co/70PtgdSKDQ" TargetMode="External" Type="http://schemas.openxmlformats.org/officeDocument/2006/relationships/hyperlink"/><Relationship Id="rId504" Target="https://t.co/pkSatOqPuh" TargetMode="External" Type="http://schemas.openxmlformats.org/officeDocument/2006/relationships/hyperlink"/><Relationship Id="rId505" Target="https://t.co/Gd94BZJMx6" TargetMode="External" Type="http://schemas.openxmlformats.org/officeDocument/2006/relationships/hyperlink"/><Relationship Id="rId506" Target="https://t.co/HmVuW6iu4P" TargetMode="External" Type="http://schemas.openxmlformats.org/officeDocument/2006/relationships/hyperlink"/><Relationship Id="rId507" Target="https://t.co/CFynZNYMBJ" TargetMode="External" Type="http://schemas.openxmlformats.org/officeDocument/2006/relationships/hyperlink"/><Relationship Id="rId508" Target="https://t.co/Sv2Oajuok7" TargetMode="External" Type="http://schemas.openxmlformats.org/officeDocument/2006/relationships/hyperlink"/><Relationship Id="rId509" Target="https://t.co/OQR3Kbbcdw" TargetMode="External" Type="http://schemas.openxmlformats.org/officeDocument/2006/relationships/hyperlink"/><Relationship Id="rId51" Target="https://t.co/HbIld3xaYj" TargetMode="External" Type="http://schemas.openxmlformats.org/officeDocument/2006/relationships/hyperlink"/><Relationship Id="rId510" Target="https://t.co/voJIzquyAJ" TargetMode="External" Type="http://schemas.openxmlformats.org/officeDocument/2006/relationships/hyperlink"/><Relationship Id="rId511" Target="https://t.co/S8rMydEq1D" TargetMode="External" Type="http://schemas.openxmlformats.org/officeDocument/2006/relationships/hyperlink"/><Relationship Id="rId512" Target="http://t.co/lBUyQgyMbo" TargetMode="External" Type="http://schemas.openxmlformats.org/officeDocument/2006/relationships/hyperlink"/><Relationship Id="rId513" Target="https://t.co/kRaXP6HZlN" TargetMode="External" Type="http://schemas.openxmlformats.org/officeDocument/2006/relationships/hyperlink"/><Relationship Id="rId514" Target="https://t.co/1IKIPeHaj7" TargetMode="External" Type="http://schemas.openxmlformats.org/officeDocument/2006/relationships/hyperlink"/><Relationship Id="rId515" Target="https://t.co/I0Nt6RiWXh" TargetMode="External" Type="http://schemas.openxmlformats.org/officeDocument/2006/relationships/hyperlink"/><Relationship Id="rId516" Target="https://t.co/NW94gaCaMC" TargetMode="External" Type="http://schemas.openxmlformats.org/officeDocument/2006/relationships/hyperlink"/><Relationship Id="rId517" Target="https://t.co/EPMHGTP3ry" TargetMode="External" Type="http://schemas.openxmlformats.org/officeDocument/2006/relationships/hyperlink"/><Relationship Id="rId518" Target="https://t.co/mFdwkbzsUG" TargetMode="External" Type="http://schemas.openxmlformats.org/officeDocument/2006/relationships/hyperlink"/><Relationship Id="rId519" Target="https://t.co/F73kVFmdGR" TargetMode="External" Type="http://schemas.openxmlformats.org/officeDocument/2006/relationships/hyperlink"/><Relationship Id="rId52" Target="https://t.co/CZk6Hyn80L" TargetMode="External" Type="http://schemas.openxmlformats.org/officeDocument/2006/relationships/hyperlink"/><Relationship Id="rId520" Target="https://t.co/tXWVLyHyWM" TargetMode="External" Type="http://schemas.openxmlformats.org/officeDocument/2006/relationships/hyperlink"/><Relationship Id="rId521" Target="https://t.co/dEmX6yRJ71" TargetMode="External" Type="http://schemas.openxmlformats.org/officeDocument/2006/relationships/hyperlink"/><Relationship Id="rId522" Target="https://t.co/lTkwiO7TeX" TargetMode="External" Type="http://schemas.openxmlformats.org/officeDocument/2006/relationships/hyperlink"/><Relationship Id="rId523" Target="http://t.co/dbcGjCPZSh" TargetMode="External" Type="http://schemas.openxmlformats.org/officeDocument/2006/relationships/hyperlink"/><Relationship Id="rId524" Target="https://t.co/hrEs1MruGC" TargetMode="External" Type="http://schemas.openxmlformats.org/officeDocument/2006/relationships/hyperlink"/><Relationship Id="rId525" Target="https://t.co/hTKKBGo8kq" TargetMode="External" Type="http://schemas.openxmlformats.org/officeDocument/2006/relationships/hyperlink"/><Relationship Id="rId526" Target="https://t.co/h3ptwOX78I" TargetMode="External" Type="http://schemas.openxmlformats.org/officeDocument/2006/relationships/hyperlink"/><Relationship Id="rId527" Target="https://t.co/SjqmQUZkqG" TargetMode="External" Type="http://schemas.openxmlformats.org/officeDocument/2006/relationships/hyperlink"/><Relationship Id="rId528" Target="https://t.co/kJVJFMtctd" TargetMode="External" Type="http://schemas.openxmlformats.org/officeDocument/2006/relationships/hyperlink"/><Relationship Id="rId529" Target="https://t.co/RErVLntWim" TargetMode="External" Type="http://schemas.openxmlformats.org/officeDocument/2006/relationships/hyperlink"/><Relationship Id="rId53" Target="http://t.co/sImXcSVyJX" TargetMode="External" Type="http://schemas.openxmlformats.org/officeDocument/2006/relationships/hyperlink"/><Relationship Id="rId530" Target="https://t.co/ROUbwbuaEl" TargetMode="External" Type="http://schemas.openxmlformats.org/officeDocument/2006/relationships/hyperlink"/><Relationship Id="rId531" Target="https://t.co/XQ3y1GlZqO" TargetMode="External" Type="http://schemas.openxmlformats.org/officeDocument/2006/relationships/hyperlink"/><Relationship Id="rId532" Target="https://t.co/rsDFKB9731" TargetMode="External" Type="http://schemas.openxmlformats.org/officeDocument/2006/relationships/hyperlink"/><Relationship Id="rId533" Target="https://t.co/4mbYb9OnT5" TargetMode="External" Type="http://schemas.openxmlformats.org/officeDocument/2006/relationships/hyperlink"/><Relationship Id="rId534" Target="http://t.co/HsUolV60eC" TargetMode="External" Type="http://schemas.openxmlformats.org/officeDocument/2006/relationships/hyperlink"/><Relationship Id="rId535" Target="https://t.co/mZUpLSxeSw" TargetMode="External" Type="http://schemas.openxmlformats.org/officeDocument/2006/relationships/hyperlink"/><Relationship Id="rId536" Target="https://t.co/I5WYPwDU4J" TargetMode="External" Type="http://schemas.openxmlformats.org/officeDocument/2006/relationships/hyperlink"/><Relationship Id="rId537" Target="https://t.co/0hz0oEtHDh" TargetMode="External" Type="http://schemas.openxmlformats.org/officeDocument/2006/relationships/hyperlink"/><Relationship Id="rId538" Target="https://t.co/fNBL2QSCbV" TargetMode="External" Type="http://schemas.openxmlformats.org/officeDocument/2006/relationships/hyperlink"/><Relationship Id="rId539" Target="https://t.co/WFw9rX67nW" TargetMode="External" Type="http://schemas.openxmlformats.org/officeDocument/2006/relationships/hyperlink"/><Relationship Id="rId54" Target="https://t.co/YLY46yPxlz" TargetMode="External" Type="http://schemas.openxmlformats.org/officeDocument/2006/relationships/hyperlink"/><Relationship Id="rId540" Target="https://t.co/0UvE3No1uJ" TargetMode="External" Type="http://schemas.openxmlformats.org/officeDocument/2006/relationships/hyperlink"/><Relationship Id="rId541" Target="http://t.co/I03Ji97xA8" TargetMode="External" Type="http://schemas.openxmlformats.org/officeDocument/2006/relationships/hyperlink"/><Relationship Id="rId542" Target="https://t.co/cyV6IVb6l4" TargetMode="External" Type="http://schemas.openxmlformats.org/officeDocument/2006/relationships/hyperlink"/><Relationship Id="rId543" Target="https://t.co/9eVPUMbpN8" TargetMode="External" Type="http://schemas.openxmlformats.org/officeDocument/2006/relationships/hyperlink"/><Relationship Id="rId544" Target="https://t.co/bOKQGZS8ni" TargetMode="External" Type="http://schemas.openxmlformats.org/officeDocument/2006/relationships/hyperlink"/><Relationship Id="rId545" Target="https://t.co/iFpuxNZ5iN" TargetMode="External" Type="http://schemas.openxmlformats.org/officeDocument/2006/relationships/hyperlink"/><Relationship Id="rId546" Target="https://t.co/73CxFcW0Eg" TargetMode="External" Type="http://schemas.openxmlformats.org/officeDocument/2006/relationships/hyperlink"/><Relationship Id="rId547" Target="https://t.co/3mtSLkIVrd" TargetMode="External" Type="http://schemas.openxmlformats.org/officeDocument/2006/relationships/hyperlink"/><Relationship Id="rId548" Target="https://t.co/fkCMBAYuDF" TargetMode="External" Type="http://schemas.openxmlformats.org/officeDocument/2006/relationships/hyperlink"/><Relationship Id="rId549" Target="https://t.co/Bpd1vqO5Ux" TargetMode="External" Type="http://schemas.openxmlformats.org/officeDocument/2006/relationships/hyperlink"/><Relationship Id="rId55" Target="https://t.co/n4bEqQMNMm" TargetMode="External" Type="http://schemas.openxmlformats.org/officeDocument/2006/relationships/hyperlink"/><Relationship Id="rId550" Target="https://t.co/917NADwq5v" TargetMode="External" Type="http://schemas.openxmlformats.org/officeDocument/2006/relationships/hyperlink"/><Relationship Id="rId551" Target="https://t.co/Ja86gaP1Me" TargetMode="External" Type="http://schemas.openxmlformats.org/officeDocument/2006/relationships/hyperlink"/><Relationship Id="rId552" Target="https://t.co/UIPNLmK26Y" TargetMode="External" Type="http://schemas.openxmlformats.org/officeDocument/2006/relationships/hyperlink"/><Relationship Id="rId553" Target="https://t.co/2y1Lhm55tY" TargetMode="External" Type="http://schemas.openxmlformats.org/officeDocument/2006/relationships/hyperlink"/><Relationship Id="rId554" Target="https://t.co/UjRj6STmXn" TargetMode="External" Type="http://schemas.openxmlformats.org/officeDocument/2006/relationships/hyperlink"/><Relationship Id="rId555" Target="https://t.co/vbZp0ebBbH" TargetMode="External" Type="http://schemas.openxmlformats.org/officeDocument/2006/relationships/hyperlink"/><Relationship Id="rId556" Target="https://t.co/RGIzsOFdUy" TargetMode="External" Type="http://schemas.openxmlformats.org/officeDocument/2006/relationships/hyperlink"/><Relationship Id="rId557" Target="http://t.co/MsGCAQfCMf" TargetMode="External" Type="http://schemas.openxmlformats.org/officeDocument/2006/relationships/hyperlink"/><Relationship Id="rId558" Target="https://t.co/I1z60BDcct" TargetMode="External" Type="http://schemas.openxmlformats.org/officeDocument/2006/relationships/hyperlink"/><Relationship Id="rId559" Target="https://t.co/MAjvAez2pi" TargetMode="External" Type="http://schemas.openxmlformats.org/officeDocument/2006/relationships/hyperlink"/><Relationship Id="rId56" Target="https://t.co/1nSAKToDiO" TargetMode="External" Type="http://schemas.openxmlformats.org/officeDocument/2006/relationships/hyperlink"/><Relationship Id="rId560" Target="https://t.co/CEwq41wyVk" TargetMode="External" Type="http://schemas.openxmlformats.org/officeDocument/2006/relationships/hyperlink"/><Relationship Id="rId561" Target="https://t.co/vqZVUAinqj" TargetMode="External" Type="http://schemas.openxmlformats.org/officeDocument/2006/relationships/hyperlink"/><Relationship Id="rId562" Target="https://t.co/DZRXCADSq5" TargetMode="External" Type="http://schemas.openxmlformats.org/officeDocument/2006/relationships/hyperlink"/><Relationship Id="rId563" Target="https://t.co/YuoAmlacdB" TargetMode="External" Type="http://schemas.openxmlformats.org/officeDocument/2006/relationships/hyperlink"/><Relationship Id="rId564" Target="https://t.co/1bo22183gG" TargetMode="External" Type="http://schemas.openxmlformats.org/officeDocument/2006/relationships/hyperlink"/><Relationship Id="rId565" Target="https://t.co/mCxkIuS9K6" TargetMode="External" Type="http://schemas.openxmlformats.org/officeDocument/2006/relationships/hyperlink"/><Relationship Id="rId566" Target="https://t.co/Gk0hXgabDQ" TargetMode="External" Type="http://schemas.openxmlformats.org/officeDocument/2006/relationships/hyperlink"/><Relationship Id="rId567" Target="https://t.co/DuwzGeyoPc" TargetMode="External" Type="http://schemas.openxmlformats.org/officeDocument/2006/relationships/hyperlink"/><Relationship Id="rId568" Target="https://t.co/DsxtoA1fT9" TargetMode="External" Type="http://schemas.openxmlformats.org/officeDocument/2006/relationships/hyperlink"/><Relationship Id="rId569" Target="https://t.co/PqBGIVNNF8" TargetMode="External" Type="http://schemas.openxmlformats.org/officeDocument/2006/relationships/hyperlink"/><Relationship Id="rId57" Target="https://t.co/FryhZ397yq" TargetMode="External" Type="http://schemas.openxmlformats.org/officeDocument/2006/relationships/hyperlink"/><Relationship Id="rId570" Target="https://t.co/6hkz7AcDob" TargetMode="External" Type="http://schemas.openxmlformats.org/officeDocument/2006/relationships/hyperlink"/><Relationship Id="rId571" Target="http://t.co/T4VY3JLU8E" TargetMode="External" Type="http://schemas.openxmlformats.org/officeDocument/2006/relationships/hyperlink"/><Relationship Id="rId572" Target="https://t.co/ffL8YnUSwo" TargetMode="External" Type="http://schemas.openxmlformats.org/officeDocument/2006/relationships/hyperlink"/><Relationship Id="rId573" Target="https://t.co/zL5AW1Yku2" TargetMode="External" Type="http://schemas.openxmlformats.org/officeDocument/2006/relationships/hyperlink"/><Relationship Id="rId574" Target="http://t.co/ayG86QcgBf" TargetMode="External" Type="http://schemas.openxmlformats.org/officeDocument/2006/relationships/hyperlink"/><Relationship Id="rId575" Target="https://t.co/BCTZmL1od4" TargetMode="External" Type="http://schemas.openxmlformats.org/officeDocument/2006/relationships/hyperlink"/><Relationship Id="rId576" Target="https://t.co/NPhYGoY0ZN" TargetMode="External" Type="http://schemas.openxmlformats.org/officeDocument/2006/relationships/hyperlink"/><Relationship Id="rId577" Target="https://t.co/THVxSo5aQV" TargetMode="External" Type="http://schemas.openxmlformats.org/officeDocument/2006/relationships/hyperlink"/><Relationship Id="rId578" Target="https://t.co/kydgTkxG4u" TargetMode="External" Type="http://schemas.openxmlformats.org/officeDocument/2006/relationships/hyperlink"/><Relationship Id="rId579" Target="https://t.co/DttIyIwA7n" TargetMode="External" Type="http://schemas.openxmlformats.org/officeDocument/2006/relationships/hyperlink"/><Relationship Id="rId58" Target="https://t.co/kKsXNkbXBE" TargetMode="External" Type="http://schemas.openxmlformats.org/officeDocument/2006/relationships/hyperlink"/><Relationship Id="rId580" Target="https://t.co/60QNMRyfcP" TargetMode="External" Type="http://schemas.openxmlformats.org/officeDocument/2006/relationships/hyperlink"/><Relationship Id="rId581" Target="https://t.co/yEULycMC74" TargetMode="External" Type="http://schemas.openxmlformats.org/officeDocument/2006/relationships/hyperlink"/><Relationship Id="rId582" Target="https://t.co/cVLnsrDQu5" TargetMode="External" Type="http://schemas.openxmlformats.org/officeDocument/2006/relationships/hyperlink"/><Relationship Id="rId583" Target="https://t.co/H3QxyBCD2E" TargetMode="External" Type="http://schemas.openxmlformats.org/officeDocument/2006/relationships/hyperlink"/><Relationship Id="rId584" Target="https://t.co/wt6BVugs65" TargetMode="External" Type="http://schemas.openxmlformats.org/officeDocument/2006/relationships/hyperlink"/><Relationship Id="rId585" Target="https://t.co/YQAggmFL6x" TargetMode="External" Type="http://schemas.openxmlformats.org/officeDocument/2006/relationships/hyperlink"/><Relationship Id="rId586" Target="http://t.co/KH6EtekF5q" TargetMode="External" Type="http://schemas.openxmlformats.org/officeDocument/2006/relationships/hyperlink"/><Relationship Id="rId587" Target="https://t.co/om1VGoOZUf" TargetMode="External" Type="http://schemas.openxmlformats.org/officeDocument/2006/relationships/hyperlink"/><Relationship Id="rId588" Target="https://t.co/vSOHxzmlgf" TargetMode="External" Type="http://schemas.openxmlformats.org/officeDocument/2006/relationships/hyperlink"/><Relationship Id="rId589" Target="https://t.co/GhphijaVk2" TargetMode="External" Type="http://schemas.openxmlformats.org/officeDocument/2006/relationships/hyperlink"/><Relationship Id="rId59" Target="https://t.co/5yoqpIKCIj" TargetMode="External" Type="http://schemas.openxmlformats.org/officeDocument/2006/relationships/hyperlink"/><Relationship Id="rId590" Target="https://t.co/pLOaKbe4xR" TargetMode="External" Type="http://schemas.openxmlformats.org/officeDocument/2006/relationships/hyperlink"/><Relationship Id="rId591" Target="https://t.co/7bbtf1Ve36" TargetMode="External" Type="http://schemas.openxmlformats.org/officeDocument/2006/relationships/hyperlink"/><Relationship Id="rId592" Target="https://t.co/cErLzTOkGz" TargetMode="External" Type="http://schemas.openxmlformats.org/officeDocument/2006/relationships/hyperlink"/><Relationship Id="rId593" Target="https://t.co/WL1Vzp1EIz" TargetMode="External" Type="http://schemas.openxmlformats.org/officeDocument/2006/relationships/hyperlink"/><Relationship Id="rId594" Target="https://t.co/19jnxAAIug" TargetMode="External" Type="http://schemas.openxmlformats.org/officeDocument/2006/relationships/hyperlink"/><Relationship Id="rId595" Target="https://t.co/mUsSVAWWqV" TargetMode="External" Type="http://schemas.openxmlformats.org/officeDocument/2006/relationships/hyperlink"/><Relationship Id="rId596" Target="http://t.co/g5jhOsjPbZ" TargetMode="External" Type="http://schemas.openxmlformats.org/officeDocument/2006/relationships/hyperlink"/><Relationship Id="rId597" Target="https://t.co/kPO1OF5jxM" TargetMode="External" Type="http://schemas.openxmlformats.org/officeDocument/2006/relationships/hyperlink"/><Relationship Id="rId598" Target="https://t.co/Wm1LeIcGoE" TargetMode="External" Type="http://schemas.openxmlformats.org/officeDocument/2006/relationships/hyperlink"/><Relationship Id="rId599" Target="https://t.co/UCPeoEynwA" TargetMode="External" Type="http://schemas.openxmlformats.org/officeDocument/2006/relationships/hyperlink"/><Relationship Id="rId6" Target="https://www.linkedin.com/in/av" TargetMode="External" Type="http://schemas.openxmlformats.org/officeDocument/2006/relationships/hyperlink"/><Relationship Id="rId60" Target="https://t.co/Hv4LQpTbCW" TargetMode="External" Type="http://schemas.openxmlformats.org/officeDocument/2006/relationships/hyperlink"/><Relationship Id="rId600" Target="https://t.co/7RuMfOufeB" TargetMode="External" Type="http://schemas.openxmlformats.org/officeDocument/2006/relationships/hyperlink"/><Relationship Id="rId601" Target="https://t.co/pXtfooCQO9" TargetMode="External" Type="http://schemas.openxmlformats.org/officeDocument/2006/relationships/hyperlink"/><Relationship Id="rId602" Target="https://t.co/nfE0MoNnPV" TargetMode="External" Type="http://schemas.openxmlformats.org/officeDocument/2006/relationships/hyperlink"/><Relationship Id="rId603" Target="https://t.co/27n6Tfik7l" TargetMode="External" Type="http://schemas.openxmlformats.org/officeDocument/2006/relationships/hyperlink"/><Relationship Id="rId604" Target="https://t.co/o3ISG7aDzL" TargetMode="External" Type="http://schemas.openxmlformats.org/officeDocument/2006/relationships/hyperlink"/><Relationship Id="rId605" Target="https://t.co/3vxQQX49ye" TargetMode="External" Type="http://schemas.openxmlformats.org/officeDocument/2006/relationships/hyperlink"/><Relationship Id="rId606" Target="http://t.co/saRLispRDB" TargetMode="External" Type="http://schemas.openxmlformats.org/officeDocument/2006/relationships/hyperlink"/><Relationship Id="rId607" Target="https://t.co/r16CWQhLIl" TargetMode="External" Type="http://schemas.openxmlformats.org/officeDocument/2006/relationships/hyperlink"/><Relationship Id="rId608" Target="http://t.co/Cz3JAI5KD0" TargetMode="External" Type="http://schemas.openxmlformats.org/officeDocument/2006/relationships/hyperlink"/><Relationship Id="rId609" Target="https://t.co/xcbIJWpgwW" TargetMode="External" Type="http://schemas.openxmlformats.org/officeDocument/2006/relationships/hyperlink"/><Relationship Id="rId61" Target="https://t.co/jqbdaqvHCC" TargetMode="External" Type="http://schemas.openxmlformats.org/officeDocument/2006/relationships/hyperlink"/><Relationship Id="rId610" Target="https://t.co/RtU8sLmchK" TargetMode="External" Type="http://schemas.openxmlformats.org/officeDocument/2006/relationships/hyperlink"/><Relationship Id="rId611" Target="http://t.co/UnnobIgVSC" TargetMode="External" Type="http://schemas.openxmlformats.org/officeDocument/2006/relationships/hyperlink"/><Relationship Id="rId612" Target="https://t.co/MRMV4OAZFc" TargetMode="External" Type="http://schemas.openxmlformats.org/officeDocument/2006/relationships/hyperlink"/><Relationship Id="rId613" Target="https://t.co/5iGtjQMzYe" TargetMode="External" Type="http://schemas.openxmlformats.org/officeDocument/2006/relationships/hyperlink"/><Relationship Id="rId614" Target="https://t.co/UQS71VAvVH" TargetMode="External" Type="http://schemas.openxmlformats.org/officeDocument/2006/relationships/hyperlink"/><Relationship Id="rId615" Target="https://t.co/NFDeAXTVi9" TargetMode="External" Type="http://schemas.openxmlformats.org/officeDocument/2006/relationships/hyperlink"/><Relationship Id="rId616" Target="https://t.co/FhMaQE0mhZ" TargetMode="External" Type="http://schemas.openxmlformats.org/officeDocument/2006/relationships/hyperlink"/><Relationship Id="rId617" Target="https://t.co/xkd116jRbi" TargetMode="External" Type="http://schemas.openxmlformats.org/officeDocument/2006/relationships/hyperlink"/><Relationship Id="rId618" Target="https://t.co/GugzjpGHzr" TargetMode="External" Type="http://schemas.openxmlformats.org/officeDocument/2006/relationships/hyperlink"/><Relationship Id="rId619" Target="https://t.co/8WG8v2CRjU" TargetMode="External" Type="http://schemas.openxmlformats.org/officeDocument/2006/relationships/hyperlink"/><Relationship Id="rId62" Target="https://t.co/eUE2E23ahL" TargetMode="External" Type="http://schemas.openxmlformats.org/officeDocument/2006/relationships/hyperlink"/><Relationship Id="rId620" Target="https://t.co/XrwdjJ9VWj" TargetMode="External" Type="http://schemas.openxmlformats.org/officeDocument/2006/relationships/hyperlink"/><Relationship Id="rId621" Target="https://t.co/fV7a6qUHw4" TargetMode="External" Type="http://schemas.openxmlformats.org/officeDocument/2006/relationships/hyperlink"/><Relationship Id="rId622" Target="https://t.co/pkZDmpoHLf" TargetMode="External" Type="http://schemas.openxmlformats.org/officeDocument/2006/relationships/hyperlink"/><Relationship Id="rId623" Target="https://t.co/THecJZYwXZ" TargetMode="External" Type="http://schemas.openxmlformats.org/officeDocument/2006/relationships/hyperlink"/><Relationship Id="rId624" Target="https://t.co/Yal7nC0Fwn" TargetMode="External" Type="http://schemas.openxmlformats.org/officeDocument/2006/relationships/hyperlink"/><Relationship Id="rId625" Target="http://t.co/PUT69FQFX4" TargetMode="External" Type="http://schemas.openxmlformats.org/officeDocument/2006/relationships/hyperlink"/><Relationship Id="rId626" Target="https://t.co/hizKgXBTKP" TargetMode="External" Type="http://schemas.openxmlformats.org/officeDocument/2006/relationships/hyperlink"/><Relationship Id="rId627" Target="https://t.co/pDjgfDH3RG" TargetMode="External" Type="http://schemas.openxmlformats.org/officeDocument/2006/relationships/hyperlink"/><Relationship Id="rId628" Target="http://t.co/FOMNDappR6" TargetMode="External" Type="http://schemas.openxmlformats.org/officeDocument/2006/relationships/hyperlink"/><Relationship Id="rId629" Target="https://t.co/SmPmvQphdR" TargetMode="External" Type="http://schemas.openxmlformats.org/officeDocument/2006/relationships/hyperlink"/><Relationship Id="rId63" Target="https://t.co/ShPHU5HVku" TargetMode="External" Type="http://schemas.openxmlformats.org/officeDocument/2006/relationships/hyperlink"/><Relationship Id="rId630" Target="https://t.co/T16eYaBzsT" TargetMode="External" Type="http://schemas.openxmlformats.org/officeDocument/2006/relationships/hyperlink"/><Relationship Id="rId631" Target="https://t.co/llpeiq2qKM" TargetMode="External" Type="http://schemas.openxmlformats.org/officeDocument/2006/relationships/hyperlink"/><Relationship Id="rId632" Target="https://t.co/CNYK3VLfWa" TargetMode="External" Type="http://schemas.openxmlformats.org/officeDocument/2006/relationships/hyperlink"/><Relationship Id="rId633" Target="https://t.co/pmV1mM2TUu" TargetMode="External" Type="http://schemas.openxmlformats.org/officeDocument/2006/relationships/hyperlink"/><Relationship Id="rId634" Target="https://t.co/cTDVK69prm" TargetMode="External" Type="http://schemas.openxmlformats.org/officeDocument/2006/relationships/hyperlink"/><Relationship Id="rId635" Target="https://t.co/9tm8KrW8mD" TargetMode="External" Type="http://schemas.openxmlformats.org/officeDocument/2006/relationships/hyperlink"/><Relationship Id="rId636" Target="https://t.co/fH88ZYn6FT" TargetMode="External" Type="http://schemas.openxmlformats.org/officeDocument/2006/relationships/hyperlink"/><Relationship Id="rId637" Target="https://t.co/jZkWFJHzSv" TargetMode="External" Type="http://schemas.openxmlformats.org/officeDocument/2006/relationships/hyperlink"/><Relationship Id="rId638" Target="https://t.co/WwE5ZgXbaW" TargetMode="External" Type="http://schemas.openxmlformats.org/officeDocument/2006/relationships/hyperlink"/><Relationship Id="rId639" Target="https://t.co/ExcDqG8p7h" TargetMode="External" Type="http://schemas.openxmlformats.org/officeDocument/2006/relationships/hyperlink"/><Relationship Id="rId64" Target="https://t.co/vQjhJryIQj" TargetMode="External" Type="http://schemas.openxmlformats.org/officeDocument/2006/relationships/hyperlink"/><Relationship Id="rId640" Target="https://t.co/MjyTrwApvT" TargetMode="External" Type="http://schemas.openxmlformats.org/officeDocument/2006/relationships/hyperlink"/><Relationship Id="rId641" Target="http://t.co/E6YojEQKjm" TargetMode="External" Type="http://schemas.openxmlformats.org/officeDocument/2006/relationships/hyperlink"/><Relationship Id="rId642" Target="https://t.co/dh3XiEosw6" TargetMode="External" Type="http://schemas.openxmlformats.org/officeDocument/2006/relationships/hyperlink"/><Relationship Id="rId643" Target="https://t.co/dV9Mza2vZN" TargetMode="External" Type="http://schemas.openxmlformats.org/officeDocument/2006/relationships/hyperlink"/><Relationship Id="rId644" Target="https://t.co/GXf6PYOdKO" TargetMode="External" Type="http://schemas.openxmlformats.org/officeDocument/2006/relationships/hyperlink"/><Relationship Id="rId645" Target="https://t.co/vskHaRpqLv" TargetMode="External" Type="http://schemas.openxmlformats.org/officeDocument/2006/relationships/hyperlink"/><Relationship Id="rId646" Target="https://t.co/KIbwo7As23" TargetMode="External" Type="http://schemas.openxmlformats.org/officeDocument/2006/relationships/hyperlink"/><Relationship Id="rId647" Target="https://t.co/7pQzAeR3WI" TargetMode="External" Type="http://schemas.openxmlformats.org/officeDocument/2006/relationships/hyperlink"/><Relationship Id="rId648" Target="https://t.co/lEk1vuTKeS" TargetMode="External" Type="http://schemas.openxmlformats.org/officeDocument/2006/relationships/hyperlink"/><Relationship Id="rId649" Target="http://t.co/LCgplcBPMF" TargetMode="External" Type="http://schemas.openxmlformats.org/officeDocument/2006/relationships/hyperlink"/><Relationship Id="rId65" Target="https://t.co/aSc94XBZOG" TargetMode="External" Type="http://schemas.openxmlformats.org/officeDocument/2006/relationships/hyperlink"/><Relationship Id="rId650" Target="https://t.co/5eu39sopo0" TargetMode="External" Type="http://schemas.openxmlformats.org/officeDocument/2006/relationships/hyperlink"/><Relationship Id="rId651" Target="https://t.co/W8NUa7vYGZ" TargetMode="External" Type="http://schemas.openxmlformats.org/officeDocument/2006/relationships/hyperlink"/><Relationship Id="rId652" Target="http://t.co/uNa8ZzifhN" TargetMode="External" Type="http://schemas.openxmlformats.org/officeDocument/2006/relationships/hyperlink"/><Relationship Id="rId653" Target="https://t.co/MCv8ED6LpR" TargetMode="External" Type="http://schemas.openxmlformats.org/officeDocument/2006/relationships/hyperlink"/><Relationship Id="rId654" Target="https://t.co/LhpjcEyHvl" TargetMode="External" Type="http://schemas.openxmlformats.org/officeDocument/2006/relationships/hyperlink"/><Relationship Id="rId655" Target="https://t.co/BR2hw0Bdf7" TargetMode="External" Type="http://schemas.openxmlformats.org/officeDocument/2006/relationships/hyperlink"/><Relationship Id="rId656" Target="https://t.co/LDYRE4749A" TargetMode="External" Type="http://schemas.openxmlformats.org/officeDocument/2006/relationships/hyperlink"/><Relationship Id="rId657" Target="http://t.co/oh4JM8fcPK" TargetMode="External" Type="http://schemas.openxmlformats.org/officeDocument/2006/relationships/hyperlink"/><Relationship Id="rId658" Target="https://t.co/tK0y1xZ2w2" TargetMode="External" Type="http://schemas.openxmlformats.org/officeDocument/2006/relationships/hyperlink"/><Relationship Id="rId659" Target="https://t.co/dIVKH7vW53" TargetMode="External" Type="http://schemas.openxmlformats.org/officeDocument/2006/relationships/hyperlink"/><Relationship Id="rId66" Target="https://t.co/ggYiojt7aH" TargetMode="External" Type="http://schemas.openxmlformats.org/officeDocument/2006/relationships/hyperlink"/><Relationship Id="rId660" Target="https://t.co/OszJrHaAq1" TargetMode="External" Type="http://schemas.openxmlformats.org/officeDocument/2006/relationships/hyperlink"/><Relationship Id="rId661" Target="https://t.co/ehm3ALvOBj" TargetMode="External" Type="http://schemas.openxmlformats.org/officeDocument/2006/relationships/hyperlink"/><Relationship Id="rId662" Target="https://t.co/rTT4j50VQZ" TargetMode="External" Type="http://schemas.openxmlformats.org/officeDocument/2006/relationships/hyperlink"/><Relationship Id="rId663" Target="http://t.co/J8zh0UJ6uI" TargetMode="External" Type="http://schemas.openxmlformats.org/officeDocument/2006/relationships/hyperlink"/><Relationship Id="rId664" Target="https://t.co/LlGW4Zl1s8" TargetMode="External" Type="http://schemas.openxmlformats.org/officeDocument/2006/relationships/hyperlink"/><Relationship Id="rId665" Target="https://t.co/vlUfXiSjSD" TargetMode="External" Type="http://schemas.openxmlformats.org/officeDocument/2006/relationships/hyperlink"/><Relationship Id="rId666" Target="http://t.co/7rsgtxxksO" TargetMode="External" Type="http://schemas.openxmlformats.org/officeDocument/2006/relationships/hyperlink"/><Relationship Id="rId667" Target="https://t.co/y5wPoDJkzY" TargetMode="External" Type="http://schemas.openxmlformats.org/officeDocument/2006/relationships/hyperlink"/><Relationship Id="rId668" Target="https://t.co/BZkY8dNOkY" TargetMode="External" Type="http://schemas.openxmlformats.org/officeDocument/2006/relationships/hyperlink"/><Relationship Id="rId669" Target="https://t.co/2lDBEhE62J" TargetMode="External" Type="http://schemas.openxmlformats.org/officeDocument/2006/relationships/hyperlink"/><Relationship Id="rId67" Target="https://t.co/nKAUr3PfYj" TargetMode="External" Type="http://schemas.openxmlformats.org/officeDocument/2006/relationships/hyperlink"/><Relationship Id="rId670" Target="https://t.co/n9BCPirPXR" TargetMode="External" Type="http://schemas.openxmlformats.org/officeDocument/2006/relationships/hyperlink"/><Relationship Id="rId671" Target="http://t.co/gqIe9XNRH9" TargetMode="External" Type="http://schemas.openxmlformats.org/officeDocument/2006/relationships/hyperlink"/><Relationship Id="rId672" Target="https://t.co/DGZ8frt8di" TargetMode="External" Type="http://schemas.openxmlformats.org/officeDocument/2006/relationships/hyperlink"/><Relationship Id="rId673" Target="https://t.co/198cr8HJaB" TargetMode="External" Type="http://schemas.openxmlformats.org/officeDocument/2006/relationships/hyperlink"/><Relationship Id="rId674" Target="https://t.co/CUOdqeH2dP" TargetMode="External" Type="http://schemas.openxmlformats.org/officeDocument/2006/relationships/hyperlink"/><Relationship Id="rId675" Target="http://t.co/N8aI351HOT" TargetMode="External" Type="http://schemas.openxmlformats.org/officeDocument/2006/relationships/hyperlink"/><Relationship Id="rId676" Target="https://t.co/CWPw5nbzxa" TargetMode="External" Type="http://schemas.openxmlformats.org/officeDocument/2006/relationships/hyperlink"/><Relationship Id="rId677" Target="https://t.co/OznMf7kMDU" TargetMode="External" Type="http://schemas.openxmlformats.org/officeDocument/2006/relationships/hyperlink"/><Relationship Id="rId678" Target="https://t.co/OGzyESAY4b" TargetMode="External" Type="http://schemas.openxmlformats.org/officeDocument/2006/relationships/hyperlink"/><Relationship Id="rId679" Target="https://t.co/y0ajOzPTmr" TargetMode="External" Type="http://schemas.openxmlformats.org/officeDocument/2006/relationships/hyperlink"/><Relationship Id="rId68" Target="https://t.co/J4rPPS8fiC" TargetMode="External" Type="http://schemas.openxmlformats.org/officeDocument/2006/relationships/hyperlink"/><Relationship Id="rId680" Target="https://t.co/l6A7yJVCzS" TargetMode="External" Type="http://schemas.openxmlformats.org/officeDocument/2006/relationships/hyperlink"/><Relationship Id="rId681" Target="http://t.co/wpWOOHIFYB" TargetMode="External" Type="http://schemas.openxmlformats.org/officeDocument/2006/relationships/hyperlink"/><Relationship Id="rId682" Target="https://t.co/iS7K2vEwOq" TargetMode="External" Type="http://schemas.openxmlformats.org/officeDocument/2006/relationships/hyperlink"/><Relationship Id="rId683" Target="https://t.co/qkVaJFk2CG" TargetMode="External" Type="http://schemas.openxmlformats.org/officeDocument/2006/relationships/hyperlink"/><Relationship Id="rId684" Target="https://t.co/l0L93v9D81" TargetMode="External" Type="http://schemas.openxmlformats.org/officeDocument/2006/relationships/hyperlink"/><Relationship Id="rId685" Target="https://t.co/bEzSyr54np" TargetMode="External" Type="http://schemas.openxmlformats.org/officeDocument/2006/relationships/hyperlink"/><Relationship Id="rId686" Target="https://t.co/SWNGWRy1mf" TargetMode="External" Type="http://schemas.openxmlformats.org/officeDocument/2006/relationships/hyperlink"/><Relationship Id="rId687" Target="https://t.co/VVFkgziTYq" TargetMode="External" Type="http://schemas.openxmlformats.org/officeDocument/2006/relationships/hyperlink"/><Relationship Id="rId688" Target="https://t.co/PNcWnKfktz" TargetMode="External" Type="http://schemas.openxmlformats.org/officeDocument/2006/relationships/hyperlink"/><Relationship Id="rId689" Target="https://t.co/pTm4pdLWN3" TargetMode="External" Type="http://schemas.openxmlformats.org/officeDocument/2006/relationships/hyperlink"/><Relationship Id="rId69" Target="https://t.co/wLrtbcApoo" TargetMode="External" Type="http://schemas.openxmlformats.org/officeDocument/2006/relationships/hyperlink"/><Relationship Id="rId690" Target="https://t.co/fpbloYGXAj" TargetMode="External" Type="http://schemas.openxmlformats.org/officeDocument/2006/relationships/hyperlink"/><Relationship Id="rId691" Target="https://t.co/3ZR8RpbVAo" TargetMode="External" Type="http://schemas.openxmlformats.org/officeDocument/2006/relationships/hyperlink"/><Relationship Id="rId692" Target="https://t.co/qycIBITfoD" TargetMode="External" Type="http://schemas.openxmlformats.org/officeDocument/2006/relationships/hyperlink"/><Relationship Id="rId693" Target="https://t.co/YKmc0bbcQX" TargetMode="External" Type="http://schemas.openxmlformats.org/officeDocument/2006/relationships/hyperlink"/><Relationship Id="rId694" Target="https://t.co/cqs8P7wlA2" TargetMode="External" Type="http://schemas.openxmlformats.org/officeDocument/2006/relationships/hyperlink"/><Relationship Id="rId695" Target="https://t.co/2WHHmUi7Gj" TargetMode="External" Type="http://schemas.openxmlformats.org/officeDocument/2006/relationships/hyperlink"/><Relationship Id="rId696" Target="https://t.co/KuguctxaMT" TargetMode="External" Type="http://schemas.openxmlformats.org/officeDocument/2006/relationships/hyperlink"/><Relationship Id="rId697" Target="https://t.co/YumQcmwKdp" TargetMode="External" Type="http://schemas.openxmlformats.org/officeDocument/2006/relationships/hyperlink"/><Relationship Id="rId698" Target="https://t.co/5q80PW0p2J" TargetMode="External" Type="http://schemas.openxmlformats.org/officeDocument/2006/relationships/hyperlink"/><Relationship Id="rId699" Target="http://t.co/T5NZoBtjBH" TargetMode="External" Type="http://schemas.openxmlformats.org/officeDocument/2006/relationships/hyperlink"/><Relationship Id="rId7" Target="https://t.co/XcjwVOe7vJ" TargetMode="External" Type="http://schemas.openxmlformats.org/officeDocument/2006/relationships/hyperlink"/><Relationship Id="rId70" Target="http://t.co/DgTQ7X8Q32" TargetMode="External" Type="http://schemas.openxmlformats.org/officeDocument/2006/relationships/hyperlink"/><Relationship Id="rId700" Target="http://t.co/mIr1XiTAN9" TargetMode="External" Type="http://schemas.openxmlformats.org/officeDocument/2006/relationships/hyperlink"/><Relationship Id="rId701" Target="https://t.co/WBMhJN2bRJ" TargetMode="External" Type="http://schemas.openxmlformats.org/officeDocument/2006/relationships/hyperlink"/><Relationship Id="rId702" Target="https://t.co/MYLtM3l4UH" TargetMode="External" Type="http://schemas.openxmlformats.org/officeDocument/2006/relationships/hyperlink"/><Relationship Id="rId703" Target="https://t.co/Z66VFiXYNL" TargetMode="External" Type="http://schemas.openxmlformats.org/officeDocument/2006/relationships/hyperlink"/><Relationship Id="rId704" Target="https://t.co/8KX9gTxiJN" TargetMode="External" Type="http://schemas.openxmlformats.org/officeDocument/2006/relationships/hyperlink"/><Relationship Id="rId705" Target="https://t.co/R5EDVAWbYB" TargetMode="External" Type="http://schemas.openxmlformats.org/officeDocument/2006/relationships/hyperlink"/><Relationship Id="rId706" Target="http://t.co/XnqmDPV0jQ" TargetMode="External" Type="http://schemas.openxmlformats.org/officeDocument/2006/relationships/hyperlink"/><Relationship Id="rId707" Target="https://t.co/sImXcSVyJX" TargetMode="External" Type="http://schemas.openxmlformats.org/officeDocument/2006/relationships/hyperlink"/><Relationship Id="rId708" Target="https://t.co/eCawPOD0qy" TargetMode="External" Type="http://schemas.openxmlformats.org/officeDocument/2006/relationships/hyperlink"/><Relationship Id="rId709" Target="https://t.co/0WNw4Y4BJl" TargetMode="External" Type="http://schemas.openxmlformats.org/officeDocument/2006/relationships/hyperlink"/><Relationship Id="rId71" Target="https://t.co/FFo4DafEZJ" TargetMode="External" Type="http://schemas.openxmlformats.org/officeDocument/2006/relationships/hyperlink"/><Relationship Id="rId710" Target="http://t.co/uo3a4MxN4V" TargetMode="External" Type="http://schemas.openxmlformats.org/officeDocument/2006/relationships/hyperlink"/><Relationship Id="rId711" Target="https://t.co/49wO2Lr0ie" TargetMode="External" Type="http://schemas.openxmlformats.org/officeDocument/2006/relationships/hyperlink"/><Relationship Id="rId712" Target="https://t.co/Yfc5llTt3f" TargetMode="External" Type="http://schemas.openxmlformats.org/officeDocument/2006/relationships/hyperlink"/><Relationship Id="rId713" Target="https://t.co/lzV0l8mb0N" TargetMode="External" Type="http://schemas.openxmlformats.org/officeDocument/2006/relationships/hyperlink"/><Relationship Id="rId714" Target="https://t.co/vr9LFGV6di" TargetMode="External" Type="http://schemas.openxmlformats.org/officeDocument/2006/relationships/hyperlink"/><Relationship Id="rId715" Target="https://t.co/Vz6tXUZt4i" TargetMode="External" Type="http://schemas.openxmlformats.org/officeDocument/2006/relationships/hyperlink"/><Relationship Id="rId716" Target="https://t.co/Tec7ALxK4v" TargetMode="External" Type="http://schemas.openxmlformats.org/officeDocument/2006/relationships/hyperlink"/><Relationship Id="rId717" Target="https://t.co/cry0N8bXxb" TargetMode="External" Type="http://schemas.openxmlformats.org/officeDocument/2006/relationships/hyperlink"/><Relationship Id="rId718" Target="https://t.co/VzylcC1ksM" TargetMode="External" Type="http://schemas.openxmlformats.org/officeDocument/2006/relationships/hyperlink"/><Relationship Id="rId719" Target="https://t.co/8y1CnY4v8X" TargetMode="External" Type="http://schemas.openxmlformats.org/officeDocument/2006/relationships/hyperlink"/><Relationship Id="rId72" Target="https://t.co/Qfc2llHaFM" TargetMode="External" Type="http://schemas.openxmlformats.org/officeDocument/2006/relationships/hyperlink"/><Relationship Id="rId720" Target="https://t.co/mOS1qwK08q" TargetMode="External" Type="http://schemas.openxmlformats.org/officeDocument/2006/relationships/hyperlink"/><Relationship Id="rId721" Target="https://t.co/UEvCOgQr38" TargetMode="External" Type="http://schemas.openxmlformats.org/officeDocument/2006/relationships/hyperlink"/><Relationship Id="rId722" Target="https://t.co/FzbQrHfnQT" TargetMode="External" Type="http://schemas.openxmlformats.org/officeDocument/2006/relationships/hyperlink"/><Relationship Id="rId723" Target="https://t.co/CxlLAhXAmZ" TargetMode="External" Type="http://schemas.openxmlformats.org/officeDocument/2006/relationships/hyperlink"/><Relationship Id="rId724" Target="https://t.co/wtQ9z5kDT9" TargetMode="External" Type="http://schemas.openxmlformats.org/officeDocument/2006/relationships/hyperlink"/><Relationship Id="rId725" Target="https://t.co/ZuyYjWcJ05" TargetMode="External" Type="http://schemas.openxmlformats.org/officeDocument/2006/relationships/hyperlink"/><Relationship Id="rId726" Target="https://t.co/GP2iaL73w9" TargetMode="External" Type="http://schemas.openxmlformats.org/officeDocument/2006/relationships/hyperlink"/><Relationship Id="rId727" Target="https://t.co/eRYnnO1XE5" TargetMode="External" Type="http://schemas.openxmlformats.org/officeDocument/2006/relationships/hyperlink"/><Relationship Id="rId728" Target="https://t.co/Sano7xV2um" TargetMode="External" Type="http://schemas.openxmlformats.org/officeDocument/2006/relationships/hyperlink"/><Relationship Id="rId729" Target="https://t.co/rakNP8SyhV" TargetMode="External" Type="http://schemas.openxmlformats.org/officeDocument/2006/relationships/hyperlink"/><Relationship Id="rId73" Target="https://t.co/vEAOjBD4pn" TargetMode="External" Type="http://schemas.openxmlformats.org/officeDocument/2006/relationships/hyperlink"/><Relationship Id="rId730" Target="https://t.co/KWefOe3puo" TargetMode="External" Type="http://schemas.openxmlformats.org/officeDocument/2006/relationships/hyperlink"/><Relationship Id="rId731" Target="https://t.co/CbYAOjsQ6x" TargetMode="External" Type="http://schemas.openxmlformats.org/officeDocument/2006/relationships/hyperlink"/><Relationship Id="rId732" Target="https://t.co/MNVTboxNkA" TargetMode="External" Type="http://schemas.openxmlformats.org/officeDocument/2006/relationships/hyperlink"/><Relationship Id="rId733" Target="http://t.co/uZwjq6Hm6o" TargetMode="External" Type="http://schemas.openxmlformats.org/officeDocument/2006/relationships/hyperlink"/><Relationship Id="rId734" Target="https://t.co/1nACdkmj17" TargetMode="External" Type="http://schemas.openxmlformats.org/officeDocument/2006/relationships/hyperlink"/><Relationship Id="rId735" Target="https://t.co/IJOi9GPO5W" TargetMode="External" Type="http://schemas.openxmlformats.org/officeDocument/2006/relationships/hyperlink"/><Relationship Id="rId736" Target="http://t.co/gdbP3l4aev" TargetMode="External" Type="http://schemas.openxmlformats.org/officeDocument/2006/relationships/hyperlink"/><Relationship Id="rId737" Target="https://t.co/HaivpgQnQA" TargetMode="External" Type="http://schemas.openxmlformats.org/officeDocument/2006/relationships/hyperlink"/><Relationship Id="rId738" Target="https://t.co/WMi3Uev7CP" TargetMode="External" Type="http://schemas.openxmlformats.org/officeDocument/2006/relationships/hyperlink"/><Relationship Id="rId739" Target="https://t.co/9cAIVA6E3p" TargetMode="External" Type="http://schemas.openxmlformats.org/officeDocument/2006/relationships/hyperlink"/><Relationship Id="rId74" Target="http://t.co/HHSznpBH8B" TargetMode="External" Type="http://schemas.openxmlformats.org/officeDocument/2006/relationships/hyperlink"/><Relationship Id="rId740" Target="https://t.co/U2BMdYBlMj" TargetMode="External" Type="http://schemas.openxmlformats.org/officeDocument/2006/relationships/hyperlink"/><Relationship Id="rId741" Target="https://t.co/UYN4DIgoC2" TargetMode="External" Type="http://schemas.openxmlformats.org/officeDocument/2006/relationships/hyperlink"/><Relationship Id="rId742" Target="https://t.co/N6zN96OQfJ" TargetMode="External" Type="http://schemas.openxmlformats.org/officeDocument/2006/relationships/hyperlink"/><Relationship Id="rId743" Target="https://t.co/kPBEESUmlH" TargetMode="External" Type="http://schemas.openxmlformats.org/officeDocument/2006/relationships/hyperlink"/><Relationship Id="rId744" Target="https://t.co/DKyE6Y9b8c" TargetMode="External" Type="http://schemas.openxmlformats.org/officeDocument/2006/relationships/hyperlink"/><Relationship Id="rId745" Target="https://t.co/NqKlbRTq4g" TargetMode="External" Type="http://schemas.openxmlformats.org/officeDocument/2006/relationships/hyperlink"/><Relationship Id="rId746" Target="https://t.co/W2YkCYQ2y9" TargetMode="External" Type="http://schemas.openxmlformats.org/officeDocument/2006/relationships/hyperlink"/><Relationship Id="rId747" Target="https://t.co/uzkzSgDpUS" TargetMode="External" Type="http://schemas.openxmlformats.org/officeDocument/2006/relationships/hyperlink"/><Relationship Id="rId748" Target="https://t.co/3gG68vGZzD" TargetMode="External" Type="http://schemas.openxmlformats.org/officeDocument/2006/relationships/hyperlink"/><Relationship Id="rId749" Target="https://t.co/FGgDpjJdBf" TargetMode="External" Type="http://schemas.openxmlformats.org/officeDocument/2006/relationships/hyperlink"/><Relationship Id="rId75" Target="https://t.co/UNBn8DN7uh" TargetMode="External" Type="http://schemas.openxmlformats.org/officeDocument/2006/relationships/hyperlink"/><Relationship Id="rId750" Target="http://t.co/WJ1sNRbmEU" TargetMode="External" Type="http://schemas.openxmlformats.org/officeDocument/2006/relationships/hyperlink"/><Relationship Id="rId751" Target="https://t.co/blP5ZgutoF" TargetMode="External" Type="http://schemas.openxmlformats.org/officeDocument/2006/relationships/hyperlink"/><Relationship Id="rId752" Target="https://t.co/DetfdTUAwa" TargetMode="External" Type="http://schemas.openxmlformats.org/officeDocument/2006/relationships/hyperlink"/><Relationship Id="rId753" Target="https://t.co/adWdKQBf73" TargetMode="External" Type="http://schemas.openxmlformats.org/officeDocument/2006/relationships/hyperlink"/><Relationship Id="rId754" Target="https://t.co/ONksQNGjjg" TargetMode="External" Type="http://schemas.openxmlformats.org/officeDocument/2006/relationships/hyperlink"/><Relationship Id="rId755" Target="http://t.co/6g2naqUJaI" TargetMode="External" Type="http://schemas.openxmlformats.org/officeDocument/2006/relationships/hyperlink"/><Relationship Id="rId756" Target="https://t.co/zWsJHwv8kH" TargetMode="External" Type="http://schemas.openxmlformats.org/officeDocument/2006/relationships/hyperlink"/><Relationship Id="rId757" Target="http://t.co/Y7yVaEeiNB" TargetMode="External" Type="http://schemas.openxmlformats.org/officeDocument/2006/relationships/hyperlink"/><Relationship Id="rId758" Target="https://t.co/gVeQWsdEog" TargetMode="External" Type="http://schemas.openxmlformats.org/officeDocument/2006/relationships/hyperlink"/><Relationship Id="rId759" Target="https://t.co/SCXcVMIrTM" TargetMode="External" Type="http://schemas.openxmlformats.org/officeDocument/2006/relationships/hyperlink"/><Relationship Id="rId76" Target="https://t.co/kodbWrM2AX" TargetMode="External" Type="http://schemas.openxmlformats.org/officeDocument/2006/relationships/hyperlink"/><Relationship Id="rId760" Target="https://t.co/3kmLHxxXxy" TargetMode="External" Type="http://schemas.openxmlformats.org/officeDocument/2006/relationships/hyperlink"/><Relationship Id="rId761" Target="https://t.co/ktc6a6vyUT" TargetMode="External" Type="http://schemas.openxmlformats.org/officeDocument/2006/relationships/hyperlink"/><Relationship Id="rId762" Target="http://t.co/N8viPaOcB8" TargetMode="External" Type="http://schemas.openxmlformats.org/officeDocument/2006/relationships/hyperlink"/><Relationship Id="rId763" Target="https://t.co/o9xijppNcj" TargetMode="External" Type="http://schemas.openxmlformats.org/officeDocument/2006/relationships/hyperlink"/><Relationship Id="rId764" Target="https://t.co/ar2kt5jx4g" TargetMode="External" Type="http://schemas.openxmlformats.org/officeDocument/2006/relationships/hyperlink"/><Relationship Id="rId765" Target="https://t.co/q4gPSzkfwV" TargetMode="External" Type="http://schemas.openxmlformats.org/officeDocument/2006/relationships/hyperlink"/><Relationship Id="rId766" Target="https://t.co/kZ2zsoo54D" TargetMode="External" Type="http://schemas.openxmlformats.org/officeDocument/2006/relationships/hyperlink"/><Relationship Id="rId767" Target="https://t.co/lM2vrroQGX" TargetMode="External" Type="http://schemas.openxmlformats.org/officeDocument/2006/relationships/hyperlink"/><Relationship Id="rId768" Target="https://t.co/U2GJ69zoPX" TargetMode="External" Type="http://schemas.openxmlformats.org/officeDocument/2006/relationships/hyperlink"/><Relationship Id="rId769" Target="https://t.co/yYpeBatzQf" TargetMode="External" Type="http://schemas.openxmlformats.org/officeDocument/2006/relationships/hyperlink"/><Relationship Id="rId77" Target="https://t.co/2IW11NdoYp" TargetMode="External" Type="http://schemas.openxmlformats.org/officeDocument/2006/relationships/hyperlink"/><Relationship Id="rId770" Target="https://t.co/hK6Mu7Wi0P" TargetMode="External" Type="http://schemas.openxmlformats.org/officeDocument/2006/relationships/hyperlink"/><Relationship Id="rId771" Target="https://t.co/rfN0sUZpwd" TargetMode="External" Type="http://schemas.openxmlformats.org/officeDocument/2006/relationships/hyperlink"/><Relationship Id="rId772" Target="https://t.co/QkmcKspVhU" TargetMode="External" Type="http://schemas.openxmlformats.org/officeDocument/2006/relationships/hyperlink"/><Relationship Id="rId773" Target="https://t.co/HEyciCGVdi" TargetMode="External" Type="http://schemas.openxmlformats.org/officeDocument/2006/relationships/hyperlink"/><Relationship Id="rId774" Target="https://t.co/hrUEIlas5O" TargetMode="External" Type="http://schemas.openxmlformats.org/officeDocument/2006/relationships/hyperlink"/><Relationship Id="rId775" Target="https://t.co/7KznRNkfOy" TargetMode="External" Type="http://schemas.openxmlformats.org/officeDocument/2006/relationships/hyperlink"/><Relationship Id="rId776" Target="http://t.co/EGUantQpW6" TargetMode="External" Type="http://schemas.openxmlformats.org/officeDocument/2006/relationships/hyperlink"/><Relationship Id="rId777" Target="https://t.co/JCegvYhkMz" TargetMode="External" Type="http://schemas.openxmlformats.org/officeDocument/2006/relationships/hyperlink"/><Relationship Id="rId778" Target="https://t.co/ZpqbqN3V7j" TargetMode="External" Type="http://schemas.openxmlformats.org/officeDocument/2006/relationships/hyperlink"/><Relationship Id="rId779" Target="https://t.co/zGBkDyrlMO" TargetMode="External" Type="http://schemas.openxmlformats.org/officeDocument/2006/relationships/hyperlink"/><Relationship Id="rId78" Target="https://t.co/z40QiVsOtO" TargetMode="External" Type="http://schemas.openxmlformats.org/officeDocument/2006/relationships/hyperlink"/><Relationship Id="rId780" Target="https://t.co/qksH7wLiDF" TargetMode="External" Type="http://schemas.openxmlformats.org/officeDocument/2006/relationships/hyperlink"/><Relationship Id="rId781" Target="http://t.co/SGPBO45OzH" TargetMode="External" Type="http://schemas.openxmlformats.org/officeDocument/2006/relationships/hyperlink"/><Relationship Id="rId782" Target="https://t.co/0MNY2h3Fvo" TargetMode="External" Type="http://schemas.openxmlformats.org/officeDocument/2006/relationships/hyperlink"/><Relationship Id="rId783" Target="https://t.co/RTU8C98Eys" TargetMode="External" Type="http://schemas.openxmlformats.org/officeDocument/2006/relationships/hyperlink"/><Relationship Id="rId784" Target="https://t.co/chDCvGiH11" TargetMode="External" Type="http://schemas.openxmlformats.org/officeDocument/2006/relationships/hyperlink"/><Relationship Id="rId785" Target="https://t.co/Ckf4rkY8xQ" TargetMode="External" Type="http://schemas.openxmlformats.org/officeDocument/2006/relationships/hyperlink"/><Relationship Id="rId786" Target="http://t.co/qfKRPNhlKT" TargetMode="External" Type="http://schemas.openxmlformats.org/officeDocument/2006/relationships/hyperlink"/><Relationship Id="rId787" Target="https://t.co/OYH8Yse69f" TargetMode="External" Type="http://schemas.openxmlformats.org/officeDocument/2006/relationships/hyperlink"/><Relationship Id="rId788" Target="https://t.co/AEhR9CUrvw" TargetMode="External" Type="http://schemas.openxmlformats.org/officeDocument/2006/relationships/hyperlink"/><Relationship Id="rId789" Target="https://t.co/dQf1Ai0BPu" TargetMode="External" Type="http://schemas.openxmlformats.org/officeDocument/2006/relationships/hyperlink"/><Relationship Id="rId79" Target="https://t.co/2L1NF9yTF7" TargetMode="External" Type="http://schemas.openxmlformats.org/officeDocument/2006/relationships/hyperlink"/><Relationship Id="rId790" Target="https://t.co/ktemHGxHAy" TargetMode="External" Type="http://schemas.openxmlformats.org/officeDocument/2006/relationships/hyperlink"/><Relationship Id="rId791" Target="https://t.co/jnP1lXjfsU" TargetMode="External" Type="http://schemas.openxmlformats.org/officeDocument/2006/relationships/hyperlink"/><Relationship Id="rId792" Target="http://pbs.twimg.com/profile_images/1411945573670850564/ylz_bZ6v_normal.jpg" TargetMode="External" Type="http://schemas.openxmlformats.org/officeDocument/2006/relationships/hyperlink"/><Relationship Id="rId793" Target="http://pbs.twimg.com/profile_images/713643645178654721/UsVVHcX3_normal.jpg" TargetMode="External" Type="http://schemas.openxmlformats.org/officeDocument/2006/relationships/hyperlink"/><Relationship Id="rId794" Target="http://pbs.twimg.com/profile_images/1378006092316303362/RcPlK9OI_normal.jpg" TargetMode="External" Type="http://schemas.openxmlformats.org/officeDocument/2006/relationships/hyperlink"/><Relationship Id="rId795" Target="http://pbs.twimg.com/profile_images/1399641239650250753/Ve0O_Em__normal.jpg" TargetMode="External" Type="http://schemas.openxmlformats.org/officeDocument/2006/relationships/hyperlink"/><Relationship Id="rId796" Target="http://pbs.twimg.com/profile_images/470614712653475842/TO8os02n_normal.jpeg" TargetMode="External" Type="http://schemas.openxmlformats.org/officeDocument/2006/relationships/hyperlink"/><Relationship Id="rId797" Target="http://pbs.twimg.com/profile_images/1353647076970799111/CcHs8DCH_normal.png" TargetMode="External" Type="http://schemas.openxmlformats.org/officeDocument/2006/relationships/hyperlink"/><Relationship Id="rId798" Target="http://pbs.twimg.com/profile_images/800672131881254912/v20qBe-A_normal.jpg" TargetMode="External" Type="http://schemas.openxmlformats.org/officeDocument/2006/relationships/hyperlink"/><Relationship Id="rId799" Target="http://pbs.twimg.com/profile_images/1352267136270524418/m-LJED5r_normal.png" TargetMode="External" Type="http://schemas.openxmlformats.org/officeDocument/2006/relationships/hyperlink"/><Relationship Id="rId8" Target="https://t.co/NjKZPEC4rz" TargetMode="External" Type="http://schemas.openxmlformats.org/officeDocument/2006/relationships/hyperlink"/><Relationship Id="rId80" Target="https://t.co/2vbWNBaRtX" TargetMode="External" Type="http://schemas.openxmlformats.org/officeDocument/2006/relationships/hyperlink"/><Relationship Id="rId800" Target="http://pbs.twimg.com/profile_images/1372510283906834432/n3oyHtYk_normal.jpg" TargetMode="External" Type="http://schemas.openxmlformats.org/officeDocument/2006/relationships/hyperlink"/><Relationship Id="rId801" Target="http://pbs.twimg.com/profile_images/1259908968924827650/4DyAeq3W_normal.jpg" TargetMode="External" Type="http://schemas.openxmlformats.org/officeDocument/2006/relationships/hyperlink"/><Relationship Id="rId802" Target="http://pbs.twimg.com/profile_images/424535879730741248/EVVAnWjP_normal.jpeg" TargetMode="External" Type="http://schemas.openxmlformats.org/officeDocument/2006/relationships/hyperlink"/><Relationship Id="rId803" Target="http://pbs.twimg.com/profile_images/1412763368113455104/GuKk9cfZ_normal.jpg" TargetMode="External" Type="http://schemas.openxmlformats.org/officeDocument/2006/relationships/hyperlink"/><Relationship Id="rId804" Target="http://pbs.twimg.com/profile_images/861619388146962437/sA4UFm12_normal.jpg" TargetMode="External" Type="http://schemas.openxmlformats.org/officeDocument/2006/relationships/hyperlink"/><Relationship Id="rId805" Target="http://pbs.twimg.com/profile_images/1194260605127004162/FdZjpXlo_normal.png" TargetMode="External" Type="http://schemas.openxmlformats.org/officeDocument/2006/relationships/hyperlink"/><Relationship Id="rId806" Target="http://pbs.twimg.com/profile_images/1064790135135526913/eaF9DEvl_normal.jpg" TargetMode="External" Type="http://schemas.openxmlformats.org/officeDocument/2006/relationships/hyperlink"/><Relationship Id="rId807" Target="http://pbs.twimg.com/profile_images/1343869833117622272/oyExxzBM_normal.jpg" TargetMode="External" Type="http://schemas.openxmlformats.org/officeDocument/2006/relationships/hyperlink"/><Relationship Id="rId808" Target="http://pbs.twimg.com/profile_images/1006525687719702528/mGVGERea_normal.jpg" TargetMode="External" Type="http://schemas.openxmlformats.org/officeDocument/2006/relationships/hyperlink"/><Relationship Id="rId809" Target="http://pbs.twimg.com/profile_images/1105400620264144896/qz9eP4ia_normal.png" TargetMode="External" Type="http://schemas.openxmlformats.org/officeDocument/2006/relationships/hyperlink"/><Relationship Id="rId81" Target="https://t.co/Sht6jJrFLM" TargetMode="External" Type="http://schemas.openxmlformats.org/officeDocument/2006/relationships/hyperlink"/><Relationship Id="rId810" Target="http://pbs.twimg.com/profile_images/886920823562522624/tNiYKGFj_normal.jpg" TargetMode="External" Type="http://schemas.openxmlformats.org/officeDocument/2006/relationships/hyperlink"/><Relationship Id="rId811" Target="http://pbs.twimg.com/profile_images/687296171245760512/LVfxkit5_normal.jpg" TargetMode="External" Type="http://schemas.openxmlformats.org/officeDocument/2006/relationships/hyperlink"/><Relationship Id="rId812" Target="http://pbs.twimg.com/profile_images/1402890683657117697/nh9H2jVp_normal.jpg" TargetMode="External" Type="http://schemas.openxmlformats.org/officeDocument/2006/relationships/hyperlink"/><Relationship Id="rId813" Target="http://pbs.twimg.com/profile_images/1046096393549598720/PnkgMYVy_normal.jpg" TargetMode="External" Type="http://schemas.openxmlformats.org/officeDocument/2006/relationships/hyperlink"/><Relationship Id="rId814" Target="http://pbs.twimg.com/profile_images/1140290718482817025/3NILFaXQ_normal.png" TargetMode="External" Type="http://schemas.openxmlformats.org/officeDocument/2006/relationships/hyperlink"/><Relationship Id="rId815" Target="http://pbs.twimg.com/profile_images/580117972687069184/YpqzOtfU_normal.jpg" TargetMode="External" Type="http://schemas.openxmlformats.org/officeDocument/2006/relationships/hyperlink"/><Relationship Id="rId816" Target="http://pbs.twimg.com/profile_images/58570377/blog2_normal.jpg" TargetMode="External" Type="http://schemas.openxmlformats.org/officeDocument/2006/relationships/hyperlink"/><Relationship Id="rId817" Target="http://pbs.twimg.com/profile_images/1358434009622212612/e8xcJECt_normal.jpg" TargetMode="External" Type="http://schemas.openxmlformats.org/officeDocument/2006/relationships/hyperlink"/><Relationship Id="rId818" Target="http://pbs.twimg.com/profile_images/1404331201029103618/JcqRsma2_normal.jpg" TargetMode="External" Type="http://schemas.openxmlformats.org/officeDocument/2006/relationships/hyperlink"/><Relationship Id="rId819" Target="http://abs.twimg.com/sticky/default_profile_images/default_profile_normal.png" TargetMode="External" Type="http://schemas.openxmlformats.org/officeDocument/2006/relationships/hyperlink"/><Relationship Id="rId82" Target="https://t.co/e6P5sv4BWT" TargetMode="External" Type="http://schemas.openxmlformats.org/officeDocument/2006/relationships/hyperlink"/><Relationship Id="rId820" Target="http://pbs.twimg.com/profile_images/553502196965203968/qoxwMQvC_normal.png" TargetMode="External" Type="http://schemas.openxmlformats.org/officeDocument/2006/relationships/hyperlink"/><Relationship Id="rId821" Target="http://pbs.twimg.com/profile_images/1007193387173400577/Q84UT2HI_normal.jpg" TargetMode="External" Type="http://schemas.openxmlformats.org/officeDocument/2006/relationships/hyperlink"/><Relationship Id="rId822" Target="http://pbs.twimg.com/profile_images/1114157803655053313/Yppe2_K2_normal.png" TargetMode="External" Type="http://schemas.openxmlformats.org/officeDocument/2006/relationships/hyperlink"/><Relationship Id="rId823" Target="http://pbs.twimg.com/profile_images/978289151035486208/XKRSzcN0_normal.jpg" TargetMode="External" Type="http://schemas.openxmlformats.org/officeDocument/2006/relationships/hyperlink"/><Relationship Id="rId824" Target="http://pbs.twimg.com/profile_images/705339796160442368/Wc9W0qHC_normal.jpg" TargetMode="External" Type="http://schemas.openxmlformats.org/officeDocument/2006/relationships/hyperlink"/><Relationship Id="rId825" Target="http://pbs.twimg.com/profile_images/1160290264596062209/nurAU0sl_normal.jpg" TargetMode="External" Type="http://schemas.openxmlformats.org/officeDocument/2006/relationships/hyperlink"/><Relationship Id="rId826" Target="http://pbs.twimg.com/profile_images/874916914606346240/OHBBH-5V_normal.jpg" TargetMode="External" Type="http://schemas.openxmlformats.org/officeDocument/2006/relationships/hyperlink"/><Relationship Id="rId827" Target="http://pbs.twimg.com/profile_images/654927236676657154/YQh0Q34U_normal.jpg" TargetMode="External" Type="http://schemas.openxmlformats.org/officeDocument/2006/relationships/hyperlink"/><Relationship Id="rId828" Target="http://pbs.twimg.com/profile_images/1352187954224128004/-Y5nsey3_normal.jpg" TargetMode="External" Type="http://schemas.openxmlformats.org/officeDocument/2006/relationships/hyperlink"/><Relationship Id="rId829" Target="http://pbs.twimg.com/profile_images/805777416249556993/PdmQJqCZ_normal.jpg" TargetMode="External" Type="http://schemas.openxmlformats.org/officeDocument/2006/relationships/hyperlink"/><Relationship Id="rId83" Target="https://t.co/5VTtHCkx41" TargetMode="External" Type="http://schemas.openxmlformats.org/officeDocument/2006/relationships/hyperlink"/><Relationship Id="rId830" Target="http://pbs.twimg.com/profile_images/1172460087211962369/_MIshOTT_normal.jpg" TargetMode="External" Type="http://schemas.openxmlformats.org/officeDocument/2006/relationships/hyperlink"/><Relationship Id="rId831" Target="http://pbs.twimg.com/profile_images/342543682/meuuuh_normal.jpg" TargetMode="External" Type="http://schemas.openxmlformats.org/officeDocument/2006/relationships/hyperlink"/><Relationship Id="rId832" Target="http://pbs.twimg.com/profile_images/1371405275211694082/lRYuWcdK_normal.png" TargetMode="External" Type="http://schemas.openxmlformats.org/officeDocument/2006/relationships/hyperlink"/><Relationship Id="rId833" Target="http://pbs.twimg.com/profile_images/1202215218371342338/23QRfN3o_normal.jpg" TargetMode="External" Type="http://schemas.openxmlformats.org/officeDocument/2006/relationships/hyperlink"/><Relationship Id="rId834" Target="http://pbs.twimg.com/profile_images/1366445232179605507/aumS2UHQ_normal.jpg" TargetMode="External" Type="http://schemas.openxmlformats.org/officeDocument/2006/relationships/hyperlink"/><Relationship Id="rId835" Target="http://pbs.twimg.com/profile_images/378800000466221609/95e7332e64015f22776a1fe4fa432faf_normal.jpeg" TargetMode="External" Type="http://schemas.openxmlformats.org/officeDocument/2006/relationships/hyperlink"/><Relationship Id="rId836" Target="http://pbs.twimg.com/profile_images/1072769900937138176/sMzBO3F0_normal.jpg" TargetMode="External" Type="http://schemas.openxmlformats.org/officeDocument/2006/relationships/hyperlink"/><Relationship Id="rId837" Target="http://pbs.twimg.com/profile_images/582077231/schauer2007small_normal.jpg" TargetMode="External" Type="http://schemas.openxmlformats.org/officeDocument/2006/relationships/hyperlink"/><Relationship Id="rId838" Target="http://pbs.twimg.com/profile_images/1336953008542912513/Vmvj3OR3_normal.jpg" TargetMode="External" Type="http://schemas.openxmlformats.org/officeDocument/2006/relationships/hyperlink"/><Relationship Id="rId839" Target="http://pbs.twimg.com/profile_images/1328684732943654912/UXGm_y7m_normal.jpg" TargetMode="External" Type="http://schemas.openxmlformats.org/officeDocument/2006/relationships/hyperlink"/><Relationship Id="rId84" Target="https://t.co/nIL9kx6hXb" TargetMode="External" Type="http://schemas.openxmlformats.org/officeDocument/2006/relationships/hyperlink"/><Relationship Id="rId840" Target="http://pbs.twimg.com/profile_images/1121039880073748482/_dRvWBno_normal.jpg" TargetMode="External" Type="http://schemas.openxmlformats.org/officeDocument/2006/relationships/hyperlink"/><Relationship Id="rId841" Target="http://pbs.twimg.com/profile_images/668761579362631680/H33rGAAa_normal.jpg" TargetMode="External" Type="http://schemas.openxmlformats.org/officeDocument/2006/relationships/hyperlink"/><Relationship Id="rId842" Target="http://pbs.twimg.com/profile_images/1423118648/img003_normal.jpg" TargetMode="External" Type="http://schemas.openxmlformats.org/officeDocument/2006/relationships/hyperlink"/><Relationship Id="rId843" Target="http://pbs.twimg.com/profile_images/1181247842083627008/qgmXm5gB_normal.png" TargetMode="External" Type="http://schemas.openxmlformats.org/officeDocument/2006/relationships/hyperlink"/><Relationship Id="rId844" Target="http://pbs.twimg.com/profile_images/1075195178967683072/d3wBveUd_normal.jpg" TargetMode="External" Type="http://schemas.openxmlformats.org/officeDocument/2006/relationships/hyperlink"/><Relationship Id="rId845" Target="http://pbs.twimg.com/profile_images/1299427695533723649/QXPCdwWT_normal.jpg" TargetMode="External" Type="http://schemas.openxmlformats.org/officeDocument/2006/relationships/hyperlink"/><Relationship Id="rId846" Target="http://pbs.twimg.com/profile_images/1313865016563699712/TYNcXx_z_normal.jpg" TargetMode="External" Type="http://schemas.openxmlformats.org/officeDocument/2006/relationships/hyperlink"/><Relationship Id="rId847" Target="http://pbs.twimg.com/profile_images/1086534969357422592/FX0--Zw8_normal.jpg" TargetMode="External" Type="http://schemas.openxmlformats.org/officeDocument/2006/relationships/hyperlink"/><Relationship Id="rId848" Target="http://pbs.twimg.com/profile_images/837762079729856513/DBkuFi1F_normal.jpg" TargetMode="External" Type="http://schemas.openxmlformats.org/officeDocument/2006/relationships/hyperlink"/><Relationship Id="rId849" Target="http://pbs.twimg.com/profile_images/2661814785/9fe211793e7e705c8c722055ddd4eb17_normal.jpeg" TargetMode="External" Type="http://schemas.openxmlformats.org/officeDocument/2006/relationships/hyperlink"/><Relationship Id="rId85" Target="https://t.co/XZYv9yTu6D" TargetMode="External" Type="http://schemas.openxmlformats.org/officeDocument/2006/relationships/hyperlink"/><Relationship Id="rId850" Target="http://pbs.twimg.com/profile_images/480083358534602753/5ks_h08H_normal.jpeg" TargetMode="External" Type="http://schemas.openxmlformats.org/officeDocument/2006/relationships/hyperlink"/><Relationship Id="rId851" Target="http://pbs.twimg.com/profile_images/1204063138938793986/GdXfiuuh_normal.jpg" TargetMode="External" Type="http://schemas.openxmlformats.org/officeDocument/2006/relationships/hyperlink"/><Relationship Id="rId852" Target="http://pbs.twimg.com/profile_images/1366687981864632322/JJfhBw_B_normal.jpg" TargetMode="External" Type="http://schemas.openxmlformats.org/officeDocument/2006/relationships/hyperlink"/><Relationship Id="rId853" Target="http://pbs.twimg.com/profile_images/877071232491032576/oRy5KJkz_normal.jpg" TargetMode="External" Type="http://schemas.openxmlformats.org/officeDocument/2006/relationships/hyperlink"/><Relationship Id="rId854" Target="http://pbs.twimg.com/profile_images/1544152023/1293l-renard-roux-vulpes-vulpes_normal.jpg" TargetMode="External" Type="http://schemas.openxmlformats.org/officeDocument/2006/relationships/hyperlink"/><Relationship Id="rId855" Target="http://pbs.twimg.com/profile_images/707231563713519620/emyUP6S7_normal.jpg" TargetMode="External" Type="http://schemas.openxmlformats.org/officeDocument/2006/relationships/hyperlink"/><Relationship Id="rId856" Target="http://pbs.twimg.com/profile_images/1400082979679096840/N37laCpT_normal.png" TargetMode="External" Type="http://schemas.openxmlformats.org/officeDocument/2006/relationships/hyperlink"/><Relationship Id="rId857" Target="http://pbs.twimg.com/profile_images/433709730843074560/2GDkEv8E_normal.jpeg" TargetMode="External" Type="http://schemas.openxmlformats.org/officeDocument/2006/relationships/hyperlink"/><Relationship Id="rId858" Target="http://pbs.twimg.com/profile_images/1409434548765696000/Ux6ObmAa_normal.jpg" TargetMode="External" Type="http://schemas.openxmlformats.org/officeDocument/2006/relationships/hyperlink"/><Relationship Id="rId859" Target="http://pbs.twimg.com/profile_images/1415059340923490313/7KCsgSfs_normal.jpg" TargetMode="External" Type="http://schemas.openxmlformats.org/officeDocument/2006/relationships/hyperlink"/><Relationship Id="rId86" Target="https://t.co/KxJijbxMSl" TargetMode="External" Type="http://schemas.openxmlformats.org/officeDocument/2006/relationships/hyperlink"/><Relationship Id="rId860" Target="http://pbs.twimg.com/profile_images/1217826796743417863/MEu57iv3_normal.jpg" TargetMode="External" Type="http://schemas.openxmlformats.org/officeDocument/2006/relationships/hyperlink"/><Relationship Id="rId861" Target="http://pbs.twimg.com/profile_images/1099736189802819584/2O9O06qv_normal.jpg" TargetMode="External" Type="http://schemas.openxmlformats.org/officeDocument/2006/relationships/hyperlink"/><Relationship Id="rId862" Target="http://pbs.twimg.com/profile_images/3333390249/32e30b3ab4c35c93a9c463cb7c7da86e_normal.jpeg" TargetMode="External" Type="http://schemas.openxmlformats.org/officeDocument/2006/relationships/hyperlink"/><Relationship Id="rId863" Target="http://pbs.twimg.com/profile_images/1135817761958109185/hs0O9Qvs_normal.png" TargetMode="External" Type="http://schemas.openxmlformats.org/officeDocument/2006/relationships/hyperlink"/><Relationship Id="rId864" Target="http://pbs.twimg.com/profile_images/1395313637770813444/s2e48Emu_normal.jpg" TargetMode="External" Type="http://schemas.openxmlformats.org/officeDocument/2006/relationships/hyperlink"/><Relationship Id="rId865" Target="http://pbs.twimg.com/profile_images/1337069812267294720/B0Sxv63D_normal.jpg" TargetMode="External" Type="http://schemas.openxmlformats.org/officeDocument/2006/relationships/hyperlink"/><Relationship Id="rId866" Target="http://pbs.twimg.com/profile_images/758615275474448384/bDCOCCnH_normal.jpg" TargetMode="External" Type="http://schemas.openxmlformats.org/officeDocument/2006/relationships/hyperlink"/><Relationship Id="rId867" Target="http://pbs.twimg.com/profile_images/18632722/jeanlucr_normal.jpg" TargetMode="External" Type="http://schemas.openxmlformats.org/officeDocument/2006/relationships/hyperlink"/><Relationship Id="rId868" Target="http://pbs.twimg.com/profile_images/1135821397870239744/NjyP0bMC_normal.jpg" TargetMode="External" Type="http://schemas.openxmlformats.org/officeDocument/2006/relationships/hyperlink"/><Relationship Id="rId869" Target="http://pbs.twimg.com/profile_images/1415559854605967360/qm6jb9Gu_normal.jpg" TargetMode="External" Type="http://schemas.openxmlformats.org/officeDocument/2006/relationships/hyperlink"/><Relationship Id="rId87" Target="https://t.co/nQDyujwj2n" TargetMode="External" Type="http://schemas.openxmlformats.org/officeDocument/2006/relationships/hyperlink"/><Relationship Id="rId870" Target="http://pbs.twimg.com/profile_images/2187816085/form_mac_04-02_normal.jpg" TargetMode="External" Type="http://schemas.openxmlformats.org/officeDocument/2006/relationships/hyperlink"/><Relationship Id="rId871" Target="http://pbs.twimg.com/profile_images/2732574954/01cbe5abe6fb942ed84c23c9910b8ede_normal.png" TargetMode="External" Type="http://schemas.openxmlformats.org/officeDocument/2006/relationships/hyperlink"/><Relationship Id="rId872" Target="http://pbs.twimg.com/profile_images/950356626371903489/vyXfaLfT_normal.jpg" TargetMode="External" Type="http://schemas.openxmlformats.org/officeDocument/2006/relationships/hyperlink"/><Relationship Id="rId873" Target="http://pbs.twimg.com/profile_images/1314973913584001024/JIUouGD3_normal.jpg" TargetMode="External" Type="http://schemas.openxmlformats.org/officeDocument/2006/relationships/hyperlink"/><Relationship Id="rId874" Target="http://pbs.twimg.com/profile_images/1384374024084598790/_sYjxZ1i_normal.jpg" TargetMode="External" Type="http://schemas.openxmlformats.org/officeDocument/2006/relationships/hyperlink"/><Relationship Id="rId875" Target="http://pbs.twimg.com/profile_images/1416994706031054848/Yycm_CoF_normal.jpg" TargetMode="External" Type="http://schemas.openxmlformats.org/officeDocument/2006/relationships/hyperlink"/><Relationship Id="rId876" Target="http://pbs.twimg.com/profile_images/1417846934077837314/x-BSNqwh_normal.jpg" TargetMode="External" Type="http://schemas.openxmlformats.org/officeDocument/2006/relationships/hyperlink"/><Relationship Id="rId877" Target="http://pbs.twimg.com/profile_images/1417361187386310658/SPgm-r9F_normal.jpg" TargetMode="External" Type="http://schemas.openxmlformats.org/officeDocument/2006/relationships/hyperlink"/><Relationship Id="rId878" Target="http://pbs.twimg.com/profile_images/1275789678558445569/CiadIvQ4_normal.jpg" TargetMode="External" Type="http://schemas.openxmlformats.org/officeDocument/2006/relationships/hyperlink"/><Relationship Id="rId879" Target="http://pbs.twimg.com/profile_images/1044871060158652416/mkSwQrvK_normal.jpg" TargetMode="External" Type="http://schemas.openxmlformats.org/officeDocument/2006/relationships/hyperlink"/><Relationship Id="rId88" Target="https://t.co/6CFCYeMDM3" TargetMode="External" Type="http://schemas.openxmlformats.org/officeDocument/2006/relationships/hyperlink"/><Relationship Id="rId880" Target="http://pbs.twimg.com/profile_images/1409638701748178944/nb0DtmDJ_normal.jpg" TargetMode="External" Type="http://schemas.openxmlformats.org/officeDocument/2006/relationships/hyperlink"/><Relationship Id="rId881" Target="http://pbs.twimg.com/profile_images/1310835191007662080/-Rn6UUw__normal.jpg" TargetMode="External" Type="http://schemas.openxmlformats.org/officeDocument/2006/relationships/hyperlink"/><Relationship Id="rId882" Target="http://pbs.twimg.com/profile_images/1008757654842429440/QaO9vMV6_normal.jpg" TargetMode="External" Type="http://schemas.openxmlformats.org/officeDocument/2006/relationships/hyperlink"/><Relationship Id="rId883" Target="http://pbs.twimg.com/profile_images/1138114915619749888/1e0u-1mE_normal.png" TargetMode="External" Type="http://schemas.openxmlformats.org/officeDocument/2006/relationships/hyperlink"/><Relationship Id="rId884" Target="http://pbs.twimg.com/profile_images/755310601778425856/zYLuQngR_normal.jpg" TargetMode="External" Type="http://schemas.openxmlformats.org/officeDocument/2006/relationships/hyperlink"/><Relationship Id="rId885" Target="http://pbs.twimg.com/profile_images/1265754484623507456/KjS6f-9e_normal.jpg" TargetMode="External" Type="http://schemas.openxmlformats.org/officeDocument/2006/relationships/hyperlink"/><Relationship Id="rId886" Target="http://pbs.twimg.com/profile_images/1261866103405502465/uXyTuK86_normal.jpg" TargetMode="External" Type="http://schemas.openxmlformats.org/officeDocument/2006/relationships/hyperlink"/><Relationship Id="rId887" Target="http://pbs.twimg.com/profile_images/1323925305757704192/P-1qWSlQ_normal.jpg" TargetMode="External" Type="http://schemas.openxmlformats.org/officeDocument/2006/relationships/hyperlink"/><Relationship Id="rId888" Target="http://pbs.twimg.com/profile_images/836295054184628229/VR20UB81_normal.jpg" TargetMode="External" Type="http://schemas.openxmlformats.org/officeDocument/2006/relationships/hyperlink"/><Relationship Id="rId889" Target="http://pbs.twimg.com/profile_images/1683214804/sean-howard_normal.jpg" TargetMode="External" Type="http://schemas.openxmlformats.org/officeDocument/2006/relationships/hyperlink"/><Relationship Id="rId89" Target="https://t.co/xxmAHNJ2nf" TargetMode="External" Type="http://schemas.openxmlformats.org/officeDocument/2006/relationships/hyperlink"/><Relationship Id="rId890" Target="http://pbs.twimg.com/profile_images/427009376084172800/UJmrkbb6_normal.jpeg" TargetMode="External" Type="http://schemas.openxmlformats.org/officeDocument/2006/relationships/hyperlink"/><Relationship Id="rId891" Target="http://pbs.twimg.com/profile_images/875386111035670528/YQMxuB-V_normal.jpg" TargetMode="External" Type="http://schemas.openxmlformats.org/officeDocument/2006/relationships/hyperlink"/><Relationship Id="rId892" Target="http://pbs.twimg.com/profile_images/1371758790643748866/wFdVFH0q_normal.jpg" TargetMode="External" Type="http://schemas.openxmlformats.org/officeDocument/2006/relationships/hyperlink"/><Relationship Id="rId893" Target="http://pbs.twimg.com/profile_images/1370016127112335364/N7L-UYlo_normal.jpg" TargetMode="External" Type="http://schemas.openxmlformats.org/officeDocument/2006/relationships/hyperlink"/><Relationship Id="rId894" Target="http://pbs.twimg.com/profile_images/1324961978251620352/gcnqldnv_normal.jpg" TargetMode="External" Type="http://schemas.openxmlformats.org/officeDocument/2006/relationships/hyperlink"/><Relationship Id="rId895" Target="http://pbs.twimg.com/profile_images/1270608182809944065/4rgmikS__normal.jpg" TargetMode="External" Type="http://schemas.openxmlformats.org/officeDocument/2006/relationships/hyperlink"/><Relationship Id="rId896" Target="http://pbs.twimg.com/profile_images/1413207517363048456/9j_3OF-k_normal.jpg" TargetMode="External" Type="http://schemas.openxmlformats.org/officeDocument/2006/relationships/hyperlink"/><Relationship Id="rId897" Target="http://pbs.twimg.com/profile_images/1116112390674841602/DuqqaOOF_normal.png" TargetMode="External" Type="http://schemas.openxmlformats.org/officeDocument/2006/relationships/hyperlink"/><Relationship Id="rId898" Target="http://pbs.twimg.com/profile_images/682958673107415040/ShTr_436_normal.jpg" TargetMode="External" Type="http://schemas.openxmlformats.org/officeDocument/2006/relationships/hyperlink"/><Relationship Id="rId899" Target="http://pbs.twimg.com/profile_images/812662503931080704/6PMBXFL-_normal.jpg" TargetMode="External" Type="http://schemas.openxmlformats.org/officeDocument/2006/relationships/hyperlink"/><Relationship Id="rId9" Target="https://t.co/UJEG6pQ6rd" TargetMode="External" Type="http://schemas.openxmlformats.org/officeDocument/2006/relationships/hyperlink"/><Relationship Id="rId90" Target="https://t.co/eMgZKtbEjV" TargetMode="External" Type="http://schemas.openxmlformats.org/officeDocument/2006/relationships/hyperlink"/><Relationship Id="rId900" Target="http://pbs.twimg.com/profile_images/1393608908590157825/gCih8XVn_normal.jpg" TargetMode="External" Type="http://schemas.openxmlformats.org/officeDocument/2006/relationships/hyperlink"/><Relationship Id="rId901" Target="http://pbs.twimg.com/profile_images/1409076268239396864/x20Mxzaf_normal.jpg" TargetMode="External" Type="http://schemas.openxmlformats.org/officeDocument/2006/relationships/hyperlink"/><Relationship Id="rId902" Target="http://pbs.twimg.com/profile_images/1396131803732353024/V4btQy10_normal.jpg" TargetMode="External" Type="http://schemas.openxmlformats.org/officeDocument/2006/relationships/hyperlink"/><Relationship Id="rId903" Target="http://pbs.twimg.com/profile_images/1370604107334057984/vXAH8u3b_normal.jpg" TargetMode="External" Type="http://schemas.openxmlformats.org/officeDocument/2006/relationships/hyperlink"/><Relationship Id="rId904" Target="http://pbs.twimg.com/profile_images/2528748375/i41qls20y8ge6z778b1g_normal.jpeg" TargetMode="External" Type="http://schemas.openxmlformats.org/officeDocument/2006/relationships/hyperlink"/><Relationship Id="rId905" Target="http://pbs.twimg.com/profile_images/557058127091474432/EmZzUstS_normal.jpeg" TargetMode="External" Type="http://schemas.openxmlformats.org/officeDocument/2006/relationships/hyperlink"/><Relationship Id="rId906" Target="http://pbs.twimg.com/profile_images/1323782634397261824/Jymf9jNU_normal.jpg" TargetMode="External" Type="http://schemas.openxmlformats.org/officeDocument/2006/relationships/hyperlink"/><Relationship Id="rId907" Target="http://pbs.twimg.com/profile_images/2486430740/psraqezrgqp18p0hwcsr_normal.jpeg" TargetMode="External" Type="http://schemas.openxmlformats.org/officeDocument/2006/relationships/hyperlink"/><Relationship Id="rId908" Target="http://pbs.twimg.com/profile_images/950295036062814208/1R92vQqm_normal.jpg" TargetMode="External" Type="http://schemas.openxmlformats.org/officeDocument/2006/relationships/hyperlink"/><Relationship Id="rId909" Target="http://pbs.twimg.com/profile_images/135689353/k7_normal.jpg" TargetMode="External" Type="http://schemas.openxmlformats.org/officeDocument/2006/relationships/hyperlink"/><Relationship Id="rId91" Target="https://t.co/YDTXIxdp2d" TargetMode="External" Type="http://schemas.openxmlformats.org/officeDocument/2006/relationships/hyperlink"/><Relationship Id="rId910" Target="http://pbs.twimg.com/profile_images/876042169416654848/N7cDpDbS_normal.jpg" TargetMode="External" Type="http://schemas.openxmlformats.org/officeDocument/2006/relationships/hyperlink"/><Relationship Id="rId911" Target="http://pbs.twimg.com/profile_images/1243998989525176322/mEwEHhko_normal.jpg" TargetMode="External" Type="http://schemas.openxmlformats.org/officeDocument/2006/relationships/hyperlink"/><Relationship Id="rId912" Target="http://pbs.twimg.com/profile_images/1193870925307023361/PMTnl-vL_normal.jpg" TargetMode="External" Type="http://schemas.openxmlformats.org/officeDocument/2006/relationships/hyperlink"/><Relationship Id="rId913" Target="http://pbs.twimg.com/profile_images/880692444727324673/jhRWMBIH_normal.jpg" TargetMode="External" Type="http://schemas.openxmlformats.org/officeDocument/2006/relationships/hyperlink"/><Relationship Id="rId914" Target="http://pbs.twimg.com/profile_images/684015407322247168/tY8ni8VW_normal.png" TargetMode="External" Type="http://schemas.openxmlformats.org/officeDocument/2006/relationships/hyperlink"/><Relationship Id="rId915" Target="http://pbs.twimg.com/profile_images/1010150211673513984/qc_wbkt6_normal.jpg" TargetMode="External" Type="http://schemas.openxmlformats.org/officeDocument/2006/relationships/hyperlink"/><Relationship Id="rId916" Target="http://pbs.twimg.com/profile_images/1358510070171136007/SxHwsK2D_normal.png" TargetMode="External" Type="http://schemas.openxmlformats.org/officeDocument/2006/relationships/hyperlink"/><Relationship Id="rId917" Target="http://pbs.twimg.com/profile_images/1617587932/twitter-ldap389_normal.png" TargetMode="External" Type="http://schemas.openxmlformats.org/officeDocument/2006/relationships/hyperlink"/><Relationship Id="rId918" Target="http://pbs.twimg.com/profile_images/1154096232392024066/IHa7pDYe_normal.jpg" TargetMode="External" Type="http://schemas.openxmlformats.org/officeDocument/2006/relationships/hyperlink"/><Relationship Id="rId919" Target="http://pbs.twimg.com/profile_images/1415138593572524035/BWpzFvky_normal.jpg" TargetMode="External" Type="http://schemas.openxmlformats.org/officeDocument/2006/relationships/hyperlink"/><Relationship Id="rId92" Target="https://t.co/oP1HxcGD2Y" TargetMode="External" Type="http://schemas.openxmlformats.org/officeDocument/2006/relationships/hyperlink"/><Relationship Id="rId920" Target="http://pbs.twimg.com/profile_images/930376438/zebu5_normal.gif" TargetMode="External" Type="http://schemas.openxmlformats.org/officeDocument/2006/relationships/hyperlink"/><Relationship Id="rId921" Target="http://pbs.twimg.com/profile_images/613345522418585601/QLOAGW92_normal.jpg" TargetMode="External" Type="http://schemas.openxmlformats.org/officeDocument/2006/relationships/hyperlink"/><Relationship Id="rId922" Target="http://pbs.twimg.com/profile_images/1240544559588917248/TFBCchlu_normal.jpg" TargetMode="External" Type="http://schemas.openxmlformats.org/officeDocument/2006/relationships/hyperlink"/><Relationship Id="rId923" Target="http://pbs.twimg.com/profile_images/1355546907838476289/vxea2jdI_normal.jpg" TargetMode="External" Type="http://schemas.openxmlformats.org/officeDocument/2006/relationships/hyperlink"/><Relationship Id="rId924" Target="http://pbs.twimg.com/profile_images/1003030624528228352/c5wE84_0_normal.jpg" TargetMode="External" Type="http://schemas.openxmlformats.org/officeDocument/2006/relationships/hyperlink"/><Relationship Id="rId925" Target="http://pbs.twimg.com/profile_images/1345860186003673088/4QErQ7p4_normal.jpg" TargetMode="External" Type="http://schemas.openxmlformats.org/officeDocument/2006/relationships/hyperlink"/><Relationship Id="rId926" Target="http://pbs.twimg.com/profile_images/876491550368378880/UlGX84k1_normal.jpg" TargetMode="External" Type="http://schemas.openxmlformats.org/officeDocument/2006/relationships/hyperlink"/><Relationship Id="rId927" Target="http://pbs.twimg.com/profile_images/922024721931210752/N4TwZb4Z_normal.jpg" TargetMode="External" Type="http://schemas.openxmlformats.org/officeDocument/2006/relationships/hyperlink"/><Relationship Id="rId928" Target="http://pbs.twimg.com/profile_images/1345365801562472449/HoJU9hhc_normal.jpg" TargetMode="External" Type="http://schemas.openxmlformats.org/officeDocument/2006/relationships/hyperlink"/><Relationship Id="rId929" Target="http://pbs.twimg.com/profile_images/1251750603371446272/hfzyMmln_normal.jpg" TargetMode="External" Type="http://schemas.openxmlformats.org/officeDocument/2006/relationships/hyperlink"/><Relationship Id="rId93" Target="https://t.co/jM7bOSuUgS" TargetMode="External" Type="http://schemas.openxmlformats.org/officeDocument/2006/relationships/hyperlink"/><Relationship Id="rId930" Target="http://pbs.twimg.com/profile_images/1337321847071907840/Z9qfPXSI_normal.jpg" TargetMode="External" Type="http://schemas.openxmlformats.org/officeDocument/2006/relationships/hyperlink"/><Relationship Id="rId931" Target="http://pbs.twimg.com/profile_images/682958582153900032/ao-14OOd_normal.jpg" TargetMode="External" Type="http://schemas.openxmlformats.org/officeDocument/2006/relationships/hyperlink"/><Relationship Id="rId932" Target="http://pbs.twimg.com/profile_images/1404827044047835141/cRQ4kscn_normal.jpg" TargetMode="External" Type="http://schemas.openxmlformats.org/officeDocument/2006/relationships/hyperlink"/><Relationship Id="rId933" Target="http://pbs.twimg.com/profile_images/1138943266399948800/RPVQaEXi_normal.jpg" TargetMode="External" Type="http://schemas.openxmlformats.org/officeDocument/2006/relationships/hyperlink"/><Relationship Id="rId934" Target="http://pbs.twimg.com/profile_images/1231583573917958145/pr3PE9q__normal.jpg" TargetMode="External" Type="http://schemas.openxmlformats.org/officeDocument/2006/relationships/hyperlink"/><Relationship Id="rId935" Target="http://pbs.twimg.com/profile_images/1149690794732924928/k8o4fV0T_normal.jpg" TargetMode="External" Type="http://schemas.openxmlformats.org/officeDocument/2006/relationships/hyperlink"/><Relationship Id="rId936" Target="http://pbs.twimg.com/profile_images/929006364218806275/W5JlciqU_normal.jpg" TargetMode="External" Type="http://schemas.openxmlformats.org/officeDocument/2006/relationships/hyperlink"/><Relationship Id="rId937" Target="http://pbs.twimg.com/profile_images/1381344867595456522/8XW5mOYk_normal.jpg" TargetMode="External" Type="http://schemas.openxmlformats.org/officeDocument/2006/relationships/hyperlink"/><Relationship Id="rId938" Target="http://pbs.twimg.com/profile_images/649226291506475008/bhxaORhF_normal.png" TargetMode="External" Type="http://schemas.openxmlformats.org/officeDocument/2006/relationships/hyperlink"/><Relationship Id="rId939" Target="http://pbs.twimg.com/profile_images/1374767301225029636/vIERR6GR_normal.png" TargetMode="External" Type="http://schemas.openxmlformats.org/officeDocument/2006/relationships/hyperlink"/><Relationship Id="rId94" Target="https://t.co/cI0bQO6L0r" TargetMode="External" Type="http://schemas.openxmlformats.org/officeDocument/2006/relationships/hyperlink"/><Relationship Id="rId940" Target="http://pbs.twimg.com/profile_images/2077766964/sidebar-avatar_normal.png" TargetMode="External" Type="http://schemas.openxmlformats.org/officeDocument/2006/relationships/hyperlink"/><Relationship Id="rId941" Target="http://pbs.twimg.com/profile_images/964581180963254272/rPlxdt8M_normal.jpg" TargetMode="External" Type="http://schemas.openxmlformats.org/officeDocument/2006/relationships/hyperlink"/><Relationship Id="rId942" Target="http://pbs.twimg.com/profile_images/1258638568475496448/lJiHATNl_normal.jpg" TargetMode="External" Type="http://schemas.openxmlformats.org/officeDocument/2006/relationships/hyperlink"/><Relationship Id="rId943" Target="http://pbs.twimg.com/profile_images/965925144727379968/L77Pww5n_normal.jpg" TargetMode="External" Type="http://schemas.openxmlformats.org/officeDocument/2006/relationships/hyperlink"/><Relationship Id="rId944" Target="http://pbs.twimg.com/profile_images/431834002186440705/GCKlMSTl_normal.jpeg" TargetMode="External" Type="http://schemas.openxmlformats.org/officeDocument/2006/relationships/hyperlink"/><Relationship Id="rId945" Target="http://pbs.twimg.com/profile_images/1380420195806814208/7oWobrCW_normal.jpg" TargetMode="External" Type="http://schemas.openxmlformats.org/officeDocument/2006/relationships/hyperlink"/><Relationship Id="rId946" Target="http://pbs.twimg.com/profile_images/937964828160913408/-r0cIPBx_normal.jpg" TargetMode="External" Type="http://schemas.openxmlformats.org/officeDocument/2006/relationships/hyperlink"/><Relationship Id="rId947" Target="http://pbs.twimg.com/profile_images/1367382894226919426/ySl4etYH_normal.jpg" TargetMode="External" Type="http://schemas.openxmlformats.org/officeDocument/2006/relationships/hyperlink"/><Relationship Id="rId948" Target="http://pbs.twimg.com/profile_images/1146772070547841024/u1aKb70M_normal.jpg" TargetMode="External" Type="http://schemas.openxmlformats.org/officeDocument/2006/relationships/hyperlink"/><Relationship Id="rId949" Target="http://pbs.twimg.com/profile_images/638983850673221632/DouffZhj_normal.jpg" TargetMode="External" Type="http://schemas.openxmlformats.org/officeDocument/2006/relationships/hyperlink"/><Relationship Id="rId95" Target="https://t.co/N9N1E6996D" TargetMode="External" Type="http://schemas.openxmlformats.org/officeDocument/2006/relationships/hyperlink"/><Relationship Id="rId950" Target="http://pbs.twimg.com/profile_images/1101458669823242240/PMYPtRGt_normal.jpg" TargetMode="External" Type="http://schemas.openxmlformats.org/officeDocument/2006/relationships/hyperlink"/><Relationship Id="rId951" Target="http://pbs.twimg.com/profile_images/864410937113026560/6BaFBxxe_normal.jpg" TargetMode="External" Type="http://schemas.openxmlformats.org/officeDocument/2006/relationships/hyperlink"/><Relationship Id="rId952" Target="http://pbs.twimg.com/profile_images/1212764658572152834/EUs7v-ud_normal.jpg" TargetMode="External" Type="http://schemas.openxmlformats.org/officeDocument/2006/relationships/hyperlink"/><Relationship Id="rId953" Target="http://pbs.twimg.com/profile_images/1144596335032786944/DbzS64B4_normal.jpg" TargetMode="External" Type="http://schemas.openxmlformats.org/officeDocument/2006/relationships/hyperlink"/><Relationship Id="rId954" Target="http://pbs.twimg.com/profile_images/1409758520963121152/k6y_sk3Z_normal.jpg" TargetMode="External" Type="http://schemas.openxmlformats.org/officeDocument/2006/relationships/hyperlink"/><Relationship Id="rId955" Target="http://pbs.twimg.com/profile_images/933999311649693696/vWvcdKFo_normal.jpg" TargetMode="External" Type="http://schemas.openxmlformats.org/officeDocument/2006/relationships/hyperlink"/><Relationship Id="rId956" Target="http://pbs.twimg.com/profile_images/1127117772490625024/7oz54mHz_normal.png" TargetMode="External" Type="http://schemas.openxmlformats.org/officeDocument/2006/relationships/hyperlink"/><Relationship Id="rId957" Target="http://pbs.twimg.com/profile_images/1410226482060857351/g-OSocVg_normal.png" TargetMode="External" Type="http://schemas.openxmlformats.org/officeDocument/2006/relationships/hyperlink"/><Relationship Id="rId958" Target="http://pbs.twimg.com/profile_images/1313751568643231744/ARNT5acL_normal.jpg" TargetMode="External" Type="http://schemas.openxmlformats.org/officeDocument/2006/relationships/hyperlink"/><Relationship Id="rId959" Target="http://pbs.twimg.com/profile_images/1204514561065402368/T4zTJxqZ_normal.jpg" TargetMode="External" Type="http://schemas.openxmlformats.org/officeDocument/2006/relationships/hyperlink"/><Relationship Id="rId96" Target="https://t.co/8Oyirf2CQS" TargetMode="External" Type="http://schemas.openxmlformats.org/officeDocument/2006/relationships/hyperlink"/><Relationship Id="rId960" Target="http://pbs.twimg.com/profile_images/974298269617737735/PIE1lM6v_normal.jpg" TargetMode="External" Type="http://schemas.openxmlformats.org/officeDocument/2006/relationships/hyperlink"/><Relationship Id="rId961" Target="http://pbs.twimg.com/profile_images/1204516318726242304/Rwu-z5Fa_normal.jpg" TargetMode="External" Type="http://schemas.openxmlformats.org/officeDocument/2006/relationships/hyperlink"/><Relationship Id="rId962" Target="http://pbs.twimg.com/profile_images/903563701386698752/_Iu4hRLJ_normal.jpg" TargetMode="External" Type="http://schemas.openxmlformats.org/officeDocument/2006/relationships/hyperlink"/><Relationship Id="rId963" Target="http://pbs.twimg.com/profile_images/1407999406293520389/Jsq97iWl_normal.jpg" TargetMode="External" Type="http://schemas.openxmlformats.org/officeDocument/2006/relationships/hyperlink"/><Relationship Id="rId964" Target="http://pbs.twimg.com/profile_images/960195836499185664/c-3jyvZF_normal.jpg" TargetMode="External" Type="http://schemas.openxmlformats.org/officeDocument/2006/relationships/hyperlink"/><Relationship Id="rId965" Target="http://pbs.twimg.com/profile_images/1277540593242181636/Y76Bnd1e_normal.jpg" TargetMode="External" Type="http://schemas.openxmlformats.org/officeDocument/2006/relationships/hyperlink"/><Relationship Id="rId966" Target="http://pbs.twimg.com/profile_images/1050462071962382336/LVHD7b02_normal.jpg" TargetMode="External" Type="http://schemas.openxmlformats.org/officeDocument/2006/relationships/hyperlink"/><Relationship Id="rId967" Target="http://pbs.twimg.com/profile_images/1311959042827456512/WMAwcGtg_normal.jpg" TargetMode="External" Type="http://schemas.openxmlformats.org/officeDocument/2006/relationships/hyperlink"/><Relationship Id="rId968" Target="http://pbs.twimg.com/profile_images/1035510679745257472/mshxfq1z_normal.jpg" TargetMode="External" Type="http://schemas.openxmlformats.org/officeDocument/2006/relationships/hyperlink"/><Relationship Id="rId969" Target="http://pbs.twimg.com/profile_images/1403356733460914179/ZCLOl_cl_normal.jpg" TargetMode="External" Type="http://schemas.openxmlformats.org/officeDocument/2006/relationships/hyperlink"/><Relationship Id="rId97" Target="https://t.co/kzhfJLExBa" TargetMode="External" Type="http://schemas.openxmlformats.org/officeDocument/2006/relationships/hyperlink"/><Relationship Id="rId970" Target="http://pbs.twimg.com/profile_images/1178956117403152384/6RH8cW7j_normal.png" TargetMode="External" Type="http://schemas.openxmlformats.org/officeDocument/2006/relationships/hyperlink"/><Relationship Id="rId971" Target="http://pbs.twimg.com/profile_images/755313021619212288/o08HQqaG_normal.jpg" TargetMode="External" Type="http://schemas.openxmlformats.org/officeDocument/2006/relationships/hyperlink"/><Relationship Id="rId972" Target="http://pbs.twimg.com/profile_images/1361821126981279750/K5Jh3tW1_normal.jpg" TargetMode="External" Type="http://schemas.openxmlformats.org/officeDocument/2006/relationships/hyperlink"/><Relationship Id="rId973" Target="http://pbs.twimg.com/profile_images/1260093629370073089/Wmb884ZW_normal.jpg" TargetMode="External" Type="http://schemas.openxmlformats.org/officeDocument/2006/relationships/hyperlink"/><Relationship Id="rId974" Target="http://pbs.twimg.com/profile_images/1275777367869448197/pNae4sYG_normal.png" TargetMode="External" Type="http://schemas.openxmlformats.org/officeDocument/2006/relationships/hyperlink"/><Relationship Id="rId975" Target="http://pbs.twimg.com/profile_images/598143528879939584/pcaFrWLb_normal.jpg" TargetMode="External" Type="http://schemas.openxmlformats.org/officeDocument/2006/relationships/hyperlink"/><Relationship Id="rId976" Target="http://pbs.twimg.com/profile_images/1311952781943738368/6cfLqKld_normal.jpg" TargetMode="External" Type="http://schemas.openxmlformats.org/officeDocument/2006/relationships/hyperlink"/><Relationship Id="rId977" Target="http://pbs.twimg.com/profile_images/1387706870585036802/HYlPnbej_normal.jpg" TargetMode="External" Type="http://schemas.openxmlformats.org/officeDocument/2006/relationships/hyperlink"/><Relationship Id="rId978" Target="http://pbs.twimg.com/profile_images/1367774673392574470/9jm7dMbE_normal.jpg" TargetMode="External" Type="http://schemas.openxmlformats.org/officeDocument/2006/relationships/hyperlink"/><Relationship Id="rId979" Target="http://pbs.twimg.com/profile_images/1347455282566356994/IpFFx49e_normal.png" TargetMode="External" Type="http://schemas.openxmlformats.org/officeDocument/2006/relationships/hyperlink"/><Relationship Id="rId98" Target="https://t.co/954442v5oW" TargetMode="External" Type="http://schemas.openxmlformats.org/officeDocument/2006/relationships/hyperlink"/><Relationship Id="rId980" Target="http://abs.twimg.com/sticky/default_profile_images/default_profile_normal.png" TargetMode="External" Type="http://schemas.openxmlformats.org/officeDocument/2006/relationships/hyperlink"/><Relationship Id="rId981" Target="http://pbs.twimg.com/profile_images/1410499119374913541/YvcyUU3M_normal.jpg" TargetMode="External" Type="http://schemas.openxmlformats.org/officeDocument/2006/relationships/hyperlink"/><Relationship Id="rId982" Target="http://pbs.twimg.com/profile_images/504918518379208704/f7-mwvJj_normal.jpeg" TargetMode="External" Type="http://schemas.openxmlformats.org/officeDocument/2006/relationships/hyperlink"/><Relationship Id="rId983" Target="http://pbs.twimg.com/profile_images/419834517541904385/50UZvdsS_normal.jpeg" TargetMode="External" Type="http://schemas.openxmlformats.org/officeDocument/2006/relationships/hyperlink"/><Relationship Id="rId984" Target="http://abs.twimg.com/sticky/default_profile_images/default_profile_normal.png" TargetMode="External" Type="http://schemas.openxmlformats.org/officeDocument/2006/relationships/hyperlink"/><Relationship Id="rId985" Target="http://pbs.twimg.com/profile_images/879073027367030785/hXLiQNvb_normal.jpg" TargetMode="External" Type="http://schemas.openxmlformats.org/officeDocument/2006/relationships/hyperlink"/><Relationship Id="rId986" Target="http://pbs.twimg.com/profile_images/1412807383366123525/IN6I08Ld_normal.jpg" TargetMode="External" Type="http://schemas.openxmlformats.org/officeDocument/2006/relationships/hyperlink"/><Relationship Id="rId987" Target="http://pbs.twimg.com/profile_images/1236996295824465920/-eyap5uW_normal.png" TargetMode="External" Type="http://schemas.openxmlformats.org/officeDocument/2006/relationships/hyperlink"/><Relationship Id="rId988" Target="http://pbs.twimg.com/profile_images/1306672729127555072/UDGaovMn_normal.jpg" TargetMode="External" Type="http://schemas.openxmlformats.org/officeDocument/2006/relationships/hyperlink"/><Relationship Id="rId989" Target="http://pbs.twimg.com/profile_images/1250028590122651649/UP2u1m0O_normal.jpg" TargetMode="External" Type="http://schemas.openxmlformats.org/officeDocument/2006/relationships/hyperlink"/><Relationship Id="rId99" Target="https://t.co/vEp0b2bqEP" TargetMode="External" Type="http://schemas.openxmlformats.org/officeDocument/2006/relationships/hyperlink"/><Relationship Id="rId990" Target="http://pbs.twimg.com/profile_images/679987043397668864/0MTt0GUo_normal.jpg" TargetMode="External" Type="http://schemas.openxmlformats.org/officeDocument/2006/relationships/hyperlink"/><Relationship Id="rId991" Target="http://pbs.twimg.com/profile_images/587938753425108992/MhefWAat_normal.jpg" TargetMode="External" Type="http://schemas.openxmlformats.org/officeDocument/2006/relationships/hyperlink"/><Relationship Id="rId992" Target="http://pbs.twimg.com/profile_images/1315779506578300928/ivLHDpy-_normal.jpg" TargetMode="External" Type="http://schemas.openxmlformats.org/officeDocument/2006/relationships/hyperlink"/><Relationship Id="rId993" Target="http://pbs.twimg.com/profile_images/1121517107135512584/iNRfiiku_normal.jpg" TargetMode="External" Type="http://schemas.openxmlformats.org/officeDocument/2006/relationships/hyperlink"/><Relationship Id="rId994" Target="http://pbs.twimg.com/profile_images/1305879111727034368/jvFPemLO_normal.jpg" TargetMode="External" Type="http://schemas.openxmlformats.org/officeDocument/2006/relationships/hyperlink"/><Relationship Id="rId995" Target="http://pbs.twimg.com/profile_images/856421953124675584/cQyDoEpl_normal.jpg" TargetMode="External" Type="http://schemas.openxmlformats.org/officeDocument/2006/relationships/hyperlink"/><Relationship Id="rId996" Target="http://pbs.twimg.com/profile_images/1327181777765605382/OY1T4PkN_normal.jpg" TargetMode="External" Type="http://schemas.openxmlformats.org/officeDocument/2006/relationships/hyperlink"/><Relationship Id="rId997" Target="http://pbs.twimg.com/profile_images/1772714584/f13f659ef987eaac21c3ed5965e35af9__1__normal.png" TargetMode="External" Type="http://schemas.openxmlformats.org/officeDocument/2006/relationships/hyperlink"/><Relationship Id="rId998" Target="http://abs.twimg.com/sticky/default_profile_images/default_profile_normal.png" TargetMode="External" Type="http://schemas.openxmlformats.org/officeDocument/2006/relationships/hyperlink"/><Relationship Id="rId999" Target="http://pbs.twimg.com/profile_images/910808389890035713/WgDEuTpg_normal.jpg" TargetMode="External" Type="http://schemas.openxmlformats.org/officeDocument/2006/relationships/hyperlink"/></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tables/table3.xml" Type="http://schemas.openxmlformats.org/officeDocument/2006/relationships/table"/><Relationship Id="rId4" Target="../comments3.xml" Type="http://schemas.openxmlformats.org/officeDocument/2006/relationships/comment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tables/table4.xml" Type="http://schemas.openxmlformats.org/officeDocument/2006/relationships/table"/><Relationship Id="rId4" Target="../comments4.xml" Type="http://schemas.openxmlformats.org/officeDocument/2006/relationships/comment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 Id="rId3" Target="../drawings/vmlDrawing5.vml" Type="http://schemas.openxmlformats.org/officeDocument/2006/relationships/vmlDrawing"/><Relationship Id="rId4" Target="../tables/table5.xml" Type="http://schemas.openxmlformats.org/officeDocument/2006/relationships/table"/><Relationship Id="rId5" Target="../tables/table6.xml" Type="http://schemas.openxmlformats.org/officeDocument/2006/relationships/table"/><Relationship Id="rId6" Target="../tables/table7.xml" Type="http://schemas.openxmlformats.org/officeDocument/2006/relationships/table"/><Relationship Id="rId7" Target="../tables/table8.xml" Type="http://schemas.openxmlformats.org/officeDocument/2006/relationships/table"/><Relationship Id="rId8" Target="../comments5.xml" Type="http://schemas.openxmlformats.org/officeDocument/2006/relationships/comment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 Id="rId3" Target="../tables/table9.xml" Type="http://schemas.openxmlformats.org/officeDocument/2006/relationships/table"/><Relationship Id="rId4" Target="../tables/table10.xml" Type="http://schemas.openxmlformats.org/officeDocument/2006/relationships/table"/></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Z2891"/>
  <sheetViews>
    <sheetView tabSelected="1" workbookViewId="0">
      <pane xSplit="2" ySplit="2" topLeftCell="C3" activePane="bottomRight" state="frozen"/>
      <selection pane="topRight" activeCell="C1" sqref="C1"/>
      <selection pane="bottomLeft" activeCell="A3" sqref="A3"/>
      <selection pane="bottomRight" activeCell="O1" sqref="O1:O1048576"/>
    </sheetView>
  </sheetViews>
  <sheetFormatPr baseColWidth="10" defaultColWidth="8.7265625" defaultRowHeight="14.5" x14ac:dyDescent="0.35"/>
  <cols>
    <col min="1" max="1" width="10.453125" style="1" customWidth="1"/>
    <col min="2" max="2" width="32.26953125" style="1" customWidth="1"/>
    <col min="3" max="3" width="7.81640625" style="3" bestFit="1" customWidth="1"/>
    <col min="4" max="4" width="8.7265625" style="2" bestFit="1" customWidth="1"/>
    <col min="5" max="5" width="7.7265625" style="2" bestFit="1" customWidth="1"/>
    <col min="6" max="6" width="9.81640625" style="2" bestFit="1" customWidth="1"/>
    <col min="7" max="7" width="11" style="3" bestFit="1" customWidth="1"/>
    <col min="8" max="8" width="8" style="1" bestFit="1" customWidth="1"/>
    <col min="9" max="9" width="12.26953125" style="3" bestFit="1" customWidth="1"/>
    <col min="10" max="10" width="12.453125" style="3" bestFit="1" customWidth="1"/>
    <col min="11" max="11" width="15.54296875" style="3" hidden="1" customWidth="1"/>
    <col min="12" max="12" width="11" hidden="1" customWidth="1"/>
    <col min="13" max="13" width="10.81640625" hidden="1" customWidth="1"/>
    <col min="14" max="14" width="16" bestFit="1" customWidth="1"/>
    <col min="15" max="15" width="17.81640625" customWidth="1"/>
    <col min="16" max="16" width="25.81640625" customWidth="1"/>
    <col min="17" max="17" width="8.1796875" bestFit="1" customWidth="1"/>
    <col min="18" max="18" width="9.08984375" bestFit="1" customWidth="1"/>
    <col min="19" max="19" width="31.90625" customWidth="1"/>
    <col min="20" max="20" width="30.90625" customWidth="1"/>
    <col min="21" max="21" width="21.7265625" customWidth="1"/>
    <col min="22" max="22" width="13.36328125" bestFit="1" customWidth="1"/>
    <col min="23" max="23" width="9.81640625" bestFit="1" customWidth="1"/>
    <col min="24" max="24" width="11.26953125" bestFit="1" customWidth="1"/>
    <col min="25" max="25" width="13.1796875" bestFit="1" customWidth="1"/>
    <col min="26" max="26" width="12.6328125" bestFit="1" customWidth="1"/>
  </cols>
  <sheetData>
    <row r="1" spans="1:26" x14ac:dyDescent="0.35">
      <c r="C1" s="18" t="s">
        <v>39</v>
      </c>
      <c r="D1" s="19"/>
      <c r="E1" s="19"/>
      <c r="F1" s="19"/>
      <c r="G1" s="18"/>
      <c r="H1" s="16" t="s">
        <v>43</v>
      </c>
      <c r="I1" s="54"/>
      <c r="J1" s="54"/>
      <c r="K1" s="35" t="s">
        <v>42</v>
      </c>
      <c r="L1" s="20" t="s">
        <v>40</v>
      </c>
      <c r="M1" s="20"/>
      <c r="N1" s="17" t="s">
        <v>41</v>
      </c>
    </row>
    <row r="2" spans="1:26" ht="30" customHeight="1" x14ac:dyDescent="0.35">
      <c r="A2" s="11" t="s">
        <v>0</v>
      </c>
      <c r="B2" s="11" t="s">
        <v>1</v>
      </c>
      <c r="C2" s="13" t="s">
        <v>2</v>
      </c>
      <c r="D2" s="13" t="s">
        <v>3</v>
      </c>
      <c r="E2" s="13" t="s">
        <v>130</v>
      </c>
      <c r="F2" s="13" t="s">
        <v>4</v>
      </c>
      <c r="G2" s="13" t="s">
        <v>11</v>
      </c>
      <c r="H2" s="11" t="s">
        <v>46</v>
      </c>
      <c r="I2" s="13" t="s">
        <v>160</v>
      </c>
      <c r="J2" s="13" t="s">
        <v>161</v>
      </c>
      <c r="K2" s="13" t="s">
        <v>165</v>
      </c>
      <c r="L2" s="13" t="s">
        <v>12</v>
      </c>
      <c r="M2" s="13" t="s">
        <v>38</v>
      </c>
      <c r="N2" s="13" t="s">
        <v>26</v>
      </c>
      <c r="O2" s="13" t="s">
        <v>177</v>
      </c>
      <c r="P2" s="13" t="s">
        <v>178</v>
      </c>
      <c r="Q2" s="13" t="s">
        <v>179</v>
      </c>
      <c r="R2" s="13" t="s">
        <v>180</v>
      </c>
      <c r="S2" s="13" t="s">
        <v>181</v>
      </c>
      <c r="T2" s="13" t="s">
        <v>182</v>
      </c>
      <c r="U2" s="13" t="s">
        <v>183</v>
      </c>
      <c r="V2" s="13" t="s">
        <v>184</v>
      </c>
      <c r="W2" s="13" t="s">
        <v>185</v>
      </c>
      <c r="X2" s="13" t="s">
        <v>186</v>
      </c>
      <c r="Y2" s="13" t="s">
        <v>187</v>
      </c>
      <c r="Z2" s="13" t="s">
        <v>188</v>
      </c>
    </row>
    <row r="3" spans="1:26" ht="15" customHeight="1" x14ac:dyDescent="0.35">
      <c r="A3" s="66" t="s">
        <v>189</v>
      </c>
      <c r="B3" s="66" t="s">
        <v>1526</v>
      </c>
      <c r="C3" s="67"/>
      <c r="D3" s="68"/>
      <c r="E3" s="69"/>
      <c r="F3" s="70"/>
      <c r="G3" s="67"/>
      <c r="H3" s="71"/>
      <c r="I3" s="72"/>
      <c r="J3" s="72"/>
      <c r="K3" s="36"/>
      <c r="L3" s="73"/>
      <c r="M3" s="73"/>
      <c r="N3" s="74"/>
      <c r="O3" s="80" t="s">
        <v>1647</v>
      </c>
      <c r="P3" s="82">
        <v>44396.414722222224</v>
      </c>
      <c r="Q3" s="80" t="s">
        <v>1649</v>
      </c>
      <c r="R3" s="80"/>
      <c r="S3" s="80"/>
      <c r="T3" s="80"/>
      <c r="U3" s="82">
        <v>44396.414722222224</v>
      </c>
      <c r="V3" s="85" t="s">
        <v>3300</v>
      </c>
      <c r="W3" s="80"/>
      <c r="X3" s="80"/>
      <c r="Y3" s="86" t="s">
        <v>5300</v>
      </c>
      <c r="Z3" s="80"/>
    </row>
    <row r="4" spans="1:26" ht="15" customHeight="1" x14ac:dyDescent="0.35">
      <c r="A4" s="66" t="s">
        <v>190</v>
      </c>
      <c r="B4" s="66" t="s">
        <v>1073</v>
      </c>
      <c r="C4" s="67"/>
      <c r="D4" s="68"/>
      <c r="E4" s="69"/>
      <c r="F4" s="70"/>
      <c r="G4" s="67"/>
      <c r="H4" s="71"/>
      <c r="I4" s="72"/>
      <c r="J4" s="72"/>
      <c r="K4" s="36"/>
      <c r="L4" s="79"/>
      <c r="M4" s="79"/>
      <c r="N4" s="74"/>
      <c r="O4" s="81" t="s">
        <v>1647</v>
      </c>
      <c r="P4" s="83">
        <v>44396.420358796298</v>
      </c>
      <c r="Q4" s="81" t="s">
        <v>1650</v>
      </c>
      <c r="R4" s="81"/>
      <c r="S4" s="81"/>
      <c r="T4" s="81" t="s">
        <v>3015</v>
      </c>
      <c r="U4" s="83">
        <v>44396.420358796298</v>
      </c>
      <c r="V4" s="84" t="s">
        <v>3301</v>
      </c>
      <c r="W4" s="81"/>
      <c r="X4" s="81"/>
      <c r="Y4" s="87" t="s">
        <v>5301</v>
      </c>
      <c r="Z4" s="81"/>
    </row>
    <row r="5" spans="1:26" x14ac:dyDescent="0.35">
      <c r="A5" s="66" t="s">
        <v>191</v>
      </c>
      <c r="B5" s="66" t="s">
        <v>1318</v>
      </c>
      <c r="C5" s="67"/>
      <c r="D5" s="68"/>
      <c r="E5" s="69"/>
      <c r="F5" s="70"/>
      <c r="G5" s="67"/>
      <c r="H5" s="71"/>
      <c r="I5" s="72"/>
      <c r="J5" s="72"/>
      <c r="K5" s="36"/>
      <c r="L5" s="79"/>
      <c r="M5" s="79"/>
      <c r="N5" s="74"/>
      <c r="O5" s="81" t="s">
        <v>1647</v>
      </c>
      <c r="P5" s="83">
        <v>44396.423506944448</v>
      </c>
      <c r="Q5" s="81" t="s">
        <v>1651</v>
      </c>
      <c r="R5" s="81"/>
      <c r="S5" s="81"/>
      <c r="T5" s="81" t="s">
        <v>3016</v>
      </c>
      <c r="U5" s="83">
        <v>44396.423506944448</v>
      </c>
      <c r="V5" s="84" t="s">
        <v>3302</v>
      </c>
      <c r="W5" s="81"/>
      <c r="X5" s="81"/>
      <c r="Y5" s="87" t="s">
        <v>5302</v>
      </c>
      <c r="Z5" s="81"/>
    </row>
    <row r="6" spans="1:26" x14ac:dyDescent="0.35">
      <c r="A6" s="66" t="s">
        <v>192</v>
      </c>
      <c r="B6" s="66" t="s">
        <v>1318</v>
      </c>
      <c r="C6" s="67"/>
      <c r="D6" s="68"/>
      <c r="E6" s="69"/>
      <c r="F6" s="70"/>
      <c r="G6" s="67"/>
      <c r="H6" s="71"/>
      <c r="I6" s="72"/>
      <c r="J6" s="72"/>
      <c r="K6" s="36"/>
      <c r="L6" s="79"/>
      <c r="M6" s="79"/>
      <c r="N6" s="74"/>
      <c r="O6" s="81" t="s">
        <v>1647</v>
      </c>
      <c r="P6" s="83">
        <v>44396.43340277778</v>
      </c>
      <c r="Q6" s="81" t="s">
        <v>1651</v>
      </c>
      <c r="R6" s="81"/>
      <c r="S6" s="81"/>
      <c r="T6" s="81" t="s">
        <v>3016</v>
      </c>
      <c r="U6" s="83">
        <v>44396.43340277778</v>
      </c>
      <c r="V6" s="84" t="s">
        <v>3303</v>
      </c>
      <c r="W6" s="81"/>
      <c r="X6" s="81"/>
      <c r="Y6" s="87" t="s">
        <v>5303</v>
      </c>
      <c r="Z6" s="81"/>
    </row>
    <row r="7" spans="1:26" x14ac:dyDescent="0.35">
      <c r="A7" s="66" t="s">
        <v>193</v>
      </c>
      <c r="B7" s="66" t="s">
        <v>1318</v>
      </c>
      <c r="C7" s="67"/>
      <c r="D7" s="68"/>
      <c r="E7" s="69"/>
      <c r="F7" s="70"/>
      <c r="G7" s="67"/>
      <c r="H7" s="71"/>
      <c r="I7" s="72"/>
      <c r="J7" s="72"/>
      <c r="K7" s="36"/>
      <c r="L7" s="79"/>
      <c r="M7" s="79"/>
      <c r="N7" s="74"/>
      <c r="O7" s="81" t="s">
        <v>1647</v>
      </c>
      <c r="P7" s="83">
        <v>44396.435590277775</v>
      </c>
      <c r="Q7" s="81" t="s">
        <v>1651</v>
      </c>
      <c r="R7" s="81"/>
      <c r="S7" s="81"/>
      <c r="T7" s="81" t="s">
        <v>3016</v>
      </c>
      <c r="U7" s="83">
        <v>44396.435590277775</v>
      </c>
      <c r="V7" s="84" t="s">
        <v>3304</v>
      </c>
      <c r="W7" s="81"/>
      <c r="X7" s="81"/>
      <c r="Y7" s="87" t="s">
        <v>5304</v>
      </c>
      <c r="Z7" s="81"/>
    </row>
    <row r="8" spans="1:26" x14ac:dyDescent="0.35">
      <c r="A8" s="66" t="s">
        <v>194</v>
      </c>
      <c r="B8" s="66" t="s">
        <v>261</v>
      </c>
      <c r="C8" s="67"/>
      <c r="D8" s="68"/>
      <c r="E8" s="69"/>
      <c r="F8" s="70"/>
      <c r="G8" s="67"/>
      <c r="H8" s="71"/>
      <c r="I8" s="72"/>
      <c r="J8" s="72"/>
      <c r="K8" s="36"/>
      <c r="L8" s="79"/>
      <c r="M8" s="79"/>
      <c r="N8" s="74"/>
      <c r="O8" s="81" t="s">
        <v>1647</v>
      </c>
      <c r="P8" s="83">
        <v>44396.436273148145</v>
      </c>
      <c r="Q8" s="81" t="s">
        <v>1652</v>
      </c>
      <c r="R8" s="81"/>
      <c r="S8" s="81"/>
      <c r="T8" s="81" t="s">
        <v>3017</v>
      </c>
      <c r="U8" s="83">
        <v>44396.436273148145</v>
      </c>
      <c r="V8" s="84" t="s">
        <v>3305</v>
      </c>
      <c r="W8" s="81"/>
      <c r="X8" s="81"/>
      <c r="Y8" s="87" t="s">
        <v>5305</v>
      </c>
      <c r="Z8" s="81"/>
    </row>
    <row r="9" spans="1:26" x14ac:dyDescent="0.35">
      <c r="A9" s="66" t="s">
        <v>195</v>
      </c>
      <c r="B9" s="66" t="s">
        <v>1318</v>
      </c>
      <c r="C9" s="67"/>
      <c r="D9" s="68"/>
      <c r="E9" s="69"/>
      <c r="F9" s="70"/>
      <c r="G9" s="67"/>
      <c r="H9" s="71"/>
      <c r="I9" s="72"/>
      <c r="J9" s="72"/>
      <c r="K9" s="36"/>
      <c r="L9" s="79"/>
      <c r="M9" s="79"/>
      <c r="N9" s="74"/>
      <c r="O9" s="81" t="s">
        <v>1647</v>
      </c>
      <c r="P9" s="83">
        <v>44396.440196759257</v>
      </c>
      <c r="Q9" s="81" t="s">
        <v>1651</v>
      </c>
      <c r="R9" s="81"/>
      <c r="S9" s="81"/>
      <c r="T9" s="81" t="s">
        <v>3016</v>
      </c>
      <c r="U9" s="83">
        <v>44396.440196759257</v>
      </c>
      <c r="V9" s="84" t="s">
        <v>3306</v>
      </c>
      <c r="W9" s="81"/>
      <c r="X9" s="81"/>
      <c r="Y9" s="87" t="s">
        <v>5306</v>
      </c>
      <c r="Z9" s="81"/>
    </row>
    <row r="10" spans="1:26" x14ac:dyDescent="0.35">
      <c r="A10" s="66" t="s">
        <v>196</v>
      </c>
      <c r="B10" s="66" t="s">
        <v>1527</v>
      </c>
      <c r="C10" s="67"/>
      <c r="D10" s="68"/>
      <c r="E10" s="69"/>
      <c r="F10" s="70"/>
      <c r="G10" s="67"/>
      <c r="H10" s="71"/>
      <c r="I10" s="72"/>
      <c r="J10" s="72"/>
      <c r="K10" s="36"/>
      <c r="L10" s="79"/>
      <c r="M10" s="79"/>
      <c r="N10" s="74"/>
      <c r="O10" s="81" t="s">
        <v>1647</v>
      </c>
      <c r="P10" s="83">
        <v>44396.442928240744</v>
      </c>
      <c r="Q10" s="81" t="s">
        <v>1653</v>
      </c>
      <c r="R10" s="81"/>
      <c r="S10" s="81"/>
      <c r="T10" s="81" t="s">
        <v>3017</v>
      </c>
      <c r="U10" s="83">
        <v>44396.442928240744</v>
      </c>
      <c r="V10" s="84" t="s">
        <v>3307</v>
      </c>
      <c r="W10" s="81"/>
      <c r="X10" s="81"/>
      <c r="Y10" s="87" t="s">
        <v>5307</v>
      </c>
      <c r="Z10" s="81"/>
    </row>
    <row r="11" spans="1:26" x14ac:dyDescent="0.35">
      <c r="A11" s="66" t="s">
        <v>197</v>
      </c>
      <c r="B11" s="66" t="s">
        <v>1528</v>
      </c>
      <c r="C11" s="67"/>
      <c r="D11" s="68"/>
      <c r="E11" s="69"/>
      <c r="F11" s="70"/>
      <c r="G11" s="67"/>
      <c r="H11" s="71"/>
      <c r="I11" s="72"/>
      <c r="J11" s="72"/>
      <c r="K11" s="36"/>
      <c r="L11" s="79"/>
      <c r="M11" s="79"/>
      <c r="N11" s="74"/>
      <c r="O11" s="81" t="s">
        <v>1647</v>
      </c>
      <c r="P11" s="83">
        <v>44396.444444444445</v>
      </c>
      <c r="Q11" s="81" t="s">
        <v>1654</v>
      </c>
      <c r="R11" s="84" t="s">
        <v>2432</v>
      </c>
      <c r="S11" s="81" t="s">
        <v>2931</v>
      </c>
      <c r="T11" s="81"/>
      <c r="U11" s="83">
        <v>44396.444444444445</v>
      </c>
      <c r="V11" s="84" t="s">
        <v>3308</v>
      </c>
      <c r="W11" s="81"/>
      <c r="X11" s="81"/>
      <c r="Y11" s="87" t="s">
        <v>5308</v>
      </c>
      <c r="Z11" s="81"/>
    </row>
    <row r="12" spans="1:26" x14ac:dyDescent="0.35">
      <c r="A12" s="66" t="s">
        <v>198</v>
      </c>
      <c r="B12" s="66" t="s">
        <v>1529</v>
      </c>
      <c r="C12" s="67"/>
      <c r="D12" s="68"/>
      <c r="E12" s="69"/>
      <c r="F12" s="70"/>
      <c r="G12" s="67"/>
      <c r="H12" s="71"/>
      <c r="I12" s="72"/>
      <c r="J12" s="72"/>
      <c r="K12" s="36"/>
      <c r="L12" s="79"/>
      <c r="M12" s="79"/>
      <c r="N12" s="74"/>
      <c r="O12" s="81" t="s">
        <v>1647</v>
      </c>
      <c r="P12" s="83">
        <v>44396.456504629627</v>
      </c>
      <c r="Q12" s="81" t="s">
        <v>1655</v>
      </c>
      <c r="R12" s="81"/>
      <c r="S12" s="81"/>
      <c r="T12" s="81" t="s">
        <v>3018</v>
      </c>
      <c r="U12" s="83">
        <v>44396.456504629627</v>
      </c>
      <c r="V12" s="84" t="s">
        <v>3309</v>
      </c>
      <c r="W12" s="81"/>
      <c r="X12" s="81"/>
      <c r="Y12" s="87" t="s">
        <v>5309</v>
      </c>
      <c r="Z12" s="81"/>
    </row>
    <row r="13" spans="1:26" x14ac:dyDescent="0.35">
      <c r="A13" s="66" t="s">
        <v>198</v>
      </c>
      <c r="B13" s="66" t="s">
        <v>1530</v>
      </c>
      <c r="C13" s="67"/>
      <c r="D13" s="68"/>
      <c r="E13" s="69"/>
      <c r="F13" s="70"/>
      <c r="G13" s="67"/>
      <c r="H13" s="71"/>
      <c r="I13" s="72"/>
      <c r="J13" s="72"/>
      <c r="K13" s="36"/>
      <c r="L13" s="79"/>
      <c r="M13" s="79"/>
      <c r="N13" s="74"/>
      <c r="O13" s="81" t="s">
        <v>1647</v>
      </c>
      <c r="P13" s="83">
        <v>44396.456504629627</v>
      </c>
      <c r="Q13" s="81" t="s">
        <v>1655</v>
      </c>
      <c r="R13" s="81"/>
      <c r="S13" s="81"/>
      <c r="T13" s="81" t="s">
        <v>3018</v>
      </c>
      <c r="U13" s="83">
        <v>44396.456504629627</v>
      </c>
      <c r="V13" s="84" t="s">
        <v>3309</v>
      </c>
      <c r="W13" s="81"/>
      <c r="X13" s="81"/>
      <c r="Y13" s="87" t="s">
        <v>5309</v>
      </c>
      <c r="Z13" s="81"/>
    </row>
    <row r="14" spans="1:26" x14ac:dyDescent="0.35">
      <c r="A14" s="66" t="s">
        <v>198</v>
      </c>
      <c r="B14" s="66" t="s">
        <v>1293</v>
      </c>
      <c r="C14" s="67"/>
      <c r="D14" s="68"/>
      <c r="E14" s="69"/>
      <c r="F14" s="70"/>
      <c r="G14" s="67"/>
      <c r="H14" s="71"/>
      <c r="I14" s="72"/>
      <c r="J14" s="72"/>
      <c r="K14" s="36"/>
      <c r="L14" s="79"/>
      <c r="M14" s="79"/>
      <c r="N14" s="74"/>
      <c r="O14" s="81" t="s">
        <v>1647</v>
      </c>
      <c r="P14" s="83">
        <v>44396.456504629627</v>
      </c>
      <c r="Q14" s="81" t="s">
        <v>1655</v>
      </c>
      <c r="R14" s="81"/>
      <c r="S14" s="81"/>
      <c r="T14" s="81" t="s">
        <v>3018</v>
      </c>
      <c r="U14" s="83">
        <v>44396.456504629627</v>
      </c>
      <c r="V14" s="84" t="s">
        <v>3309</v>
      </c>
      <c r="W14" s="81"/>
      <c r="X14" s="81"/>
      <c r="Y14" s="87" t="s">
        <v>5309</v>
      </c>
      <c r="Z14" s="81"/>
    </row>
    <row r="15" spans="1:26" x14ac:dyDescent="0.35">
      <c r="A15" s="66" t="s">
        <v>199</v>
      </c>
      <c r="B15" s="66" t="s">
        <v>1531</v>
      </c>
      <c r="C15" s="67"/>
      <c r="D15" s="68"/>
      <c r="E15" s="69"/>
      <c r="F15" s="70"/>
      <c r="G15" s="67"/>
      <c r="H15" s="71"/>
      <c r="I15" s="72"/>
      <c r="J15" s="72"/>
      <c r="K15" s="36"/>
      <c r="L15" s="79"/>
      <c r="M15" s="79"/>
      <c r="N15" s="74"/>
      <c r="O15" s="81" t="s">
        <v>1647</v>
      </c>
      <c r="P15" s="83">
        <v>44396.460405092592</v>
      </c>
      <c r="Q15" s="81" t="s">
        <v>1656</v>
      </c>
      <c r="R15" s="81"/>
      <c r="S15" s="81"/>
      <c r="T15" s="81" t="s">
        <v>3019</v>
      </c>
      <c r="U15" s="83">
        <v>44396.460405092592</v>
      </c>
      <c r="V15" s="84" t="s">
        <v>3310</v>
      </c>
      <c r="W15" s="81"/>
      <c r="X15" s="81"/>
      <c r="Y15" s="87" t="s">
        <v>5310</v>
      </c>
      <c r="Z15" s="81"/>
    </row>
    <row r="16" spans="1:26" x14ac:dyDescent="0.35">
      <c r="A16" s="66" t="s">
        <v>200</v>
      </c>
      <c r="B16" s="66" t="s">
        <v>1427</v>
      </c>
      <c r="C16" s="67"/>
      <c r="D16" s="68"/>
      <c r="E16" s="69"/>
      <c r="F16" s="70"/>
      <c r="G16" s="67"/>
      <c r="H16" s="71"/>
      <c r="I16" s="72"/>
      <c r="J16" s="72"/>
      <c r="K16" s="36"/>
      <c r="L16" s="79"/>
      <c r="M16" s="79"/>
      <c r="N16" s="74"/>
      <c r="O16" s="81" t="s">
        <v>1647</v>
      </c>
      <c r="P16" s="83">
        <v>44396.460925925923</v>
      </c>
      <c r="Q16" s="81" t="s">
        <v>1657</v>
      </c>
      <c r="R16" s="81"/>
      <c r="S16" s="81"/>
      <c r="T16" s="81" t="s">
        <v>3020</v>
      </c>
      <c r="U16" s="83">
        <v>44396.460925925923</v>
      </c>
      <c r="V16" s="84" t="s">
        <v>3311</v>
      </c>
      <c r="W16" s="81"/>
      <c r="X16" s="81"/>
      <c r="Y16" s="87" t="s">
        <v>5311</v>
      </c>
      <c r="Z16" s="81"/>
    </row>
    <row r="17" spans="1:26" x14ac:dyDescent="0.35">
      <c r="A17" s="66" t="s">
        <v>200</v>
      </c>
      <c r="B17" s="66" t="s">
        <v>1426</v>
      </c>
      <c r="C17" s="67"/>
      <c r="D17" s="68"/>
      <c r="E17" s="69"/>
      <c r="F17" s="70"/>
      <c r="G17" s="67"/>
      <c r="H17" s="71"/>
      <c r="I17" s="72"/>
      <c r="J17" s="72"/>
      <c r="K17" s="36"/>
      <c r="L17" s="79"/>
      <c r="M17" s="79"/>
      <c r="N17" s="74"/>
      <c r="O17" s="81" t="s">
        <v>1647</v>
      </c>
      <c r="P17" s="83">
        <v>44396.460925925923</v>
      </c>
      <c r="Q17" s="81" t="s">
        <v>1657</v>
      </c>
      <c r="R17" s="81"/>
      <c r="S17" s="81"/>
      <c r="T17" s="81" t="s">
        <v>3020</v>
      </c>
      <c r="U17" s="83">
        <v>44396.460925925923</v>
      </c>
      <c r="V17" s="84" t="s">
        <v>3311</v>
      </c>
      <c r="W17" s="81"/>
      <c r="X17" s="81"/>
      <c r="Y17" s="87" t="s">
        <v>5311</v>
      </c>
      <c r="Z17" s="81"/>
    </row>
    <row r="18" spans="1:26" x14ac:dyDescent="0.35">
      <c r="A18" s="66" t="s">
        <v>201</v>
      </c>
      <c r="B18" s="66" t="s">
        <v>1427</v>
      </c>
      <c r="C18" s="67"/>
      <c r="D18" s="68"/>
      <c r="E18" s="69"/>
      <c r="F18" s="70"/>
      <c r="G18" s="67"/>
      <c r="H18" s="71"/>
      <c r="I18" s="72"/>
      <c r="J18" s="72"/>
      <c r="K18" s="36"/>
      <c r="L18" s="79"/>
      <c r="M18" s="79"/>
      <c r="N18" s="74"/>
      <c r="O18" s="81" t="s">
        <v>1647</v>
      </c>
      <c r="P18" s="83">
        <v>44396.462141203701</v>
      </c>
      <c r="Q18" s="81" t="s">
        <v>1657</v>
      </c>
      <c r="R18" s="81"/>
      <c r="S18" s="81"/>
      <c r="T18" s="81" t="s">
        <v>3020</v>
      </c>
      <c r="U18" s="83">
        <v>44396.462141203701</v>
      </c>
      <c r="V18" s="84" t="s">
        <v>3312</v>
      </c>
      <c r="W18" s="81"/>
      <c r="X18" s="81"/>
      <c r="Y18" s="87" t="s">
        <v>5312</v>
      </c>
      <c r="Z18" s="81"/>
    </row>
    <row r="19" spans="1:26" x14ac:dyDescent="0.35">
      <c r="A19" s="66" t="s">
        <v>201</v>
      </c>
      <c r="B19" s="66" t="s">
        <v>1426</v>
      </c>
      <c r="C19" s="67"/>
      <c r="D19" s="68"/>
      <c r="E19" s="69"/>
      <c r="F19" s="70"/>
      <c r="G19" s="67"/>
      <c r="H19" s="71"/>
      <c r="I19" s="72"/>
      <c r="J19" s="72"/>
      <c r="K19" s="36"/>
      <c r="L19" s="79"/>
      <c r="M19" s="79"/>
      <c r="N19" s="74"/>
      <c r="O19" s="81" t="s">
        <v>1647</v>
      </c>
      <c r="P19" s="83">
        <v>44396.462141203701</v>
      </c>
      <c r="Q19" s="81" t="s">
        <v>1657</v>
      </c>
      <c r="R19" s="81"/>
      <c r="S19" s="81"/>
      <c r="T19" s="81" t="s">
        <v>3020</v>
      </c>
      <c r="U19" s="83">
        <v>44396.462141203701</v>
      </c>
      <c r="V19" s="84" t="s">
        <v>3312</v>
      </c>
      <c r="W19" s="81"/>
      <c r="X19" s="81"/>
      <c r="Y19" s="87" t="s">
        <v>5312</v>
      </c>
      <c r="Z19" s="81"/>
    </row>
    <row r="20" spans="1:26" x14ac:dyDescent="0.35">
      <c r="A20" s="66" t="s">
        <v>202</v>
      </c>
      <c r="B20" s="66" t="s">
        <v>1527</v>
      </c>
      <c r="C20" s="67"/>
      <c r="D20" s="68"/>
      <c r="E20" s="69"/>
      <c r="F20" s="70"/>
      <c r="G20" s="67"/>
      <c r="H20" s="71"/>
      <c r="I20" s="72"/>
      <c r="J20" s="72"/>
      <c r="K20" s="36"/>
      <c r="L20" s="79"/>
      <c r="M20" s="79"/>
      <c r="N20" s="74"/>
      <c r="O20" s="81" t="s">
        <v>1647</v>
      </c>
      <c r="P20" s="83">
        <v>44396.467187499999</v>
      </c>
      <c r="Q20" s="81" t="s">
        <v>1658</v>
      </c>
      <c r="R20" s="81"/>
      <c r="S20" s="81"/>
      <c r="T20" s="81" t="s">
        <v>3021</v>
      </c>
      <c r="U20" s="83">
        <v>44396.467187499999</v>
      </c>
      <c r="V20" s="84" t="s">
        <v>3313</v>
      </c>
      <c r="W20" s="81"/>
      <c r="X20" s="81"/>
      <c r="Y20" s="87" t="s">
        <v>5313</v>
      </c>
      <c r="Z20" s="81"/>
    </row>
    <row r="21" spans="1:26" x14ac:dyDescent="0.35">
      <c r="A21" s="66" t="s">
        <v>203</v>
      </c>
      <c r="B21" s="66" t="s">
        <v>1427</v>
      </c>
      <c r="C21" s="67"/>
      <c r="D21" s="68"/>
      <c r="E21" s="69"/>
      <c r="F21" s="70"/>
      <c r="G21" s="67"/>
      <c r="H21" s="71"/>
      <c r="I21" s="72"/>
      <c r="J21" s="72"/>
      <c r="K21" s="36"/>
      <c r="L21" s="79"/>
      <c r="M21" s="79"/>
      <c r="N21" s="74"/>
      <c r="O21" s="81" t="s">
        <v>1647</v>
      </c>
      <c r="P21" s="83">
        <v>44396.471631944441</v>
      </c>
      <c r="Q21" s="81" t="s">
        <v>1657</v>
      </c>
      <c r="R21" s="81"/>
      <c r="S21" s="81"/>
      <c r="T21" s="81" t="s">
        <v>3020</v>
      </c>
      <c r="U21" s="83">
        <v>44396.471631944441</v>
      </c>
      <c r="V21" s="84" t="s">
        <v>3314</v>
      </c>
      <c r="W21" s="81"/>
      <c r="X21" s="81"/>
      <c r="Y21" s="87" t="s">
        <v>5314</v>
      </c>
      <c r="Z21" s="81"/>
    </row>
    <row r="22" spans="1:26" x14ac:dyDescent="0.35">
      <c r="A22" s="66" t="s">
        <v>203</v>
      </c>
      <c r="B22" s="66" t="s">
        <v>1426</v>
      </c>
      <c r="C22" s="67"/>
      <c r="D22" s="68"/>
      <c r="E22" s="69"/>
      <c r="F22" s="70"/>
      <c r="G22" s="67"/>
      <c r="H22" s="71"/>
      <c r="I22" s="72"/>
      <c r="J22" s="72"/>
      <c r="K22" s="36"/>
      <c r="L22" s="79"/>
      <c r="M22" s="79"/>
      <c r="N22" s="74"/>
      <c r="O22" s="81" t="s">
        <v>1647</v>
      </c>
      <c r="P22" s="83">
        <v>44396.471631944441</v>
      </c>
      <c r="Q22" s="81" t="s">
        <v>1657</v>
      </c>
      <c r="R22" s="81"/>
      <c r="S22" s="81"/>
      <c r="T22" s="81" t="s">
        <v>3020</v>
      </c>
      <c r="U22" s="83">
        <v>44396.471631944441</v>
      </c>
      <c r="V22" s="84" t="s">
        <v>3314</v>
      </c>
      <c r="W22" s="81"/>
      <c r="X22" s="81"/>
      <c r="Y22" s="87" t="s">
        <v>5314</v>
      </c>
      <c r="Z22" s="81"/>
    </row>
    <row r="23" spans="1:26" x14ac:dyDescent="0.35">
      <c r="A23" s="66" t="s">
        <v>204</v>
      </c>
      <c r="B23" s="66" t="s">
        <v>1427</v>
      </c>
      <c r="C23" s="67"/>
      <c r="D23" s="68"/>
      <c r="E23" s="69"/>
      <c r="F23" s="70"/>
      <c r="G23" s="67"/>
      <c r="H23" s="71"/>
      <c r="I23" s="72"/>
      <c r="J23" s="72"/>
      <c r="K23" s="36"/>
      <c r="L23" s="79"/>
      <c r="M23" s="79"/>
      <c r="N23" s="74"/>
      <c r="O23" s="81" t="s">
        <v>1647</v>
      </c>
      <c r="P23" s="83">
        <v>44396.472291666665</v>
      </c>
      <c r="Q23" s="81" t="s">
        <v>1657</v>
      </c>
      <c r="R23" s="81"/>
      <c r="S23" s="81"/>
      <c r="T23" s="81" t="s">
        <v>3020</v>
      </c>
      <c r="U23" s="83">
        <v>44396.472291666665</v>
      </c>
      <c r="V23" s="84" t="s">
        <v>3315</v>
      </c>
      <c r="W23" s="81"/>
      <c r="X23" s="81"/>
      <c r="Y23" s="87" t="s">
        <v>5315</v>
      </c>
      <c r="Z23" s="81"/>
    </row>
    <row r="24" spans="1:26" x14ac:dyDescent="0.35">
      <c r="A24" s="66" t="s">
        <v>204</v>
      </c>
      <c r="B24" s="66" t="s">
        <v>1426</v>
      </c>
      <c r="C24" s="67"/>
      <c r="D24" s="68"/>
      <c r="E24" s="69"/>
      <c r="F24" s="70"/>
      <c r="G24" s="67"/>
      <c r="H24" s="71"/>
      <c r="I24" s="72"/>
      <c r="J24" s="72"/>
      <c r="K24" s="36"/>
      <c r="L24" s="79"/>
      <c r="M24" s="79"/>
      <c r="N24" s="74"/>
      <c r="O24" s="81" t="s">
        <v>1647</v>
      </c>
      <c r="P24" s="83">
        <v>44396.472291666665</v>
      </c>
      <c r="Q24" s="81" t="s">
        <v>1657</v>
      </c>
      <c r="R24" s="81"/>
      <c r="S24" s="81"/>
      <c r="T24" s="81" t="s">
        <v>3020</v>
      </c>
      <c r="U24" s="83">
        <v>44396.472291666665</v>
      </c>
      <c r="V24" s="84" t="s">
        <v>3315</v>
      </c>
      <c r="W24" s="81"/>
      <c r="X24" s="81"/>
      <c r="Y24" s="87" t="s">
        <v>5315</v>
      </c>
      <c r="Z24" s="81"/>
    </row>
    <row r="25" spans="1:26" x14ac:dyDescent="0.35">
      <c r="A25" s="66" t="s">
        <v>205</v>
      </c>
      <c r="B25" s="66" t="s">
        <v>1532</v>
      </c>
      <c r="C25" s="67"/>
      <c r="D25" s="68"/>
      <c r="E25" s="69"/>
      <c r="F25" s="70"/>
      <c r="G25" s="67"/>
      <c r="H25" s="71"/>
      <c r="I25" s="72"/>
      <c r="J25" s="72"/>
      <c r="K25" s="36"/>
      <c r="L25" s="79"/>
      <c r="M25" s="79"/>
      <c r="N25" s="74"/>
      <c r="O25" s="81" t="s">
        <v>1647</v>
      </c>
      <c r="P25" s="83">
        <v>44396.478807870371</v>
      </c>
      <c r="Q25" s="81" t="s">
        <v>1659</v>
      </c>
      <c r="R25" s="81"/>
      <c r="S25" s="81"/>
      <c r="T25" s="81" t="s">
        <v>3022</v>
      </c>
      <c r="U25" s="83">
        <v>44396.478807870371</v>
      </c>
      <c r="V25" s="84" t="s">
        <v>3316</v>
      </c>
      <c r="W25" s="81"/>
      <c r="X25" s="81"/>
      <c r="Y25" s="87" t="s">
        <v>5316</v>
      </c>
      <c r="Z25" s="81"/>
    </row>
    <row r="26" spans="1:26" x14ac:dyDescent="0.35">
      <c r="A26" s="66" t="s">
        <v>205</v>
      </c>
      <c r="B26" s="66" t="s">
        <v>1533</v>
      </c>
      <c r="C26" s="67"/>
      <c r="D26" s="68"/>
      <c r="E26" s="69"/>
      <c r="F26" s="70"/>
      <c r="G26" s="67"/>
      <c r="H26" s="71"/>
      <c r="I26" s="72"/>
      <c r="J26" s="72"/>
      <c r="K26" s="36"/>
      <c r="L26" s="79"/>
      <c r="M26" s="79"/>
      <c r="N26" s="74"/>
      <c r="O26" s="81" t="s">
        <v>1647</v>
      </c>
      <c r="P26" s="83">
        <v>44396.478807870371</v>
      </c>
      <c r="Q26" s="81" t="s">
        <v>1659</v>
      </c>
      <c r="R26" s="81"/>
      <c r="S26" s="81"/>
      <c r="T26" s="81" t="s">
        <v>3022</v>
      </c>
      <c r="U26" s="83">
        <v>44396.478807870371</v>
      </c>
      <c r="V26" s="84" t="s">
        <v>3316</v>
      </c>
      <c r="W26" s="81"/>
      <c r="X26" s="81"/>
      <c r="Y26" s="87" t="s">
        <v>5316</v>
      </c>
      <c r="Z26" s="81"/>
    </row>
    <row r="27" spans="1:26" x14ac:dyDescent="0.35">
      <c r="A27" s="66" t="s">
        <v>205</v>
      </c>
      <c r="B27" s="66" t="s">
        <v>1534</v>
      </c>
      <c r="C27" s="67"/>
      <c r="D27" s="68"/>
      <c r="E27" s="69"/>
      <c r="F27" s="70"/>
      <c r="G27" s="67"/>
      <c r="H27" s="71"/>
      <c r="I27" s="72"/>
      <c r="J27" s="72"/>
      <c r="K27" s="36"/>
      <c r="L27" s="79"/>
      <c r="M27" s="79"/>
      <c r="N27" s="74"/>
      <c r="O27" s="81" t="s">
        <v>1647</v>
      </c>
      <c r="P27" s="83">
        <v>44396.478807870371</v>
      </c>
      <c r="Q27" s="81" t="s">
        <v>1659</v>
      </c>
      <c r="R27" s="81"/>
      <c r="S27" s="81"/>
      <c r="T27" s="81" t="s">
        <v>3022</v>
      </c>
      <c r="U27" s="83">
        <v>44396.478807870371</v>
      </c>
      <c r="V27" s="84" t="s">
        <v>3316</v>
      </c>
      <c r="W27" s="81"/>
      <c r="X27" s="81"/>
      <c r="Y27" s="87" t="s">
        <v>5316</v>
      </c>
      <c r="Z27" s="81"/>
    </row>
    <row r="28" spans="1:26" x14ac:dyDescent="0.35">
      <c r="A28" s="66" t="s">
        <v>206</v>
      </c>
      <c r="B28" s="66" t="s">
        <v>1427</v>
      </c>
      <c r="C28" s="67"/>
      <c r="D28" s="68"/>
      <c r="E28" s="69"/>
      <c r="F28" s="70"/>
      <c r="G28" s="67"/>
      <c r="H28" s="71"/>
      <c r="I28" s="72"/>
      <c r="J28" s="72"/>
      <c r="K28" s="36"/>
      <c r="L28" s="79"/>
      <c r="M28" s="79"/>
      <c r="N28" s="74"/>
      <c r="O28" s="81" t="s">
        <v>1647</v>
      </c>
      <c r="P28" s="83">
        <v>44396.481030092589</v>
      </c>
      <c r="Q28" s="81" t="s">
        <v>1657</v>
      </c>
      <c r="R28" s="81"/>
      <c r="S28" s="81"/>
      <c r="T28" s="81" t="s">
        <v>3020</v>
      </c>
      <c r="U28" s="83">
        <v>44396.481030092589</v>
      </c>
      <c r="V28" s="84" t="s">
        <v>3317</v>
      </c>
      <c r="W28" s="81"/>
      <c r="X28" s="81"/>
      <c r="Y28" s="87" t="s">
        <v>5317</v>
      </c>
      <c r="Z28" s="81"/>
    </row>
    <row r="29" spans="1:26" x14ac:dyDescent="0.35">
      <c r="A29" s="66" t="s">
        <v>206</v>
      </c>
      <c r="B29" s="66" t="s">
        <v>1426</v>
      </c>
      <c r="C29" s="67"/>
      <c r="D29" s="68"/>
      <c r="E29" s="69"/>
      <c r="F29" s="70"/>
      <c r="G29" s="67"/>
      <c r="H29" s="71"/>
      <c r="I29" s="72"/>
      <c r="J29" s="72"/>
      <c r="K29" s="36"/>
      <c r="L29" s="79"/>
      <c r="M29" s="79"/>
      <c r="N29" s="74"/>
      <c r="O29" s="81" t="s">
        <v>1647</v>
      </c>
      <c r="P29" s="83">
        <v>44396.481030092589</v>
      </c>
      <c r="Q29" s="81" t="s">
        <v>1657</v>
      </c>
      <c r="R29" s="81"/>
      <c r="S29" s="81"/>
      <c r="T29" s="81" t="s">
        <v>3020</v>
      </c>
      <c r="U29" s="83">
        <v>44396.481030092589</v>
      </c>
      <c r="V29" s="84" t="s">
        <v>3317</v>
      </c>
      <c r="W29" s="81"/>
      <c r="X29" s="81"/>
      <c r="Y29" s="87" t="s">
        <v>5317</v>
      </c>
      <c r="Z29" s="81"/>
    </row>
    <row r="30" spans="1:26" x14ac:dyDescent="0.35">
      <c r="A30" s="66" t="s">
        <v>207</v>
      </c>
      <c r="B30" s="66" t="s">
        <v>1484</v>
      </c>
      <c r="C30" s="67"/>
      <c r="D30" s="68"/>
      <c r="E30" s="69"/>
      <c r="F30" s="70"/>
      <c r="G30" s="67"/>
      <c r="H30" s="71"/>
      <c r="I30" s="72"/>
      <c r="J30" s="72"/>
      <c r="K30" s="36"/>
      <c r="L30" s="79"/>
      <c r="M30" s="79"/>
      <c r="N30" s="74"/>
      <c r="O30" s="81" t="s">
        <v>1647</v>
      </c>
      <c r="P30" s="83">
        <v>44396.487627314818</v>
      </c>
      <c r="Q30" s="81" t="s">
        <v>1660</v>
      </c>
      <c r="R30" s="81"/>
      <c r="S30" s="81"/>
      <c r="T30" s="81" t="s">
        <v>3023</v>
      </c>
      <c r="U30" s="83">
        <v>44396.487627314818</v>
      </c>
      <c r="V30" s="84" t="s">
        <v>3318</v>
      </c>
      <c r="W30" s="81"/>
      <c r="X30" s="81"/>
      <c r="Y30" s="87" t="s">
        <v>5318</v>
      </c>
      <c r="Z30" s="81"/>
    </row>
    <row r="31" spans="1:26" x14ac:dyDescent="0.35">
      <c r="A31" s="66" t="s">
        <v>208</v>
      </c>
      <c r="B31" s="66" t="s">
        <v>1484</v>
      </c>
      <c r="C31" s="67"/>
      <c r="D31" s="68"/>
      <c r="E31" s="69"/>
      <c r="F31" s="70"/>
      <c r="G31" s="67"/>
      <c r="H31" s="71"/>
      <c r="I31" s="72"/>
      <c r="J31" s="72"/>
      <c r="K31" s="36"/>
      <c r="L31" s="79"/>
      <c r="M31" s="79"/>
      <c r="N31" s="74"/>
      <c r="O31" s="81" t="s">
        <v>1647</v>
      </c>
      <c r="P31" s="83">
        <v>44396.487893518519</v>
      </c>
      <c r="Q31" s="81" t="s">
        <v>1660</v>
      </c>
      <c r="R31" s="81"/>
      <c r="S31" s="81"/>
      <c r="T31" s="81" t="s">
        <v>3023</v>
      </c>
      <c r="U31" s="83">
        <v>44396.487893518519</v>
      </c>
      <c r="V31" s="84" t="s">
        <v>3319</v>
      </c>
      <c r="W31" s="81"/>
      <c r="X31" s="81"/>
      <c r="Y31" s="87" t="s">
        <v>5319</v>
      </c>
      <c r="Z31" s="81"/>
    </row>
    <row r="32" spans="1:26" x14ac:dyDescent="0.35">
      <c r="A32" s="66" t="s">
        <v>209</v>
      </c>
      <c r="B32" s="66" t="s">
        <v>1535</v>
      </c>
      <c r="C32" s="67"/>
      <c r="D32" s="68"/>
      <c r="E32" s="69"/>
      <c r="F32" s="70"/>
      <c r="G32" s="67"/>
      <c r="H32" s="71"/>
      <c r="I32" s="72"/>
      <c r="J32" s="72"/>
      <c r="K32" s="36"/>
      <c r="L32" s="79"/>
      <c r="M32" s="79"/>
      <c r="N32" s="74"/>
      <c r="O32" s="81" t="s">
        <v>1647</v>
      </c>
      <c r="P32" s="83">
        <v>44396.491643518515</v>
      </c>
      <c r="Q32" s="81" t="s">
        <v>1661</v>
      </c>
      <c r="R32" s="81"/>
      <c r="S32" s="81"/>
      <c r="T32" s="81" t="s">
        <v>3024</v>
      </c>
      <c r="U32" s="83">
        <v>44396.491643518515</v>
      </c>
      <c r="V32" s="84" t="s">
        <v>3320</v>
      </c>
      <c r="W32" s="81"/>
      <c r="X32" s="81"/>
      <c r="Y32" s="87" t="s">
        <v>5320</v>
      </c>
      <c r="Z32" s="81"/>
    </row>
    <row r="33" spans="1:26" x14ac:dyDescent="0.35">
      <c r="A33" s="66" t="s">
        <v>209</v>
      </c>
      <c r="B33" s="66" t="s">
        <v>1228</v>
      </c>
      <c r="C33" s="67"/>
      <c r="D33" s="68"/>
      <c r="E33" s="69"/>
      <c r="F33" s="70"/>
      <c r="G33" s="67"/>
      <c r="H33" s="71"/>
      <c r="I33" s="72"/>
      <c r="J33" s="72"/>
      <c r="K33" s="36"/>
      <c r="L33" s="79"/>
      <c r="M33" s="79"/>
      <c r="N33" s="74"/>
      <c r="O33" s="81" t="s">
        <v>1647</v>
      </c>
      <c r="P33" s="83">
        <v>44396.491643518515</v>
      </c>
      <c r="Q33" s="81" t="s">
        <v>1661</v>
      </c>
      <c r="R33" s="81"/>
      <c r="S33" s="81"/>
      <c r="T33" s="81" t="s">
        <v>3024</v>
      </c>
      <c r="U33" s="83">
        <v>44396.491643518515</v>
      </c>
      <c r="V33" s="84" t="s">
        <v>3320</v>
      </c>
      <c r="W33" s="81"/>
      <c r="X33" s="81"/>
      <c r="Y33" s="87" t="s">
        <v>5320</v>
      </c>
      <c r="Z33" s="81"/>
    </row>
    <row r="34" spans="1:26" x14ac:dyDescent="0.35">
      <c r="A34" s="66" t="s">
        <v>210</v>
      </c>
      <c r="B34" s="66" t="s">
        <v>1427</v>
      </c>
      <c r="C34" s="67"/>
      <c r="D34" s="68"/>
      <c r="E34" s="69"/>
      <c r="F34" s="70"/>
      <c r="G34" s="67"/>
      <c r="H34" s="71"/>
      <c r="I34" s="72"/>
      <c r="J34" s="72"/>
      <c r="K34" s="36"/>
      <c r="L34" s="79"/>
      <c r="M34" s="79"/>
      <c r="N34" s="74"/>
      <c r="O34" s="81" t="s">
        <v>1647</v>
      </c>
      <c r="P34" s="83">
        <v>44396.493159722224</v>
      </c>
      <c r="Q34" s="81" t="s">
        <v>1657</v>
      </c>
      <c r="R34" s="81"/>
      <c r="S34" s="81"/>
      <c r="T34" s="81" t="s">
        <v>3020</v>
      </c>
      <c r="U34" s="83">
        <v>44396.493159722224</v>
      </c>
      <c r="V34" s="84" t="s">
        <v>3321</v>
      </c>
      <c r="W34" s="81"/>
      <c r="X34" s="81"/>
      <c r="Y34" s="87" t="s">
        <v>5321</v>
      </c>
      <c r="Z34" s="81"/>
    </row>
    <row r="35" spans="1:26" x14ac:dyDescent="0.35">
      <c r="A35" s="66" t="s">
        <v>210</v>
      </c>
      <c r="B35" s="66" t="s">
        <v>1426</v>
      </c>
      <c r="C35" s="67"/>
      <c r="D35" s="68"/>
      <c r="E35" s="69"/>
      <c r="F35" s="70"/>
      <c r="G35" s="67"/>
      <c r="H35" s="71"/>
      <c r="I35" s="72"/>
      <c r="J35" s="72"/>
      <c r="K35" s="36"/>
      <c r="L35" s="79"/>
      <c r="M35" s="79"/>
      <c r="N35" s="74"/>
      <c r="O35" s="81" t="s">
        <v>1647</v>
      </c>
      <c r="P35" s="83">
        <v>44396.493159722224</v>
      </c>
      <c r="Q35" s="81" t="s">
        <v>1657</v>
      </c>
      <c r="R35" s="81"/>
      <c r="S35" s="81"/>
      <c r="T35" s="81" t="s">
        <v>3020</v>
      </c>
      <c r="U35" s="83">
        <v>44396.493159722224</v>
      </c>
      <c r="V35" s="84" t="s">
        <v>3321</v>
      </c>
      <c r="W35" s="81"/>
      <c r="X35" s="81"/>
      <c r="Y35" s="87" t="s">
        <v>5321</v>
      </c>
      <c r="Z35" s="81"/>
    </row>
    <row r="36" spans="1:26" x14ac:dyDescent="0.35">
      <c r="A36" s="66" t="s">
        <v>211</v>
      </c>
      <c r="B36" s="66" t="s">
        <v>1355</v>
      </c>
      <c r="C36" s="67"/>
      <c r="D36" s="68"/>
      <c r="E36" s="69"/>
      <c r="F36" s="70"/>
      <c r="G36" s="67"/>
      <c r="H36" s="71"/>
      <c r="I36" s="72"/>
      <c r="J36" s="72"/>
      <c r="K36" s="36"/>
      <c r="L36" s="79"/>
      <c r="M36" s="79"/>
      <c r="N36" s="74"/>
      <c r="O36" s="81" t="s">
        <v>1647</v>
      </c>
      <c r="P36" s="83">
        <v>44396.496388888889</v>
      </c>
      <c r="Q36" s="81" t="s">
        <v>1662</v>
      </c>
      <c r="R36" s="81"/>
      <c r="S36" s="81"/>
      <c r="T36" s="81" t="s">
        <v>3025</v>
      </c>
      <c r="U36" s="83">
        <v>44396.496388888889</v>
      </c>
      <c r="V36" s="84" t="s">
        <v>3322</v>
      </c>
      <c r="W36" s="81"/>
      <c r="X36" s="81"/>
      <c r="Y36" s="87" t="s">
        <v>5322</v>
      </c>
      <c r="Z36" s="81"/>
    </row>
    <row r="37" spans="1:26" x14ac:dyDescent="0.35">
      <c r="A37" s="66" t="s">
        <v>212</v>
      </c>
      <c r="B37" s="66" t="s">
        <v>1024</v>
      </c>
      <c r="C37" s="67"/>
      <c r="D37" s="68"/>
      <c r="E37" s="69"/>
      <c r="F37" s="70"/>
      <c r="G37" s="67"/>
      <c r="H37" s="71"/>
      <c r="I37" s="72"/>
      <c r="J37" s="72"/>
      <c r="K37" s="36"/>
      <c r="L37" s="79"/>
      <c r="M37" s="79"/>
      <c r="N37" s="74"/>
      <c r="O37" s="81" t="s">
        <v>1647</v>
      </c>
      <c r="P37" s="83">
        <v>44396.500625000001</v>
      </c>
      <c r="Q37" s="81" t="s">
        <v>1663</v>
      </c>
      <c r="R37" s="81"/>
      <c r="S37" s="81"/>
      <c r="T37" s="81" t="s">
        <v>3026</v>
      </c>
      <c r="U37" s="83">
        <v>44396.500625000001</v>
      </c>
      <c r="V37" s="84" t="s">
        <v>3323</v>
      </c>
      <c r="W37" s="81"/>
      <c r="X37" s="81"/>
      <c r="Y37" s="87" t="s">
        <v>5323</v>
      </c>
      <c r="Z37" s="81"/>
    </row>
    <row r="38" spans="1:26" x14ac:dyDescent="0.35">
      <c r="A38" s="66" t="s">
        <v>212</v>
      </c>
      <c r="B38" s="66" t="s">
        <v>1024</v>
      </c>
      <c r="C38" s="67"/>
      <c r="D38" s="68"/>
      <c r="E38" s="69"/>
      <c r="F38" s="70"/>
      <c r="G38" s="67"/>
      <c r="H38" s="71"/>
      <c r="I38" s="72"/>
      <c r="J38" s="72"/>
      <c r="K38" s="36"/>
      <c r="L38" s="79"/>
      <c r="M38" s="79"/>
      <c r="N38" s="74"/>
      <c r="O38" s="81" t="s">
        <v>1647</v>
      </c>
      <c r="P38" s="83">
        <v>44396.504178240742</v>
      </c>
      <c r="Q38" s="81" t="s">
        <v>1664</v>
      </c>
      <c r="R38" s="81"/>
      <c r="S38" s="81"/>
      <c r="T38" s="81"/>
      <c r="U38" s="83">
        <v>44396.504178240742</v>
      </c>
      <c r="V38" s="84" t="s">
        <v>3324</v>
      </c>
      <c r="W38" s="81"/>
      <c r="X38" s="81"/>
      <c r="Y38" s="87" t="s">
        <v>5324</v>
      </c>
      <c r="Z38" s="81"/>
    </row>
    <row r="39" spans="1:26" x14ac:dyDescent="0.35">
      <c r="A39" s="66" t="s">
        <v>213</v>
      </c>
      <c r="B39" s="66" t="s">
        <v>1532</v>
      </c>
      <c r="C39" s="67"/>
      <c r="D39" s="68"/>
      <c r="E39" s="69"/>
      <c r="F39" s="70"/>
      <c r="G39" s="67"/>
      <c r="H39" s="71"/>
      <c r="I39" s="72"/>
      <c r="J39" s="72"/>
      <c r="K39" s="36"/>
      <c r="L39" s="79"/>
      <c r="M39" s="79"/>
      <c r="N39" s="74"/>
      <c r="O39" s="81" t="s">
        <v>1647</v>
      </c>
      <c r="P39" s="83">
        <v>44396.509780092594</v>
      </c>
      <c r="Q39" s="81" t="s">
        <v>1659</v>
      </c>
      <c r="R39" s="81"/>
      <c r="S39" s="81"/>
      <c r="T39" s="81" t="s">
        <v>3022</v>
      </c>
      <c r="U39" s="83">
        <v>44396.509780092594</v>
      </c>
      <c r="V39" s="84" t="s">
        <v>3325</v>
      </c>
      <c r="W39" s="81"/>
      <c r="X39" s="81"/>
      <c r="Y39" s="87" t="s">
        <v>5325</v>
      </c>
      <c r="Z39" s="81"/>
    </row>
    <row r="40" spans="1:26" x14ac:dyDescent="0.35">
      <c r="A40" s="66" t="s">
        <v>213</v>
      </c>
      <c r="B40" s="66" t="s">
        <v>1533</v>
      </c>
      <c r="C40" s="67"/>
      <c r="D40" s="68"/>
      <c r="E40" s="69"/>
      <c r="F40" s="70"/>
      <c r="G40" s="67"/>
      <c r="H40" s="71"/>
      <c r="I40" s="72"/>
      <c r="J40" s="72"/>
      <c r="K40" s="36"/>
      <c r="L40" s="79"/>
      <c r="M40" s="79"/>
      <c r="N40" s="74"/>
      <c r="O40" s="81" t="s">
        <v>1647</v>
      </c>
      <c r="P40" s="83">
        <v>44396.509780092594</v>
      </c>
      <c r="Q40" s="81" t="s">
        <v>1659</v>
      </c>
      <c r="R40" s="81"/>
      <c r="S40" s="81"/>
      <c r="T40" s="81" t="s">
        <v>3022</v>
      </c>
      <c r="U40" s="83">
        <v>44396.509780092594</v>
      </c>
      <c r="V40" s="84" t="s">
        <v>3325</v>
      </c>
      <c r="W40" s="81"/>
      <c r="X40" s="81"/>
      <c r="Y40" s="87" t="s">
        <v>5325</v>
      </c>
      <c r="Z40" s="81"/>
    </row>
    <row r="41" spans="1:26" x14ac:dyDescent="0.35">
      <c r="A41" s="66" t="s">
        <v>213</v>
      </c>
      <c r="B41" s="66" t="s">
        <v>1534</v>
      </c>
      <c r="C41" s="67"/>
      <c r="D41" s="68"/>
      <c r="E41" s="69"/>
      <c r="F41" s="70"/>
      <c r="G41" s="67"/>
      <c r="H41" s="71"/>
      <c r="I41" s="72"/>
      <c r="J41" s="72"/>
      <c r="K41" s="36"/>
      <c r="L41" s="79"/>
      <c r="M41" s="79"/>
      <c r="N41" s="74"/>
      <c r="O41" s="81" t="s">
        <v>1647</v>
      </c>
      <c r="P41" s="83">
        <v>44396.509780092594</v>
      </c>
      <c r="Q41" s="81" t="s">
        <v>1659</v>
      </c>
      <c r="R41" s="81"/>
      <c r="S41" s="81"/>
      <c r="T41" s="81" t="s">
        <v>3022</v>
      </c>
      <c r="U41" s="83">
        <v>44396.509780092594</v>
      </c>
      <c r="V41" s="84" t="s">
        <v>3325</v>
      </c>
      <c r="W41" s="81"/>
      <c r="X41" s="81"/>
      <c r="Y41" s="87" t="s">
        <v>5325</v>
      </c>
      <c r="Z41" s="81"/>
    </row>
    <row r="42" spans="1:26" x14ac:dyDescent="0.35">
      <c r="A42" s="66" t="s">
        <v>214</v>
      </c>
      <c r="B42" s="66" t="s">
        <v>1427</v>
      </c>
      <c r="C42" s="67"/>
      <c r="D42" s="68"/>
      <c r="E42" s="69"/>
      <c r="F42" s="70"/>
      <c r="G42" s="67"/>
      <c r="H42" s="71"/>
      <c r="I42" s="72"/>
      <c r="J42" s="72"/>
      <c r="K42" s="36"/>
      <c r="L42" s="79"/>
      <c r="M42" s="79"/>
      <c r="N42" s="74"/>
      <c r="O42" s="81" t="s">
        <v>1647</v>
      </c>
      <c r="P42" s="83">
        <v>44396.510648148149</v>
      </c>
      <c r="Q42" s="81" t="s">
        <v>1657</v>
      </c>
      <c r="R42" s="81"/>
      <c r="S42" s="81"/>
      <c r="T42" s="81" t="s">
        <v>3020</v>
      </c>
      <c r="U42" s="83">
        <v>44396.510648148149</v>
      </c>
      <c r="V42" s="84" t="s">
        <v>3326</v>
      </c>
      <c r="W42" s="81"/>
      <c r="X42" s="81"/>
      <c r="Y42" s="87" t="s">
        <v>5326</v>
      </c>
      <c r="Z42" s="81"/>
    </row>
    <row r="43" spans="1:26" x14ac:dyDescent="0.35">
      <c r="A43" s="66" t="s">
        <v>214</v>
      </c>
      <c r="B43" s="66" t="s">
        <v>1426</v>
      </c>
      <c r="C43" s="67"/>
      <c r="D43" s="68"/>
      <c r="E43" s="69"/>
      <c r="F43" s="70"/>
      <c r="G43" s="67"/>
      <c r="H43" s="71"/>
      <c r="I43" s="72"/>
      <c r="J43" s="72"/>
      <c r="K43" s="36"/>
      <c r="L43" s="79"/>
      <c r="M43" s="79"/>
      <c r="N43" s="74"/>
      <c r="O43" s="81" t="s">
        <v>1647</v>
      </c>
      <c r="P43" s="83">
        <v>44396.510648148149</v>
      </c>
      <c r="Q43" s="81" t="s">
        <v>1657</v>
      </c>
      <c r="R43" s="81"/>
      <c r="S43" s="81"/>
      <c r="T43" s="81" t="s">
        <v>3020</v>
      </c>
      <c r="U43" s="83">
        <v>44396.510648148149</v>
      </c>
      <c r="V43" s="84" t="s">
        <v>3326</v>
      </c>
      <c r="W43" s="81"/>
      <c r="X43" s="81"/>
      <c r="Y43" s="87" t="s">
        <v>5326</v>
      </c>
      <c r="Z43" s="81"/>
    </row>
    <row r="44" spans="1:26" x14ac:dyDescent="0.35">
      <c r="A44" s="66" t="s">
        <v>215</v>
      </c>
      <c r="B44" s="66" t="s">
        <v>215</v>
      </c>
      <c r="C44" s="67"/>
      <c r="D44" s="68"/>
      <c r="E44" s="69"/>
      <c r="F44" s="70"/>
      <c r="G44" s="67"/>
      <c r="H44" s="71"/>
      <c r="I44" s="72"/>
      <c r="J44" s="72"/>
      <c r="K44" s="36"/>
      <c r="L44" s="79"/>
      <c r="M44" s="79"/>
      <c r="N44" s="74"/>
      <c r="O44" s="81" t="s">
        <v>179</v>
      </c>
      <c r="P44" s="83">
        <v>44396.512835648151</v>
      </c>
      <c r="Q44" s="81" t="s">
        <v>1665</v>
      </c>
      <c r="R44" s="81"/>
      <c r="S44" s="81"/>
      <c r="T44" s="81" t="s">
        <v>3027</v>
      </c>
      <c r="U44" s="83">
        <v>44396.512835648151</v>
      </c>
      <c r="V44" s="84" t="s">
        <v>3327</v>
      </c>
      <c r="W44" s="81"/>
      <c r="X44" s="81"/>
      <c r="Y44" s="87" t="s">
        <v>5327</v>
      </c>
      <c r="Z44" s="81"/>
    </row>
    <row r="45" spans="1:26" x14ac:dyDescent="0.35">
      <c r="A45" s="66" t="s">
        <v>216</v>
      </c>
      <c r="B45" s="66" t="s">
        <v>1536</v>
      </c>
      <c r="C45" s="67"/>
      <c r="D45" s="68"/>
      <c r="E45" s="69"/>
      <c r="F45" s="70"/>
      <c r="G45" s="67"/>
      <c r="H45" s="71"/>
      <c r="I45" s="72"/>
      <c r="J45" s="72"/>
      <c r="K45" s="36"/>
      <c r="L45" s="79"/>
      <c r="M45" s="79"/>
      <c r="N45" s="74"/>
      <c r="O45" s="81" t="s">
        <v>1647</v>
      </c>
      <c r="P45" s="83">
        <v>44396.513298611113</v>
      </c>
      <c r="Q45" s="81" t="s">
        <v>1666</v>
      </c>
      <c r="R45" s="81"/>
      <c r="S45" s="81"/>
      <c r="T45" s="81" t="s">
        <v>3028</v>
      </c>
      <c r="U45" s="83">
        <v>44396.513298611113</v>
      </c>
      <c r="V45" s="84" t="s">
        <v>3328</v>
      </c>
      <c r="W45" s="81"/>
      <c r="X45" s="81"/>
      <c r="Y45" s="87" t="s">
        <v>5328</v>
      </c>
      <c r="Z45" s="81"/>
    </row>
    <row r="46" spans="1:26" x14ac:dyDescent="0.35">
      <c r="A46" s="66" t="s">
        <v>217</v>
      </c>
      <c r="B46" s="66" t="s">
        <v>217</v>
      </c>
      <c r="C46" s="67"/>
      <c r="D46" s="68"/>
      <c r="E46" s="69"/>
      <c r="F46" s="70"/>
      <c r="G46" s="67"/>
      <c r="H46" s="71"/>
      <c r="I46" s="72"/>
      <c r="J46" s="72"/>
      <c r="K46" s="36"/>
      <c r="L46" s="79"/>
      <c r="M46" s="79"/>
      <c r="N46" s="74"/>
      <c r="O46" s="81" t="s">
        <v>179</v>
      </c>
      <c r="P46" s="83">
        <v>44396.515231481484</v>
      </c>
      <c r="Q46" s="81" t="s">
        <v>1667</v>
      </c>
      <c r="R46" s="84" t="s">
        <v>2433</v>
      </c>
      <c r="S46" s="81" t="s">
        <v>2931</v>
      </c>
      <c r="T46" s="81"/>
      <c r="U46" s="83">
        <v>44396.515231481484</v>
      </c>
      <c r="V46" s="84" t="s">
        <v>3329</v>
      </c>
      <c r="W46" s="81"/>
      <c r="X46" s="81"/>
      <c r="Y46" s="87" t="s">
        <v>5329</v>
      </c>
      <c r="Z46" s="81"/>
    </row>
    <row r="47" spans="1:26" x14ac:dyDescent="0.35">
      <c r="A47" s="66" t="s">
        <v>218</v>
      </c>
      <c r="B47" s="66" t="s">
        <v>1413</v>
      </c>
      <c r="C47" s="67"/>
      <c r="D47" s="68"/>
      <c r="E47" s="69"/>
      <c r="F47" s="70"/>
      <c r="G47" s="67"/>
      <c r="H47" s="71"/>
      <c r="I47" s="72"/>
      <c r="J47" s="72"/>
      <c r="K47" s="36"/>
      <c r="L47" s="79"/>
      <c r="M47" s="79"/>
      <c r="N47" s="74"/>
      <c r="O47" s="81" t="s">
        <v>1647</v>
      </c>
      <c r="P47" s="83">
        <v>44396.515960648147</v>
      </c>
      <c r="Q47" s="81" t="s">
        <v>1668</v>
      </c>
      <c r="R47" s="81"/>
      <c r="S47" s="81"/>
      <c r="T47" s="81" t="s">
        <v>3029</v>
      </c>
      <c r="U47" s="83">
        <v>44396.515960648147</v>
      </c>
      <c r="V47" s="84" t="s">
        <v>3330</v>
      </c>
      <c r="W47" s="81"/>
      <c r="X47" s="81"/>
      <c r="Y47" s="87" t="s">
        <v>5330</v>
      </c>
      <c r="Z47" s="81"/>
    </row>
    <row r="48" spans="1:26" x14ac:dyDescent="0.35">
      <c r="A48" s="66" t="s">
        <v>219</v>
      </c>
      <c r="B48" s="66" t="s">
        <v>1537</v>
      </c>
      <c r="C48" s="67"/>
      <c r="D48" s="68"/>
      <c r="E48" s="69"/>
      <c r="F48" s="70"/>
      <c r="G48" s="67"/>
      <c r="H48" s="71"/>
      <c r="I48" s="72"/>
      <c r="J48" s="72"/>
      <c r="K48" s="36"/>
      <c r="L48" s="79"/>
      <c r="M48" s="79"/>
      <c r="N48" s="74"/>
      <c r="O48" s="81" t="s">
        <v>1647</v>
      </c>
      <c r="P48" s="83">
        <v>44396.517175925925</v>
      </c>
      <c r="Q48" s="81" t="s">
        <v>1669</v>
      </c>
      <c r="R48" s="84" t="s">
        <v>2434</v>
      </c>
      <c r="S48" s="81" t="s">
        <v>2931</v>
      </c>
      <c r="T48" s="81" t="s">
        <v>3030</v>
      </c>
      <c r="U48" s="83">
        <v>44396.517175925925</v>
      </c>
      <c r="V48" s="84" t="s">
        <v>3331</v>
      </c>
      <c r="W48" s="81"/>
      <c r="X48" s="81"/>
      <c r="Y48" s="87" t="s">
        <v>5331</v>
      </c>
      <c r="Z48" s="81"/>
    </row>
    <row r="49" spans="1:26" x14ac:dyDescent="0.35">
      <c r="A49" s="66" t="s">
        <v>220</v>
      </c>
      <c r="B49" s="66" t="s">
        <v>1413</v>
      </c>
      <c r="C49" s="67"/>
      <c r="D49" s="68"/>
      <c r="E49" s="69"/>
      <c r="F49" s="70"/>
      <c r="G49" s="67"/>
      <c r="H49" s="71"/>
      <c r="I49" s="72"/>
      <c r="J49" s="72"/>
      <c r="K49" s="36"/>
      <c r="L49" s="79"/>
      <c r="M49" s="79"/>
      <c r="N49" s="74"/>
      <c r="O49" s="81" t="s">
        <v>1647</v>
      </c>
      <c r="P49" s="83">
        <v>44396.520115740743</v>
      </c>
      <c r="Q49" s="81" t="s">
        <v>1668</v>
      </c>
      <c r="R49" s="81"/>
      <c r="S49" s="81"/>
      <c r="T49" s="81" t="s">
        <v>3029</v>
      </c>
      <c r="U49" s="83">
        <v>44396.520115740743</v>
      </c>
      <c r="V49" s="84" t="s">
        <v>3332</v>
      </c>
      <c r="W49" s="81"/>
      <c r="X49" s="81"/>
      <c r="Y49" s="87" t="s">
        <v>5332</v>
      </c>
      <c r="Z49" s="81"/>
    </row>
    <row r="50" spans="1:26" x14ac:dyDescent="0.35">
      <c r="A50" s="66" t="s">
        <v>221</v>
      </c>
      <c r="B50" s="66" t="s">
        <v>1427</v>
      </c>
      <c r="C50" s="67"/>
      <c r="D50" s="68"/>
      <c r="E50" s="69"/>
      <c r="F50" s="70"/>
      <c r="G50" s="67"/>
      <c r="H50" s="71"/>
      <c r="I50" s="72"/>
      <c r="J50" s="72"/>
      <c r="K50" s="36"/>
      <c r="L50" s="79"/>
      <c r="M50" s="79"/>
      <c r="N50" s="74"/>
      <c r="O50" s="81" t="s">
        <v>1647</v>
      </c>
      <c r="P50" s="83">
        <v>44396.521354166667</v>
      </c>
      <c r="Q50" s="81" t="s">
        <v>1657</v>
      </c>
      <c r="R50" s="81"/>
      <c r="S50" s="81"/>
      <c r="T50" s="81" t="s">
        <v>3020</v>
      </c>
      <c r="U50" s="83">
        <v>44396.521354166667</v>
      </c>
      <c r="V50" s="84" t="s">
        <v>3333</v>
      </c>
      <c r="W50" s="81"/>
      <c r="X50" s="81"/>
      <c r="Y50" s="87" t="s">
        <v>5333</v>
      </c>
      <c r="Z50" s="81"/>
    </row>
    <row r="51" spans="1:26" x14ac:dyDescent="0.35">
      <c r="A51" s="66" t="s">
        <v>221</v>
      </c>
      <c r="B51" s="66" t="s">
        <v>1426</v>
      </c>
      <c r="C51" s="67"/>
      <c r="D51" s="68"/>
      <c r="E51" s="69"/>
      <c r="F51" s="70"/>
      <c r="G51" s="67"/>
      <c r="H51" s="71"/>
      <c r="I51" s="72"/>
      <c r="J51" s="72"/>
      <c r="K51" s="36"/>
      <c r="L51" s="79"/>
      <c r="M51" s="79"/>
      <c r="N51" s="74"/>
      <c r="O51" s="81" t="s">
        <v>1647</v>
      </c>
      <c r="P51" s="83">
        <v>44396.521354166667</v>
      </c>
      <c r="Q51" s="81" t="s">
        <v>1657</v>
      </c>
      <c r="R51" s="81"/>
      <c r="S51" s="81"/>
      <c r="T51" s="81" t="s">
        <v>3020</v>
      </c>
      <c r="U51" s="83">
        <v>44396.521354166667</v>
      </c>
      <c r="V51" s="84" t="s">
        <v>3333</v>
      </c>
      <c r="W51" s="81"/>
      <c r="X51" s="81"/>
      <c r="Y51" s="87" t="s">
        <v>5333</v>
      </c>
      <c r="Z51" s="81"/>
    </row>
    <row r="52" spans="1:26" x14ac:dyDescent="0.35">
      <c r="A52" s="66" t="s">
        <v>222</v>
      </c>
      <c r="B52" s="66" t="s">
        <v>1413</v>
      </c>
      <c r="C52" s="67"/>
      <c r="D52" s="68"/>
      <c r="E52" s="69"/>
      <c r="F52" s="70"/>
      <c r="G52" s="67"/>
      <c r="H52" s="71"/>
      <c r="I52" s="72"/>
      <c r="J52" s="72"/>
      <c r="K52" s="36"/>
      <c r="L52" s="79"/>
      <c r="M52" s="79"/>
      <c r="N52" s="74"/>
      <c r="O52" s="81" t="s">
        <v>1647</v>
      </c>
      <c r="P52" s="83">
        <v>44396.521967592591</v>
      </c>
      <c r="Q52" s="81" t="s">
        <v>1668</v>
      </c>
      <c r="R52" s="81"/>
      <c r="S52" s="81"/>
      <c r="T52" s="81" t="s">
        <v>3029</v>
      </c>
      <c r="U52" s="83">
        <v>44396.521967592591</v>
      </c>
      <c r="V52" s="84" t="s">
        <v>3334</v>
      </c>
      <c r="W52" s="81"/>
      <c r="X52" s="81"/>
      <c r="Y52" s="87" t="s">
        <v>5334</v>
      </c>
      <c r="Z52" s="81"/>
    </row>
    <row r="53" spans="1:26" x14ac:dyDescent="0.35">
      <c r="A53" s="66" t="s">
        <v>223</v>
      </c>
      <c r="B53" s="66" t="s">
        <v>1427</v>
      </c>
      <c r="C53" s="67"/>
      <c r="D53" s="68"/>
      <c r="E53" s="69"/>
      <c r="F53" s="70"/>
      <c r="G53" s="67"/>
      <c r="H53" s="71"/>
      <c r="I53" s="72"/>
      <c r="J53" s="72"/>
      <c r="K53" s="36"/>
      <c r="L53" s="79"/>
      <c r="M53" s="79"/>
      <c r="N53" s="74"/>
      <c r="O53" s="81" t="s">
        <v>1647</v>
      </c>
      <c r="P53" s="83">
        <v>44396.526400462964</v>
      </c>
      <c r="Q53" s="81" t="s">
        <v>1657</v>
      </c>
      <c r="R53" s="81"/>
      <c r="S53" s="81"/>
      <c r="T53" s="81" t="s">
        <v>3020</v>
      </c>
      <c r="U53" s="83">
        <v>44396.526400462964</v>
      </c>
      <c r="V53" s="84" t="s">
        <v>3335</v>
      </c>
      <c r="W53" s="81"/>
      <c r="X53" s="81"/>
      <c r="Y53" s="87" t="s">
        <v>5335</v>
      </c>
      <c r="Z53" s="81"/>
    </row>
    <row r="54" spans="1:26" x14ac:dyDescent="0.35">
      <c r="A54" s="66" t="s">
        <v>223</v>
      </c>
      <c r="B54" s="66" t="s">
        <v>1426</v>
      </c>
      <c r="C54" s="67"/>
      <c r="D54" s="68"/>
      <c r="E54" s="69"/>
      <c r="F54" s="70"/>
      <c r="G54" s="67"/>
      <c r="H54" s="71"/>
      <c r="I54" s="72"/>
      <c r="J54" s="72"/>
      <c r="K54" s="36"/>
      <c r="L54" s="79"/>
      <c r="M54" s="79"/>
      <c r="N54" s="74"/>
      <c r="O54" s="81" t="s">
        <v>1647</v>
      </c>
      <c r="P54" s="83">
        <v>44396.526400462964</v>
      </c>
      <c r="Q54" s="81" t="s">
        <v>1657</v>
      </c>
      <c r="R54" s="81"/>
      <c r="S54" s="81"/>
      <c r="T54" s="81" t="s">
        <v>3020</v>
      </c>
      <c r="U54" s="83">
        <v>44396.526400462964</v>
      </c>
      <c r="V54" s="84" t="s">
        <v>3335</v>
      </c>
      <c r="W54" s="81"/>
      <c r="X54" s="81"/>
      <c r="Y54" s="87" t="s">
        <v>5335</v>
      </c>
      <c r="Z54" s="81"/>
    </row>
    <row r="55" spans="1:26" x14ac:dyDescent="0.35">
      <c r="A55" s="66" t="s">
        <v>224</v>
      </c>
      <c r="B55" s="66" t="s">
        <v>1413</v>
      </c>
      <c r="C55" s="67"/>
      <c r="D55" s="68"/>
      <c r="E55" s="69"/>
      <c r="F55" s="70"/>
      <c r="G55" s="67"/>
      <c r="H55" s="71"/>
      <c r="I55" s="72"/>
      <c r="J55" s="72"/>
      <c r="K55" s="36"/>
      <c r="L55" s="79"/>
      <c r="M55" s="79"/>
      <c r="N55" s="74"/>
      <c r="O55" s="81" t="s">
        <v>1647</v>
      </c>
      <c r="P55" s="83">
        <v>44396.529189814813</v>
      </c>
      <c r="Q55" s="81" t="s">
        <v>1668</v>
      </c>
      <c r="R55" s="81"/>
      <c r="S55" s="81"/>
      <c r="T55" s="81" t="s">
        <v>3029</v>
      </c>
      <c r="U55" s="83">
        <v>44396.529189814813</v>
      </c>
      <c r="V55" s="84" t="s">
        <v>3336</v>
      </c>
      <c r="W55" s="81"/>
      <c r="X55" s="81"/>
      <c r="Y55" s="87" t="s">
        <v>5336</v>
      </c>
      <c r="Z55" s="81"/>
    </row>
    <row r="56" spans="1:26" x14ac:dyDescent="0.35">
      <c r="A56" s="66" t="s">
        <v>225</v>
      </c>
      <c r="B56" s="66" t="s">
        <v>1235</v>
      </c>
      <c r="C56" s="67"/>
      <c r="D56" s="68"/>
      <c r="E56" s="69"/>
      <c r="F56" s="70"/>
      <c r="G56" s="67"/>
      <c r="H56" s="71"/>
      <c r="I56" s="72"/>
      <c r="J56" s="72"/>
      <c r="K56" s="36"/>
      <c r="L56" s="79"/>
      <c r="M56" s="79"/>
      <c r="N56" s="74"/>
      <c r="O56" s="81" t="s">
        <v>1647</v>
      </c>
      <c r="P56" s="83">
        <v>44396.530671296299</v>
      </c>
      <c r="Q56" s="81" t="s">
        <v>1670</v>
      </c>
      <c r="R56" s="84" t="s">
        <v>2435</v>
      </c>
      <c r="S56" s="81" t="s">
        <v>2932</v>
      </c>
      <c r="T56" s="81" t="s">
        <v>3031</v>
      </c>
      <c r="U56" s="83">
        <v>44396.530671296299</v>
      </c>
      <c r="V56" s="84" t="s">
        <v>3337</v>
      </c>
      <c r="W56" s="81"/>
      <c r="X56" s="81"/>
      <c r="Y56" s="87" t="s">
        <v>5337</v>
      </c>
      <c r="Z56" s="81"/>
    </row>
    <row r="57" spans="1:26" x14ac:dyDescent="0.35">
      <c r="A57" s="66" t="s">
        <v>226</v>
      </c>
      <c r="B57" s="66" t="s">
        <v>226</v>
      </c>
      <c r="C57" s="67"/>
      <c r="D57" s="68"/>
      <c r="E57" s="69"/>
      <c r="F57" s="70"/>
      <c r="G57" s="67"/>
      <c r="H57" s="71"/>
      <c r="I57" s="72"/>
      <c r="J57" s="72"/>
      <c r="K57" s="36"/>
      <c r="L57" s="79"/>
      <c r="M57" s="79"/>
      <c r="N57" s="74"/>
      <c r="O57" s="81" t="s">
        <v>179</v>
      </c>
      <c r="P57" s="83">
        <v>44396.529872685183</v>
      </c>
      <c r="Q57" s="81" t="s">
        <v>1671</v>
      </c>
      <c r="R57" s="81" t="s">
        <v>2436</v>
      </c>
      <c r="S57" s="81" t="s">
        <v>2933</v>
      </c>
      <c r="T57" s="81"/>
      <c r="U57" s="83">
        <v>44396.529872685183</v>
      </c>
      <c r="V57" s="84" t="s">
        <v>3338</v>
      </c>
      <c r="W57" s="81"/>
      <c r="X57" s="81"/>
      <c r="Y57" s="87" t="s">
        <v>5338</v>
      </c>
      <c r="Z57" s="81"/>
    </row>
    <row r="58" spans="1:26" x14ac:dyDescent="0.35">
      <c r="A58" s="66" t="s">
        <v>226</v>
      </c>
      <c r="B58" s="66" t="s">
        <v>226</v>
      </c>
      <c r="C58" s="67"/>
      <c r="D58" s="68"/>
      <c r="E58" s="69"/>
      <c r="F58" s="70"/>
      <c r="G58" s="67"/>
      <c r="H58" s="71"/>
      <c r="I58" s="72"/>
      <c r="J58" s="72"/>
      <c r="K58" s="36"/>
      <c r="L58" s="79"/>
      <c r="M58" s="79"/>
      <c r="N58" s="74"/>
      <c r="O58" s="81" t="s">
        <v>179</v>
      </c>
      <c r="P58" s="83">
        <v>44396.532685185186</v>
      </c>
      <c r="Q58" s="81" t="s">
        <v>1672</v>
      </c>
      <c r="R58" s="84" t="s">
        <v>2437</v>
      </c>
      <c r="S58" s="81" t="s">
        <v>2931</v>
      </c>
      <c r="T58" s="81"/>
      <c r="U58" s="83">
        <v>44396.532685185186</v>
      </c>
      <c r="V58" s="84" t="s">
        <v>3339</v>
      </c>
      <c r="W58" s="81"/>
      <c r="X58" s="81"/>
      <c r="Y58" s="87" t="s">
        <v>5339</v>
      </c>
      <c r="Z58" s="81"/>
    </row>
    <row r="59" spans="1:26" x14ac:dyDescent="0.35">
      <c r="A59" s="66" t="s">
        <v>227</v>
      </c>
      <c r="B59" s="66" t="s">
        <v>227</v>
      </c>
      <c r="C59" s="67"/>
      <c r="D59" s="68"/>
      <c r="E59" s="69"/>
      <c r="F59" s="70"/>
      <c r="G59" s="67"/>
      <c r="H59" s="71"/>
      <c r="I59" s="72"/>
      <c r="J59" s="72"/>
      <c r="K59" s="36"/>
      <c r="L59" s="79"/>
      <c r="M59" s="79"/>
      <c r="N59" s="74"/>
      <c r="O59" s="81" t="s">
        <v>179</v>
      </c>
      <c r="P59" s="83">
        <v>44396.537280092591</v>
      </c>
      <c r="Q59" s="81" t="s">
        <v>1673</v>
      </c>
      <c r="R59" s="84" t="s">
        <v>2438</v>
      </c>
      <c r="S59" s="81" t="s">
        <v>2934</v>
      </c>
      <c r="T59" s="81" t="s">
        <v>3032</v>
      </c>
      <c r="U59" s="83">
        <v>44396.537280092591</v>
      </c>
      <c r="V59" s="84" t="s">
        <v>3340</v>
      </c>
      <c r="W59" s="81"/>
      <c r="X59" s="81"/>
      <c r="Y59" s="87" t="s">
        <v>5340</v>
      </c>
      <c r="Z59" s="81"/>
    </row>
    <row r="60" spans="1:26" x14ac:dyDescent="0.35">
      <c r="A60" s="66" t="s">
        <v>228</v>
      </c>
      <c r="B60" s="66" t="s">
        <v>1413</v>
      </c>
      <c r="C60" s="67"/>
      <c r="D60" s="68"/>
      <c r="E60" s="69"/>
      <c r="F60" s="70"/>
      <c r="G60" s="67"/>
      <c r="H60" s="71"/>
      <c r="I60" s="72"/>
      <c r="J60" s="72"/>
      <c r="K60" s="36"/>
      <c r="L60" s="79"/>
      <c r="M60" s="79"/>
      <c r="N60" s="74"/>
      <c r="O60" s="81" t="s">
        <v>1647</v>
      </c>
      <c r="P60" s="83">
        <v>44396.538622685184</v>
      </c>
      <c r="Q60" s="81" t="s">
        <v>1668</v>
      </c>
      <c r="R60" s="81"/>
      <c r="S60" s="81"/>
      <c r="T60" s="81" t="s">
        <v>3029</v>
      </c>
      <c r="U60" s="83">
        <v>44396.538622685184</v>
      </c>
      <c r="V60" s="84" t="s">
        <v>3341</v>
      </c>
      <c r="W60" s="81"/>
      <c r="X60" s="81"/>
      <c r="Y60" s="87" t="s">
        <v>5341</v>
      </c>
      <c r="Z60" s="81"/>
    </row>
    <row r="61" spans="1:26" x14ac:dyDescent="0.35">
      <c r="A61" s="66" t="s">
        <v>229</v>
      </c>
      <c r="B61" s="66" t="s">
        <v>229</v>
      </c>
      <c r="C61" s="67"/>
      <c r="D61" s="68"/>
      <c r="E61" s="69"/>
      <c r="F61" s="70"/>
      <c r="G61" s="67"/>
      <c r="H61" s="71"/>
      <c r="I61" s="72"/>
      <c r="J61" s="72"/>
      <c r="K61" s="36"/>
      <c r="L61" s="79"/>
      <c r="M61" s="79"/>
      <c r="N61" s="74"/>
      <c r="O61" s="81" t="s">
        <v>179</v>
      </c>
      <c r="P61" s="83">
        <v>44396.538807870369</v>
      </c>
      <c r="Q61" s="81" t="s">
        <v>1674</v>
      </c>
      <c r="R61" s="84" t="s">
        <v>2439</v>
      </c>
      <c r="S61" s="81" t="s">
        <v>2931</v>
      </c>
      <c r="T61" s="81"/>
      <c r="U61" s="83">
        <v>44396.538807870369</v>
      </c>
      <c r="V61" s="84" t="s">
        <v>3342</v>
      </c>
      <c r="W61" s="81"/>
      <c r="X61" s="81"/>
      <c r="Y61" s="87" t="s">
        <v>5342</v>
      </c>
      <c r="Z61" s="81"/>
    </row>
    <row r="62" spans="1:26" x14ac:dyDescent="0.35">
      <c r="A62" s="66" t="s">
        <v>230</v>
      </c>
      <c r="B62" s="66" t="s">
        <v>1420</v>
      </c>
      <c r="C62" s="67"/>
      <c r="D62" s="68"/>
      <c r="E62" s="69"/>
      <c r="F62" s="70"/>
      <c r="G62" s="67"/>
      <c r="H62" s="71"/>
      <c r="I62" s="72"/>
      <c r="J62" s="72"/>
      <c r="K62" s="36"/>
      <c r="L62" s="79"/>
      <c r="M62" s="79"/>
      <c r="N62" s="74"/>
      <c r="O62" s="81" t="s">
        <v>1647</v>
      </c>
      <c r="P62" s="83">
        <v>44396.551400462966</v>
      </c>
      <c r="Q62" s="81" t="s">
        <v>1675</v>
      </c>
      <c r="R62" s="81"/>
      <c r="S62" s="81"/>
      <c r="T62" s="81" t="s">
        <v>3016</v>
      </c>
      <c r="U62" s="83">
        <v>44396.551400462966</v>
      </c>
      <c r="V62" s="84" t="s">
        <v>3343</v>
      </c>
      <c r="W62" s="81"/>
      <c r="X62" s="81"/>
      <c r="Y62" s="87" t="s">
        <v>5343</v>
      </c>
      <c r="Z62" s="81"/>
    </row>
    <row r="63" spans="1:26" x14ac:dyDescent="0.35">
      <c r="A63" s="66" t="s">
        <v>231</v>
      </c>
      <c r="B63" s="66" t="s">
        <v>1235</v>
      </c>
      <c r="C63" s="67"/>
      <c r="D63" s="68"/>
      <c r="E63" s="69"/>
      <c r="F63" s="70"/>
      <c r="G63" s="67"/>
      <c r="H63" s="71"/>
      <c r="I63" s="72"/>
      <c r="J63" s="72"/>
      <c r="K63" s="36"/>
      <c r="L63" s="79"/>
      <c r="M63" s="79"/>
      <c r="N63" s="74"/>
      <c r="O63" s="81" t="s">
        <v>1647</v>
      </c>
      <c r="P63" s="83">
        <v>44396.55296296296</v>
      </c>
      <c r="Q63" s="81" t="s">
        <v>1676</v>
      </c>
      <c r="R63" s="84" t="s">
        <v>2440</v>
      </c>
      <c r="S63" s="81" t="s">
        <v>2932</v>
      </c>
      <c r="T63" s="81" t="s">
        <v>3033</v>
      </c>
      <c r="U63" s="83">
        <v>44396.55296296296</v>
      </c>
      <c r="V63" s="84" t="s">
        <v>3344</v>
      </c>
      <c r="W63" s="81"/>
      <c r="X63" s="81"/>
      <c r="Y63" s="87" t="s">
        <v>5344</v>
      </c>
      <c r="Z63" s="81"/>
    </row>
    <row r="64" spans="1:26" x14ac:dyDescent="0.35">
      <c r="A64" s="66" t="s">
        <v>232</v>
      </c>
      <c r="B64" s="66" t="s">
        <v>1535</v>
      </c>
      <c r="C64" s="67"/>
      <c r="D64" s="68"/>
      <c r="E64" s="69"/>
      <c r="F64" s="70"/>
      <c r="G64" s="67"/>
      <c r="H64" s="71"/>
      <c r="I64" s="72"/>
      <c r="J64" s="72"/>
      <c r="K64" s="36"/>
      <c r="L64" s="79"/>
      <c r="M64" s="79"/>
      <c r="N64" s="74"/>
      <c r="O64" s="81" t="s">
        <v>1647</v>
      </c>
      <c r="P64" s="83">
        <v>44396.559351851851</v>
      </c>
      <c r="Q64" s="81" t="s">
        <v>1661</v>
      </c>
      <c r="R64" s="81"/>
      <c r="S64" s="81"/>
      <c r="T64" s="81" t="s">
        <v>3024</v>
      </c>
      <c r="U64" s="83">
        <v>44396.559351851851</v>
      </c>
      <c r="V64" s="84" t="s">
        <v>3345</v>
      </c>
      <c r="W64" s="81"/>
      <c r="X64" s="81"/>
      <c r="Y64" s="87" t="s">
        <v>5345</v>
      </c>
      <c r="Z64" s="81"/>
    </row>
    <row r="65" spans="1:26" x14ac:dyDescent="0.35">
      <c r="A65" s="66" t="s">
        <v>232</v>
      </c>
      <c r="B65" s="66" t="s">
        <v>1228</v>
      </c>
      <c r="C65" s="67"/>
      <c r="D65" s="68"/>
      <c r="E65" s="69"/>
      <c r="F65" s="70"/>
      <c r="G65" s="67"/>
      <c r="H65" s="71"/>
      <c r="I65" s="72"/>
      <c r="J65" s="72"/>
      <c r="K65" s="36"/>
      <c r="L65" s="79"/>
      <c r="M65" s="79"/>
      <c r="N65" s="74"/>
      <c r="O65" s="81" t="s">
        <v>1647</v>
      </c>
      <c r="P65" s="83">
        <v>44396.559351851851</v>
      </c>
      <c r="Q65" s="81" t="s">
        <v>1661</v>
      </c>
      <c r="R65" s="81"/>
      <c r="S65" s="81"/>
      <c r="T65" s="81" t="s">
        <v>3024</v>
      </c>
      <c r="U65" s="83">
        <v>44396.559351851851</v>
      </c>
      <c r="V65" s="84" t="s">
        <v>3345</v>
      </c>
      <c r="W65" s="81"/>
      <c r="X65" s="81"/>
      <c r="Y65" s="87" t="s">
        <v>5345</v>
      </c>
      <c r="Z65" s="81"/>
    </row>
    <row r="66" spans="1:26" x14ac:dyDescent="0.35">
      <c r="A66" s="66" t="s">
        <v>233</v>
      </c>
      <c r="B66" s="66" t="s">
        <v>1532</v>
      </c>
      <c r="C66" s="67"/>
      <c r="D66" s="68"/>
      <c r="E66" s="69"/>
      <c r="F66" s="70"/>
      <c r="G66" s="67"/>
      <c r="H66" s="71"/>
      <c r="I66" s="72"/>
      <c r="J66" s="72"/>
      <c r="K66" s="36"/>
      <c r="L66" s="79"/>
      <c r="M66" s="79"/>
      <c r="N66" s="74"/>
      <c r="O66" s="81" t="s">
        <v>1647</v>
      </c>
      <c r="P66" s="83">
        <v>44396.575821759259</v>
      </c>
      <c r="Q66" s="81" t="s">
        <v>1659</v>
      </c>
      <c r="R66" s="81"/>
      <c r="S66" s="81"/>
      <c r="T66" s="81" t="s">
        <v>3022</v>
      </c>
      <c r="U66" s="83">
        <v>44396.575821759259</v>
      </c>
      <c r="V66" s="84" t="s">
        <v>3346</v>
      </c>
      <c r="W66" s="81"/>
      <c r="X66" s="81"/>
      <c r="Y66" s="87" t="s">
        <v>5346</v>
      </c>
      <c r="Z66" s="81"/>
    </row>
    <row r="67" spans="1:26" x14ac:dyDescent="0.35">
      <c r="A67" s="66" t="s">
        <v>233</v>
      </c>
      <c r="B67" s="66" t="s">
        <v>1533</v>
      </c>
      <c r="C67" s="67"/>
      <c r="D67" s="68"/>
      <c r="E67" s="69"/>
      <c r="F67" s="70"/>
      <c r="G67" s="67"/>
      <c r="H67" s="71"/>
      <c r="I67" s="72"/>
      <c r="J67" s="72"/>
      <c r="K67" s="36"/>
      <c r="L67" s="79"/>
      <c r="M67" s="79"/>
      <c r="N67" s="74"/>
      <c r="O67" s="81" t="s">
        <v>1647</v>
      </c>
      <c r="P67" s="83">
        <v>44396.575821759259</v>
      </c>
      <c r="Q67" s="81" t="s">
        <v>1659</v>
      </c>
      <c r="R67" s="81"/>
      <c r="S67" s="81"/>
      <c r="T67" s="81" t="s">
        <v>3022</v>
      </c>
      <c r="U67" s="83">
        <v>44396.575821759259</v>
      </c>
      <c r="V67" s="84" t="s">
        <v>3346</v>
      </c>
      <c r="W67" s="81"/>
      <c r="X67" s="81"/>
      <c r="Y67" s="87" t="s">
        <v>5346</v>
      </c>
      <c r="Z67" s="81"/>
    </row>
    <row r="68" spans="1:26" x14ac:dyDescent="0.35">
      <c r="A68" s="66" t="s">
        <v>233</v>
      </c>
      <c r="B68" s="66" t="s">
        <v>1534</v>
      </c>
      <c r="C68" s="67"/>
      <c r="D68" s="68"/>
      <c r="E68" s="69"/>
      <c r="F68" s="70"/>
      <c r="G68" s="67"/>
      <c r="H68" s="71"/>
      <c r="I68" s="72"/>
      <c r="J68" s="72"/>
      <c r="K68" s="36"/>
      <c r="L68" s="79"/>
      <c r="M68" s="79"/>
      <c r="N68" s="74"/>
      <c r="O68" s="81" t="s">
        <v>1647</v>
      </c>
      <c r="P68" s="83">
        <v>44396.575821759259</v>
      </c>
      <c r="Q68" s="81" t="s">
        <v>1659</v>
      </c>
      <c r="R68" s="81"/>
      <c r="S68" s="81"/>
      <c r="T68" s="81" t="s">
        <v>3022</v>
      </c>
      <c r="U68" s="83">
        <v>44396.575821759259</v>
      </c>
      <c r="V68" s="84" t="s">
        <v>3346</v>
      </c>
      <c r="W68" s="81"/>
      <c r="X68" s="81"/>
      <c r="Y68" s="87" t="s">
        <v>5346</v>
      </c>
      <c r="Z68" s="81"/>
    </row>
    <row r="69" spans="1:26" x14ac:dyDescent="0.35">
      <c r="A69" s="66" t="s">
        <v>234</v>
      </c>
      <c r="B69" s="66" t="s">
        <v>1422</v>
      </c>
      <c r="C69" s="67"/>
      <c r="D69" s="68"/>
      <c r="E69" s="69"/>
      <c r="F69" s="70"/>
      <c r="G69" s="67"/>
      <c r="H69" s="71"/>
      <c r="I69" s="72"/>
      <c r="J69" s="72"/>
      <c r="K69" s="36"/>
      <c r="L69" s="79"/>
      <c r="M69" s="79"/>
      <c r="N69" s="74"/>
      <c r="O69" s="81" t="s">
        <v>1647</v>
      </c>
      <c r="P69" s="83">
        <v>44396.581111111111</v>
      </c>
      <c r="Q69" s="81" t="s">
        <v>1677</v>
      </c>
      <c r="R69" s="81"/>
      <c r="S69" s="81"/>
      <c r="T69" s="81"/>
      <c r="U69" s="83">
        <v>44396.581111111111</v>
      </c>
      <c r="V69" s="84" t="s">
        <v>3347</v>
      </c>
      <c r="W69" s="81"/>
      <c r="X69" s="81"/>
      <c r="Y69" s="87" t="s">
        <v>5347</v>
      </c>
      <c r="Z69" s="81"/>
    </row>
    <row r="70" spans="1:26" x14ac:dyDescent="0.35">
      <c r="A70" s="66" t="s">
        <v>235</v>
      </c>
      <c r="B70" s="66" t="s">
        <v>1433</v>
      </c>
      <c r="C70" s="67"/>
      <c r="D70" s="68"/>
      <c r="E70" s="69"/>
      <c r="F70" s="70"/>
      <c r="G70" s="67"/>
      <c r="H70" s="71"/>
      <c r="I70" s="72"/>
      <c r="J70" s="72"/>
      <c r="K70" s="36"/>
      <c r="L70" s="79"/>
      <c r="M70" s="79"/>
      <c r="N70" s="74"/>
      <c r="O70" s="81" t="s">
        <v>1647</v>
      </c>
      <c r="P70" s="83">
        <v>44396.584236111114</v>
      </c>
      <c r="Q70" s="81" t="s">
        <v>1678</v>
      </c>
      <c r="R70" s="81"/>
      <c r="S70" s="81"/>
      <c r="T70" s="81" t="s">
        <v>3016</v>
      </c>
      <c r="U70" s="83">
        <v>44396.584236111114</v>
      </c>
      <c r="V70" s="84" t="s">
        <v>3348</v>
      </c>
      <c r="W70" s="81"/>
      <c r="X70" s="81"/>
      <c r="Y70" s="87" t="s">
        <v>5348</v>
      </c>
      <c r="Z70" s="81"/>
    </row>
    <row r="71" spans="1:26" x14ac:dyDescent="0.35">
      <c r="A71" s="66" t="s">
        <v>236</v>
      </c>
      <c r="B71" s="66" t="s">
        <v>1433</v>
      </c>
      <c r="C71" s="67"/>
      <c r="D71" s="68"/>
      <c r="E71" s="69"/>
      <c r="F71" s="70"/>
      <c r="G71" s="67"/>
      <c r="H71" s="71"/>
      <c r="I71" s="72"/>
      <c r="J71" s="72"/>
      <c r="K71" s="36"/>
      <c r="L71" s="79"/>
      <c r="M71" s="79"/>
      <c r="N71" s="74"/>
      <c r="O71" s="81" t="s">
        <v>1647</v>
      </c>
      <c r="P71" s="83">
        <v>44396.584421296298</v>
      </c>
      <c r="Q71" s="81" t="s">
        <v>1678</v>
      </c>
      <c r="R71" s="81"/>
      <c r="S71" s="81"/>
      <c r="T71" s="81" t="s">
        <v>3016</v>
      </c>
      <c r="U71" s="83">
        <v>44396.584421296298</v>
      </c>
      <c r="V71" s="84" t="s">
        <v>3349</v>
      </c>
      <c r="W71" s="81"/>
      <c r="X71" s="81"/>
      <c r="Y71" s="87" t="s">
        <v>5349</v>
      </c>
      <c r="Z71" s="81"/>
    </row>
    <row r="72" spans="1:26" x14ac:dyDescent="0.35">
      <c r="A72" s="66" t="s">
        <v>237</v>
      </c>
      <c r="B72" s="66" t="s">
        <v>1433</v>
      </c>
      <c r="C72" s="67"/>
      <c r="D72" s="68"/>
      <c r="E72" s="69"/>
      <c r="F72" s="70"/>
      <c r="G72" s="67"/>
      <c r="H72" s="71"/>
      <c r="I72" s="72"/>
      <c r="J72" s="72"/>
      <c r="K72" s="36"/>
      <c r="L72" s="79"/>
      <c r="M72" s="79"/>
      <c r="N72" s="74"/>
      <c r="O72" s="81" t="s">
        <v>1647</v>
      </c>
      <c r="P72" s="83">
        <v>44396.585520833331</v>
      </c>
      <c r="Q72" s="81" t="s">
        <v>1678</v>
      </c>
      <c r="R72" s="81"/>
      <c r="S72" s="81"/>
      <c r="T72" s="81" t="s">
        <v>3016</v>
      </c>
      <c r="U72" s="83">
        <v>44396.585520833331</v>
      </c>
      <c r="V72" s="84" t="s">
        <v>3350</v>
      </c>
      <c r="W72" s="81"/>
      <c r="X72" s="81"/>
      <c r="Y72" s="87" t="s">
        <v>5350</v>
      </c>
      <c r="Z72" s="81"/>
    </row>
    <row r="73" spans="1:26" x14ac:dyDescent="0.35">
      <c r="A73" s="66" t="s">
        <v>238</v>
      </c>
      <c r="B73" s="66" t="s">
        <v>1413</v>
      </c>
      <c r="C73" s="67"/>
      <c r="D73" s="68"/>
      <c r="E73" s="69"/>
      <c r="F73" s="70"/>
      <c r="G73" s="67"/>
      <c r="H73" s="71"/>
      <c r="I73" s="72"/>
      <c r="J73" s="72"/>
      <c r="K73" s="36"/>
      <c r="L73" s="79"/>
      <c r="M73" s="79"/>
      <c r="N73" s="74"/>
      <c r="O73" s="81" t="s">
        <v>1647</v>
      </c>
      <c r="P73" s="83">
        <v>44396.585335648146</v>
      </c>
      <c r="Q73" s="81" t="s">
        <v>1668</v>
      </c>
      <c r="R73" s="81"/>
      <c r="S73" s="81"/>
      <c r="T73" s="81" t="s">
        <v>3029</v>
      </c>
      <c r="U73" s="83">
        <v>44396.585335648146</v>
      </c>
      <c r="V73" s="84" t="s">
        <v>3351</v>
      </c>
      <c r="W73" s="81"/>
      <c r="X73" s="81"/>
      <c r="Y73" s="87" t="s">
        <v>5351</v>
      </c>
      <c r="Z73" s="81"/>
    </row>
    <row r="74" spans="1:26" x14ac:dyDescent="0.35">
      <c r="A74" s="66" t="s">
        <v>238</v>
      </c>
      <c r="B74" s="66" t="s">
        <v>1421</v>
      </c>
      <c r="C74" s="67"/>
      <c r="D74" s="68"/>
      <c r="E74" s="69"/>
      <c r="F74" s="70"/>
      <c r="G74" s="67"/>
      <c r="H74" s="71"/>
      <c r="I74" s="72"/>
      <c r="J74" s="72"/>
      <c r="K74" s="36"/>
      <c r="L74" s="79"/>
      <c r="M74" s="79"/>
      <c r="N74" s="74"/>
      <c r="O74" s="81" t="s">
        <v>1647</v>
      </c>
      <c r="P74" s="83">
        <v>44396.585925925923</v>
      </c>
      <c r="Q74" s="81" t="s">
        <v>1679</v>
      </c>
      <c r="R74" s="81"/>
      <c r="S74" s="81"/>
      <c r="T74" s="81" t="s">
        <v>3034</v>
      </c>
      <c r="U74" s="83">
        <v>44396.585925925923</v>
      </c>
      <c r="V74" s="84" t="s">
        <v>3352</v>
      </c>
      <c r="W74" s="81"/>
      <c r="X74" s="81"/>
      <c r="Y74" s="87" t="s">
        <v>5352</v>
      </c>
      <c r="Z74" s="81"/>
    </row>
    <row r="75" spans="1:26" x14ac:dyDescent="0.35">
      <c r="A75" s="66" t="s">
        <v>239</v>
      </c>
      <c r="B75" s="66" t="s">
        <v>1433</v>
      </c>
      <c r="C75" s="67"/>
      <c r="D75" s="68"/>
      <c r="E75" s="69"/>
      <c r="F75" s="70"/>
      <c r="G75" s="67"/>
      <c r="H75" s="71"/>
      <c r="I75" s="72"/>
      <c r="J75" s="72"/>
      <c r="K75" s="36"/>
      <c r="L75" s="79"/>
      <c r="M75" s="79"/>
      <c r="N75" s="74"/>
      <c r="O75" s="81" t="s">
        <v>1647</v>
      </c>
      <c r="P75" s="83">
        <v>44396.590497685182</v>
      </c>
      <c r="Q75" s="81" t="s">
        <v>1678</v>
      </c>
      <c r="R75" s="81"/>
      <c r="S75" s="81"/>
      <c r="T75" s="81" t="s">
        <v>3016</v>
      </c>
      <c r="U75" s="83">
        <v>44396.590497685182</v>
      </c>
      <c r="V75" s="84" t="s">
        <v>3353</v>
      </c>
      <c r="W75" s="81"/>
      <c r="X75" s="81"/>
      <c r="Y75" s="87" t="s">
        <v>5353</v>
      </c>
      <c r="Z75" s="81"/>
    </row>
    <row r="76" spans="1:26" x14ac:dyDescent="0.35">
      <c r="A76" s="66" t="s">
        <v>240</v>
      </c>
      <c r="B76" s="66" t="s">
        <v>1433</v>
      </c>
      <c r="C76" s="67"/>
      <c r="D76" s="68"/>
      <c r="E76" s="69"/>
      <c r="F76" s="70"/>
      <c r="G76" s="67"/>
      <c r="H76" s="71"/>
      <c r="I76" s="72"/>
      <c r="J76" s="72"/>
      <c r="K76" s="36"/>
      <c r="L76" s="79"/>
      <c r="M76" s="79"/>
      <c r="N76" s="74"/>
      <c r="O76" s="81" t="s">
        <v>1647</v>
      </c>
      <c r="P76" s="83">
        <v>44396.595254629632</v>
      </c>
      <c r="Q76" s="81" t="s">
        <v>1678</v>
      </c>
      <c r="R76" s="81"/>
      <c r="S76" s="81"/>
      <c r="T76" s="81" t="s">
        <v>3016</v>
      </c>
      <c r="U76" s="83">
        <v>44396.595254629632</v>
      </c>
      <c r="V76" s="84" t="s">
        <v>3354</v>
      </c>
      <c r="W76" s="81"/>
      <c r="X76" s="81"/>
      <c r="Y76" s="87" t="s">
        <v>5354</v>
      </c>
      <c r="Z76" s="81"/>
    </row>
    <row r="77" spans="1:26" x14ac:dyDescent="0.35">
      <c r="A77" s="66" t="s">
        <v>241</v>
      </c>
      <c r="B77" s="66" t="s">
        <v>1433</v>
      </c>
      <c r="C77" s="67"/>
      <c r="D77" s="68"/>
      <c r="E77" s="69"/>
      <c r="F77" s="70"/>
      <c r="G77" s="67"/>
      <c r="H77" s="71"/>
      <c r="I77" s="72"/>
      <c r="J77" s="72"/>
      <c r="K77" s="36"/>
      <c r="L77" s="79"/>
      <c r="M77" s="79"/>
      <c r="N77" s="74"/>
      <c r="O77" s="81" t="s">
        <v>1647</v>
      </c>
      <c r="P77" s="83">
        <v>44396.595277777778</v>
      </c>
      <c r="Q77" s="81" t="s">
        <v>1678</v>
      </c>
      <c r="R77" s="81"/>
      <c r="S77" s="81"/>
      <c r="T77" s="81" t="s">
        <v>3016</v>
      </c>
      <c r="U77" s="83">
        <v>44396.595277777778</v>
      </c>
      <c r="V77" s="84" t="s">
        <v>3355</v>
      </c>
      <c r="W77" s="81"/>
      <c r="X77" s="81"/>
      <c r="Y77" s="87" t="s">
        <v>5355</v>
      </c>
      <c r="Z77" s="81"/>
    </row>
    <row r="78" spans="1:26" x14ac:dyDescent="0.35">
      <c r="A78" s="66" t="s">
        <v>242</v>
      </c>
      <c r="B78" s="66" t="s">
        <v>1235</v>
      </c>
      <c r="C78" s="67"/>
      <c r="D78" s="68"/>
      <c r="E78" s="69"/>
      <c r="F78" s="70"/>
      <c r="G78" s="67"/>
      <c r="H78" s="71"/>
      <c r="I78" s="72"/>
      <c r="J78" s="72"/>
      <c r="K78" s="36"/>
      <c r="L78" s="79"/>
      <c r="M78" s="79"/>
      <c r="N78" s="74"/>
      <c r="O78" s="81" t="s">
        <v>1647</v>
      </c>
      <c r="P78" s="83">
        <v>44396.598599537036</v>
      </c>
      <c r="Q78" s="81" t="s">
        <v>1680</v>
      </c>
      <c r="R78" s="84" t="s">
        <v>2441</v>
      </c>
      <c r="S78" s="81" t="s">
        <v>2932</v>
      </c>
      <c r="T78" s="81" t="s">
        <v>3035</v>
      </c>
      <c r="U78" s="83">
        <v>44396.598599537036</v>
      </c>
      <c r="V78" s="84" t="s">
        <v>3356</v>
      </c>
      <c r="W78" s="81"/>
      <c r="X78" s="81"/>
      <c r="Y78" s="87" t="s">
        <v>5356</v>
      </c>
      <c r="Z78" s="81"/>
    </row>
    <row r="79" spans="1:26" x14ac:dyDescent="0.35">
      <c r="A79" s="66" t="s">
        <v>243</v>
      </c>
      <c r="B79" s="66" t="s">
        <v>1235</v>
      </c>
      <c r="C79" s="67"/>
      <c r="D79" s="68"/>
      <c r="E79" s="69"/>
      <c r="F79" s="70"/>
      <c r="G79" s="67"/>
      <c r="H79" s="71"/>
      <c r="I79" s="72"/>
      <c r="J79" s="72"/>
      <c r="K79" s="36"/>
      <c r="L79" s="79"/>
      <c r="M79" s="79"/>
      <c r="N79" s="74"/>
      <c r="O79" s="81" t="s">
        <v>1647</v>
      </c>
      <c r="P79" s="83">
        <v>44396.598946759259</v>
      </c>
      <c r="Q79" s="81" t="s">
        <v>1680</v>
      </c>
      <c r="R79" s="84" t="s">
        <v>2441</v>
      </c>
      <c r="S79" s="81" t="s">
        <v>2932</v>
      </c>
      <c r="T79" s="81" t="s">
        <v>3035</v>
      </c>
      <c r="U79" s="83">
        <v>44396.598946759259</v>
      </c>
      <c r="V79" s="84" t="s">
        <v>3357</v>
      </c>
      <c r="W79" s="81"/>
      <c r="X79" s="81"/>
      <c r="Y79" s="87" t="s">
        <v>5357</v>
      </c>
      <c r="Z79" s="81"/>
    </row>
    <row r="80" spans="1:26" x14ac:dyDescent="0.35">
      <c r="A80" s="66" t="s">
        <v>244</v>
      </c>
      <c r="B80" s="66" t="s">
        <v>1116</v>
      </c>
      <c r="C80" s="67"/>
      <c r="D80" s="68"/>
      <c r="E80" s="69"/>
      <c r="F80" s="70"/>
      <c r="G80" s="67"/>
      <c r="H80" s="71"/>
      <c r="I80" s="72"/>
      <c r="J80" s="72"/>
      <c r="K80" s="36"/>
      <c r="L80" s="79"/>
      <c r="M80" s="79"/>
      <c r="N80" s="74"/>
      <c r="O80" s="81" t="s">
        <v>1647</v>
      </c>
      <c r="P80" s="83">
        <v>44396.601851851854</v>
      </c>
      <c r="Q80" s="81" t="s">
        <v>1681</v>
      </c>
      <c r="R80" s="81"/>
      <c r="S80" s="81"/>
      <c r="T80" s="81" t="s">
        <v>3036</v>
      </c>
      <c r="U80" s="83">
        <v>44396.601851851854</v>
      </c>
      <c r="V80" s="84" t="s">
        <v>3358</v>
      </c>
      <c r="W80" s="81"/>
      <c r="X80" s="81"/>
      <c r="Y80" s="87" t="s">
        <v>5358</v>
      </c>
      <c r="Z80" s="81"/>
    </row>
    <row r="81" spans="1:26" x14ac:dyDescent="0.35">
      <c r="A81" s="66" t="s">
        <v>244</v>
      </c>
      <c r="B81" s="66" t="s">
        <v>1115</v>
      </c>
      <c r="C81" s="67"/>
      <c r="D81" s="68"/>
      <c r="E81" s="69"/>
      <c r="F81" s="70"/>
      <c r="G81" s="67"/>
      <c r="H81" s="71"/>
      <c r="I81" s="72"/>
      <c r="J81" s="72"/>
      <c r="K81" s="36"/>
      <c r="L81" s="79"/>
      <c r="M81" s="79"/>
      <c r="N81" s="74"/>
      <c r="O81" s="81" t="s">
        <v>1647</v>
      </c>
      <c r="P81" s="83">
        <v>44396.601851851854</v>
      </c>
      <c r="Q81" s="81" t="s">
        <v>1681</v>
      </c>
      <c r="R81" s="81"/>
      <c r="S81" s="81"/>
      <c r="T81" s="81" t="s">
        <v>3036</v>
      </c>
      <c r="U81" s="83">
        <v>44396.601851851854</v>
      </c>
      <c r="V81" s="84" t="s">
        <v>3358</v>
      </c>
      <c r="W81" s="81"/>
      <c r="X81" s="81"/>
      <c r="Y81" s="87" t="s">
        <v>5358</v>
      </c>
      <c r="Z81" s="81"/>
    </row>
    <row r="82" spans="1:26" x14ac:dyDescent="0.35">
      <c r="A82" s="66" t="s">
        <v>245</v>
      </c>
      <c r="B82" s="66" t="s">
        <v>1433</v>
      </c>
      <c r="C82" s="67"/>
      <c r="D82" s="68"/>
      <c r="E82" s="69"/>
      <c r="F82" s="70"/>
      <c r="G82" s="67"/>
      <c r="H82" s="71"/>
      <c r="I82" s="72"/>
      <c r="J82" s="72"/>
      <c r="K82" s="36"/>
      <c r="L82" s="79"/>
      <c r="M82" s="79"/>
      <c r="N82" s="74"/>
      <c r="O82" s="81" t="s">
        <v>1647</v>
      </c>
      <c r="P82" s="83">
        <v>44396.602210648147</v>
      </c>
      <c r="Q82" s="81" t="s">
        <v>1678</v>
      </c>
      <c r="R82" s="81"/>
      <c r="S82" s="81"/>
      <c r="T82" s="81" t="s">
        <v>3016</v>
      </c>
      <c r="U82" s="83">
        <v>44396.602210648147</v>
      </c>
      <c r="V82" s="84" t="s">
        <v>3359</v>
      </c>
      <c r="W82" s="81"/>
      <c r="X82" s="81"/>
      <c r="Y82" s="87" t="s">
        <v>5359</v>
      </c>
      <c r="Z82" s="81"/>
    </row>
    <row r="83" spans="1:26" x14ac:dyDescent="0.35">
      <c r="A83" s="66" t="s">
        <v>246</v>
      </c>
      <c r="B83" s="66" t="s">
        <v>1532</v>
      </c>
      <c r="C83" s="67"/>
      <c r="D83" s="68"/>
      <c r="E83" s="69"/>
      <c r="F83" s="70"/>
      <c r="G83" s="67"/>
      <c r="H83" s="71"/>
      <c r="I83" s="72"/>
      <c r="J83" s="72"/>
      <c r="K83" s="36"/>
      <c r="L83" s="79"/>
      <c r="M83" s="79"/>
      <c r="N83" s="74"/>
      <c r="O83" s="81" t="s">
        <v>1647</v>
      </c>
      <c r="P83" s="83">
        <v>44396.610520833332</v>
      </c>
      <c r="Q83" s="81" t="s">
        <v>1659</v>
      </c>
      <c r="R83" s="81"/>
      <c r="S83" s="81"/>
      <c r="T83" s="81" t="s">
        <v>3022</v>
      </c>
      <c r="U83" s="83">
        <v>44396.610520833332</v>
      </c>
      <c r="V83" s="84" t="s">
        <v>3360</v>
      </c>
      <c r="W83" s="81"/>
      <c r="X83" s="81"/>
      <c r="Y83" s="87" t="s">
        <v>5360</v>
      </c>
      <c r="Z83" s="81"/>
    </row>
    <row r="84" spans="1:26" x14ac:dyDescent="0.35">
      <c r="A84" s="66" t="s">
        <v>246</v>
      </c>
      <c r="B84" s="66" t="s">
        <v>1533</v>
      </c>
      <c r="C84" s="67"/>
      <c r="D84" s="68"/>
      <c r="E84" s="69"/>
      <c r="F84" s="70"/>
      <c r="G84" s="67"/>
      <c r="H84" s="71"/>
      <c r="I84" s="72"/>
      <c r="J84" s="72"/>
      <c r="K84" s="36"/>
      <c r="L84" s="79"/>
      <c r="M84" s="79"/>
      <c r="N84" s="74"/>
      <c r="O84" s="81" t="s">
        <v>1647</v>
      </c>
      <c r="P84" s="83">
        <v>44396.610520833332</v>
      </c>
      <c r="Q84" s="81" t="s">
        <v>1659</v>
      </c>
      <c r="R84" s="81"/>
      <c r="S84" s="81"/>
      <c r="T84" s="81" t="s">
        <v>3022</v>
      </c>
      <c r="U84" s="83">
        <v>44396.610520833332</v>
      </c>
      <c r="V84" s="84" t="s">
        <v>3360</v>
      </c>
      <c r="W84" s="81"/>
      <c r="X84" s="81"/>
      <c r="Y84" s="87" t="s">
        <v>5360</v>
      </c>
      <c r="Z84" s="81"/>
    </row>
    <row r="85" spans="1:26" x14ac:dyDescent="0.35">
      <c r="A85" s="66" t="s">
        <v>246</v>
      </c>
      <c r="B85" s="66" t="s">
        <v>1534</v>
      </c>
      <c r="C85" s="67"/>
      <c r="D85" s="68"/>
      <c r="E85" s="69"/>
      <c r="F85" s="70"/>
      <c r="G85" s="67"/>
      <c r="H85" s="71"/>
      <c r="I85" s="72"/>
      <c r="J85" s="72"/>
      <c r="K85" s="36"/>
      <c r="L85" s="79"/>
      <c r="M85" s="79"/>
      <c r="N85" s="74"/>
      <c r="O85" s="81" t="s">
        <v>1647</v>
      </c>
      <c r="P85" s="83">
        <v>44396.610520833332</v>
      </c>
      <c r="Q85" s="81" t="s">
        <v>1659</v>
      </c>
      <c r="R85" s="81"/>
      <c r="S85" s="81"/>
      <c r="T85" s="81" t="s">
        <v>3022</v>
      </c>
      <c r="U85" s="83">
        <v>44396.610520833332</v>
      </c>
      <c r="V85" s="84" t="s">
        <v>3360</v>
      </c>
      <c r="W85" s="81"/>
      <c r="X85" s="81"/>
      <c r="Y85" s="87" t="s">
        <v>5360</v>
      </c>
      <c r="Z85" s="81"/>
    </row>
    <row r="86" spans="1:26" x14ac:dyDescent="0.35">
      <c r="A86" s="66" t="s">
        <v>247</v>
      </c>
      <c r="B86" s="66" t="s">
        <v>1527</v>
      </c>
      <c r="C86" s="67"/>
      <c r="D86" s="68"/>
      <c r="E86" s="69"/>
      <c r="F86" s="70"/>
      <c r="G86" s="67"/>
      <c r="H86" s="71"/>
      <c r="I86" s="72"/>
      <c r="J86" s="72"/>
      <c r="K86" s="36"/>
      <c r="L86" s="79"/>
      <c r="M86" s="79"/>
      <c r="N86" s="74"/>
      <c r="O86" s="81" t="s">
        <v>1647</v>
      </c>
      <c r="P86" s="83">
        <v>44396.639999999999</v>
      </c>
      <c r="Q86" s="81" t="s">
        <v>1653</v>
      </c>
      <c r="R86" s="81"/>
      <c r="S86" s="81"/>
      <c r="T86" s="81" t="s">
        <v>3017</v>
      </c>
      <c r="U86" s="83">
        <v>44396.639999999999</v>
      </c>
      <c r="V86" s="84" t="s">
        <v>3361</v>
      </c>
      <c r="W86" s="81"/>
      <c r="X86" s="81"/>
      <c r="Y86" s="87" t="s">
        <v>5361</v>
      </c>
      <c r="Z86" s="81"/>
    </row>
    <row r="87" spans="1:26" x14ac:dyDescent="0.35">
      <c r="A87" s="66" t="s">
        <v>248</v>
      </c>
      <c r="B87" s="66" t="s">
        <v>1532</v>
      </c>
      <c r="C87" s="67"/>
      <c r="D87" s="68"/>
      <c r="E87" s="69"/>
      <c r="F87" s="70"/>
      <c r="G87" s="67"/>
      <c r="H87" s="71"/>
      <c r="I87" s="72"/>
      <c r="J87" s="72"/>
      <c r="K87" s="36"/>
      <c r="L87" s="79"/>
      <c r="M87" s="79"/>
      <c r="N87" s="74"/>
      <c r="O87" s="81" t="s">
        <v>1647</v>
      </c>
      <c r="P87" s="83">
        <v>44396.642337962963</v>
      </c>
      <c r="Q87" s="81" t="s">
        <v>1659</v>
      </c>
      <c r="R87" s="81"/>
      <c r="S87" s="81"/>
      <c r="T87" s="81" t="s">
        <v>3022</v>
      </c>
      <c r="U87" s="83">
        <v>44396.642337962963</v>
      </c>
      <c r="V87" s="84" t="s">
        <v>3362</v>
      </c>
      <c r="W87" s="81"/>
      <c r="X87" s="81"/>
      <c r="Y87" s="87" t="s">
        <v>5362</v>
      </c>
      <c r="Z87" s="81"/>
    </row>
    <row r="88" spans="1:26" x14ac:dyDescent="0.35">
      <c r="A88" s="66" t="s">
        <v>248</v>
      </c>
      <c r="B88" s="66" t="s">
        <v>1533</v>
      </c>
      <c r="C88" s="67"/>
      <c r="D88" s="68"/>
      <c r="E88" s="69"/>
      <c r="F88" s="70"/>
      <c r="G88" s="67"/>
      <c r="H88" s="71"/>
      <c r="I88" s="72"/>
      <c r="J88" s="72"/>
      <c r="K88" s="36"/>
      <c r="L88" s="79"/>
      <c r="M88" s="79"/>
      <c r="N88" s="74"/>
      <c r="O88" s="81" t="s">
        <v>1647</v>
      </c>
      <c r="P88" s="83">
        <v>44396.642337962963</v>
      </c>
      <c r="Q88" s="81" t="s">
        <v>1659</v>
      </c>
      <c r="R88" s="81"/>
      <c r="S88" s="81"/>
      <c r="T88" s="81" t="s">
        <v>3022</v>
      </c>
      <c r="U88" s="83">
        <v>44396.642337962963</v>
      </c>
      <c r="V88" s="84" t="s">
        <v>3362</v>
      </c>
      <c r="W88" s="81"/>
      <c r="X88" s="81"/>
      <c r="Y88" s="87" t="s">
        <v>5362</v>
      </c>
      <c r="Z88" s="81"/>
    </row>
    <row r="89" spans="1:26" x14ac:dyDescent="0.35">
      <c r="A89" s="66" t="s">
        <v>248</v>
      </c>
      <c r="B89" s="66" t="s">
        <v>1534</v>
      </c>
      <c r="C89" s="67"/>
      <c r="D89" s="68"/>
      <c r="E89" s="69"/>
      <c r="F89" s="70"/>
      <c r="G89" s="67"/>
      <c r="H89" s="71"/>
      <c r="I89" s="72"/>
      <c r="J89" s="72"/>
      <c r="K89" s="36"/>
      <c r="L89" s="79"/>
      <c r="M89" s="79"/>
      <c r="N89" s="74"/>
      <c r="O89" s="81" t="s">
        <v>1647</v>
      </c>
      <c r="P89" s="83">
        <v>44396.642337962963</v>
      </c>
      <c r="Q89" s="81" t="s">
        <v>1659</v>
      </c>
      <c r="R89" s="81"/>
      <c r="S89" s="81"/>
      <c r="T89" s="81" t="s">
        <v>3022</v>
      </c>
      <c r="U89" s="83">
        <v>44396.642337962963</v>
      </c>
      <c r="V89" s="84" t="s">
        <v>3362</v>
      </c>
      <c r="W89" s="81"/>
      <c r="X89" s="81"/>
      <c r="Y89" s="87" t="s">
        <v>5362</v>
      </c>
      <c r="Z89" s="81"/>
    </row>
    <row r="90" spans="1:26" x14ac:dyDescent="0.35">
      <c r="A90" s="66" t="s">
        <v>249</v>
      </c>
      <c r="B90" s="66" t="s">
        <v>1527</v>
      </c>
      <c r="C90" s="67"/>
      <c r="D90" s="68"/>
      <c r="E90" s="69"/>
      <c r="F90" s="70"/>
      <c r="G90" s="67"/>
      <c r="H90" s="71"/>
      <c r="I90" s="72"/>
      <c r="J90" s="72"/>
      <c r="K90" s="36"/>
      <c r="L90" s="79"/>
      <c r="M90" s="79"/>
      <c r="N90" s="74"/>
      <c r="O90" s="81" t="s">
        <v>1647</v>
      </c>
      <c r="P90" s="83">
        <v>44396.644791666666</v>
      </c>
      <c r="Q90" s="81" t="s">
        <v>1653</v>
      </c>
      <c r="R90" s="81"/>
      <c r="S90" s="81"/>
      <c r="T90" s="81" t="s">
        <v>3017</v>
      </c>
      <c r="U90" s="83">
        <v>44396.644791666666</v>
      </c>
      <c r="V90" s="84" t="s">
        <v>3363</v>
      </c>
      <c r="W90" s="81"/>
      <c r="X90" s="81"/>
      <c r="Y90" s="87" t="s">
        <v>5363</v>
      </c>
      <c r="Z90" s="81"/>
    </row>
    <row r="91" spans="1:26" x14ac:dyDescent="0.35">
      <c r="A91" s="66" t="s">
        <v>250</v>
      </c>
      <c r="B91" s="66" t="s">
        <v>1235</v>
      </c>
      <c r="C91" s="67"/>
      <c r="D91" s="68"/>
      <c r="E91" s="69"/>
      <c r="F91" s="70"/>
      <c r="G91" s="67"/>
      <c r="H91" s="71"/>
      <c r="I91" s="72"/>
      <c r="J91" s="72"/>
      <c r="K91" s="36"/>
      <c r="L91" s="79"/>
      <c r="M91" s="79"/>
      <c r="N91" s="74"/>
      <c r="O91" s="81" t="s">
        <v>1647</v>
      </c>
      <c r="P91" s="83">
        <v>44396.644849537035</v>
      </c>
      <c r="Q91" s="81" t="s">
        <v>1682</v>
      </c>
      <c r="R91" s="84" t="s">
        <v>2442</v>
      </c>
      <c r="S91" s="81" t="s">
        <v>2932</v>
      </c>
      <c r="T91" s="81" t="s">
        <v>3037</v>
      </c>
      <c r="U91" s="83">
        <v>44396.644849537035</v>
      </c>
      <c r="V91" s="84" t="s">
        <v>3364</v>
      </c>
      <c r="W91" s="81"/>
      <c r="X91" s="81"/>
      <c r="Y91" s="87" t="s">
        <v>5364</v>
      </c>
      <c r="Z91" s="81"/>
    </row>
    <row r="92" spans="1:26" x14ac:dyDescent="0.35">
      <c r="A92" s="66" t="s">
        <v>251</v>
      </c>
      <c r="B92" s="66" t="s">
        <v>251</v>
      </c>
      <c r="C92" s="67"/>
      <c r="D92" s="68"/>
      <c r="E92" s="69"/>
      <c r="F92" s="70"/>
      <c r="G92" s="67"/>
      <c r="H92" s="71"/>
      <c r="I92" s="72"/>
      <c r="J92" s="72"/>
      <c r="K92" s="36"/>
      <c r="L92" s="79"/>
      <c r="M92" s="79"/>
      <c r="N92" s="74"/>
      <c r="O92" s="81" t="s">
        <v>179</v>
      </c>
      <c r="P92" s="83">
        <v>44396.645949074074</v>
      </c>
      <c r="Q92" s="81" t="s">
        <v>1683</v>
      </c>
      <c r="R92" s="84" t="s">
        <v>2443</v>
      </c>
      <c r="S92" s="81" t="s">
        <v>2931</v>
      </c>
      <c r="T92" s="81" t="s">
        <v>3038</v>
      </c>
      <c r="U92" s="83">
        <v>44396.645949074074</v>
      </c>
      <c r="V92" s="84" t="s">
        <v>3365</v>
      </c>
      <c r="W92" s="81"/>
      <c r="X92" s="81"/>
      <c r="Y92" s="87" t="s">
        <v>5365</v>
      </c>
      <c r="Z92" s="81"/>
    </row>
    <row r="93" spans="1:26" x14ac:dyDescent="0.35">
      <c r="A93" s="66" t="s">
        <v>252</v>
      </c>
      <c r="B93" s="66" t="s">
        <v>1413</v>
      </c>
      <c r="C93" s="67"/>
      <c r="D93" s="68"/>
      <c r="E93" s="69"/>
      <c r="F93" s="70"/>
      <c r="G93" s="67"/>
      <c r="H93" s="71"/>
      <c r="I93" s="72"/>
      <c r="J93" s="72"/>
      <c r="K93" s="36"/>
      <c r="L93" s="79"/>
      <c r="M93" s="79"/>
      <c r="N93" s="74"/>
      <c r="O93" s="81" t="s">
        <v>1647</v>
      </c>
      <c r="P93" s="83">
        <v>44396.653935185182</v>
      </c>
      <c r="Q93" s="81" t="s">
        <v>1668</v>
      </c>
      <c r="R93" s="81"/>
      <c r="S93" s="81"/>
      <c r="T93" s="81" t="s">
        <v>3029</v>
      </c>
      <c r="U93" s="83">
        <v>44396.653935185182</v>
      </c>
      <c r="V93" s="84" t="s">
        <v>3366</v>
      </c>
      <c r="W93" s="81"/>
      <c r="X93" s="81"/>
      <c r="Y93" s="87" t="s">
        <v>5366</v>
      </c>
      <c r="Z93" s="81"/>
    </row>
    <row r="94" spans="1:26" x14ac:dyDescent="0.35">
      <c r="A94" s="66" t="s">
        <v>253</v>
      </c>
      <c r="B94" s="66" t="s">
        <v>1433</v>
      </c>
      <c r="C94" s="67"/>
      <c r="D94" s="68"/>
      <c r="E94" s="69"/>
      <c r="F94" s="70"/>
      <c r="G94" s="67"/>
      <c r="H94" s="71"/>
      <c r="I94" s="72"/>
      <c r="J94" s="72"/>
      <c r="K94" s="36"/>
      <c r="L94" s="79"/>
      <c r="M94" s="79"/>
      <c r="N94" s="74"/>
      <c r="O94" s="81" t="s">
        <v>1647</v>
      </c>
      <c r="P94" s="83">
        <v>44396.659247685187</v>
      </c>
      <c r="Q94" s="81" t="s">
        <v>1678</v>
      </c>
      <c r="R94" s="81"/>
      <c r="S94" s="81"/>
      <c r="T94" s="81" t="s">
        <v>3016</v>
      </c>
      <c r="U94" s="83">
        <v>44396.659247685187</v>
      </c>
      <c r="V94" s="84" t="s">
        <v>3367</v>
      </c>
      <c r="W94" s="81"/>
      <c r="X94" s="81"/>
      <c r="Y94" s="87" t="s">
        <v>5367</v>
      </c>
      <c r="Z94" s="81"/>
    </row>
    <row r="95" spans="1:26" x14ac:dyDescent="0.35">
      <c r="A95" s="66" t="s">
        <v>254</v>
      </c>
      <c r="B95" s="66" t="s">
        <v>1427</v>
      </c>
      <c r="C95" s="67"/>
      <c r="D95" s="68"/>
      <c r="E95" s="69"/>
      <c r="F95" s="70"/>
      <c r="G95" s="67"/>
      <c r="H95" s="71"/>
      <c r="I95" s="72"/>
      <c r="J95" s="72"/>
      <c r="K95" s="36"/>
      <c r="L95" s="79"/>
      <c r="M95" s="79"/>
      <c r="N95" s="74"/>
      <c r="O95" s="81" t="s">
        <v>1647</v>
      </c>
      <c r="P95" s="83">
        <v>44396.663541666669</v>
      </c>
      <c r="Q95" s="81" t="s">
        <v>1657</v>
      </c>
      <c r="R95" s="81"/>
      <c r="S95" s="81"/>
      <c r="T95" s="81" t="s">
        <v>3020</v>
      </c>
      <c r="U95" s="83">
        <v>44396.663541666669</v>
      </c>
      <c r="V95" s="84" t="s">
        <v>3368</v>
      </c>
      <c r="W95" s="81"/>
      <c r="X95" s="81"/>
      <c r="Y95" s="87" t="s">
        <v>5368</v>
      </c>
      <c r="Z95" s="81"/>
    </row>
    <row r="96" spans="1:26" x14ac:dyDescent="0.35">
      <c r="A96" s="66" t="s">
        <v>254</v>
      </c>
      <c r="B96" s="66" t="s">
        <v>1426</v>
      </c>
      <c r="C96" s="67"/>
      <c r="D96" s="68"/>
      <c r="E96" s="69"/>
      <c r="F96" s="70"/>
      <c r="G96" s="67"/>
      <c r="H96" s="71"/>
      <c r="I96" s="72"/>
      <c r="J96" s="72"/>
      <c r="K96" s="36"/>
      <c r="L96" s="79"/>
      <c r="M96" s="79"/>
      <c r="N96" s="74"/>
      <c r="O96" s="81" t="s">
        <v>1647</v>
      </c>
      <c r="P96" s="83">
        <v>44396.663541666669</v>
      </c>
      <c r="Q96" s="81" t="s">
        <v>1657</v>
      </c>
      <c r="R96" s="81"/>
      <c r="S96" s="81"/>
      <c r="T96" s="81" t="s">
        <v>3020</v>
      </c>
      <c r="U96" s="83">
        <v>44396.663541666669</v>
      </c>
      <c r="V96" s="84" t="s">
        <v>3368</v>
      </c>
      <c r="W96" s="81"/>
      <c r="X96" s="81"/>
      <c r="Y96" s="87" t="s">
        <v>5368</v>
      </c>
      <c r="Z96" s="81"/>
    </row>
    <row r="97" spans="1:26" x14ac:dyDescent="0.35">
      <c r="A97" s="66" t="s">
        <v>255</v>
      </c>
      <c r="B97" s="66" t="s">
        <v>1427</v>
      </c>
      <c r="C97" s="67"/>
      <c r="D97" s="68"/>
      <c r="E97" s="69"/>
      <c r="F97" s="70"/>
      <c r="G97" s="67"/>
      <c r="H97" s="71"/>
      <c r="I97" s="72"/>
      <c r="J97" s="72"/>
      <c r="K97" s="36"/>
      <c r="L97" s="79"/>
      <c r="M97" s="79"/>
      <c r="N97" s="74"/>
      <c r="O97" s="81" t="s">
        <v>1647</v>
      </c>
      <c r="P97" s="83">
        <v>44396.683379629627</v>
      </c>
      <c r="Q97" s="81" t="s">
        <v>1657</v>
      </c>
      <c r="R97" s="81"/>
      <c r="S97" s="81"/>
      <c r="T97" s="81" t="s">
        <v>3020</v>
      </c>
      <c r="U97" s="83">
        <v>44396.683379629627</v>
      </c>
      <c r="V97" s="84" t="s">
        <v>3369</v>
      </c>
      <c r="W97" s="81"/>
      <c r="X97" s="81"/>
      <c r="Y97" s="87" t="s">
        <v>5369</v>
      </c>
      <c r="Z97" s="81"/>
    </row>
    <row r="98" spans="1:26" x14ac:dyDescent="0.35">
      <c r="A98" s="66" t="s">
        <v>255</v>
      </c>
      <c r="B98" s="66" t="s">
        <v>1426</v>
      </c>
      <c r="C98" s="67"/>
      <c r="D98" s="68"/>
      <c r="E98" s="69"/>
      <c r="F98" s="70"/>
      <c r="G98" s="67"/>
      <c r="H98" s="71"/>
      <c r="I98" s="72"/>
      <c r="J98" s="72"/>
      <c r="K98" s="36"/>
      <c r="L98" s="79"/>
      <c r="M98" s="79"/>
      <c r="N98" s="74"/>
      <c r="O98" s="81" t="s">
        <v>1647</v>
      </c>
      <c r="P98" s="83">
        <v>44396.683379629627</v>
      </c>
      <c r="Q98" s="81" t="s">
        <v>1657</v>
      </c>
      <c r="R98" s="81"/>
      <c r="S98" s="81"/>
      <c r="T98" s="81" t="s">
        <v>3020</v>
      </c>
      <c r="U98" s="83">
        <v>44396.683379629627</v>
      </c>
      <c r="V98" s="84" t="s">
        <v>3369</v>
      </c>
      <c r="W98" s="81"/>
      <c r="X98" s="81"/>
      <c r="Y98" s="87" t="s">
        <v>5369</v>
      </c>
      <c r="Z98" s="81"/>
    </row>
    <row r="99" spans="1:26" x14ac:dyDescent="0.35">
      <c r="A99" s="66" t="s">
        <v>256</v>
      </c>
      <c r="B99" s="66" t="s">
        <v>256</v>
      </c>
      <c r="C99" s="67"/>
      <c r="D99" s="68"/>
      <c r="E99" s="69"/>
      <c r="F99" s="70"/>
      <c r="G99" s="67"/>
      <c r="H99" s="71"/>
      <c r="I99" s="72"/>
      <c r="J99" s="72"/>
      <c r="K99" s="36"/>
      <c r="L99" s="79"/>
      <c r="M99" s="79"/>
      <c r="N99" s="74"/>
      <c r="O99" s="81" t="s">
        <v>179</v>
      </c>
      <c r="P99" s="83">
        <v>44396.684212962966</v>
      </c>
      <c r="Q99" s="81" t="s">
        <v>1684</v>
      </c>
      <c r="R99" s="84" t="s">
        <v>2444</v>
      </c>
      <c r="S99" s="81" t="s">
        <v>2931</v>
      </c>
      <c r="T99" s="81" t="s">
        <v>3039</v>
      </c>
      <c r="U99" s="83">
        <v>44396.684212962966</v>
      </c>
      <c r="V99" s="84" t="s">
        <v>3370</v>
      </c>
      <c r="W99" s="81"/>
      <c r="X99" s="81"/>
      <c r="Y99" s="87" t="s">
        <v>5370</v>
      </c>
      <c r="Z99" s="81"/>
    </row>
    <row r="100" spans="1:26" x14ac:dyDescent="0.35">
      <c r="A100" s="66" t="s">
        <v>257</v>
      </c>
      <c r="B100" s="66" t="s">
        <v>257</v>
      </c>
      <c r="C100" s="67"/>
      <c r="D100" s="68"/>
      <c r="E100" s="69"/>
      <c r="F100" s="70"/>
      <c r="G100" s="67"/>
      <c r="H100" s="71"/>
      <c r="I100" s="72"/>
      <c r="J100" s="72"/>
      <c r="K100" s="36"/>
      <c r="L100" s="79"/>
      <c r="M100" s="79"/>
      <c r="N100" s="74"/>
      <c r="O100" s="81" t="s">
        <v>179</v>
      </c>
      <c r="P100" s="83">
        <v>44396.685208333336</v>
      </c>
      <c r="Q100" s="81" t="s">
        <v>1685</v>
      </c>
      <c r="R100" s="84" t="s">
        <v>2445</v>
      </c>
      <c r="S100" s="81" t="s">
        <v>2931</v>
      </c>
      <c r="T100" s="81" t="s">
        <v>3040</v>
      </c>
      <c r="U100" s="83">
        <v>44396.685208333336</v>
      </c>
      <c r="V100" s="84" t="s">
        <v>3371</v>
      </c>
      <c r="W100" s="81"/>
      <c r="X100" s="81"/>
      <c r="Y100" s="87" t="s">
        <v>5371</v>
      </c>
      <c r="Z100" s="81"/>
    </row>
    <row r="101" spans="1:26" x14ac:dyDescent="0.35">
      <c r="A101" s="66" t="s">
        <v>258</v>
      </c>
      <c r="B101" s="66" t="s">
        <v>258</v>
      </c>
      <c r="C101" s="67"/>
      <c r="D101" s="68"/>
      <c r="E101" s="69"/>
      <c r="F101" s="70"/>
      <c r="G101" s="67"/>
      <c r="H101" s="71"/>
      <c r="I101" s="72"/>
      <c r="J101" s="72"/>
      <c r="K101" s="36"/>
      <c r="L101" s="79"/>
      <c r="M101" s="79"/>
      <c r="N101" s="74"/>
      <c r="O101" s="81" t="s">
        <v>179</v>
      </c>
      <c r="P101" s="83">
        <v>44396.6875</v>
      </c>
      <c r="Q101" s="81" t="s">
        <v>1686</v>
      </c>
      <c r="R101" s="84" t="s">
        <v>2446</v>
      </c>
      <c r="S101" s="81" t="s">
        <v>2931</v>
      </c>
      <c r="T101" s="81" t="s">
        <v>3041</v>
      </c>
      <c r="U101" s="83">
        <v>44396.6875</v>
      </c>
      <c r="V101" s="84" t="s">
        <v>3372</v>
      </c>
      <c r="W101" s="81"/>
      <c r="X101" s="81"/>
      <c r="Y101" s="87" t="s">
        <v>5372</v>
      </c>
      <c r="Z101" s="81"/>
    </row>
    <row r="102" spans="1:26" x14ac:dyDescent="0.35">
      <c r="A102" s="66" t="s">
        <v>259</v>
      </c>
      <c r="B102" s="66" t="s">
        <v>1527</v>
      </c>
      <c r="C102" s="67"/>
      <c r="D102" s="68"/>
      <c r="E102" s="69"/>
      <c r="F102" s="70"/>
      <c r="G102" s="67"/>
      <c r="H102" s="71"/>
      <c r="I102" s="72"/>
      <c r="J102" s="72"/>
      <c r="K102" s="36"/>
      <c r="L102" s="79"/>
      <c r="M102" s="79"/>
      <c r="N102" s="74"/>
      <c r="O102" s="81" t="s">
        <v>1647</v>
      </c>
      <c r="P102" s="83">
        <v>44396.692986111113</v>
      </c>
      <c r="Q102" s="81" t="s">
        <v>1687</v>
      </c>
      <c r="R102" s="81"/>
      <c r="S102" s="81"/>
      <c r="T102" s="81" t="s">
        <v>3042</v>
      </c>
      <c r="U102" s="83">
        <v>44396.692986111113</v>
      </c>
      <c r="V102" s="84" t="s">
        <v>3373</v>
      </c>
      <c r="W102" s="81"/>
      <c r="X102" s="81"/>
      <c r="Y102" s="87" t="s">
        <v>5373</v>
      </c>
      <c r="Z102" s="81"/>
    </row>
    <row r="103" spans="1:26" x14ac:dyDescent="0.35">
      <c r="A103" s="66" t="s">
        <v>260</v>
      </c>
      <c r="B103" s="66" t="s">
        <v>1527</v>
      </c>
      <c r="C103" s="67"/>
      <c r="D103" s="68"/>
      <c r="E103" s="69"/>
      <c r="F103" s="70"/>
      <c r="G103" s="67"/>
      <c r="H103" s="71"/>
      <c r="I103" s="72"/>
      <c r="J103" s="72"/>
      <c r="K103" s="36"/>
      <c r="L103" s="79"/>
      <c r="M103" s="79"/>
      <c r="N103" s="74"/>
      <c r="O103" s="81" t="s">
        <v>1647</v>
      </c>
      <c r="P103" s="83">
        <v>44396.698888888888</v>
      </c>
      <c r="Q103" s="81" t="s">
        <v>1687</v>
      </c>
      <c r="R103" s="81"/>
      <c r="S103" s="81"/>
      <c r="T103" s="81" t="s">
        <v>3042</v>
      </c>
      <c r="U103" s="83">
        <v>44396.698888888888</v>
      </c>
      <c r="V103" s="84" t="s">
        <v>3374</v>
      </c>
      <c r="W103" s="81"/>
      <c r="X103" s="81"/>
      <c r="Y103" s="87" t="s">
        <v>5374</v>
      </c>
      <c r="Z103" s="81"/>
    </row>
    <row r="104" spans="1:26" x14ac:dyDescent="0.35">
      <c r="A104" s="66" t="s">
        <v>261</v>
      </c>
      <c r="B104" s="66" t="s">
        <v>261</v>
      </c>
      <c r="C104" s="67"/>
      <c r="D104" s="68"/>
      <c r="E104" s="69"/>
      <c r="F104" s="70"/>
      <c r="G104" s="67"/>
      <c r="H104" s="71"/>
      <c r="I104" s="72"/>
      <c r="J104" s="72"/>
      <c r="K104" s="36"/>
      <c r="L104" s="79"/>
      <c r="M104" s="79"/>
      <c r="N104" s="74"/>
      <c r="O104" s="81" t="s">
        <v>179</v>
      </c>
      <c r="P104" s="83">
        <v>44396.702418981484</v>
      </c>
      <c r="Q104" s="81" t="s">
        <v>1652</v>
      </c>
      <c r="R104" s="81"/>
      <c r="S104" s="81"/>
      <c r="T104" s="81" t="s">
        <v>3017</v>
      </c>
      <c r="U104" s="83">
        <v>44396.702418981484</v>
      </c>
      <c r="V104" s="84" t="s">
        <v>3375</v>
      </c>
      <c r="W104" s="81"/>
      <c r="X104" s="81"/>
      <c r="Y104" s="87" t="s">
        <v>5375</v>
      </c>
      <c r="Z104" s="81"/>
    </row>
    <row r="105" spans="1:26" x14ac:dyDescent="0.35">
      <c r="A105" s="66" t="s">
        <v>262</v>
      </c>
      <c r="B105" s="66" t="s">
        <v>261</v>
      </c>
      <c r="C105" s="67"/>
      <c r="D105" s="68"/>
      <c r="E105" s="69"/>
      <c r="F105" s="70"/>
      <c r="G105" s="67"/>
      <c r="H105" s="71"/>
      <c r="I105" s="72"/>
      <c r="J105" s="72"/>
      <c r="K105" s="36"/>
      <c r="L105" s="79"/>
      <c r="M105" s="79"/>
      <c r="N105" s="74"/>
      <c r="O105" s="81" t="s">
        <v>1647</v>
      </c>
      <c r="P105" s="83">
        <v>44396.706226851849</v>
      </c>
      <c r="Q105" s="81" t="s">
        <v>1652</v>
      </c>
      <c r="R105" s="81"/>
      <c r="S105" s="81"/>
      <c r="T105" s="81" t="s">
        <v>3017</v>
      </c>
      <c r="U105" s="83">
        <v>44396.706226851849</v>
      </c>
      <c r="V105" s="84" t="s">
        <v>3376</v>
      </c>
      <c r="W105" s="81"/>
      <c r="X105" s="81"/>
      <c r="Y105" s="87" t="s">
        <v>5376</v>
      </c>
      <c r="Z105" s="81"/>
    </row>
    <row r="106" spans="1:26" x14ac:dyDescent="0.35">
      <c r="A106" s="66" t="s">
        <v>263</v>
      </c>
      <c r="B106" s="66" t="s">
        <v>1532</v>
      </c>
      <c r="C106" s="67"/>
      <c r="D106" s="68"/>
      <c r="E106" s="69"/>
      <c r="F106" s="70"/>
      <c r="G106" s="67"/>
      <c r="H106" s="71"/>
      <c r="I106" s="72"/>
      <c r="J106" s="72"/>
      <c r="K106" s="36"/>
      <c r="L106" s="79"/>
      <c r="M106" s="79"/>
      <c r="N106" s="74"/>
      <c r="O106" s="81" t="s">
        <v>1647</v>
      </c>
      <c r="P106" s="83">
        <v>44396.709097222221</v>
      </c>
      <c r="Q106" s="81" t="s">
        <v>1659</v>
      </c>
      <c r="R106" s="81"/>
      <c r="S106" s="81"/>
      <c r="T106" s="81" t="s">
        <v>3022</v>
      </c>
      <c r="U106" s="83">
        <v>44396.709097222221</v>
      </c>
      <c r="V106" s="84" t="s">
        <v>3377</v>
      </c>
      <c r="W106" s="81"/>
      <c r="X106" s="81"/>
      <c r="Y106" s="87" t="s">
        <v>5377</v>
      </c>
      <c r="Z106" s="81"/>
    </row>
    <row r="107" spans="1:26" x14ac:dyDescent="0.35">
      <c r="A107" s="66" t="s">
        <v>263</v>
      </c>
      <c r="B107" s="66" t="s">
        <v>1533</v>
      </c>
      <c r="C107" s="67"/>
      <c r="D107" s="68"/>
      <c r="E107" s="69"/>
      <c r="F107" s="70"/>
      <c r="G107" s="67"/>
      <c r="H107" s="71"/>
      <c r="I107" s="72"/>
      <c r="J107" s="72"/>
      <c r="K107" s="36"/>
      <c r="L107" s="79"/>
      <c r="M107" s="79"/>
      <c r="N107" s="74"/>
      <c r="O107" s="81" t="s">
        <v>1647</v>
      </c>
      <c r="P107" s="83">
        <v>44396.709097222221</v>
      </c>
      <c r="Q107" s="81" t="s">
        <v>1659</v>
      </c>
      <c r="R107" s="81"/>
      <c r="S107" s="81"/>
      <c r="T107" s="81" t="s">
        <v>3022</v>
      </c>
      <c r="U107" s="83">
        <v>44396.709097222221</v>
      </c>
      <c r="V107" s="84" t="s">
        <v>3377</v>
      </c>
      <c r="W107" s="81"/>
      <c r="X107" s="81"/>
      <c r="Y107" s="87" t="s">
        <v>5377</v>
      </c>
      <c r="Z107" s="81"/>
    </row>
    <row r="108" spans="1:26" x14ac:dyDescent="0.35">
      <c r="A108" s="66" t="s">
        <v>263</v>
      </c>
      <c r="B108" s="66" t="s">
        <v>1534</v>
      </c>
      <c r="C108" s="67"/>
      <c r="D108" s="68"/>
      <c r="E108" s="69"/>
      <c r="F108" s="70"/>
      <c r="G108" s="67"/>
      <c r="H108" s="71"/>
      <c r="I108" s="72"/>
      <c r="J108" s="72"/>
      <c r="K108" s="36"/>
      <c r="L108" s="79"/>
      <c r="M108" s="79"/>
      <c r="N108" s="74"/>
      <c r="O108" s="81" t="s">
        <v>1647</v>
      </c>
      <c r="P108" s="83">
        <v>44396.709097222221</v>
      </c>
      <c r="Q108" s="81" t="s">
        <v>1659</v>
      </c>
      <c r="R108" s="81"/>
      <c r="S108" s="81"/>
      <c r="T108" s="81" t="s">
        <v>3022</v>
      </c>
      <c r="U108" s="83">
        <v>44396.709097222221</v>
      </c>
      <c r="V108" s="84" t="s">
        <v>3377</v>
      </c>
      <c r="W108" s="81"/>
      <c r="X108" s="81"/>
      <c r="Y108" s="87" t="s">
        <v>5377</v>
      </c>
      <c r="Z108" s="81"/>
    </row>
    <row r="109" spans="1:26" x14ac:dyDescent="0.35">
      <c r="A109" s="66" t="s">
        <v>264</v>
      </c>
      <c r="B109" s="66" t="s">
        <v>264</v>
      </c>
      <c r="C109" s="67"/>
      <c r="D109" s="68"/>
      <c r="E109" s="69"/>
      <c r="F109" s="70"/>
      <c r="G109" s="67"/>
      <c r="H109" s="71"/>
      <c r="I109" s="72"/>
      <c r="J109" s="72"/>
      <c r="K109" s="36"/>
      <c r="L109" s="79"/>
      <c r="M109" s="79"/>
      <c r="N109" s="74"/>
      <c r="O109" s="81" t="s">
        <v>179</v>
      </c>
      <c r="P109" s="83">
        <v>44396.712546296294</v>
      </c>
      <c r="Q109" s="81" t="s">
        <v>1688</v>
      </c>
      <c r="R109" s="84" t="s">
        <v>2447</v>
      </c>
      <c r="S109" s="81" t="s">
        <v>2931</v>
      </c>
      <c r="T109" s="81" t="s">
        <v>3017</v>
      </c>
      <c r="U109" s="83">
        <v>44396.712546296294</v>
      </c>
      <c r="V109" s="84" t="s">
        <v>3378</v>
      </c>
      <c r="W109" s="81"/>
      <c r="X109" s="81"/>
      <c r="Y109" s="87" t="s">
        <v>5378</v>
      </c>
      <c r="Z109" s="81"/>
    </row>
    <row r="110" spans="1:26" x14ac:dyDescent="0.35">
      <c r="A110" s="66" t="s">
        <v>265</v>
      </c>
      <c r="B110" s="66" t="s">
        <v>1427</v>
      </c>
      <c r="C110" s="67"/>
      <c r="D110" s="68"/>
      <c r="E110" s="69"/>
      <c r="F110" s="70"/>
      <c r="G110" s="67"/>
      <c r="H110" s="71"/>
      <c r="I110" s="72"/>
      <c r="J110" s="72"/>
      <c r="K110" s="36"/>
      <c r="L110" s="79"/>
      <c r="M110" s="79"/>
      <c r="N110" s="74"/>
      <c r="O110" s="81" t="s">
        <v>1647</v>
      </c>
      <c r="P110" s="83">
        <v>44396.714270833334</v>
      </c>
      <c r="Q110" s="81" t="s">
        <v>1657</v>
      </c>
      <c r="R110" s="81"/>
      <c r="S110" s="81"/>
      <c r="T110" s="81" t="s">
        <v>3020</v>
      </c>
      <c r="U110" s="83">
        <v>44396.714270833334</v>
      </c>
      <c r="V110" s="84" t="s">
        <v>3379</v>
      </c>
      <c r="W110" s="81"/>
      <c r="X110" s="81"/>
      <c r="Y110" s="87" t="s">
        <v>5379</v>
      </c>
      <c r="Z110" s="81"/>
    </row>
    <row r="111" spans="1:26" x14ac:dyDescent="0.35">
      <c r="A111" s="66" t="s">
        <v>265</v>
      </c>
      <c r="B111" s="66" t="s">
        <v>1426</v>
      </c>
      <c r="C111" s="67"/>
      <c r="D111" s="68"/>
      <c r="E111" s="69"/>
      <c r="F111" s="70"/>
      <c r="G111" s="67"/>
      <c r="H111" s="71"/>
      <c r="I111" s="72"/>
      <c r="J111" s="72"/>
      <c r="K111" s="36"/>
      <c r="L111" s="79"/>
      <c r="M111" s="79"/>
      <c r="N111" s="74"/>
      <c r="O111" s="81" t="s">
        <v>1647</v>
      </c>
      <c r="P111" s="83">
        <v>44396.714270833334</v>
      </c>
      <c r="Q111" s="81" t="s">
        <v>1657</v>
      </c>
      <c r="R111" s="81"/>
      <c r="S111" s="81"/>
      <c r="T111" s="81" t="s">
        <v>3020</v>
      </c>
      <c r="U111" s="83">
        <v>44396.714270833334</v>
      </c>
      <c r="V111" s="84" t="s">
        <v>3379</v>
      </c>
      <c r="W111" s="81"/>
      <c r="X111" s="81"/>
      <c r="Y111" s="87" t="s">
        <v>5379</v>
      </c>
      <c r="Z111" s="81"/>
    </row>
    <row r="112" spans="1:26" x14ac:dyDescent="0.35">
      <c r="A112" s="66" t="s">
        <v>266</v>
      </c>
      <c r="B112" s="66" t="s">
        <v>266</v>
      </c>
      <c r="C112" s="67"/>
      <c r="D112" s="68"/>
      <c r="E112" s="69"/>
      <c r="F112" s="70"/>
      <c r="G112" s="67"/>
      <c r="H112" s="71"/>
      <c r="I112" s="72"/>
      <c r="J112" s="72"/>
      <c r="K112" s="36"/>
      <c r="L112" s="79"/>
      <c r="M112" s="79"/>
      <c r="N112" s="74"/>
      <c r="O112" s="81" t="s">
        <v>179</v>
      </c>
      <c r="P112" s="83">
        <v>44396.720243055555</v>
      </c>
      <c r="Q112" s="81" t="s">
        <v>1689</v>
      </c>
      <c r="R112" s="81" t="s">
        <v>2448</v>
      </c>
      <c r="S112" s="81" t="s">
        <v>2935</v>
      </c>
      <c r="T112" s="81" t="s">
        <v>3043</v>
      </c>
      <c r="U112" s="83">
        <v>44396.720243055555</v>
      </c>
      <c r="V112" s="84" t="s">
        <v>3380</v>
      </c>
      <c r="W112" s="81"/>
      <c r="X112" s="81"/>
      <c r="Y112" s="87" t="s">
        <v>5380</v>
      </c>
      <c r="Z112" s="81"/>
    </row>
    <row r="113" spans="1:26" x14ac:dyDescent="0.35">
      <c r="A113" s="66" t="s">
        <v>267</v>
      </c>
      <c r="B113" s="66" t="s">
        <v>1531</v>
      </c>
      <c r="C113" s="67"/>
      <c r="D113" s="68"/>
      <c r="E113" s="69"/>
      <c r="F113" s="70"/>
      <c r="G113" s="67"/>
      <c r="H113" s="71"/>
      <c r="I113" s="72"/>
      <c r="J113" s="72"/>
      <c r="K113" s="36"/>
      <c r="L113" s="79"/>
      <c r="M113" s="79"/>
      <c r="N113" s="74"/>
      <c r="O113" s="81" t="s">
        <v>1647</v>
      </c>
      <c r="P113" s="83">
        <v>44396.727233796293</v>
      </c>
      <c r="Q113" s="81" t="s">
        <v>1656</v>
      </c>
      <c r="R113" s="81"/>
      <c r="S113" s="81"/>
      <c r="T113" s="81" t="s">
        <v>3019</v>
      </c>
      <c r="U113" s="83">
        <v>44396.727233796293</v>
      </c>
      <c r="V113" s="84" t="s">
        <v>3381</v>
      </c>
      <c r="W113" s="81"/>
      <c r="X113" s="81"/>
      <c r="Y113" s="87" t="s">
        <v>5381</v>
      </c>
      <c r="Z113" s="81"/>
    </row>
    <row r="114" spans="1:26" x14ac:dyDescent="0.35">
      <c r="A114" s="66" t="s">
        <v>268</v>
      </c>
      <c r="B114" s="66" t="s">
        <v>1527</v>
      </c>
      <c r="C114" s="67"/>
      <c r="D114" s="68"/>
      <c r="E114" s="69"/>
      <c r="F114" s="70"/>
      <c r="G114" s="67"/>
      <c r="H114" s="71"/>
      <c r="I114" s="72"/>
      <c r="J114" s="72"/>
      <c r="K114" s="36"/>
      <c r="L114" s="79"/>
      <c r="M114" s="79"/>
      <c r="N114" s="74"/>
      <c r="O114" s="81" t="s">
        <v>1647</v>
      </c>
      <c r="P114" s="83">
        <v>44396.752870370372</v>
      </c>
      <c r="Q114" s="81" t="s">
        <v>1653</v>
      </c>
      <c r="R114" s="81"/>
      <c r="S114" s="81"/>
      <c r="T114" s="81" t="s">
        <v>3017</v>
      </c>
      <c r="U114" s="83">
        <v>44396.752870370372</v>
      </c>
      <c r="V114" s="84" t="s">
        <v>3382</v>
      </c>
      <c r="W114" s="81"/>
      <c r="X114" s="81"/>
      <c r="Y114" s="87" t="s">
        <v>5382</v>
      </c>
      <c r="Z114" s="81"/>
    </row>
    <row r="115" spans="1:26" x14ac:dyDescent="0.35">
      <c r="A115" s="66" t="s">
        <v>268</v>
      </c>
      <c r="B115" s="66" t="s">
        <v>1527</v>
      </c>
      <c r="C115" s="67"/>
      <c r="D115" s="68"/>
      <c r="E115" s="69"/>
      <c r="F115" s="70"/>
      <c r="G115" s="67"/>
      <c r="H115" s="71"/>
      <c r="I115" s="72"/>
      <c r="J115" s="72"/>
      <c r="K115" s="36"/>
      <c r="L115" s="79"/>
      <c r="M115" s="79"/>
      <c r="N115" s="74"/>
      <c r="O115" s="81" t="s">
        <v>1647</v>
      </c>
      <c r="P115" s="83">
        <v>44396.75309027778</v>
      </c>
      <c r="Q115" s="81" t="s">
        <v>1687</v>
      </c>
      <c r="R115" s="81"/>
      <c r="S115" s="81"/>
      <c r="T115" s="81" t="s">
        <v>3042</v>
      </c>
      <c r="U115" s="83">
        <v>44396.75309027778</v>
      </c>
      <c r="V115" s="84" t="s">
        <v>3383</v>
      </c>
      <c r="W115" s="81"/>
      <c r="X115" s="81"/>
      <c r="Y115" s="87" t="s">
        <v>5383</v>
      </c>
      <c r="Z115" s="81"/>
    </row>
    <row r="116" spans="1:26" x14ac:dyDescent="0.35">
      <c r="A116" s="66" t="s">
        <v>269</v>
      </c>
      <c r="B116" s="66" t="s">
        <v>1421</v>
      </c>
      <c r="C116" s="67"/>
      <c r="D116" s="68"/>
      <c r="E116" s="69"/>
      <c r="F116" s="70"/>
      <c r="G116" s="67"/>
      <c r="H116" s="71"/>
      <c r="I116" s="72"/>
      <c r="J116" s="72"/>
      <c r="K116" s="36"/>
      <c r="L116" s="79"/>
      <c r="M116" s="79"/>
      <c r="N116" s="74"/>
      <c r="O116" s="81" t="s">
        <v>1647</v>
      </c>
      <c r="P116" s="83">
        <v>44396.754212962966</v>
      </c>
      <c r="Q116" s="81" t="s">
        <v>1679</v>
      </c>
      <c r="R116" s="81"/>
      <c r="S116" s="81"/>
      <c r="T116" s="81" t="s">
        <v>3034</v>
      </c>
      <c r="U116" s="83">
        <v>44396.754212962966</v>
      </c>
      <c r="V116" s="84" t="s">
        <v>3384</v>
      </c>
      <c r="W116" s="81"/>
      <c r="X116" s="81"/>
      <c r="Y116" s="87" t="s">
        <v>5384</v>
      </c>
      <c r="Z116" s="81"/>
    </row>
    <row r="117" spans="1:26" x14ac:dyDescent="0.35">
      <c r="A117" s="66" t="s">
        <v>270</v>
      </c>
      <c r="B117" s="66" t="s">
        <v>1527</v>
      </c>
      <c r="C117" s="67"/>
      <c r="D117" s="68"/>
      <c r="E117" s="69"/>
      <c r="F117" s="70"/>
      <c r="G117" s="67"/>
      <c r="H117" s="71"/>
      <c r="I117" s="72"/>
      <c r="J117" s="72"/>
      <c r="K117" s="36"/>
      <c r="L117" s="79"/>
      <c r="M117" s="79"/>
      <c r="N117" s="74"/>
      <c r="O117" s="81" t="s">
        <v>1647</v>
      </c>
      <c r="P117" s="83">
        <v>44396.754988425928</v>
      </c>
      <c r="Q117" s="81" t="s">
        <v>1653</v>
      </c>
      <c r="R117" s="81"/>
      <c r="S117" s="81"/>
      <c r="T117" s="81" t="s">
        <v>3017</v>
      </c>
      <c r="U117" s="83">
        <v>44396.754988425928</v>
      </c>
      <c r="V117" s="84" t="s">
        <v>3385</v>
      </c>
      <c r="W117" s="81"/>
      <c r="X117" s="81"/>
      <c r="Y117" s="87" t="s">
        <v>5385</v>
      </c>
      <c r="Z117" s="81"/>
    </row>
    <row r="118" spans="1:26" x14ac:dyDescent="0.35">
      <c r="A118" s="66" t="s">
        <v>271</v>
      </c>
      <c r="B118" s="66" t="s">
        <v>1116</v>
      </c>
      <c r="C118" s="67"/>
      <c r="D118" s="68"/>
      <c r="E118" s="69"/>
      <c r="F118" s="70"/>
      <c r="G118" s="67"/>
      <c r="H118" s="71"/>
      <c r="I118" s="72"/>
      <c r="J118" s="72"/>
      <c r="K118" s="36"/>
      <c r="L118" s="79"/>
      <c r="M118" s="79"/>
      <c r="N118" s="74"/>
      <c r="O118" s="81" t="s">
        <v>1647</v>
      </c>
      <c r="P118" s="83">
        <v>44396.755601851852</v>
      </c>
      <c r="Q118" s="81" t="s">
        <v>1681</v>
      </c>
      <c r="R118" s="81"/>
      <c r="S118" s="81"/>
      <c r="T118" s="81" t="s">
        <v>3036</v>
      </c>
      <c r="U118" s="83">
        <v>44396.755601851852</v>
      </c>
      <c r="V118" s="84" t="s">
        <v>3386</v>
      </c>
      <c r="W118" s="81"/>
      <c r="X118" s="81"/>
      <c r="Y118" s="87" t="s">
        <v>5386</v>
      </c>
      <c r="Z118" s="81"/>
    </row>
    <row r="119" spans="1:26" x14ac:dyDescent="0.35">
      <c r="A119" s="66" t="s">
        <v>271</v>
      </c>
      <c r="B119" s="66" t="s">
        <v>1115</v>
      </c>
      <c r="C119" s="67"/>
      <c r="D119" s="68"/>
      <c r="E119" s="69"/>
      <c r="F119" s="70"/>
      <c r="G119" s="67"/>
      <c r="H119" s="71"/>
      <c r="I119" s="72"/>
      <c r="J119" s="72"/>
      <c r="K119" s="36"/>
      <c r="L119" s="79"/>
      <c r="M119" s="79"/>
      <c r="N119" s="74"/>
      <c r="O119" s="81" t="s">
        <v>1647</v>
      </c>
      <c r="P119" s="83">
        <v>44396.755601851852</v>
      </c>
      <c r="Q119" s="81" t="s">
        <v>1681</v>
      </c>
      <c r="R119" s="81"/>
      <c r="S119" s="81"/>
      <c r="T119" s="81" t="s">
        <v>3036</v>
      </c>
      <c r="U119" s="83">
        <v>44396.755601851852</v>
      </c>
      <c r="V119" s="84" t="s">
        <v>3386</v>
      </c>
      <c r="W119" s="81"/>
      <c r="X119" s="81"/>
      <c r="Y119" s="87" t="s">
        <v>5386</v>
      </c>
      <c r="Z119" s="81"/>
    </row>
    <row r="120" spans="1:26" x14ac:dyDescent="0.35">
      <c r="A120" s="66" t="s">
        <v>272</v>
      </c>
      <c r="B120" s="66" t="s">
        <v>1433</v>
      </c>
      <c r="C120" s="67"/>
      <c r="D120" s="68"/>
      <c r="E120" s="69"/>
      <c r="F120" s="70"/>
      <c r="G120" s="67"/>
      <c r="H120" s="71"/>
      <c r="I120" s="72"/>
      <c r="J120" s="72"/>
      <c r="K120" s="36"/>
      <c r="L120" s="79"/>
      <c r="M120" s="79"/>
      <c r="N120" s="74"/>
      <c r="O120" s="81" t="s">
        <v>1647</v>
      </c>
      <c r="P120" s="83">
        <v>44396.758252314816</v>
      </c>
      <c r="Q120" s="81" t="s">
        <v>1678</v>
      </c>
      <c r="R120" s="81"/>
      <c r="S120" s="81"/>
      <c r="T120" s="81" t="s">
        <v>3016</v>
      </c>
      <c r="U120" s="83">
        <v>44396.758252314816</v>
      </c>
      <c r="V120" s="84" t="s">
        <v>3387</v>
      </c>
      <c r="W120" s="81"/>
      <c r="X120" s="81"/>
      <c r="Y120" s="87" t="s">
        <v>5387</v>
      </c>
      <c r="Z120" s="81"/>
    </row>
    <row r="121" spans="1:26" x14ac:dyDescent="0.35">
      <c r="A121" s="66" t="s">
        <v>272</v>
      </c>
      <c r="B121" s="66" t="s">
        <v>1318</v>
      </c>
      <c r="C121" s="67"/>
      <c r="D121" s="68"/>
      <c r="E121" s="69"/>
      <c r="F121" s="70"/>
      <c r="G121" s="67"/>
      <c r="H121" s="71"/>
      <c r="I121" s="72"/>
      <c r="J121" s="72"/>
      <c r="K121" s="36"/>
      <c r="L121" s="79"/>
      <c r="M121" s="79"/>
      <c r="N121" s="74"/>
      <c r="O121" s="81" t="s">
        <v>1647</v>
      </c>
      <c r="P121" s="83">
        <v>44396.760300925926</v>
      </c>
      <c r="Q121" s="81" t="s">
        <v>1651</v>
      </c>
      <c r="R121" s="81"/>
      <c r="S121" s="81"/>
      <c r="T121" s="81" t="s">
        <v>3016</v>
      </c>
      <c r="U121" s="83">
        <v>44396.760300925926</v>
      </c>
      <c r="V121" s="84" t="s">
        <v>3388</v>
      </c>
      <c r="W121" s="81"/>
      <c r="X121" s="81"/>
      <c r="Y121" s="87" t="s">
        <v>5388</v>
      </c>
      <c r="Z121" s="81"/>
    </row>
    <row r="122" spans="1:26" x14ac:dyDescent="0.35">
      <c r="A122" s="66" t="s">
        <v>273</v>
      </c>
      <c r="B122" s="66" t="s">
        <v>1427</v>
      </c>
      <c r="C122" s="67"/>
      <c r="D122" s="68"/>
      <c r="E122" s="69"/>
      <c r="F122" s="70"/>
      <c r="G122" s="67"/>
      <c r="H122" s="71"/>
      <c r="I122" s="72"/>
      <c r="J122" s="72"/>
      <c r="K122" s="36"/>
      <c r="L122" s="79"/>
      <c r="M122" s="79"/>
      <c r="N122" s="74"/>
      <c r="O122" s="81" t="s">
        <v>1647</v>
      </c>
      <c r="P122" s="83">
        <v>44396.770995370367</v>
      </c>
      <c r="Q122" s="81" t="s">
        <v>1657</v>
      </c>
      <c r="R122" s="81"/>
      <c r="S122" s="81"/>
      <c r="T122" s="81" t="s">
        <v>3020</v>
      </c>
      <c r="U122" s="83">
        <v>44396.770995370367</v>
      </c>
      <c r="V122" s="84" t="s">
        <v>3389</v>
      </c>
      <c r="W122" s="81"/>
      <c r="X122" s="81"/>
      <c r="Y122" s="87" t="s">
        <v>5389</v>
      </c>
      <c r="Z122" s="81"/>
    </row>
    <row r="123" spans="1:26" x14ac:dyDescent="0.35">
      <c r="A123" s="66" t="s">
        <v>273</v>
      </c>
      <c r="B123" s="66" t="s">
        <v>1426</v>
      </c>
      <c r="C123" s="67"/>
      <c r="D123" s="68"/>
      <c r="E123" s="69"/>
      <c r="F123" s="70"/>
      <c r="G123" s="67"/>
      <c r="H123" s="71"/>
      <c r="I123" s="72"/>
      <c r="J123" s="72"/>
      <c r="K123" s="36"/>
      <c r="L123" s="79"/>
      <c r="M123" s="79"/>
      <c r="N123" s="74"/>
      <c r="O123" s="81" t="s">
        <v>1647</v>
      </c>
      <c r="P123" s="83">
        <v>44396.770995370367</v>
      </c>
      <c r="Q123" s="81" t="s">
        <v>1657</v>
      </c>
      <c r="R123" s="81"/>
      <c r="S123" s="81"/>
      <c r="T123" s="81" t="s">
        <v>3020</v>
      </c>
      <c r="U123" s="83">
        <v>44396.770995370367</v>
      </c>
      <c r="V123" s="84" t="s">
        <v>3389</v>
      </c>
      <c r="W123" s="81"/>
      <c r="X123" s="81"/>
      <c r="Y123" s="87" t="s">
        <v>5389</v>
      </c>
      <c r="Z123" s="81"/>
    </row>
    <row r="124" spans="1:26" x14ac:dyDescent="0.35">
      <c r="A124" s="66" t="s">
        <v>274</v>
      </c>
      <c r="B124" s="66" t="s">
        <v>1527</v>
      </c>
      <c r="C124" s="67"/>
      <c r="D124" s="68"/>
      <c r="E124" s="69"/>
      <c r="F124" s="70"/>
      <c r="G124" s="67"/>
      <c r="H124" s="71"/>
      <c r="I124" s="72"/>
      <c r="J124" s="72"/>
      <c r="K124" s="36"/>
      <c r="L124" s="79"/>
      <c r="M124" s="79"/>
      <c r="N124" s="74"/>
      <c r="O124" s="81" t="s">
        <v>1647</v>
      </c>
      <c r="P124" s="83">
        <v>44396.778495370374</v>
      </c>
      <c r="Q124" s="81" t="s">
        <v>1653</v>
      </c>
      <c r="R124" s="81"/>
      <c r="S124" s="81"/>
      <c r="T124" s="81" t="s">
        <v>3017</v>
      </c>
      <c r="U124" s="83">
        <v>44396.778495370374</v>
      </c>
      <c r="V124" s="84" t="s">
        <v>3390</v>
      </c>
      <c r="W124" s="81"/>
      <c r="X124" s="81"/>
      <c r="Y124" s="87" t="s">
        <v>5390</v>
      </c>
      <c r="Z124" s="81"/>
    </row>
    <row r="125" spans="1:26" x14ac:dyDescent="0.35">
      <c r="A125" s="66" t="s">
        <v>274</v>
      </c>
      <c r="B125" s="66" t="s">
        <v>1527</v>
      </c>
      <c r="C125" s="67"/>
      <c r="D125" s="68"/>
      <c r="E125" s="69"/>
      <c r="F125" s="70"/>
      <c r="G125" s="67"/>
      <c r="H125" s="71"/>
      <c r="I125" s="72"/>
      <c r="J125" s="72"/>
      <c r="K125" s="36"/>
      <c r="L125" s="79"/>
      <c r="M125" s="79"/>
      <c r="N125" s="74"/>
      <c r="O125" s="81" t="s">
        <v>1647</v>
      </c>
      <c r="P125" s="83">
        <v>44396.779409722221</v>
      </c>
      <c r="Q125" s="81" t="s">
        <v>1687</v>
      </c>
      <c r="R125" s="81"/>
      <c r="S125" s="81"/>
      <c r="T125" s="81" t="s">
        <v>3042</v>
      </c>
      <c r="U125" s="83">
        <v>44396.779409722221</v>
      </c>
      <c r="V125" s="84" t="s">
        <v>3391</v>
      </c>
      <c r="W125" s="81"/>
      <c r="X125" s="81"/>
      <c r="Y125" s="87" t="s">
        <v>5391</v>
      </c>
      <c r="Z125" s="81"/>
    </row>
    <row r="126" spans="1:26" x14ac:dyDescent="0.35">
      <c r="A126" s="66" t="s">
        <v>275</v>
      </c>
      <c r="B126" s="66" t="s">
        <v>1413</v>
      </c>
      <c r="C126" s="67"/>
      <c r="D126" s="68"/>
      <c r="E126" s="69"/>
      <c r="F126" s="70"/>
      <c r="G126" s="67"/>
      <c r="H126" s="71"/>
      <c r="I126" s="72"/>
      <c r="J126" s="72"/>
      <c r="K126" s="36"/>
      <c r="L126" s="79"/>
      <c r="M126" s="79"/>
      <c r="N126" s="74"/>
      <c r="O126" s="81" t="s">
        <v>1647</v>
      </c>
      <c r="P126" s="83">
        <v>44396.783217592594</v>
      </c>
      <c r="Q126" s="81" t="s">
        <v>1668</v>
      </c>
      <c r="R126" s="81"/>
      <c r="S126" s="81"/>
      <c r="T126" s="81" t="s">
        <v>3029</v>
      </c>
      <c r="U126" s="83">
        <v>44396.783217592594</v>
      </c>
      <c r="V126" s="84" t="s">
        <v>3392</v>
      </c>
      <c r="W126" s="81"/>
      <c r="X126" s="81"/>
      <c r="Y126" s="87" t="s">
        <v>5392</v>
      </c>
      <c r="Z126" s="81"/>
    </row>
    <row r="127" spans="1:26" x14ac:dyDescent="0.35">
      <c r="A127" s="66" t="s">
        <v>276</v>
      </c>
      <c r="B127" s="66" t="s">
        <v>1427</v>
      </c>
      <c r="C127" s="67"/>
      <c r="D127" s="68"/>
      <c r="E127" s="69"/>
      <c r="F127" s="70"/>
      <c r="G127" s="67"/>
      <c r="H127" s="71"/>
      <c r="I127" s="72"/>
      <c r="J127" s="72"/>
      <c r="K127" s="36"/>
      <c r="L127" s="79"/>
      <c r="M127" s="79"/>
      <c r="N127" s="74"/>
      <c r="O127" s="81" t="s">
        <v>1647</v>
      </c>
      <c r="P127" s="83">
        <v>44396.786539351851</v>
      </c>
      <c r="Q127" s="81" t="s">
        <v>1657</v>
      </c>
      <c r="R127" s="81"/>
      <c r="S127" s="81"/>
      <c r="T127" s="81" t="s">
        <v>3020</v>
      </c>
      <c r="U127" s="83">
        <v>44396.786539351851</v>
      </c>
      <c r="V127" s="84" t="s">
        <v>3393</v>
      </c>
      <c r="W127" s="81"/>
      <c r="X127" s="81"/>
      <c r="Y127" s="87" t="s">
        <v>5393</v>
      </c>
      <c r="Z127" s="81"/>
    </row>
    <row r="128" spans="1:26" x14ac:dyDescent="0.35">
      <c r="A128" s="66" t="s">
        <v>276</v>
      </c>
      <c r="B128" s="66" t="s">
        <v>1426</v>
      </c>
      <c r="C128" s="67"/>
      <c r="D128" s="68"/>
      <c r="E128" s="69"/>
      <c r="F128" s="70"/>
      <c r="G128" s="67"/>
      <c r="H128" s="71"/>
      <c r="I128" s="72"/>
      <c r="J128" s="72"/>
      <c r="K128" s="36"/>
      <c r="L128" s="79"/>
      <c r="M128" s="79"/>
      <c r="N128" s="74"/>
      <c r="O128" s="81" t="s">
        <v>1647</v>
      </c>
      <c r="P128" s="83">
        <v>44396.786539351851</v>
      </c>
      <c r="Q128" s="81" t="s">
        <v>1657</v>
      </c>
      <c r="R128" s="81"/>
      <c r="S128" s="81"/>
      <c r="T128" s="81" t="s">
        <v>3020</v>
      </c>
      <c r="U128" s="83">
        <v>44396.786539351851</v>
      </c>
      <c r="V128" s="84" t="s">
        <v>3393</v>
      </c>
      <c r="W128" s="81"/>
      <c r="X128" s="81"/>
      <c r="Y128" s="87" t="s">
        <v>5393</v>
      </c>
      <c r="Z128" s="81"/>
    </row>
    <row r="129" spans="1:26" x14ac:dyDescent="0.35">
      <c r="A129" s="66" t="s">
        <v>277</v>
      </c>
      <c r="B129" s="66" t="s">
        <v>1433</v>
      </c>
      <c r="C129" s="67"/>
      <c r="D129" s="68"/>
      <c r="E129" s="69"/>
      <c r="F129" s="70"/>
      <c r="G129" s="67"/>
      <c r="H129" s="71"/>
      <c r="I129" s="72"/>
      <c r="J129" s="72"/>
      <c r="K129" s="36"/>
      <c r="L129" s="79"/>
      <c r="M129" s="79"/>
      <c r="N129" s="74"/>
      <c r="O129" s="81" t="s">
        <v>1647</v>
      </c>
      <c r="P129" s="83">
        <v>44396.791435185187</v>
      </c>
      <c r="Q129" s="81" t="s">
        <v>1678</v>
      </c>
      <c r="R129" s="81"/>
      <c r="S129" s="81"/>
      <c r="T129" s="81" t="s">
        <v>3016</v>
      </c>
      <c r="U129" s="83">
        <v>44396.791435185187</v>
      </c>
      <c r="V129" s="84" t="s">
        <v>3394</v>
      </c>
      <c r="W129" s="81"/>
      <c r="X129" s="81"/>
      <c r="Y129" s="87" t="s">
        <v>5394</v>
      </c>
      <c r="Z129" s="81"/>
    </row>
    <row r="130" spans="1:26" x14ac:dyDescent="0.35">
      <c r="A130" s="66" t="s">
        <v>278</v>
      </c>
      <c r="B130" s="66" t="s">
        <v>1527</v>
      </c>
      <c r="C130" s="67"/>
      <c r="D130" s="68"/>
      <c r="E130" s="69"/>
      <c r="F130" s="70"/>
      <c r="G130" s="67"/>
      <c r="H130" s="71"/>
      <c r="I130" s="72"/>
      <c r="J130" s="72"/>
      <c r="K130" s="36"/>
      <c r="L130" s="79"/>
      <c r="M130" s="79"/>
      <c r="N130" s="74"/>
      <c r="O130" s="81" t="s">
        <v>1647</v>
      </c>
      <c r="P130" s="83">
        <v>44396.799525462964</v>
      </c>
      <c r="Q130" s="81" t="s">
        <v>1687</v>
      </c>
      <c r="R130" s="81"/>
      <c r="S130" s="81"/>
      <c r="T130" s="81" t="s">
        <v>3042</v>
      </c>
      <c r="U130" s="83">
        <v>44396.799525462964</v>
      </c>
      <c r="V130" s="84" t="s">
        <v>3395</v>
      </c>
      <c r="W130" s="81"/>
      <c r="X130" s="81"/>
      <c r="Y130" s="87" t="s">
        <v>5395</v>
      </c>
      <c r="Z130" s="81"/>
    </row>
    <row r="131" spans="1:26" x14ac:dyDescent="0.35">
      <c r="A131" s="66" t="s">
        <v>279</v>
      </c>
      <c r="B131" s="66" t="s">
        <v>1413</v>
      </c>
      <c r="C131" s="67"/>
      <c r="D131" s="68"/>
      <c r="E131" s="69"/>
      <c r="F131" s="70"/>
      <c r="G131" s="67"/>
      <c r="H131" s="71"/>
      <c r="I131" s="72"/>
      <c r="J131" s="72"/>
      <c r="K131" s="36"/>
      <c r="L131" s="79"/>
      <c r="M131" s="79"/>
      <c r="N131" s="74"/>
      <c r="O131" s="81" t="s">
        <v>1647</v>
      </c>
      <c r="P131" s="83">
        <v>44396.808599537035</v>
      </c>
      <c r="Q131" s="81" t="s">
        <v>1668</v>
      </c>
      <c r="R131" s="81"/>
      <c r="S131" s="81"/>
      <c r="T131" s="81" t="s">
        <v>3029</v>
      </c>
      <c r="U131" s="83">
        <v>44396.808599537035</v>
      </c>
      <c r="V131" s="84" t="s">
        <v>3396</v>
      </c>
      <c r="W131" s="81"/>
      <c r="X131" s="81"/>
      <c r="Y131" s="87" t="s">
        <v>5396</v>
      </c>
      <c r="Z131" s="81"/>
    </row>
    <row r="132" spans="1:26" x14ac:dyDescent="0.35">
      <c r="A132" s="66" t="s">
        <v>280</v>
      </c>
      <c r="B132" s="66" t="s">
        <v>1538</v>
      </c>
      <c r="C132" s="67"/>
      <c r="D132" s="68"/>
      <c r="E132" s="69"/>
      <c r="F132" s="70"/>
      <c r="G132" s="67"/>
      <c r="H132" s="71"/>
      <c r="I132" s="72"/>
      <c r="J132" s="72"/>
      <c r="K132" s="36"/>
      <c r="L132" s="79"/>
      <c r="M132" s="79"/>
      <c r="N132" s="74"/>
      <c r="O132" s="81" t="s">
        <v>1647</v>
      </c>
      <c r="P132" s="83">
        <v>44396.811238425929</v>
      </c>
      <c r="Q132" s="81" t="s">
        <v>1690</v>
      </c>
      <c r="R132" s="81"/>
      <c r="S132" s="81"/>
      <c r="T132" s="81" t="s">
        <v>3044</v>
      </c>
      <c r="U132" s="83">
        <v>44396.811238425929</v>
      </c>
      <c r="V132" s="84" t="s">
        <v>3397</v>
      </c>
      <c r="W132" s="81"/>
      <c r="X132" s="81"/>
      <c r="Y132" s="87" t="s">
        <v>5397</v>
      </c>
      <c r="Z132" s="81"/>
    </row>
    <row r="133" spans="1:26" x14ac:dyDescent="0.35">
      <c r="A133" s="66" t="s">
        <v>280</v>
      </c>
      <c r="B133" s="66" t="s">
        <v>1539</v>
      </c>
      <c r="C133" s="67"/>
      <c r="D133" s="68"/>
      <c r="E133" s="69"/>
      <c r="F133" s="70"/>
      <c r="G133" s="67"/>
      <c r="H133" s="71"/>
      <c r="I133" s="72"/>
      <c r="J133" s="72"/>
      <c r="K133" s="36"/>
      <c r="L133" s="79"/>
      <c r="M133" s="79"/>
      <c r="N133" s="74"/>
      <c r="O133" s="81" t="s">
        <v>1647</v>
      </c>
      <c r="P133" s="83">
        <v>44396.811238425929</v>
      </c>
      <c r="Q133" s="81" t="s">
        <v>1690</v>
      </c>
      <c r="R133" s="81"/>
      <c r="S133" s="81"/>
      <c r="T133" s="81" t="s">
        <v>3044</v>
      </c>
      <c r="U133" s="83">
        <v>44396.811238425929</v>
      </c>
      <c r="V133" s="84" t="s">
        <v>3397</v>
      </c>
      <c r="W133" s="81"/>
      <c r="X133" s="81"/>
      <c r="Y133" s="87" t="s">
        <v>5397</v>
      </c>
      <c r="Z133" s="81"/>
    </row>
    <row r="134" spans="1:26" x14ac:dyDescent="0.35">
      <c r="A134" s="66" t="s">
        <v>281</v>
      </c>
      <c r="B134" s="66" t="s">
        <v>1540</v>
      </c>
      <c r="C134" s="67"/>
      <c r="D134" s="68"/>
      <c r="E134" s="69"/>
      <c r="F134" s="70"/>
      <c r="G134" s="67"/>
      <c r="H134" s="71"/>
      <c r="I134" s="72"/>
      <c r="J134" s="72"/>
      <c r="K134" s="36"/>
      <c r="L134" s="79"/>
      <c r="M134" s="79"/>
      <c r="N134" s="74"/>
      <c r="O134" s="81" t="s">
        <v>1647</v>
      </c>
      <c r="P134" s="83">
        <v>44396.816388888888</v>
      </c>
      <c r="Q134" s="81" t="s">
        <v>1691</v>
      </c>
      <c r="R134" s="84" t="s">
        <v>2449</v>
      </c>
      <c r="S134" s="81" t="s">
        <v>2936</v>
      </c>
      <c r="T134" s="81" t="s">
        <v>3045</v>
      </c>
      <c r="U134" s="83">
        <v>44396.816388888888</v>
      </c>
      <c r="V134" s="84" t="s">
        <v>3398</v>
      </c>
      <c r="W134" s="81"/>
      <c r="X134" s="81"/>
      <c r="Y134" s="87" t="s">
        <v>5398</v>
      </c>
      <c r="Z134" s="81"/>
    </row>
    <row r="135" spans="1:26" x14ac:dyDescent="0.35">
      <c r="A135" s="66" t="s">
        <v>282</v>
      </c>
      <c r="B135" s="66" t="s">
        <v>1427</v>
      </c>
      <c r="C135" s="67"/>
      <c r="D135" s="68"/>
      <c r="E135" s="69"/>
      <c r="F135" s="70"/>
      <c r="G135" s="67"/>
      <c r="H135" s="71"/>
      <c r="I135" s="72"/>
      <c r="J135" s="72"/>
      <c r="K135" s="36"/>
      <c r="L135" s="79"/>
      <c r="M135" s="79"/>
      <c r="N135" s="74"/>
      <c r="O135" s="81" t="s">
        <v>1647</v>
      </c>
      <c r="P135" s="83">
        <v>44396.820034722223</v>
      </c>
      <c r="Q135" s="81" t="s">
        <v>1657</v>
      </c>
      <c r="R135" s="81"/>
      <c r="S135" s="81"/>
      <c r="T135" s="81" t="s">
        <v>3020</v>
      </c>
      <c r="U135" s="83">
        <v>44396.820034722223</v>
      </c>
      <c r="V135" s="84" t="s">
        <v>3399</v>
      </c>
      <c r="W135" s="81"/>
      <c r="X135" s="81"/>
      <c r="Y135" s="87" t="s">
        <v>5399</v>
      </c>
      <c r="Z135" s="81"/>
    </row>
    <row r="136" spans="1:26" x14ac:dyDescent="0.35">
      <c r="A136" s="66" t="s">
        <v>282</v>
      </c>
      <c r="B136" s="66" t="s">
        <v>1426</v>
      </c>
      <c r="C136" s="67"/>
      <c r="D136" s="68"/>
      <c r="E136" s="69"/>
      <c r="F136" s="70"/>
      <c r="G136" s="67"/>
      <c r="H136" s="71"/>
      <c r="I136" s="72"/>
      <c r="J136" s="72"/>
      <c r="K136" s="36"/>
      <c r="L136" s="79"/>
      <c r="M136" s="79"/>
      <c r="N136" s="74"/>
      <c r="O136" s="81" t="s">
        <v>1647</v>
      </c>
      <c r="P136" s="83">
        <v>44396.820034722223</v>
      </c>
      <c r="Q136" s="81" t="s">
        <v>1657</v>
      </c>
      <c r="R136" s="81"/>
      <c r="S136" s="81"/>
      <c r="T136" s="81" t="s">
        <v>3020</v>
      </c>
      <c r="U136" s="83">
        <v>44396.820034722223</v>
      </c>
      <c r="V136" s="84" t="s">
        <v>3399</v>
      </c>
      <c r="W136" s="81"/>
      <c r="X136" s="81"/>
      <c r="Y136" s="87" t="s">
        <v>5399</v>
      </c>
      <c r="Z136" s="81"/>
    </row>
    <row r="137" spans="1:26" x14ac:dyDescent="0.35">
      <c r="A137" s="66" t="s">
        <v>283</v>
      </c>
      <c r="B137" s="66" t="s">
        <v>1527</v>
      </c>
      <c r="C137" s="67"/>
      <c r="D137" s="68"/>
      <c r="E137" s="69"/>
      <c r="F137" s="70"/>
      <c r="G137" s="67"/>
      <c r="H137" s="71"/>
      <c r="I137" s="72"/>
      <c r="J137" s="72"/>
      <c r="K137" s="36"/>
      <c r="L137" s="79"/>
      <c r="M137" s="79"/>
      <c r="N137" s="74"/>
      <c r="O137" s="81" t="s">
        <v>1647</v>
      </c>
      <c r="P137" s="83">
        <v>44396.839953703704</v>
      </c>
      <c r="Q137" s="81" t="s">
        <v>1687</v>
      </c>
      <c r="R137" s="81"/>
      <c r="S137" s="81"/>
      <c r="T137" s="81" t="s">
        <v>3042</v>
      </c>
      <c r="U137" s="83">
        <v>44396.839953703704</v>
      </c>
      <c r="V137" s="84" t="s">
        <v>3400</v>
      </c>
      <c r="W137" s="81"/>
      <c r="X137" s="81"/>
      <c r="Y137" s="87" t="s">
        <v>5400</v>
      </c>
      <c r="Z137" s="81"/>
    </row>
    <row r="138" spans="1:26" x14ac:dyDescent="0.35">
      <c r="A138" s="66" t="s">
        <v>284</v>
      </c>
      <c r="B138" s="66" t="s">
        <v>1116</v>
      </c>
      <c r="C138" s="67"/>
      <c r="D138" s="68"/>
      <c r="E138" s="69"/>
      <c r="F138" s="70"/>
      <c r="G138" s="67"/>
      <c r="H138" s="71"/>
      <c r="I138" s="72"/>
      <c r="J138" s="72"/>
      <c r="K138" s="36"/>
      <c r="L138" s="79"/>
      <c r="M138" s="79"/>
      <c r="N138" s="74"/>
      <c r="O138" s="81" t="s">
        <v>1647</v>
      </c>
      <c r="P138" s="83">
        <v>44396.845335648148</v>
      </c>
      <c r="Q138" s="81" t="s">
        <v>1681</v>
      </c>
      <c r="R138" s="81"/>
      <c r="S138" s="81"/>
      <c r="T138" s="81" t="s">
        <v>3036</v>
      </c>
      <c r="U138" s="83">
        <v>44396.845335648148</v>
      </c>
      <c r="V138" s="84" t="s">
        <v>3401</v>
      </c>
      <c r="W138" s="81"/>
      <c r="X138" s="81"/>
      <c r="Y138" s="87" t="s">
        <v>5401</v>
      </c>
      <c r="Z138" s="81"/>
    </row>
    <row r="139" spans="1:26" x14ac:dyDescent="0.35">
      <c r="A139" s="66" t="s">
        <v>284</v>
      </c>
      <c r="B139" s="66" t="s">
        <v>1115</v>
      </c>
      <c r="C139" s="67"/>
      <c r="D139" s="68"/>
      <c r="E139" s="69"/>
      <c r="F139" s="70"/>
      <c r="G139" s="67"/>
      <c r="H139" s="71"/>
      <c r="I139" s="72"/>
      <c r="J139" s="72"/>
      <c r="K139" s="36"/>
      <c r="L139" s="79"/>
      <c r="M139" s="79"/>
      <c r="N139" s="74"/>
      <c r="O139" s="81" t="s">
        <v>1647</v>
      </c>
      <c r="P139" s="83">
        <v>44396.845335648148</v>
      </c>
      <c r="Q139" s="81" t="s">
        <v>1681</v>
      </c>
      <c r="R139" s="81"/>
      <c r="S139" s="81"/>
      <c r="T139" s="81" t="s">
        <v>3036</v>
      </c>
      <c r="U139" s="83">
        <v>44396.845335648148</v>
      </c>
      <c r="V139" s="84" t="s">
        <v>3401</v>
      </c>
      <c r="W139" s="81"/>
      <c r="X139" s="81"/>
      <c r="Y139" s="87" t="s">
        <v>5401</v>
      </c>
      <c r="Z139" s="81"/>
    </row>
    <row r="140" spans="1:26" x14ac:dyDescent="0.35">
      <c r="A140" s="66" t="s">
        <v>285</v>
      </c>
      <c r="B140" s="66" t="s">
        <v>1427</v>
      </c>
      <c r="C140" s="67"/>
      <c r="D140" s="68"/>
      <c r="E140" s="69"/>
      <c r="F140" s="70"/>
      <c r="G140" s="67"/>
      <c r="H140" s="71"/>
      <c r="I140" s="72"/>
      <c r="J140" s="72"/>
      <c r="K140" s="36"/>
      <c r="L140" s="79"/>
      <c r="M140" s="79"/>
      <c r="N140" s="74"/>
      <c r="O140" s="81" t="s">
        <v>1647</v>
      </c>
      <c r="P140" s="83">
        <v>44396.86347222222</v>
      </c>
      <c r="Q140" s="81" t="s">
        <v>1657</v>
      </c>
      <c r="R140" s="81"/>
      <c r="S140" s="81"/>
      <c r="T140" s="81" t="s">
        <v>3020</v>
      </c>
      <c r="U140" s="83">
        <v>44396.86347222222</v>
      </c>
      <c r="V140" s="84" t="s">
        <v>3402</v>
      </c>
      <c r="W140" s="81"/>
      <c r="X140" s="81"/>
      <c r="Y140" s="87" t="s">
        <v>5402</v>
      </c>
      <c r="Z140" s="81"/>
    </row>
    <row r="141" spans="1:26" x14ac:dyDescent="0.35">
      <c r="A141" s="66" t="s">
        <v>285</v>
      </c>
      <c r="B141" s="66" t="s">
        <v>1426</v>
      </c>
      <c r="C141" s="67"/>
      <c r="D141" s="68"/>
      <c r="E141" s="69"/>
      <c r="F141" s="70"/>
      <c r="G141" s="67"/>
      <c r="H141" s="71"/>
      <c r="I141" s="72"/>
      <c r="J141" s="72"/>
      <c r="K141" s="36"/>
      <c r="L141" s="79"/>
      <c r="M141" s="79"/>
      <c r="N141" s="74"/>
      <c r="O141" s="81" t="s">
        <v>1647</v>
      </c>
      <c r="P141" s="83">
        <v>44396.86347222222</v>
      </c>
      <c r="Q141" s="81" t="s">
        <v>1657</v>
      </c>
      <c r="R141" s="81"/>
      <c r="S141" s="81"/>
      <c r="T141" s="81" t="s">
        <v>3020</v>
      </c>
      <c r="U141" s="83">
        <v>44396.86347222222</v>
      </c>
      <c r="V141" s="84" t="s">
        <v>3402</v>
      </c>
      <c r="W141" s="81"/>
      <c r="X141" s="81"/>
      <c r="Y141" s="87" t="s">
        <v>5402</v>
      </c>
      <c r="Z141" s="81"/>
    </row>
    <row r="142" spans="1:26" x14ac:dyDescent="0.35">
      <c r="A142" s="66" t="s">
        <v>286</v>
      </c>
      <c r="B142" s="66" t="s">
        <v>286</v>
      </c>
      <c r="C142" s="67"/>
      <c r="D142" s="68"/>
      <c r="E142" s="69"/>
      <c r="F142" s="70"/>
      <c r="G142" s="67"/>
      <c r="H142" s="71"/>
      <c r="I142" s="72"/>
      <c r="J142" s="72"/>
      <c r="K142" s="36"/>
      <c r="L142" s="79"/>
      <c r="M142" s="79"/>
      <c r="N142" s="74"/>
      <c r="O142" s="81" t="s">
        <v>179</v>
      </c>
      <c r="P142" s="83">
        <v>44396.878032407411</v>
      </c>
      <c r="Q142" s="81" t="s">
        <v>1692</v>
      </c>
      <c r="R142" s="84" t="s">
        <v>2450</v>
      </c>
      <c r="S142" s="81" t="s">
        <v>2931</v>
      </c>
      <c r="T142" s="81" t="s">
        <v>3046</v>
      </c>
      <c r="U142" s="83">
        <v>44396.878032407411</v>
      </c>
      <c r="V142" s="84" t="s">
        <v>3403</v>
      </c>
      <c r="W142" s="81"/>
      <c r="X142" s="81"/>
      <c r="Y142" s="87" t="s">
        <v>5403</v>
      </c>
      <c r="Z142" s="81"/>
    </row>
    <row r="143" spans="1:26" x14ac:dyDescent="0.35">
      <c r="A143" s="66" t="s">
        <v>287</v>
      </c>
      <c r="B143" s="66" t="s">
        <v>1427</v>
      </c>
      <c r="C143" s="67"/>
      <c r="D143" s="68"/>
      <c r="E143" s="69"/>
      <c r="F143" s="70"/>
      <c r="G143" s="67"/>
      <c r="H143" s="71"/>
      <c r="I143" s="72"/>
      <c r="J143" s="72"/>
      <c r="K143" s="36"/>
      <c r="L143" s="79"/>
      <c r="M143" s="79"/>
      <c r="N143" s="74"/>
      <c r="O143" s="81" t="s">
        <v>1647</v>
      </c>
      <c r="P143" s="83">
        <v>44396.888113425928</v>
      </c>
      <c r="Q143" s="81" t="s">
        <v>1657</v>
      </c>
      <c r="R143" s="81"/>
      <c r="S143" s="81"/>
      <c r="T143" s="81" t="s">
        <v>3020</v>
      </c>
      <c r="U143" s="83">
        <v>44396.888113425928</v>
      </c>
      <c r="V143" s="84" t="s">
        <v>3404</v>
      </c>
      <c r="W143" s="81"/>
      <c r="X143" s="81"/>
      <c r="Y143" s="87" t="s">
        <v>5404</v>
      </c>
      <c r="Z143" s="81"/>
    </row>
    <row r="144" spans="1:26" x14ac:dyDescent="0.35">
      <c r="A144" s="66" t="s">
        <v>287</v>
      </c>
      <c r="B144" s="66" t="s">
        <v>1426</v>
      </c>
      <c r="C144" s="67"/>
      <c r="D144" s="68"/>
      <c r="E144" s="69"/>
      <c r="F144" s="70"/>
      <c r="G144" s="67"/>
      <c r="H144" s="71"/>
      <c r="I144" s="72"/>
      <c r="J144" s="72"/>
      <c r="K144" s="36"/>
      <c r="L144" s="79"/>
      <c r="M144" s="79"/>
      <c r="N144" s="74"/>
      <c r="O144" s="81" t="s">
        <v>1647</v>
      </c>
      <c r="P144" s="83">
        <v>44396.888113425928</v>
      </c>
      <c r="Q144" s="81" t="s">
        <v>1657</v>
      </c>
      <c r="R144" s="81"/>
      <c r="S144" s="81"/>
      <c r="T144" s="81" t="s">
        <v>3020</v>
      </c>
      <c r="U144" s="83">
        <v>44396.888113425928</v>
      </c>
      <c r="V144" s="84" t="s">
        <v>3404</v>
      </c>
      <c r="W144" s="81"/>
      <c r="X144" s="81"/>
      <c r="Y144" s="87" t="s">
        <v>5404</v>
      </c>
      <c r="Z144" s="81"/>
    </row>
    <row r="145" spans="1:26" x14ac:dyDescent="0.35">
      <c r="A145" s="66" t="s">
        <v>288</v>
      </c>
      <c r="B145" s="66" t="s">
        <v>1527</v>
      </c>
      <c r="C145" s="67"/>
      <c r="D145" s="68"/>
      <c r="E145" s="69"/>
      <c r="F145" s="70"/>
      <c r="G145" s="67"/>
      <c r="H145" s="71"/>
      <c r="I145" s="72"/>
      <c r="J145" s="72"/>
      <c r="K145" s="36"/>
      <c r="L145" s="79"/>
      <c r="M145" s="79"/>
      <c r="N145" s="74"/>
      <c r="O145" s="81" t="s">
        <v>1647</v>
      </c>
      <c r="P145" s="83">
        <v>44396.895995370367</v>
      </c>
      <c r="Q145" s="81" t="s">
        <v>1687</v>
      </c>
      <c r="R145" s="81"/>
      <c r="S145" s="81"/>
      <c r="T145" s="81" t="s">
        <v>3042</v>
      </c>
      <c r="U145" s="83">
        <v>44396.895995370367</v>
      </c>
      <c r="V145" s="84" t="s">
        <v>3405</v>
      </c>
      <c r="W145" s="81"/>
      <c r="X145" s="81"/>
      <c r="Y145" s="87" t="s">
        <v>5405</v>
      </c>
      <c r="Z145" s="81"/>
    </row>
    <row r="146" spans="1:26" x14ac:dyDescent="0.35">
      <c r="A146" s="66" t="s">
        <v>289</v>
      </c>
      <c r="B146" s="66" t="s">
        <v>1364</v>
      </c>
      <c r="C146" s="67"/>
      <c r="D146" s="68"/>
      <c r="E146" s="69"/>
      <c r="F146" s="70"/>
      <c r="G146" s="67"/>
      <c r="H146" s="71"/>
      <c r="I146" s="72"/>
      <c r="J146" s="72"/>
      <c r="K146" s="36"/>
      <c r="L146" s="79"/>
      <c r="M146" s="79"/>
      <c r="N146" s="74"/>
      <c r="O146" s="81" t="s">
        <v>1647</v>
      </c>
      <c r="P146" s="83">
        <v>44396.911724537036</v>
      </c>
      <c r="Q146" s="81" t="s">
        <v>1693</v>
      </c>
      <c r="R146" s="81"/>
      <c r="S146" s="81"/>
      <c r="T146" s="81" t="s">
        <v>3047</v>
      </c>
      <c r="U146" s="83">
        <v>44396.911724537036</v>
      </c>
      <c r="V146" s="84" t="s">
        <v>3406</v>
      </c>
      <c r="W146" s="81"/>
      <c r="X146" s="81"/>
      <c r="Y146" s="87" t="s">
        <v>5406</v>
      </c>
      <c r="Z146" s="81"/>
    </row>
    <row r="147" spans="1:26" x14ac:dyDescent="0.35">
      <c r="A147" s="66" t="s">
        <v>290</v>
      </c>
      <c r="B147" s="66" t="s">
        <v>1318</v>
      </c>
      <c r="C147" s="67"/>
      <c r="D147" s="68"/>
      <c r="E147" s="69"/>
      <c r="F147" s="70"/>
      <c r="G147" s="67"/>
      <c r="H147" s="71"/>
      <c r="I147" s="72"/>
      <c r="J147" s="72"/>
      <c r="K147" s="36"/>
      <c r="L147" s="79"/>
      <c r="M147" s="79"/>
      <c r="N147" s="74"/>
      <c r="O147" s="81" t="s">
        <v>1647</v>
      </c>
      <c r="P147" s="83">
        <v>44396.987800925926</v>
      </c>
      <c r="Q147" s="81" t="s">
        <v>1651</v>
      </c>
      <c r="R147" s="81"/>
      <c r="S147" s="81"/>
      <c r="T147" s="81" t="s">
        <v>3016</v>
      </c>
      <c r="U147" s="83">
        <v>44396.987800925926</v>
      </c>
      <c r="V147" s="84" t="s">
        <v>3407</v>
      </c>
      <c r="W147" s="81"/>
      <c r="X147" s="81"/>
      <c r="Y147" s="87" t="s">
        <v>5407</v>
      </c>
      <c r="Z147" s="81"/>
    </row>
    <row r="148" spans="1:26" x14ac:dyDescent="0.35">
      <c r="A148" s="66" t="s">
        <v>291</v>
      </c>
      <c r="B148" s="66" t="s">
        <v>291</v>
      </c>
      <c r="C148" s="67"/>
      <c r="D148" s="68"/>
      <c r="E148" s="69"/>
      <c r="F148" s="70"/>
      <c r="G148" s="67"/>
      <c r="H148" s="71"/>
      <c r="I148" s="72"/>
      <c r="J148" s="72"/>
      <c r="K148" s="36"/>
      <c r="L148" s="79"/>
      <c r="M148" s="79"/>
      <c r="N148" s="74"/>
      <c r="O148" s="81" t="s">
        <v>179</v>
      </c>
      <c r="P148" s="83">
        <v>44397.049930555557</v>
      </c>
      <c r="Q148" s="81" t="s">
        <v>1694</v>
      </c>
      <c r="R148" s="84" t="s">
        <v>2451</v>
      </c>
      <c r="S148" s="81" t="s">
        <v>2937</v>
      </c>
      <c r="T148" s="81" t="s">
        <v>3048</v>
      </c>
      <c r="U148" s="83">
        <v>44397.049930555557</v>
      </c>
      <c r="V148" s="84" t="s">
        <v>3408</v>
      </c>
      <c r="W148" s="81"/>
      <c r="X148" s="81"/>
      <c r="Y148" s="87" t="s">
        <v>5408</v>
      </c>
      <c r="Z148" s="81"/>
    </row>
    <row r="149" spans="1:26" x14ac:dyDescent="0.35">
      <c r="A149" s="66" t="s">
        <v>292</v>
      </c>
      <c r="B149" s="66" t="s">
        <v>1413</v>
      </c>
      <c r="C149" s="67"/>
      <c r="D149" s="68"/>
      <c r="E149" s="69"/>
      <c r="F149" s="70"/>
      <c r="G149" s="67"/>
      <c r="H149" s="71"/>
      <c r="I149" s="72"/>
      <c r="J149" s="72"/>
      <c r="K149" s="36"/>
      <c r="L149" s="79"/>
      <c r="M149" s="79"/>
      <c r="N149" s="74"/>
      <c r="O149" s="81" t="s">
        <v>1647</v>
      </c>
      <c r="P149" s="83">
        <v>44397.060289351852</v>
      </c>
      <c r="Q149" s="81" t="s">
        <v>1668</v>
      </c>
      <c r="R149" s="81"/>
      <c r="S149" s="81"/>
      <c r="T149" s="81" t="s">
        <v>3029</v>
      </c>
      <c r="U149" s="83">
        <v>44397.060289351852</v>
      </c>
      <c r="V149" s="84" t="s">
        <v>3409</v>
      </c>
      <c r="W149" s="81"/>
      <c r="X149" s="81"/>
      <c r="Y149" s="87" t="s">
        <v>5409</v>
      </c>
      <c r="Z149" s="81"/>
    </row>
    <row r="150" spans="1:26" x14ac:dyDescent="0.35">
      <c r="A150" s="66" t="s">
        <v>293</v>
      </c>
      <c r="B150" s="66" t="s">
        <v>1413</v>
      </c>
      <c r="C150" s="67"/>
      <c r="D150" s="68"/>
      <c r="E150" s="69"/>
      <c r="F150" s="70"/>
      <c r="G150" s="67"/>
      <c r="H150" s="71"/>
      <c r="I150" s="72"/>
      <c r="J150" s="72"/>
      <c r="K150" s="36"/>
      <c r="L150" s="79"/>
      <c r="M150" s="79"/>
      <c r="N150" s="74"/>
      <c r="O150" s="81" t="s">
        <v>1647</v>
      </c>
      <c r="P150" s="83">
        <v>44397.182210648149</v>
      </c>
      <c r="Q150" s="81" t="s">
        <v>1668</v>
      </c>
      <c r="R150" s="81"/>
      <c r="S150" s="81"/>
      <c r="T150" s="81" t="s">
        <v>3029</v>
      </c>
      <c r="U150" s="83">
        <v>44397.182210648149</v>
      </c>
      <c r="V150" s="84" t="s">
        <v>3410</v>
      </c>
      <c r="W150" s="81"/>
      <c r="X150" s="81"/>
      <c r="Y150" s="87" t="s">
        <v>5410</v>
      </c>
      <c r="Z150" s="81"/>
    </row>
    <row r="151" spans="1:26" x14ac:dyDescent="0.35">
      <c r="A151" s="66" t="s">
        <v>294</v>
      </c>
      <c r="B151" s="66" t="s">
        <v>1413</v>
      </c>
      <c r="C151" s="67"/>
      <c r="D151" s="68"/>
      <c r="E151" s="69"/>
      <c r="F151" s="70"/>
      <c r="G151" s="67"/>
      <c r="H151" s="71"/>
      <c r="I151" s="72"/>
      <c r="J151" s="72"/>
      <c r="K151" s="36"/>
      <c r="L151" s="79"/>
      <c r="M151" s="79"/>
      <c r="N151" s="74"/>
      <c r="O151" s="81" t="s">
        <v>1647</v>
      </c>
      <c r="P151" s="83">
        <v>44397.220451388886</v>
      </c>
      <c r="Q151" s="81" t="s">
        <v>1668</v>
      </c>
      <c r="R151" s="81"/>
      <c r="S151" s="81"/>
      <c r="T151" s="81" t="s">
        <v>3029</v>
      </c>
      <c r="U151" s="83">
        <v>44397.220451388886</v>
      </c>
      <c r="V151" s="84" t="s">
        <v>3411</v>
      </c>
      <c r="W151" s="81"/>
      <c r="X151" s="81"/>
      <c r="Y151" s="87" t="s">
        <v>5411</v>
      </c>
      <c r="Z151" s="81"/>
    </row>
    <row r="152" spans="1:26" x14ac:dyDescent="0.35">
      <c r="A152" s="66" t="s">
        <v>295</v>
      </c>
      <c r="B152" s="66" t="s">
        <v>1413</v>
      </c>
      <c r="C152" s="67"/>
      <c r="D152" s="68"/>
      <c r="E152" s="69"/>
      <c r="F152" s="70"/>
      <c r="G152" s="67"/>
      <c r="H152" s="71"/>
      <c r="I152" s="72"/>
      <c r="J152" s="72"/>
      <c r="K152" s="36"/>
      <c r="L152" s="79"/>
      <c r="M152" s="79"/>
      <c r="N152" s="74"/>
      <c r="O152" s="81" t="s">
        <v>1647</v>
      </c>
      <c r="P152" s="83">
        <v>44397.226006944446</v>
      </c>
      <c r="Q152" s="81" t="s">
        <v>1668</v>
      </c>
      <c r="R152" s="81"/>
      <c r="S152" s="81"/>
      <c r="T152" s="81" t="s">
        <v>3029</v>
      </c>
      <c r="U152" s="83">
        <v>44397.226006944446</v>
      </c>
      <c r="V152" s="84" t="s">
        <v>3412</v>
      </c>
      <c r="W152" s="81"/>
      <c r="X152" s="81"/>
      <c r="Y152" s="87" t="s">
        <v>5412</v>
      </c>
      <c r="Z152" s="81"/>
    </row>
    <row r="153" spans="1:26" x14ac:dyDescent="0.35">
      <c r="A153" s="66" t="s">
        <v>296</v>
      </c>
      <c r="B153" s="66" t="s">
        <v>1541</v>
      </c>
      <c r="C153" s="67"/>
      <c r="D153" s="68"/>
      <c r="E153" s="69"/>
      <c r="F153" s="70"/>
      <c r="G153" s="67"/>
      <c r="H153" s="71"/>
      <c r="I153" s="72"/>
      <c r="J153" s="72"/>
      <c r="K153" s="36"/>
      <c r="L153" s="79"/>
      <c r="M153" s="79"/>
      <c r="N153" s="74"/>
      <c r="O153" s="81" t="s">
        <v>1647</v>
      </c>
      <c r="P153" s="83">
        <v>44396.726643518516</v>
      </c>
      <c r="Q153" s="81" t="s">
        <v>1695</v>
      </c>
      <c r="R153" s="81"/>
      <c r="S153" s="81"/>
      <c r="T153" s="81" t="s">
        <v>3049</v>
      </c>
      <c r="U153" s="83">
        <v>44396.726643518516</v>
      </c>
      <c r="V153" s="84" t="s">
        <v>3413</v>
      </c>
      <c r="W153" s="81"/>
      <c r="X153" s="81"/>
      <c r="Y153" s="87" t="s">
        <v>5413</v>
      </c>
      <c r="Z153" s="81"/>
    </row>
    <row r="154" spans="1:26" x14ac:dyDescent="0.35">
      <c r="A154" s="66" t="s">
        <v>297</v>
      </c>
      <c r="B154" s="66" t="s">
        <v>1235</v>
      </c>
      <c r="C154" s="67"/>
      <c r="D154" s="68"/>
      <c r="E154" s="69"/>
      <c r="F154" s="70"/>
      <c r="G154" s="67"/>
      <c r="H154" s="71"/>
      <c r="I154" s="72"/>
      <c r="J154" s="72"/>
      <c r="K154" s="36"/>
      <c r="L154" s="79"/>
      <c r="M154" s="79"/>
      <c r="N154" s="74"/>
      <c r="O154" s="81" t="s">
        <v>1647</v>
      </c>
      <c r="P154" s="83">
        <v>44397.241215277776</v>
      </c>
      <c r="Q154" s="81" t="s">
        <v>1696</v>
      </c>
      <c r="R154" s="84" t="s">
        <v>2442</v>
      </c>
      <c r="S154" s="81" t="s">
        <v>2932</v>
      </c>
      <c r="T154" s="81" t="s">
        <v>3037</v>
      </c>
      <c r="U154" s="83">
        <v>44397.241215277776</v>
      </c>
      <c r="V154" s="84" t="s">
        <v>3414</v>
      </c>
      <c r="W154" s="81"/>
      <c r="X154" s="81"/>
      <c r="Y154" s="87" t="s">
        <v>5414</v>
      </c>
      <c r="Z154" s="81"/>
    </row>
    <row r="155" spans="1:26" x14ac:dyDescent="0.35">
      <c r="A155" s="66" t="s">
        <v>298</v>
      </c>
      <c r="B155" s="66" t="s">
        <v>1235</v>
      </c>
      <c r="C155" s="67"/>
      <c r="D155" s="68"/>
      <c r="E155" s="69"/>
      <c r="F155" s="70"/>
      <c r="G155" s="67"/>
      <c r="H155" s="71"/>
      <c r="I155" s="72"/>
      <c r="J155" s="72"/>
      <c r="K155" s="36"/>
      <c r="L155" s="79"/>
      <c r="M155" s="79"/>
      <c r="N155" s="74"/>
      <c r="O155" s="81" t="s">
        <v>1647</v>
      </c>
      <c r="P155" s="83">
        <v>44397.243009259262</v>
      </c>
      <c r="Q155" s="81" t="s">
        <v>1696</v>
      </c>
      <c r="R155" s="84" t="s">
        <v>2442</v>
      </c>
      <c r="S155" s="81" t="s">
        <v>2932</v>
      </c>
      <c r="T155" s="81" t="s">
        <v>3037</v>
      </c>
      <c r="U155" s="83">
        <v>44397.243009259262</v>
      </c>
      <c r="V155" s="84" t="s">
        <v>3415</v>
      </c>
      <c r="W155" s="81"/>
      <c r="X155" s="81"/>
      <c r="Y155" s="87" t="s">
        <v>5415</v>
      </c>
      <c r="Z155" s="81"/>
    </row>
    <row r="156" spans="1:26" x14ac:dyDescent="0.35">
      <c r="A156" s="66" t="s">
        <v>299</v>
      </c>
      <c r="B156" s="66" t="s">
        <v>1413</v>
      </c>
      <c r="C156" s="67"/>
      <c r="D156" s="68"/>
      <c r="E156" s="69"/>
      <c r="F156" s="70"/>
      <c r="G156" s="67"/>
      <c r="H156" s="71"/>
      <c r="I156" s="72"/>
      <c r="J156" s="72"/>
      <c r="K156" s="36"/>
      <c r="L156" s="79"/>
      <c r="M156" s="79"/>
      <c r="N156" s="74"/>
      <c r="O156" s="81" t="s">
        <v>1647</v>
      </c>
      <c r="P156" s="83">
        <v>44397.244363425925</v>
      </c>
      <c r="Q156" s="81" t="s">
        <v>1668</v>
      </c>
      <c r="R156" s="81"/>
      <c r="S156" s="81"/>
      <c r="T156" s="81" t="s">
        <v>3029</v>
      </c>
      <c r="U156" s="83">
        <v>44397.244363425925</v>
      </c>
      <c r="V156" s="84" t="s">
        <v>3416</v>
      </c>
      <c r="W156" s="81"/>
      <c r="X156" s="81"/>
      <c r="Y156" s="87" t="s">
        <v>5416</v>
      </c>
      <c r="Z156" s="81"/>
    </row>
    <row r="157" spans="1:26" x14ac:dyDescent="0.35">
      <c r="A157" s="66" t="s">
        <v>300</v>
      </c>
      <c r="B157" s="66" t="s">
        <v>329</v>
      </c>
      <c r="C157" s="67"/>
      <c r="D157" s="68"/>
      <c r="E157" s="69"/>
      <c r="F157" s="70"/>
      <c r="G157" s="67"/>
      <c r="H157" s="71"/>
      <c r="I157" s="72"/>
      <c r="J157" s="72"/>
      <c r="K157" s="36"/>
      <c r="L157" s="79"/>
      <c r="M157" s="79"/>
      <c r="N157" s="74"/>
      <c r="O157" s="81" t="s">
        <v>1647</v>
      </c>
      <c r="P157" s="83">
        <v>44397.246701388889</v>
      </c>
      <c r="Q157" s="81" t="s">
        <v>1697</v>
      </c>
      <c r="R157" s="81"/>
      <c r="S157" s="81"/>
      <c r="T157" s="81" t="s">
        <v>3050</v>
      </c>
      <c r="U157" s="83">
        <v>44397.246701388889</v>
      </c>
      <c r="V157" s="84" t="s">
        <v>3417</v>
      </c>
      <c r="W157" s="81"/>
      <c r="X157" s="81"/>
      <c r="Y157" s="87" t="s">
        <v>5417</v>
      </c>
      <c r="Z157" s="81"/>
    </row>
    <row r="158" spans="1:26" x14ac:dyDescent="0.35">
      <c r="A158" s="66" t="s">
        <v>301</v>
      </c>
      <c r="B158" s="66" t="s">
        <v>301</v>
      </c>
      <c r="C158" s="67"/>
      <c r="D158" s="68"/>
      <c r="E158" s="69"/>
      <c r="F158" s="70"/>
      <c r="G158" s="67"/>
      <c r="H158" s="71"/>
      <c r="I158" s="72"/>
      <c r="J158" s="72"/>
      <c r="K158" s="36"/>
      <c r="L158" s="79"/>
      <c r="M158" s="79"/>
      <c r="N158" s="74"/>
      <c r="O158" s="81" t="s">
        <v>179</v>
      </c>
      <c r="P158" s="83">
        <v>44397.250393518516</v>
      </c>
      <c r="Q158" s="81" t="s">
        <v>1698</v>
      </c>
      <c r="R158" s="84" t="s">
        <v>2452</v>
      </c>
      <c r="S158" s="81" t="s">
        <v>2931</v>
      </c>
      <c r="T158" s="81" t="s">
        <v>3051</v>
      </c>
      <c r="U158" s="83">
        <v>44397.250393518516</v>
      </c>
      <c r="V158" s="84" t="s">
        <v>3418</v>
      </c>
      <c r="W158" s="81"/>
      <c r="X158" s="81"/>
      <c r="Y158" s="87" t="s">
        <v>5418</v>
      </c>
      <c r="Z158" s="81"/>
    </row>
    <row r="159" spans="1:26" x14ac:dyDescent="0.35">
      <c r="A159" s="66" t="s">
        <v>302</v>
      </c>
      <c r="B159" s="66" t="s">
        <v>1427</v>
      </c>
      <c r="C159" s="67"/>
      <c r="D159" s="68"/>
      <c r="E159" s="69"/>
      <c r="F159" s="70"/>
      <c r="G159" s="67"/>
      <c r="H159" s="71"/>
      <c r="I159" s="72"/>
      <c r="J159" s="72"/>
      <c r="K159" s="36"/>
      <c r="L159" s="79"/>
      <c r="M159" s="79"/>
      <c r="N159" s="74"/>
      <c r="O159" s="81" t="s">
        <v>1647</v>
      </c>
      <c r="P159" s="83">
        <v>44397.253333333334</v>
      </c>
      <c r="Q159" s="81" t="s">
        <v>1657</v>
      </c>
      <c r="R159" s="81"/>
      <c r="S159" s="81"/>
      <c r="T159" s="81" t="s">
        <v>3020</v>
      </c>
      <c r="U159" s="83">
        <v>44397.253333333334</v>
      </c>
      <c r="V159" s="84" t="s">
        <v>3419</v>
      </c>
      <c r="W159" s="81"/>
      <c r="X159" s="81"/>
      <c r="Y159" s="87" t="s">
        <v>5419</v>
      </c>
      <c r="Z159" s="81"/>
    </row>
    <row r="160" spans="1:26" x14ac:dyDescent="0.35">
      <c r="A160" s="66" t="s">
        <v>302</v>
      </c>
      <c r="B160" s="66" t="s">
        <v>1426</v>
      </c>
      <c r="C160" s="67"/>
      <c r="D160" s="68"/>
      <c r="E160" s="69"/>
      <c r="F160" s="70"/>
      <c r="G160" s="67"/>
      <c r="H160" s="71"/>
      <c r="I160" s="72"/>
      <c r="J160" s="72"/>
      <c r="K160" s="36"/>
      <c r="L160" s="79"/>
      <c r="M160" s="79"/>
      <c r="N160" s="74"/>
      <c r="O160" s="81" t="s">
        <v>1647</v>
      </c>
      <c r="P160" s="83">
        <v>44397.253333333334</v>
      </c>
      <c r="Q160" s="81" t="s">
        <v>1657</v>
      </c>
      <c r="R160" s="81"/>
      <c r="S160" s="81"/>
      <c r="T160" s="81" t="s">
        <v>3020</v>
      </c>
      <c r="U160" s="83">
        <v>44397.253333333334</v>
      </c>
      <c r="V160" s="84" t="s">
        <v>3419</v>
      </c>
      <c r="W160" s="81"/>
      <c r="X160" s="81"/>
      <c r="Y160" s="87" t="s">
        <v>5419</v>
      </c>
      <c r="Z160" s="81"/>
    </row>
    <row r="161" spans="1:26" x14ac:dyDescent="0.35">
      <c r="A161" s="66" t="s">
        <v>303</v>
      </c>
      <c r="B161" s="66" t="s">
        <v>1360</v>
      </c>
      <c r="C161" s="67"/>
      <c r="D161" s="68"/>
      <c r="E161" s="69"/>
      <c r="F161" s="70"/>
      <c r="G161" s="67"/>
      <c r="H161" s="71"/>
      <c r="I161" s="72"/>
      <c r="J161" s="72"/>
      <c r="K161" s="36"/>
      <c r="L161" s="79"/>
      <c r="M161" s="79"/>
      <c r="N161" s="74"/>
      <c r="O161" s="81" t="s">
        <v>1647</v>
      </c>
      <c r="P161" s="83">
        <v>44397.257638888892</v>
      </c>
      <c r="Q161" s="81" t="s">
        <v>1699</v>
      </c>
      <c r="R161" s="81"/>
      <c r="S161" s="81"/>
      <c r="T161" s="81" t="s">
        <v>3052</v>
      </c>
      <c r="U161" s="83">
        <v>44397.257638888892</v>
      </c>
      <c r="V161" s="84" t="s">
        <v>3420</v>
      </c>
      <c r="W161" s="81"/>
      <c r="X161" s="81"/>
      <c r="Y161" s="87" t="s">
        <v>5420</v>
      </c>
      <c r="Z161" s="81"/>
    </row>
    <row r="162" spans="1:26" x14ac:dyDescent="0.35">
      <c r="A162" s="66" t="s">
        <v>304</v>
      </c>
      <c r="B162" s="66" t="s">
        <v>1360</v>
      </c>
      <c r="C162" s="67"/>
      <c r="D162" s="68"/>
      <c r="E162" s="69"/>
      <c r="F162" s="70"/>
      <c r="G162" s="67"/>
      <c r="H162" s="71"/>
      <c r="I162" s="72"/>
      <c r="J162" s="72"/>
      <c r="K162" s="36"/>
      <c r="L162" s="79"/>
      <c r="M162" s="79"/>
      <c r="N162" s="74"/>
      <c r="O162" s="81" t="s">
        <v>1647</v>
      </c>
      <c r="P162" s="83">
        <v>44397.257939814815</v>
      </c>
      <c r="Q162" s="81" t="s">
        <v>1699</v>
      </c>
      <c r="R162" s="81"/>
      <c r="S162" s="81"/>
      <c r="T162" s="81" t="s">
        <v>3052</v>
      </c>
      <c r="U162" s="83">
        <v>44397.257939814815</v>
      </c>
      <c r="V162" s="84" t="s">
        <v>3421</v>
      </c>
      <c r="W162" s="81"/>
      <c r="X162" s="81"/>
      <c r="Y162" s="87" t="s">
        <v>5421</v>
      </c>
      <c r="Z162" s="81"/>
    </row>
    <row r="163" spans="1:26" x14ac:dyDescent="0.35">
      <c r="A163" s="66" t="s">
        <v>305</v>
      </c>
      <c r="B163" s="66" t="s">
        <v>1360</v>
      </c>
      <c r="C163" s="67"/>
      <c r="D163" s="68"/>
      <c r="E163" s="69"/>
      <c r="F163" s="70"/>
      <c r="G163" s="67"/>
      <c r="H163" s="71"/>
      <c r="I163" s="72"/>
      <c r="J163" s="72"/>
      <c r="K163" s="36"/>
      <c r="L163" s="79"/>
      <c r="M163" s="79"/>
      <c r="N163" s="74"/>
      <c r="O163" s="81" t="s">
        <v>1647</v>
      </c>
      <c r="P163" s="83">
        <v>44397.229432870372</v>
      </c>
      <c r="Q163" s="81" t="s">
        <v>1700</v>
      </c>
      <c r="R163" s="81"/>
      <c r="S163" s="81"/>
      <c r="T163" s="81" t="s">
        <v>3053</v>
      </c>
      <c r="U163" s="83">
        <v>44397.229432870372</v>
      </c>
      <c r="V163" s="84" t="s">
        <v>3422</v>
      </c>
      <c r="W163" s="81"/>
      <c r="X163" s="81"/>
      <c r="Y163" s="87" t="s">
        <v>5422</v>
      </c>
      <c r="Z163" s="81"/>
    </row>
    <row r="164" spans="1:26" x14ac:dyDescent="0.35">
      <c r="A164" s="66" t="s">
        <v>305</v>
      </c>
      <c r="B164" s="66" t="s">
        <v>1360</v>
      </c>
      <c r="C164" s="67"/>
      <c r="D164" s="68"/>
      <c r="E164" s="69"/>
      <c r="F164" s="70"/>
      <c r="G164" s="67"/>
      <c r="H164" s="71"/>
      <c r="I164" s="72"/>
      <c r="J164" s="72"/>
      <c r="K164" s="36"/>
      <c r="L164" s="79"/>
      <c r="M164" s="79"/>
      <c r="N164" s="74"/>
      <c r="O164" s="81" t="s">
        <v>1647</v>
      </c>
      <c r="P164" s="83">
        <v>44397.258414351854</v>
      </c>
      <c r="Q164" s="81" t="s">
        <v>1699</v>
      </c>
      <c r="R164" s="81"/>
      <c r="S164" s="81"/>
      <c r="T164" s="81" t="s">
        <v>3052</v>
      </c>
      <c r="U164" s="83">
        <v>44397.258414351854</v>
      </c>
      <c r="V164" s="84" t="s">
        <v>3423</v>
      </c>
      <c r="W164" s="81"/>
      <c r="X164" s="81"/>
      <c r="Y164" s="87" t="s">
        <v>5423</v>
      </c>
      <c r="Z164" s="81"/>
    </row>
    <row r="165" spans="1:26" x14ac:dyDescent="0.35">
      <c r="A165" s="66" t="s">
        <v>306</v>
      </c>
      <c r="B165" s="66" t="s">
        <v>1364</v>
      </c>
      <c r="C165" s="67"/>
      <c r="D165" s="68"/>
      <c r="E165" s="69"/>
      <c r="F165" s="70"/>
      <c r="G165" s="67"/>
      <c r="H165" s="71"/>
      <c r="I165" s="72"/>
      <c r="J165" s="72"/>
      <c r="K165" s="36"/>
      <c r="L165" s="79"/>
      <c r="M165" s="79"/>
      <c r="N165" s="74"/>
      <c r="O165" s="81" t="s">
        <v>1647</v>
      </c>
      <c r="P165" s="83">
        <v>44397.26458333333</v>
      </c>
      <c r="Q165" s="81" t="s">
        <v>1693</v>
      </c>
      <c r="R165" s="81"/>
      <c r="S165" s="81"/>
      <c r="T165" s="81" t="s">
        <v>3047</v>
      </c>
      <c r="U165" s="83">
        <v>44397.26458333333</v>
      </c>
      <c r="V165" s="84" t="s">
        <v>3424</v>
      </c>
      <c r="W165" s="81"/>
      <c r="X165" s="81"/>
      <c r="Y165" s="87" t="s">
        <v>5424</v>
      </c>
      <c r="Z165" s="81"/>
    </row>
    <row r="166" spans="1:26" x14ac:dyDescent="0.35">
      <c r="A166" s="66" t="s">
        <v>307</v>
      </c>
      <c r="B166" s="66" t="s">
        <v>307</v>
      </c>
      <c r="C166" s="67"/>
      <c r="D166" s="68"/>
      <c r="E166" s="69"/>
      <c r="F166" s="70"/>
      <c r="G166" s="67"/>
      <c r="H166" s="71"/>
      <c r="I166" s="72"/>
      <c r="J166" s="72"/>
      <c r="K166" s="36"/>
      <c r="L166" s="79"/>
      <c r="M166" s="79"/>
      <c r="N166" s="74"/>
      <c r="O166" s="81" t="s">
        <v>179</v>
      </c>
      <c r="P166" s="83">
        <v>44397.271087962959</v>
      </c>
      <c r="Q166" s="81" t="s">
        <v>1701</v>
      </c>
      <c r="R166" s="84" t="s">
        <v>2453</v>
      </c>
      <c r="S166" s="81" t="s">
        <v>2931</v>
      </c>
      <c r="T166" s="81" t="s">
        <v>3054</v>
      </c>
      <c r="U166" s="83">
        <v>44397.271087962959</v>
      </c>
      <c r="V166" s="84" t="s">
        <v>3425</v>
      </c>
      <c r="W166" s="81"/>
      <c r="X166" s="81"/>
      <c r="Y166" s="87" t="s">
        <v>5425</v>
      </c>
      <c r="Z166" s="81"/>
    </row>
    <row r="167" spans="1:26" x14ac:dyDescent="0.35">
      <c r="A167" s="66" t="s">
        <v>308</v>
      </c>
      <c r="B167" s="66" t="s">
        <v>1360</v>
      </c>
      <c r="C167" s="67"/>
      <c r="D167" s="68"/>
      <c r="E167" s="69"/>
      <c r="F167" s="70"/>
      <c r="G167" s="67"/>
      <c r="H167" s="71"/>
      <c r="I167" s="72"/>
      <c r="J167" s="72"/>
      <c r="K167" s="36"/>
      <c r="L167" s="79"/>
      <c r="M167" s="79"/>
      <c r="N167" s="74"/>
      <c r="O167" s="81" t="s">
        <v>1647</v>
      </c>
      <c r="P167" s="83">
        <v>44397.272685185184</v>
      </c>
      <c r="Q167" s="81" t="s">
        <v>1699</v>
      </c>
      <c r="R167" s="81"/>
      <c r="S167" s="81"/>
      <c r="T167" s="81" t="s">
        <v>3052</v>
      </c>
      <c r="U167" s="83">
        <v>44397.272685185184</v>
      </c>
      <c r="V167" s="84" t="s">
        <v>3426</v>
      </c>
      <c r="W167" s="81"/>
      <c r="X167" s="81"/>
      <c r="Y167" s="87" t="s">
        <v>5426</v>
      </c>
      <c r="Z167" s="81"/>
    </row>
    <row r="168" spans="1:26" x14ac:dyDescent="0.35">
      <c r="A168" s="66" t="s">
        <v>309</v>
      </c>
      <c r="B168" s="66" t="s">
        <v>1235</v>
      </c>
      <c r="C168" s="67"/>
      <c r="D168" s="68"/>
      <c r="E168" s="69"/>
      <c r="F168" s="70"/>
      <c r="G168" s="67"/>
      <c r="H168" s="71"/>
      <c r="I168" s="72"/>
      <c r="J168" s="72"/>
      <c r="K168" s="36"/>
      <c r="L168" s="79"/>
      <c r="M168" s="79"/>
      <c r="N168" s="74"/>
      <c r="O168" s="81" t="s">
        <v>1647</v>
      </c>
      <c r="P168" s="83">
        <v>44396.568796296298</v>
      </c>
      <c r="Q168" s="81" t="s">
        <v>1676</v>
      </c>
      <c r="R168" s="84" t="s">
        <v>2440</v>
      </c>
      <c r="S168" s="81" t="s">
        <v>2932</v>
      </c>
      <c r="T168" s="81" t="s">
        <v>3033</v>
      </c>
      <c r="U168" s="83">
        <v>44396.568796296298</v>
      </c>
      <c r="V168" s="84" t="s">
        <v>3427</v>
      </c>
      <c r="W168" s="81"/>
      <c r="X168" s="81"/>
      <c r="Y168" s="87" t="s">
        <v>5427</v>
      </c>
      <c r="Z168" s="81"/>
    </row>
    <row r="169" spans="1:26" x14ac:dyDescent="0.35">
      <c r="A169" s="66" t="s">
        <v>309</v>
      </c>
      <c r="B169" s="66" t="s">
        <v>1235</v>
      </c>
      <c r="C169" s="67"/>
      <c r="D169" s="68"/>
      <c r="E169" s="69"/>
      <c r="F169" s="70"/>
      <c r="G169" s="67"/>
      <c r="H169" s="71"/>
      <c r="I169" s="72"/>
      <c r="J169" s="72"/>
      <c r="K169" s="36"/>
      <c r="L169" s="79"/>
      <c r="M169" s="79"/>
      <c r="N169" s="74"/>
      <c r="O169" s="81" t="s">
        <v>1647</v>
      </c>
      <c r="P169" s="83">
        <v>44397.283368055556</v>
      </c>
      <c r="Q169" s="81" t="s">
        <v>1696</v>
      </c>
      <c r="R169" s="84" t="s">
        <v>2442</v>
      </c>
      <c r="S169" s="81" t="s">
        <v>2932</v>
      </c>
      <c r="T169" s="81" t="s">
        <v>3037</v>
      </c>
      <c r="U169" s="83">
        <v>44397.283368055556</v>
      </c>
      <c r="V169" s="84" t="s">
        <v>3428</v>
      </c>
      <c r="W169" s="81"/>
      <c r="X169" s="81"/>
      <c r="Y169" s="87" t="s">
        <v>5428</v>
      </c>
      <c r="Z169" s="81"/>
    </row>
    <row r="170" spans="1:26" x14ac:dyDescent="0.35">
      <c r="A170" s="66" t="s">
        <v>310</v>
      </c>
      <c r="B170" s="66" t="s">
        <v>1413</v>
      </c>
      <c r="C170" s="67"/>
      <c r="D170" s="68"/>
      <c r="E170" s="69"/>
      <c r="F170" s="70"/>
      <c r="G170" s="67"/>
      <c r="H170" s="71"/>
      <c r="I170" s="72"/>
      <c r="J170" s="72"/>
      <c r="K170" s="36"/>
      <c r="L170" s="79"/>
      <c r="M170" s="79"/>
      <c r="N170" s="74"/>
      <c r="O170" s="81" t="s">
        <v>1647</v>
      </c>
      <c r="P170" s="83">
        <v>44397.283518518518</v>
      </c>
      <c r="Q170" s="81" t="s">
        <v>1702</v>
      </c>
      <c r="R170" s="81"/>
      <c r="S170" s="81"/>
      <c r="T170" s="81" t="s">
        <v>3055</v>
      </c>
      <c r="U170" s="83">
        <v>44397.283518518518</v>
      </c>
      <c r="V170" s="84" t="s">
        <v>3429</v>
      </c>
      <c r="W170" s="81"/>
      <c r="X170" s="81"/>
      <c r="Y170" s="87" t="s">
        <v>5429</v>
      </c>
      <c r="Z170" s="81"/>
    </row>
    <row r="171" spans="1:26" x14ac:dyDescent="0.35">
      <c r="A171" s="66" t="s">
        <v>311</v>
      </c>
      <c r="B171" s="66" t="s">
        <v>311</v>
      </c>
      <c r="C171" s="67"/>
      <c r="D171" s="68"/>
      <c r="E171" s="69"/>
      <c r="F171" s="70"/>
      <c r="G171" s="67"/>
      <c r="H171" s="71"/>
      <c r="I171" s="72"/>
      <c r="J171" s="72"/>
      <c r="K171" s="36"/>
      <c r="L171" s="79"/>
      <c r="M171" s="79"/>
      <c r="N171" s="74"/>
      <c r="O171" s="81" t="s">
        <v>179</v>
      </c>
      <c r="P171" s="83">
        <v>44397.284756944442</v>
      </c>
      <c r="Q171" s="81" t="s">
        <v>1703</v>
      </c>
      <c r="R171" s="84" t="s">
        <v>2454</v>
      </c>
      <c r="S171" s="81" t="s">
        <v>2931</v>
      </c>
      <c r="T171" s="81" t="s">
        <v>3056</v>
      </c>
      <c r="U171" s="83">
        <v>44397.284756944442</v>
      </c>
      <c r="V171" s="84" t="s">
        <v>3430</v>
      </c>
      <c r="W171" s="81"/>
      <c r="X171" s="81"/>
      <c r="Y171" s="87" t="s">
        <v>5430</v>
      </c>
      <c r="Z171" s="81"/>
    </row>
    <row r="172" spans="1:26" x14ac:dyDescent="0.35">
      <c r="A172" s="66" t="s">
        <v>296</v>
      </c>
      <c r="B172" s="66" t="s">
        <v>1542</v>
      </c>
      <c r="C172" s="67"/>
      <c r="D172" s="68"/>
      <c r="E172" s="69"/>
      <c r="F172" s="70"/>
      <c r="G172" s="67"/>
      <c r="H172" s="71"/>
      <c r="I172" s="72"/>
      <c r="J172" s="72"/>
      <c r="K172" s="36"/>
      <c r="L172" s="79"/>
      <c r="M172" s="79"/>
      <c r="N172" s="74"/>
      <c r="O172" s="81" t="s">
        <v>1647</v>
      </c>
      <c r="P172" s="83">
        <v>44397.240208333336</v>
      </c>
      <c r="Q172" s="81" t="s">
        <v>1704</v>
      </c>
      <c r="R172" s="84" t="s">
        <v>2455</v>
      </c>
      <c r="S172" s="81" t="s">
        <v>2931</v>
      </c>
      <c r="T172" s="81" t="s">
        <v>3057</v>
      </c>
      <c r="U172" s="83">
        <v>44397.240208333336</v>
      </c>
      <c r="V172" s="84" t="s">
        <v>3431</v>
      </c>
      <c r="W172" s="81"/>
      <c r="X172" s="81"/>
      <c r="Y172" s="87" t="s">
        <v>5431</v>
      </c>
      <c r="Z172" s="81"/>
    </row>
    <row r="173" spans="1:26" x14ac:dyDescent="0.35">
      <c r="A173" s="66" t="s">
        <v>312</v>
      </c>
      <c r="B173" s="66" t="s">
        <v>1542</v>
      </c>
      <c r="C173" s="67"/>
      <c r="D173" s="68"/>
      <c r="E173" s="69"/>
      <c r="F173" s="70"/>
      <c r="G173" s="67"/>
      <c r="H173" s="71"/>
      <c r="I173" s="72"/>
      <c r="J173" s="72"/>
      <c r="K173" s="36"/>
      <c r="L173" s="79"/>
      <c r="M173" s="79"/>
      <c r="N173" s="74"/>
      <c r="O173" s="81" t="s">
        <v>1647</v>
      </c>
      <c r="P173" s="83">
        <v>44397.287476851852</v>
      </c>
      <c r="Q173" s="81" t="s">
        <v>1705</v>
      </c>
      <c r="R173" s="81"/>
      <c r="S173" s="81"/>
      <c r="T173" s="81" t="s">
        <v>3057</v>
      </c>
      <c r="U173" s="83">
        <v>44397.287476851852</v>
      </c>
      <c r="V173" s="84" t="s">
        <v>3432</v>
      </c>
      <c r="W173" s="81"/>
      <c r="X173" s="81"/>
      <c r="Y173" s="87" t="s">
        <v>5432</v>
      </c>
      <c r="Z173" s="81"/>
    </row>
    <row r="174" spans="1:26" x14ac:dyDescent="0.35">
      <c r="A174" s="66" t="s">
        <v>296</v>
      </c>
      <c r="B174" s="66" t="s">
        <v>1234</v>
      </c>
      <c r="C174" s="67"/>
      <c r="D174" s="68"/>
      <c r="E174" s="69"/>
      <c r="F174" s="70"/>
      <c r="G174" s="67"/>
      <c r="H174" s="71"/>
      <c r="I174" s="72"/>
      <c r="J174" s="72"/>
      <c r="K174" s="36"/>
      <c r="L174" s="79"/>
      <c r="M174" s="79"/>
      <c r="N174" s="74"/>
      <c r="O174" s="81" t="s">
        <v>1647</v>
      </c>
      <c r="P174" s="83">
        <v>44396.726643518516</v>
      </c>
      <c r="Q174" s="81" t="s">
        <v>1695</v>
      </c>
      <c r="R174" s="81"/>
      <c r="S174" s="81"/>
      <c r="T174" s="81" t="s">
        <v>3049</v>
      </c>
      <c r="U174" s="83">
        <v>44396.726643518516</v>
      </c>
      <c r="V174" s="84" t="s">
        <v>3413</v>
      </c>
      <c r="W174" s="81"/>
      <c r="X174" s="81"/>
      <c r="Y174" s="87" t="s">
        <v>5413</v>
      </c>
      <c r="Z174" s="81"/>
    </row>
    <row r="175" spans="1:26" x14ac:dyDescent="0.35">
      <c r="A175" s="66" t="s">
        <v>296</v>
      </c>
      <c r="B175" s="66" t="s">
        <v>1247</v>
      </c>
      <c r="C175" s="67"/>
      <c r="D175" s="68"/>
      <c r="E175" s="69"/>
      <c r="F175" s="70"/>
      <c r="G175" s="67"/>
      <c r="H175" s="71"/>
      <c r="I175" s="72"/>
      <c r="J175" s="72"/>
      <c r="K175" s="36"/>
      <c r="L175" s="79"/>
      <c r="M175" s="79"/>
      <c r="N175" s="74"/>
      <c r="O175" s="81" t="s">
        <v>1647</v>
      </c>
      <c r="P175" s="83">
        <v>44396.72828703704</v>
      </c>
      <c r="Q175" s="81" t="s">
        <v>1706</v>
      </c>
      <c r="R175" s="81"/>
      <c r="S175" s="81"/>
      <c r="T175" s="81" t="s">
        <v>3058</v>
      </c>
      <c r="U175" s="83">
        <v>44396.72828703704</v>
      </c>
      <c r="V175" s="84" t="s">
        <v>3433</v>
      </c>
      <c r="W175" s="81"/>
      <c r="X175" s="81"/>
      <c r="Y175" s="87" t="s">
        <v>5433</v>
      </c>
      <c r="Z175" s="81"/>
    </row>
    <row r="176" spans="1:26" x14ac:dyDescent="0.35">
      <c r="A176" s="66" t="s">
        <v>312</v>
      </c>
      <c r="B176" s="66" t="s">
        <v>296</v>
      </c>
      <c r="C176" s="67"/>
      <c r="D176" s="68"/>
      <c r="E176" s="69"/>
      <c r="F176" s="70"/>
      <c r="G176" s="67"/>
      <c r="H176" s="71"/>
      <c r="I176" s="72"/>
      <c r="J176" s="72"/>
      <c r="K176" s="36"/>
      <c r="L176" s="79"/>
      <c r="M176" s="79"/>
      <c r="N176" s="74"/>
      <c r="O176" s="81" t="s">
        <v>1647</v>
      </c>
      <c r="P176" s="83">
        <v>44397.287476851852</v>
      </c>
      <c r="Q176" s="81" t="s">
        <v>1705</v>
      </c>
      <c r="R176" s="81"/>
      <c r="S176" s="81"/>
      <c r="T176" s="81" t="s">
        <v>3057</v>
      </c>
      <c r="U176" s="83">
        <v>44397.287476851852</v>
      </c>
      <c r="V176" s="84" t="s">
        <v>3432</v>
      </c>
      <c r="W176" s="81"/>
      <c r="X176" s="81"/>
      <c r="Y176" s="87" t="s">
        <v>5432</v>
      </c>
      <c r="Z176" s="81"/>
    </row>
    <row r="177" spans="1:26" x14ac:dyDescent="0.35">
      <c r="A177" s="66" t="s">
        <v>313</v>
      </c>
      <c r="B177" s="66" t="s">
        <v>1427</v>
      </c>
      <c r="C177" s="67"/>
      <c r="D177" s="68"/>
      <c r="E177" s="69"/>
      <c r="F177" s="70"/>
      <c r="G177" s="67"/>
      <c r="H177" s="71"/>
      <c r="I177" s="72"/>
      <c r="J177" s="72"/>
      <c r="K177" s="36"/>
      <c r="L177" s="79"/>
      <c r="M177" s="79"/>
      <c r="N177" s="74"/>
      <c r="O177" s="81" t="s">
        <v>1647</v>
      </c>
      <c r="P177" s="83">
        <v>44397.217187499999</v>
      </c>
      <c r="Q177" s="81" t="s">
        <v>1657</v>
      </c>
      <c r="R177" s="81"/>
      <c r="S177" s="81"/>
      <c r="T177" s="81" t="s">
        <v>3020</v>
      </c>
      <c r="U177" s="83">
        <v>44397.217187499999</v>
      </c>
      <c r="V177" s="84" t="s">
        <v>3434</v>
      </c>
      <c r="W177" s="81"/>
      <c r="X177" s="81"/>
      <c r="Y177" s="87" t="s">
        <v>5434</v>
      </c>
      <c r="Z177" s="81"/>
    </row>
    <row r="178" spans="1:26" x14ac:dyDescent="0.35">
      <c r="A178" s="66" t="s">
        <v>313</v>
      </c>
      <c r="B178" s="66" t="s">
        <v>1426</v>
      </c>
      <c r="C178" s="67"/>
      <c r="D178" s="68"/>
      <c r="E178" s="69"/>
      <c r="F178" s="70"/>
      <c r="G178" s="67"/>
      <c r="H178" s="71"/>
      <c r="I178" s="72"/>
      <c r="J178" s="72"/>
      <c r="K178" s="36"/>
      <c r="L178" s="79"/>
      <c r="M178" s="79"/>
      <c r="N178" s="74"/>
      <c r="O178" s="81" t="s">
        <v>1647</v>
      </c>
      <c r="P178" s="83">
        <v>44397.217187499999</v>
      </c>
      <c r="Q178" s="81" t="s">
        <v>1657</v>
      </c>
      <c r="R178" s="81"/>
      <c r="S178" s="81"/>
      <c r="T178" s="81" t="s">
        <v>3020</v>
      </c>
      <c r="U178" s="83">
        <v>44397.217187499999</v>
      </c>
      <c r="V178" s="84" t="s">
        <v>3434</v>
      </c>
      <c r="W178" s="81"/>
      <c r="X178" s="81"/>
      <c r="Y178" s="87" t="s">
        <v>5434</v>
      </c>
      <c r="Z178" s="81"/>
    </row>
    <row r="179" spans="1:26" x14ac:dyDescent="0.35">
      <c r="A179" s="66" t="s">
        <v>313</v>
      </c>
      <c r="B179" s="66" t="s">
        <v>1413</v>
      </c>
      <c r="C179" s="67"/>
      <c r="D179" s="68"/>
      <c r="E179" s="69"/>
      <c r="F179" s="70"/>
      <c r="G179" s="67"/>
      <c r="H179" s="71"/>
      <c r="I179" s="72"/>
      <c r="J179" s="72"/>
      <c r="K179" s="36"/>
      <c r="L179" s="79"/>
      <c r="M179" s="79"/>
      <c r="N179" s="74"/>
      <c r="O179" s="81" t="s">
        <v>1647</v>
      </c>
      <c r="P179" s="83">
        <v>44397.290092592593</v>
      </c>
      <c r="Q179" s="81" t="s">
        <v>1668</v>
      </c>
      <c r="R179" s="81"/>
      <c r="S179" s="81"/>
      <c r="T179" s="81" t="s">
        <v>3029</v>
      </c>
      <c r="U179" s="83">
        <v>44397.290092592593</v>
      </c>
      <c r="V179" s="84" t="s">
        <v>3435</v>
      </c>
      <c r="W179" s="81"/>
      <c r="X179" s="81"/>
      <c r="Y179" s="87" t="s">
        <v>5435</v>
      </c>
      <c r="Z179" s="81"/>
    </row>
    <row r="180" spans="1:26" x14ac:dyDescent="0.35">
      <c r="A180" s="66" t="s">
        <v>314</v>
      </c>
      <c r="B180" s="66" t="s">
        <v>1235</v>
      </c>
      <c r="C180" s="67"/>
      <c r="D180" s="68"/>
      <c r="E180" s="69"/>
      <c r="F180" s="70"/>
      <c r="G180" s="67"/>
      <c r="H180" s="71"/>
      <c r="I180" s="72"/>
      <c r="J180" s="72"/>
      <c r="K180" s="36"/>
      <c r="L180" s="79"/>
      <c r="M180" s="79"/>
      <c r="N180" s="74"/>
      <c r="O180" s="81" t="s">
        <v>1647</v>
      </c>
      <c r="P180" s="83">
        <v>44397.29215277778</v>
      </c>
      <c r="Q180" s="81" t="s">
        <v>1696</v>
      </c>
      <c r="R180" s="84" t="s">
        <v>2442</v>
      </c>
      <c r="S180" s="81" t="s">
        <v>2932</v>
      </c>
      <c r="T180" s="81" t="s">
        <v>3037</v>
      </c>
      <c r="U180" s="83">
        <v>44397.29215277778</v>
      </c>
      <c r="V180" s="84" t="s">
        <v>3436</v>
      </c>
      <c r="W180" s="81"/>
      <c r="X180" s="81"/>
      <c r="Y180" s="87" t="s">
        <v>5436</v>
      </c>
      <c r="Z180" s="81"/>
    </row>
    <row r="181" spans="1:26" x14ac:dyDescent="0.35">
      <c r="A181" s="66" t="s">
        <v>315</v>
      </c>
      <c r="B181" s="66" t="s">
        <v>315</v>
      </c>
      <c r="C181" s="67"/>
      <c r="D181" s="68"/>
      <c r="E181" s="69"/>
      <c r="F181" s="70"/>
      <c r="G181" s="67"/>
      <c r="H181" s="71"/>
      <c r="I181" s="72"/>
      <c r="J181" s="72"/>
      <c r="K181" s="36"/>
      <c r="L181" s="79"/>
      <c r="M181" s="79"/>
      <c r="N181" s="74"/>
      <c r="O181" s="81" t="s">
        <v>179</v>
      </c>
      <c r="P181" s="83">
        <v>44397.292453703703</v>
      </c>
      <c r="Q181" s="81" t="s">
        <v>1707</v>
      </c>
      <c r="R181" s="84" t="s">
        <v>2456</v>
      </c>
      <c r="S181" s="81" t="s">
        <v>2931</v>
      </c>
      <c r="T181" s="81" t="s">
        <v>3052</v>
      </c>
      <c r="U181" s="83">
        <v>44397.292453703703</v>
      </c>
      <c r="V181" s="84" t="s">
        <v>3437</v>
      </c>
      <c r="W181" s="81"/>
      <c r="X181" s="81"/>
      <c r="Y181" s="87" t="s">
        <v>5437</v>
      </c>
      <c r="Z181" s="81"/>
    </row>
    <row r="182" spans="1:26" x14ac:dyDescent="0.35">
      <c r="A182" s="66" t="s">
        <v>316</v>
      </c>
      <c r="B182" s="66" t="s">
        <v>1360</v>
      </c>
      <c r="C182" s="67"/>
      <c r="D182" s="68"/>
      <c r="E182" s="69"/>
      <c r="F182" s="70"/>
      <c r="G182" s="67"/>
      <c r="H182" s="71"/>
      <c r="I182" s="72"/>
      <c r="J182" s="72"/>
      <c r="K182" s="36"/>
      <c r="L182" s="79"/>
      <c r="M182" s="79"/>
      <c r="N182" s="74"/>
      <c r="O182" s="81" t="s">
        <v>1647</v>
      </c>
      <c r="P182" s="83">
        <v>44397.296597222223</v>
      </c>
      <c r="Q182" s="81" t="s">
        <v>1699</v>
      </c>
      <c r="R182" s="81"/>
      <c r="S182" s="81"/>
      <c r="T182" s="81" t="s">
        <v>3052</v>
      </c>
      <c r="U182" s="83">
        <v>44397.296597222223</v>
      </c>
      <c r="V182" s="84" t="s">
        <v>3438</v>
      </c>
      <c r="W182" s="81"/>
      <c r="X182" s="81"/>
      <c r="Y182" s="87" t="s">
        <v>5438</v>
      </c>
      <c r="Z182" s="81"/>
    </row>
    <row r="183" spans="1:26" x14ac:dyDescent="0.35">
      <c r="A183" s="66" t="s">
        <v>317</v>
      </c>
      <c r="B183" s="66" t="s">
        <v>1360</v>
      </c>
      <c r="C183" s="67"/>
      <c r="D183" s="68"/>
      <c r="E183" s="69"/>
      <c r="F183" s="70"/>
      <c r="G183" s="67"/>
      <c r="H183" s="71"/>
      <c r="I183" s="72"/>
      <c r="J183" s="72"/>
      <c r="K183" s="36"/>
      <c r="L183" s="79"/>
      <c r="M183" s="79"/>
      <c r="N183" s="74"/>
      <c r="O183" s="81" t="s">
        <v>1647</v>
      </c>
      <c r="P183" s="83">
        <v>44397.297766203701</v>
      </c>
      <c r="Q183" s="81" t="s">
        <v>1699</v>
      </c>
      <c r="R183" s="81"/>
      <c r="S183" s="81"/>
      <c r="T183" s="81" t="s">
        <v>3052</v>
      </c>
      <c r="U183" s="83">
        <v>44397.297766203701</v>
      </c>
      <c r="V183" s="84" t="s">
        <v>3439</v>
      </c>
      <c r="W183" s="81"/>
      <c r="X183" s="81"/>
      <c r="Y183" s="87" t="s">
        <v>5439</v>
      </c>
      <c r="Z183" s="81"/>
    </row>
    <row r="184" spans="1:26" x14ac:dyDescent="0.35">
      <c r="A184" s="66" t="s">
        <v>318</v>
      </c>
      <c r="B184" s="66" t="s">
        <v>1360</v>
      </c>
      <c r="C184" s="67"/>
      <c r="D184" s="68"/>
      <c r="E184" s="69"/>
      <c r="F184" s="70"/>
      <c r="G184" s="67"/>
      <c r="H184" s="71"/>
      <c r="I184" s="72"/>
      <c r="J184" s="72"/>
      <c r="K184" s="36"/>
      <c r="L184" s="79"/>
      <c r="M184" s="79"/>
      <c r="N184" s="74"/>
      <c r="O184" s="81" t="s">
        <v>1647</v>
      </c>
      <c r="P184" s="83">
        <v>44397.298194444447</v>
      </c>
      <c r="Q184" s="81" t="s">
        <v>1699</v>
      </c>
      <c r="R184" s="81"/>
      <c r="S184" s="81"/>
      <c r="T184" s="81" t="s">
        <v>3052</v>
      </c>
      <c r="U184" s="83">
        <v>44397.298194444447</v>
      </c>
      <c r="V184" s="84" t="s">
        <v>3440</v>
      </c>
      <c r="W184" s="81"/>
      <c r="X184" s="81"/>
      <c r="Y184" s="87" t="s">
        <v>5440</v>
      </c>
      <c r="Z184" s="81"/>
    </row>
    <row r="185" spans="1:26" x14ac:dyDescent="0.35">
      <c r="A185" s="66" t="s">
        <v>319</v>
      </c>
      <c r="B185" s="66" t="s">
        <v>1360</v>
      </c>
      <c r="C185" s="67"/>
      <c r="D185" s="68"/>
      <c r="E185" s="69"/>
      <c r="F185" s="70"/>
      <c r="G185" s="67"/>
      <c r="H185" s="71"/>
      <c r="I185" s="72"/>
      <c r="J185" s="72"/>
      <c r="K185" s="36"/>
      <c r="L185" s="79"/>
      <c r="M185" s="79"/>
      <c r="N185" s="74"/>
      <c r="O185" s="81" t="s">
        <v>1647</v>
      </c>
      <c r="P185" s="83">
        <v>44397.298483796294</v>
      </c>
      <c r="Q185" s="81" t="s">
        <v>1699</v>
      </c>
      <c r="R185" s="81"/>
      <c r="S185" s="81"/>
      <c r="T185" s="81" t="s">
        <v>3052</v>
      </c>
      <c r="U185" s="83">
        <v>44397.298483796294</v>
      </c>
      <c r="V185" s="84" t="s">
        <v>3441</v>
      </c>
      <c r="W185" s="81"/>
      <c r="X185" s="81"/>
      <c r="Y185" s="87" t="s">
        <v>5441</v>
      </c>
      <c r="Z185" s="81"/>
    </row>
    <row r="186" spans="1:26" x14ac:dyDescent="0.35">
      <c r="A186" s="66" t="s">
        <v>320</v>
      </c>
      <c r="B186" s="66" t="s">
        <v>320</v>
      </c>
      <c r="C186" s="67"/>
      <c r="D186" s="68"/>
      <c r="E186" s="69"/>
      <c r="F186" s="70"/>
      <c r="G186" s="67"/>
      <c r="H186" s="71"/>
      <c r="I186" s="72"/>
      <c r="J186" s="72"/>
      <c r="K186" s="36"/>
      <c r="L186" s="79"/>
      <c r="M186" s="79"/>
      <c r="N186" s="74"/>
      <c r="O186" s="81" t="s">
        <v>179</v>
      </c>
      <c r="P186" s="83">
        <v>44397.299710648149</v>
      </c>
      <c r="Q186" s="81" t="s">
        <v>1708</v>
      </c>
      <c r="R186" s="84" t="s">
        <v>2457</v>
      </c>
      <c r="S186" s="81" t="s">
        <v>2931</v>
      </c>
      <c r="T186" s="81" t="s">
        <v>3059</v>
      </c>
      <c r="U186" s="83">
        <v>44397.299710648149</v>
      </c>
      <c r="V186" s="84" t="s">
        <v>3442</v>
      </c>
      <c r="W186" s="81"/>
      <c r="X186" s="81"/>
      <c r="Y186" s="87" t="s">
        <v>5442</v>
      </c>
      <c r="Z186" s="81"/>
    </row>
    <row r="187" spans="1:26" x14ac:dyDescent="0.35">
      <c r="A187" s="66" t="s">
        <v>321</v>
      </c>
      <c r="B187" s="66" t="s">
        <v>1360</v>
      </c>
      <c r="C187" s="67"/>
      <c r="D187" s="68"/>
      <c r="E187" s="69"/>
      <c r="F187" s="70"/>
      <c r="G187" s="67"/>
      <c r="H187" s="71"/>
      <c r="I187" s="72"/>
      <c r="J187" s="72"/>
      <c r="K187" s="36"/>
      <c r="L187" s="79"/>
      <c r="M187" s="79"/>
      <c r="N187" s="74"/>
      <c r="O187" s="81" t="s">
        <v>1647</v>
      </c>
      <c r="P187" s="83">
        <v>44397.303518518522</v>
      </c>
      <c r="Q187" s="81" t="s">
        <v>1699</v>
      </c>
      <c r="R187" s="81"/>
      <c r="S187" s="81"/>
      <c r="T187" s="81" t="s">
        <v>3052</v>
      </c>
      <c r="U187" s="83">
        <v>44397.303518518522</v>
      </c>
      <c r="V187" s="84" t="s">
        <v>3443</v>
      </c>
      <c r="W187" s="81"/>
      <c r="X187" s="81"/>
      <c r="Y187" s="87" t="s">
        <v>5443</v>
      </c>
      <c r="Z187" s="81"/>
    </row>
    <row r="188" spans="1:26" x14ac:dyDescent="0.35">
      <c r="A188" s="66" t="s">
        <v>322</v>
      </c>
      <c r="B188" s="66" t="s">
        <v>1212</v>
      </c>
      <c r="C188" s="67"/>
      <c r="D188" s="68"/>
      <c r="E188" s="69"/>
      <c r="F188" s="70"/>
      <c r="G188" s="67"/>
      <c r="H188" s="71"/>
      <c r="I188" s="72"/>
      <c r="J188" s="72"/>
      <c r="K188" s="36"/>
      <c r="L188" s="79"/>
      <c r="M188" s="79"/>
      <c r="N188" s="74"/>
      <c r="O188" s="81" t="s">
        <v>1647</v>
      </c>
      <c r="P188" s="83">
        <v>44397.315532407411</v>
      </c>
      <c r="Q188" s="81" t="s">
        <v>1709</v>
      </c>
      <c r="R188" s="81"/>
      <c r="S188" s="81"/>
      <c r="T188" s="81" t="s">
        <v>3017</v>
      </c>
      <c r="U188" s="83">
        <v>44397.315532407411</v>
      </c>
      <c r="V188" s="84" t="s">
        <v>3444</v>
      </c>
      <c r="W188" s="81"/>
      <c r="X188" s="81"/>
      <c r="Y188" s="87" t="s">
        <v>5444</v>
      </c>
      <c r="Z188" s="81"/>
    </row>
    <row r="189" spans="1:26" x14ac:dyDescent="0.35">
      <c r="A189" s="66" t="s">
        <v>323</v>
      </c>
      <c r="B189" s="66" t="s">
        <v>1413</v>
      </c>
      <c r="C189" s="67"/>
      <c r="D189" s="68"/>
      <c r="E189" s="69"/>
      <c r="F189" s="70"/>
      <c r="G189" s="67"/>
      <c r="H189" s="71"/>
      <c r="I189" s="72"/>
      <c r="J189" s="72"/>
      <c r="K189" s="36"/>
      <c r="L189" s="79"/>
      <c r="M189" s="79"/>
      <c r="N189" s="74"/>
      <c r="O189" s="81" t="s">
        <v>1647</v>
      </c>
      <c r="P189" s="83">
        <v>44397.316354166665</v>
      </c>
      <c r="Q189" s="81" t="s">
        <v>1668</v>
      </c>
      <c r="R189" s="81"/>
      <c r="S189" s="81"/>
      <c r="T189" s="81" t="s">
        <v>3029</v>
      </c>
      <c r="U189" s="83">
        <v>44397.316354166665</v>
      </c>
      <c r="V189" s="84" t="s">
        <v>3445</v>
      </c>
      <c r="W189" s="81"/>
      <c r="X189" s="81"/>
      <c r="Y189" s="87" t="s">
        <v>5445</v>
      </c>
      <c r="Z189" s="81"/>
    </row>
    <row r="190" spans="1:26" x14ac:dyDescent="0.35">
      <c r="A190" s="66" t="s">
        <v>324</v>
      </c>
      <c r="B190" s="66" t="s">
        <v>324</v>
      </c>
      <c r="C190" s="67"/>
      <c r="D190" s="68"/>
      <c r="E190" s="69"/>
      <c r="F190" s="70"/>
      <c r="G190" s="67"/>
      <c r="H190" s="71"/>
      <c r="I190" s="72"/>
      <c r="J190" s="72"/>
      <c r="K190" s="36"/>
      <c r="L190" s="79"/>
      <c r="M190" s="79"/>
      <c r="N190" s="74"/>
      <c r="O190" s="81" t="s">
        <v>179</v>
      </c>
      <c r="P190" s="83">
        <v>44397.321851851855</v>
      </c>
      <c r="Q190" s="81" t="s">
        <v>1710</v>
      </c>
      <c r="R190" s="84" t="s">
        <v>2458</v>
      </c>
      <c r="S190" s="81" t="s">
        <v>2931</v>
      </c>
      <c r="T190" s="81" t="s">
        <v>3060</v>
      </c>
      <c r="U190" s="83">
        <v>44397.321851851855</v>
      </c>
      <c r="V190" s="84" t="s">
        <v>3446</v>
      </c>
      <c r="W190" s="81"/>
      <c r="X190" s="81"/>
      <c r="Y190" s="87" t="s">
        <v>5446</v>
      </c>
      <c r="Z190" s="81"/>
    </row>
    <row r="191" spans="1:26" x14ac:dyDescent="0.35">
      <c r="A191" s="66" t="s">
        <v>325</v>
      </c>
      <c r="B191" s="66" t="s">
        <v>1413</v>
      </c>
      <c r="C191" s="67"/>
      <c r="D191" s="68"/>
      <c r="E191" s="69"/>
      <c r="F191" s="70"/>
      <c r="G191" s="67"/>
      <c r="H191" s="71"/>
      <c r="I191" s="72"/>
      <c r="J191" s="72"/>
      <c r="K191" s="36"/>
      <c r="L191" s="79"/>
      <c r="M191" s="79"/>
      <c r="N191" s="74"/>
      <c r="O191" s="81" t="s">
        <v>1647</v>
      </c>
      <c r="P191" s="83">
        <v>44397.328576388885</v>
      </c>
      <c r="Q191" s="81" t="s">
        <v>1668</v>
      </c>
      <c r="R191" s="81"/>
      <c r="S191" s="81"/>
      <c r="T191" s="81" t="s">
        <v>3029</v>
      </c>
      <c r="U191" s="83">
        <v>44397.328576388885</v>
      </c>
      <c r="V191" s="84" t="s">
        <v>3447</v>
      </c>
      <c r="W191" s="81"/>
      <c r="X191" s="81"/>
      <c r="Y191" s="87" t="s">
        <v>5447</v>
      </c>
      <c r="Z191" s="81"/>
    </row>
    <row r="192" spans="1:26" x14ac:dyDescent="0.35">
      <c r="A192" s="66" t="s">
        <v>326</v>
      </c>
      <c r="B192" s="66" t="s">
        <v>1427</v>
      </c>
      <c r="C192" s="67"/>
      <c r="D192" s="68"/>
      <c r="E192" s="69"/>
      <c r="F192" s="70"/>
      <c r="G192" s="67"/>
      <c r="H192" s="71"/>
      <c r="I192" s="72"/>
      <c r="J192" s="72"/>
      <c r="K192" s="36"/>
      <c r="L192" s="79"/>
      <c r="M192" s="79"/>
      <c r="N192" s="74"/>
      <c r="O192" s="81" t="s">
        <v>1647</v>
      </c>
      <c r="P192" s="83">
        <v>44397.331041666665</v>
      </c>
      <c r="Q192" s="81" t="s">
        <v>1657</v>
      </c>
      <c r="R192" s="81"/>
      <c r="S192" s="81"/>
      <c r="T192" s="81" t="s">
        <v>3020</v>
      </c>
      <c r="U192" s="83">
        <v>44397.331041666665</v>
      </c>
      <c r="V192" s="84" t="s">
        <v>3448</v>
      </c>
      <c r="W192" s="81"/>
      <c r="X192" s="81"/>
      <c r="Y192" s="87" t="s">
        <v>5448</v>
      </c>
      <c r="Z192" s="81"/>
    </row>
    <row r="193" spans="1:26" x14ac:dyDescent="0.35">
      <c r="A193" s="66" t="s">
        <v>326</v>
      </c>
      <c r="B193" s="66" t="s">
        <v>1426</v>
      </c>
      <c r="C193" s="67"/>
      <c r="D193" s="68"/>
      <c r="E193" s="69"/>
      <c r="F193" s="70"/>
      <c r="G193" s="67"/>
      <c r="H193" s="71"/>
      <c r="I193" s="72"/>
      <c r="J193" s="72"/>
      <c r="K193" s="36"/>
      <c r="L193" s="79"/>
      <c r="M193" s="79"/>
      <c r="N193" s="74"/>
      <c r="O193" s="81" t="s">
        <v>1647</v>
      </c>
      <c r="P193" s="83">
        <v>44397.331041666665</v>
      </c>
      <c r="Q193" s="81" t="s">
        <v>1657</v>
      </c>
      <c r="R193" s="81"/>
      <c r="S193" s="81"/>
      <c r="T193" s="81" t="s">
        <v>3020</v>
      </c>
      <c r="U193" s="83">
        <v>44397.331041666665</v>
      </c>
      <c r="V193" s="84" t="s">
        <v>3448</v>
      </c>
      <c r="W193" s="81"/>
      <c r="X193" s="81"/>
      <c r="Y193" s="87" t="s">
        <v>5448</v>
      </c>
      <c r="Z193" s="81"/>
    </row>
    <row r="194" spans="1:26" x14ac:dyDescent="0.35">
      <c r="A194" s="66" t="s">
        <v>327</v>
      </c>
      <c r="B194" s="66" t="s">
        <v>327</v>
      </c>
      <c r="C194" s="67"/>
      <c r="D194" s="68"/>
      <c r="E194" s="69"/>
      <c r="F194" s="70"/>
      <c r="G194" s="67"/>
      <c r="H194" s="71"/>
      <c r="I194" s="72"/>
      <c r="J194" s="72"/>
      <c r="K194" s="36"/>
      <c r="L194" s="79"/>
      <c r="M194" s="79"/>
      <c r="N194" s="74"/>
      <c r="O194" s="81" t="s">
        <v>179</v>
      </c>
      <c r="P194" s="83">
        <v>44397.333368055559</v>
      </c>
      <c r="Q194" s="81" t="s">
        <v>1711</v>
      </c>
      <c r="R194" s="84" t="s">
        <v>2459</v>
      </c>
      <c r="S194" s="81" t="s">
        <v>2931</v>
      </c>
      <c r="T194" s="81" t="s">
        <v>3061</v>
      </c>
      <c r="U194" s="83">
        <v>44397.333368055559</v>
      </c>
      <c r="V194" s="84" t="s">
        <v>3449</v>
      </c>
      <c r="W194" s="81"/>
      <c r="X194" s="81"/>
      <c r="Y194" s="87" t="s">
        <v>5449</v>
      </c>
      <c r="Z194" s="81"/>
    </row>
    <row r="195" spans="1:26" x14ac:dyDescent="0.35">
      <c r="A195" s="66" t="s">
        <v>328</v>
      </c>
      <c r="B195" s="66" t="s">
        <v>329</v>
      </c>
      <c r="C195" s="67"/>
      <c r="D195" s="68"/>
      <c r="E195" s="69"/>
      <c r="F195" s="70"/>
      <c r="G195" s="67"/>
      <c r="H195" s="71"/>
      <c r="I195" s="72"/>
      <c r="J195" s="72"/>
      <c r="K195" s="36"/>
      <c r="L195" s="79"/>
      <c r="M195" s="79"/>
      <c r="N195" s="74"/>
      <c r="O195" s="81" t="s">
        <v>1647</v>
      </c>
      <c r="P195" s="83">
        <v>44397.334085648145</v>
      </c>
      <c r="Q195" s="81" t="s">
        <v>1697</v>
      </c>
      <c r="R195" s="81"/>
      <c r="S195" s="81"/>
      <c r="T195" s="81" t="s">
        <v>3050</v>
      </c>
      <c r="U195" s="83">
        <v>44397.334085648145</v>
      </c>
      <c r="V195" s="84" t="s">
        <v>3450</v>
      </c>
      <c r="W195" s="81"/>
      <c r="X195" s="81"/>
      <c r="Y195" s="87" t="s">
        <v>5450</v>
      </c>
      <c r="Z195" s="81"/>
    </row>
    <row r="196" spans="1:26" x14ac:dyDescent="0.35">
      <c r="A196" s="66" t="s">
        <v>329</v>
      </c>
      <c r="B196" s="66" t="s">
        <v>329</v>
      </c>
      <c r="C196" s="67"/>
      <c r="D196" s="68"/>
      <c r="E196" s="69"/>
      <c r="F196" s="70"/>
      <c r="G196" s="67"/>
      <c r="H196" s="71"/>
      <c r="I196" s="72"/>
      <c r="J196" s="72"/>
      <c r="K196" s="36"/>
      <c r="L196" s="79"/>
      <c r="M196" s="79"/>
      <c r="N196" s="74"/>
      <c r="O196" s="81" t="s">
        <v>179</v>
      </c>
      <c r="P196" s="83">
        <v>44397.22934027778</v>
      </c>
      <c r="Q196" s="81" t="s">
        <v>1712</v>
      </c>
      <c r="R196" s="84" t="s">
        <v>2460</v>
      </c>
      <c r="S196" s="81" t="s">
        <v>2931</v>
      </c>
      <c r="T196" s="81" t="s">
        <v>3050</v>
      </c>
      <c r="U196" s="83">
        <v>44397.22934027778</v>
      </c>
      <c r="V196" s="84" t="s">
        <v>3451</v>
      </c>
      <c r="W196" s="81"/>
      <c r="X196" s="81"/>
      <c r="Y196" s="87" t="s">
        <v>5451</v>
      </c>
      <c r="Z196" s="81"/>
    </row>
    <row r="197" spans="1:26" x14ac:dyDescent="0.35">
      <c r="A197" s="66" t="s">
        <v>330</v>
      </c>
      <c r="B197" s="66" t="s">
        <v>329</v>
      </c>
      <c r="C197" s="67"/>
      <c r="D197" s="68"/>
      <c r="E197" s="69"/>
      <c r="F197" s="70"/>
      <c r="G197" s="67"/>
      <c r="H197" s="71"/>
      <c r="I197" s="72"/>
      <c r="J197" s="72"/>
      <c r="K197" s="36"/>
      <c r="L197" s="79"/>
      <c r="M197" s="79"/>
      <c r="N197" s="74"/>
      <c r="O197" s="81" t="s">
        <v>1647</v>
      </c>
      <c r="P197" s="83">
        <v>44397.335069444445</v>
      </c>
      <c r="Q197" s="81" t="s">
        <v>1697</v>
      </c>
      <c r="R197" s="81"/>
      <c r="S197" s="81"/>
      <c r="T197" s="81" t="s">
        <v>3050</v>
      </c>
      <c r="U197" s="83">
        <v>44397.335069444445</v>
      </c>
      <c r="V197" s="84" t="s">
        <v>3452</v>
      </c>
      <c r="W197" s="81"/>
      <c r="X197" s="81"/>
      <c r="Y197" s="87" t="s">
        <v>5452</v>
      </c>
      <c r="Z197" s="81"/>
    </row>
    <row r="198" spans="1:26" x14ac:dyDescent="0.35">
      <c r="A198" s="66" t="s">
        <v>331</v>
      </c>
      <c r="B198" s="66" t="s">
        <v>1360</v>
      </c>
      <c r="C198" s="67"/>
      <c r="D198" s="68"/>
      <c r="E198" s="69"/>
      <c r="F198" s="70"/>
      <c r="G198" s="67"/>
      <c r="H198" s="71"/>
      <c r="I198" s="72"/>
      <c r="J198" s="72"/>
      <c r="K198" s="36"/>
      <c r="L198" s="79"/>
      <c r="M198" s="79"/>
      <c r="N198" s="74"/>
      <c r="O198" s="81" t="s">
        <v>1647</v>
      </c>
      <c r="P198" s="83">
        <v>44397.337939814817</v>
      </c>
      <c r="Q198" s="81" t="s">
        <v>1699</v>
      </c>
      <c r="R198" s="81"/>
      <c r="S198" s="81"/>
      <c r="T198" s="81" t="s">
        <v>3052</v>
      </c>
      <c r="U198" s="83">
        <v>44397.337939814817</v>
      </c>
      <c r="V198" s="84" t="s">
        <v>3453</v>
      </c>
      <c r="W198" s="81"/>
      <c r="X198" s="81"/>
      <c r="Y198" s="87" t="s">
        <v>5453</v>
      </c>
      <c r="Z198" s="81"/>
    </row>
    <row r="199" spans="1:26" x14ac:dyDescent="0.35">
      <c r="A199" s="66" t="s">
        <v>332</v>
      </c>
      <c r="B199" s="66" t="s">
        <v>1538</v>
      </c>
      <c r="C199" s="67"/>
      <c r="D199" s="68"/>
      <c r="E199" s="69"/>
      <c r="F199" s="70"/>
      <c r="G199" s="67"/>
      <c r="H199" s="71"/>
      <c r="I199" s="72"/>
      <c r="J199" s="72"/>
      <c r="K199" s="36"/>
      <c r="L199" s="79"/>
      <c r="M199" s="79"/>
      <c r="N199" s="74"/>
      <c r="O199" s="81" t="s">
        <v>1647</v>
      </c>
      <c r="P199" s="83">
        <v>44397.33902777778</v>
      </c>
      <c r="Q199" s="81" t="s">
        <v>1690</v>
      </c>
      <c r="R199" s="81"/>
      <c r="S199" s="81"/>
      <c r="T199" s="81" t="s">
        <v>3044</v>
      </c>
      <c r="U199" s="83">
        <v>44397.33902777778</v>
      </c>
      <c r="V199" s="84" t="s">
        <v>3454</v>
      </c>
      <c r="W199" s="81"/>
      <c r="X199" s="81"/>
      <c r="Y199" s="87" t="s">
        <v>5454</v>
      </c>
      <c r="Z199" s="81"/>
    </row>
    <row r="200" spans="1:26" x14ac:dyDescent="0.35">
      <c r="A200" s="66" t="s">
        <v>332</v>
      </c>
      <c r="B200" s="66" t="s">
        <v>1539</v>
      </c>
      <c r="C200" s="67"/>
      <c r="D200" s="68"/>
      <c r="E200" s="69"/>
      <c r="F200" s="70"/>
      <c r="G200" s="67"/>
      <c r="H200" s="71"/>
      <c r="I200" s="72"/>
      <c r="J200" s="72"/>
      <c r="K200" s="36"/>
      <c r="L200" s="79"/>
      <c r="M200" s="79"/>
      <c r="N200" s="74"/>
      <c r="O200" s="81" t="s">
        <v>1647</v>
      </c>
      <c r="P200" s="83">
        <v>44397.33902777778</v>
      </c>
      <c r="Q200" s="81" t="s">
        <v>1690</v>
      </c>
      <c r="R200" s="81"/>
      <c r="S200" s="81"/>
      <c r="T200" s="81" t="s">
        <v>3044</v>
      </c>
      <c r="U200" s="83">
        <v>44397.33902777778</v>
      </c>
      <c r="V200" s="84" t="s">
        <v>3454</v>
      </c>
      <c r="W200" s="81"/>
      <c r="X200" s="81"/>
      <c r="Y200" s="87" t="s">
        <v>5454</v>
      </c>
      <c r="Z200" s="81"/>
    </row>
    <row r="201" spans="1:26" x14ac:dyDescent="0.35">
      <c r="A201" s="66" t="s">
        <v>333</v>
      </c>
      <c r="B201" s="66" t="s">
        <v>1535</v>
      </c>
      <c r="C201" s="67"/>
      <c r="D201" s="68"/>
      <c r="E201" s="69"/>
      <c r="F201" s="70"/>
      <c r="G201" s="67"/>
      <c r="H201" s="71"/>
      <c r="I201" s="72"/>
      <c r="J201" s="72"/>
      <c r="K201" s="36"/>
      <c r="L201" s="79"/>
      <c r="M201" s="79"/>
      <c r="N201" s="74"/>
      <c r="O201" s="81" t="s">
        <v>1647</v>
      </c>
      <c r="P201" s="83">
        <v>44397.342465277776</v>
      </c>
      <c r="Q201" s="81" t="s">
        <v>1661</v>
      </c>
      <c r="R201" s="81"/>
      <c r="S201" s="81"/>
      <c r="T201" s="81" t="s">
        <v>3024</v>
      </c>
      <c r="U201" s="83">
        <v>44397.342465277776</v>
      </c>
      <c r="V201" s="84" t="s">
        <v>3455</v>
      </c>
      <c r="W201" s="81"/>
      <c r="X201" s="81"/>
      <c r="Y201" s="87" t="s">
        <v>5455</v>
      </c>
      <c r="Z201" s="81"/>
    </row>
    <row r="202" spans="1:26" x14ac:dyDescent="0.35">
      <c r="A202" s="66" t="s">
        <v>333</v>
      </c>
      <c r="B202" s="66" t="s">
        <v>1228</v>
      </c>
      <c r="C202" s="67"/>
      <c r="D202" s="68"/>
      <c r="E202" s="69"/>
      <c r="F202" s="70"/>
      <c r="G202" s="67"/>
      <c r="H202" s="71"/>
      <c r="I202" s="72"/>
      <c r="J202" s="72"/>
      <c r="K202" s="36"/>
      <c r="L202" s="79"/>
      <c r="M202" s="79"/>
      <c r="N202" s="74"/>
      <c r="O202" s="81" t="s">
        <v>1647</v>
      </c>
      <c r="P202" s="83">
        <v>44397.342465277776</v>
      </c>
      <c r="Q202" s="81" t="s">
        <v>1661</v>
      </c>
      <c r="R202" s="81"/>
      <c r="S202" s="81"/>
      <c r="T202" s="81" t="s">
        <v>3024</v>
      </c>
      <c r="U202" s="83">
        <v>44397.342465277776</v>
      </c>
      <c r="V202" s="84" t="s">
        <v>3455</v>
      </c>
      <c r="W202" s="81"/>
      <c r="X202" s="81"/>
      <c r="Y202" s="87" t="s">
        <v>5455</v>
      </c>
      <c r="Z202" s="81"/>
    </row>
    <row r="203" spans="1:26" x14ac:dyDescent="0.35">
      <c r="A203" s="66" t="s">
        <v>334</v>
      </c>
      <c r="B203" s="66" t="s">
        <v>1433</v>
      </c>
      <c r="C203" s="67"/>
      <c r="D203" s="68"/>
      <c r="E203" s="69"/>
      <c r="F203" s="70"/>
      <c r="G203" s="67"/>
      <c r="H203" s="71"/>
      <c r="I203" s="72"/>
      <c r="J203" s="72"/>
      <c r="K203" s="36"/>
      <c r="L203" s="79"/>
      <c r="M203" s="79"/>
      <c r="N203" s="74"/>
      <c r="O203" s="81" t="s">
        <v>1647</v>
      </c>
      <c r="P203" s="83">
        <v>44397.344467592593</v>
      </c>
      <c r="Q203" s="81" t="s">
        <v>1678</v>
      </c>
      <c r="R203" s="81"/>
      <c r="S203" s="81"/>
      <c r="T203" s="81" t="s">
        <v>3016</v>
      </c>
      <c r="U203" s="83">
        <v>44397.344467592593</v>
      </c>
      <c r="V203" s="84" t="s">
        <v>3456</v>
      </c>
      <c r="W203" s="81"/>
      <c r="X203" s="81"/>
      <c r="Y203" s="87" t="s">
        <v>5456</v>
      </c>
      <c r="Z203" s="81"/>
    </row>
    <row r="204" spans="1:26" x14ac:dyDescent="0.35">
      <c r="A204" s="66" t="s">
        <v>335</v>
      </c>
      <c r="B204" s="66" t="s">
        <v>1444</v>
      </c>
      <c r="C204" s="67"/>
      <c r="D204" s="68"/>
      <c r="E204" s="69"/>
      <c r="F204" s="70"/>
      <c r="G204" s="67"/>
      <c r="H204" s="71"/>
      <c r="I204" s="72"/>
      <c r="J204" s="72"/>
      <c r="K204" s="36"/>
      <c r="L204" s="79"/>
      <c r="M204" s="79"/>
      <c r="N204" s="74"/>
      <c r="O204" s="81" t="s">
        <v>1647</v>
      </c>
      <c r="P204" s="83">
        <v>44397.349745370368</v>
      </c>
      <c r="Q204" s="81" t="s">
        <v>1713</v>
      </c>
      <c r="R204" s="81"/>
      <c r="S204" s="81"/>
      <c r="T204" s="81" t="s">
        <v>1444</v>
      </c>
      <c r="U204" s="83">
        <v>44397.349745370368</v>
      </c>
      <c r="V204" s="84" t="s">
        <v>3457</v>
      </c>
      <c r="W204" s="81"/>
      <c r="X204" s="81"/>
      <c r="Y204" s="87" t="s">
        <v>5457</v>
      </c>
      <c r="Z204" s="81"/>
    </row>
    <row r="205" spans="1:26" x14ac:dyDescent="0.35">
      <c r="A205" s="66" t="s">
        <v>336</v>
      </c>
      <c r="B205" s="66" t="s">
        <v>336</v>
      </c>
      <c r="C205" s="67"/>
      <c r="D205" s="68"/>
      <c r="E205" s="69"/>
      <c r="F205" s="70"/>
      <c r="G205" s="67"/>
      <c r="H205" s="71"/>
      <c r="I205" s="72"/>
      <c r="J205" s="72"/>
      <c r="K205" s="36"/>
      <c r="L205" s="79"/>
      <c r="M205" s="79"/>
      <c r="N205" s="74"/>
      <c r="O205" s="81" t="s">
        <v>179</v>
      </c>
      <c r="P205" s="83">
        <v>44397.354467592595</v>
      </c>
      <c r="Q205" s="81" t="s">
        <v>1714</v>
      </c>
      <c r="R205" s="84" t="s">
        <v>2461</v>
      </c>
      <c r="S205" s="81" t="s">
        <v>2931</v>
      </c>
      <c r="T205" s="81" t="s">
        <v>3062</v>
      </c>
      <c r="U205" s="83">
        <v>44397.354467592595</v>
      </c>
      <c r="V205" s="84" t="s">
        <v>3458</v>
      </c>
      <c r="W205" s="81"/>
      <c r="X205" s="81"/>
      <c r="Y205" s="87" t="s">
        <v>5458</v>
      </c>
      <c r="Z205" s="87" t="s">
        <v>7300</v>
      </c>
    </row>
    <row r="206" spans="1:26" x14ac:dyDescent="0.35">
      <c r="A206" s="66" t="s">
        <v>337</v>
      </c>
      <c r="B206" s="66" t="s">
        <v>1543</v>
      </c>
      <c r="C206" s="67"/>
      <c r="D206" s="68"/>
      <c r="E206" s="69"/>
      <c r="F206" s="70"/>
      <c r="G206" s="67"/>
      <c r="H206" s="71"/>
      <c r="I206" s="72"/>
      <c r="J206" s="72"/>
      <c r="K206" s="36"/>
      <c r="L206" s="79"/>
      <c r="M206" s="79"/>
      <c r="N206" s="74"/>
      <c r="O206" s="81" t="s">
        <v>1647</v>
      </c>
      <c r="P206" s="83">
        <v>44397.355185185188</v>
      </c>
      <c r="Q206" s="81" t="s">
        <v>1715</v>
      </c>
      <c r="R206" s="81"/>
      <c r="S206" s="81"/>
      <c r="T206" s="81" t="s">
        <v>3016</v>
      </c>
      <c r="U206" s="83">
        <v>44397.355185185188</v>
      </c>
      <c r="V206" s="84" t="s">
        <v>3459</v>
      </c>
      <c r="W206" s="81"/>
      <c r="X206" s="81"/>
      <c r="Y206" s="87" t="s">
        <v>5459</v>
      </c>
      <c r="Z206" s="81"/>
    </row>
    <row r="207" spans="1:26" x14ac:dyDescent="0.35">
      <c r="A207" s="66" t="s">
        <v>337</v>
      </c>
      <c r="B207" s="66" t="s">
        <v>589</v>
      </c>
      <c r="C207" s="67"/>
      <c r="D207" s="68"/>
      <c r="E207" s="69"/>
      <c r="F207" s="70"/>
      <c r="G207" s="67"/>
      <c r="H207" s="71"/>
      <c r="I207" s="72"/>
      <c r="J207" s="72"/>
      <c r="K207" s="36"/>
      <c r="L207" s="79"/>
      <c r="M207" s="79"/>
      <c r="N207" s="74"/>
      <c r="O207" s="81" t="s">
        <v>1647</v>
      </c>
      <c r="P207" s="83">
        <v>44397.355185185188</v>
      </c>
      <c r="Q207" s="81" t="s">
        <v>1715</v>
      </c>
      <c r="R207" s="81"/>
      <c r="S207" s="81"/>
      <c r="T207" s="81" t="s">
        <v>3016</v>
      </c>
      <c r="U207" s="83">
        <v>44397.355185185188</v>
      </c>
      <c r="V207" s="84" t="s">
        <v>3459</v>
      </c>
      <c r="W207" s="81"/>
      <c r="X207" s="81"/>
      <c r="Y207" s="87" t="s">
        <v>5459</v>
      </c>
      <c r="Z207" s="81"/>
    </row>
    <row r="208" spans="1:26" x14ac:dyDescent="0.35">
      <c r="A208" s="66" t="s">
        <v>338</v>
      </c>
      <c r="B208" s="66" t="s">
        <v>1360</v>
      </c>
      <c r="C208" s="67"/>
      <c r="D208" s="68"/>
      <c r="E208" s="69"/>
      <c r="F208" s="70"/>
      <c r="G208" s="67"/>
      <c r="H208" s="71"/>
      <c r="I208" s="72"/>
      <c r="J208" s="72"/>
      <c r="K208" s="36"/>
      <c r="L208" s="79"/>
      <c r="M208" s="79"/>
      <c r="N208" s="74"/>
      <c r="O208" s="81" t="s">
        <v>1647</v>
      </c>
      <c r="P208" s="83">
        <v>44396.511041666665</v>
      </c>
      <c r="Q208" s="81" t="s">
        <v>1700</v>
      </c>
      <c r="R208" s="81"/>
      <c r="S208" s="81"/>
      <c r="T208" s="81" t="s">
        <v>3053</v>
      </c>
      <c r="U208" s="83">
        <v>44396.511041666665</v>
      </c>
      <c r="V208" s="84" t="s">
        <v>3460</v>
      </c>
      <c r="W208" s="81"/>
      <c r="X208" s="81"/>
      <c r="Y208" s="87" t="s">
        <v>5460</v>
      </c>
      <c r="Z208" s="81"/>
    </row>
    <row r="209" spans="1:26" x14ac:dyDescent="0.35">
      <c r="A209" s="66" t="s">
        <v>338</v>
      </c>
      <c r="B209" s="66" t="s">
        <v>1360</v>
      </c>
      <c r="C209" s="67"/>
      <c r="D209" s="68"/>
      <c r="E209" s="69"/>
      <c r="F209" s="70"/>
      <c r="G209" s="67"/>
      <c r="H209" s="71"/>
      <c r="I209" s="72"/>
      <c r="J209" s="72"/>
      <c r="K209" s="36"/>
      <c r="L209" s="79"/>
      <c r="M209" s="79"/>
      <c r="N209" s="74"/>
      <c r="O209" s="81" t="s">
        <v>1647</v>
      </c>
      <c r="P209" s="83">
        <v>44397.355300925927</v>
      </c>
      <c r="Q209" s="81" t="s">
        <v>1699</v>
      </c>
      <c r="R209" s="81"/>
      <c r="S209" s="81"/>
      <c r="T209" s="81" t="s">
        <v>3052</v>
      </c>
      <c r="U209" s="83">
        <v>44397.355300925927</v>
      </c>
      <c r="V209" s="84" t="s">
        <v>3461</v>
      </c>
      <c r="W209" s="81"/>
      <c r="X209" s="81"/>
      <c r="Y209" s="87" t="s">
        <v>5461</v>
      </c>
      <c r="Z209" s="81"/>
    </row>
    <row r="210" spans="1:26" x14ac:dyDescent="0.35">
      <c r="A210" s="66" t="s">
        <v>339</v>
      </c>
      <c r="B210" s="66" t="s">
        <v>1413</v>
      </c>
      <c r="C210" s="67"/>
      <c r="D210" s="68"/>
      <c r="E210" s="69"/>
      <c r="F210" s="70"/>
      <c r="G210" s="67"/>
      <c r="H210" s="71"/>
      <c r="I210" s="72"/>
      <c r="J210" s="72"/>
      <c r="K210" s="36"/>
      <c r="L210" s="79"/>
      <c r="M210" s="79"/>
      <c r="N210" s="74"/>
      <c r="O210" s="81" t="s">
        <v>1647</v>
      </c>
      <c r="P210" s="83">
        <v>44397.359618055554</v>
      </c>
      <c r="Q210" s="81" t="s">
        <v>1668</v>
      </c>
      <c r="R210" s="81"/>
      <c r="S210" s="81"/>
      <c r="T210" s="81" t="s">
        <v>3029</v>
      </c>
      <c r="U210" s="83">
        <v>44397.359618055554</v>
      </c>
      <c r="V210" s="84" t="s">
        <v>3462</v>
      </c>
      <c r="W210" s="81"/>
      <c r="X210" s="81"/>
      <c r="Y210" s="87" t="s">
        <v>5462</v>
      </c>
      <c r="Z210" s="81"/>
    </row>
    <row r="211" spans="1:26" x14ac:dyDescent="0.35">
      <c r="A211" s="66" t="s">
        <v>340</v>
      </c>
      <c r="B211" s="66" t="s">
        <v>1527</v>
      </c>
      <c r="C211" s="67"/>
      <c r="D211" s="68"/>
      <c r="E211" s="69"/>
      <c r="F211" s="70"/>
      <c r="G211" s="67"/>
      <c r="H211" s="71"/>
      <c r="I211" s="72"/>
      <c r="J211" s="72"/>
      <c r="K211" s="36"/>
      <c r="L211" s="79"/>
      <c r="M211" s="79"/>
      <c r="N211" s="74"/>
      <c r="O211" s="81" t="s">
        <v>1647</v>
      </c>
      <c r="P211" s="83">
        <v>44397.369444444441</v>
      </c>
      <c r="Q211" s="81" t="s">
        <v>1653</v>
      </c>
      <c r="R211" s="81"/>
      <c r="S211" s="81"/>
      <c r="T211" s="81" t="s">
        <v>3017</v>
      </c>
      <c r="U211" s="83">
        <v>44397.369444444441</v>
      </c>
      <c r="V211" s="84" t="s">
        <v>3463</v>
      </c>
      <c r="W211" s="81"/>
      <c r="X211" s="81"/>
      <c r="Y211" s="87" t="s">
        <v>5463</v>
      </c>
      <c r="Z211" s="81"/>
    </row>
    <row r="212" spans="1:26" x14ac:dyDescent="0.35">
      <c r="A212" s="66" t="s">
        <v>341</v>
      </c>
      <c r="B212" s="66" t="s">
        <v>1412</v>
      </c>
      <c r="C212" s="67"/>
      <c r="D212" s="68"/>
      <c r="E212" s="69"/>
      <c r="F212" s="70"/>
      <c r="G212" s="67"/>
      <c r="H212" s="71"/>
      <c r="I212" s="72"/>
      <c r="J212" s="72"/>
      <c r="K212" s="36"/>
      <c r="L212" s="79"/>
      <c r="M212" s="79"/>
      <c r="N212" s="74"/>
      <c r="O212" s="81" t="s">
        <v>1647</v>
      </c>
      <c r="P212" s="83">
        <v>44397.370162037034</v>
      </c>
      <c r="Q212" s="81" t="s">
        <v>1716</v>
      </c>
      <c r="R212" s="81"/>
      <c r="S212" s="81"/>
      <c r="T212" s="81" t="s">
        <v>3063</v>
      </c>
      <c r="U212" s="83">
        <v>44397.370162037034</v>
      </c>
      <c r="V212" s="84" t="s">
        <v>3464</v>
      </c>
      <c r="W212" s="81"/>
      <c r="X212" s="81"/>
      <c r="Y212" s="87" t="s">
        <v>5464</v>
      </c>
      <c r="Z212" s="81"/>
    </row>
    <row r="213" spans="1:26" x14ac:dyDescent="0.35">
      <c r="A213" s="66" t="s">
        <v>342</v>
      </c>
      <c r="B213" s="66" t="s">
        <v>1412</v>
      </c>
      <c r="C213" s="67"/>
      <c r="D213" s="68"/>
      <c r="E213" s="69"/>
      <c r="F213" s="70"/>
      <c r="G213" s="67"/>
      <c r="H213" s="71"/>
      <c r="I213" s="72"/>
      <c r="J213" s="72"/>
      <c r="K213" s="36"/>
      <c r="L213" s="79"/>
      <c r="M213" s="79"/>
      <c r="N213" s="74"/>
      <c r="O213" s="81" t="s">
        <v>1647</v>
      </c>
      <c r="P213" s="83">
        <v>44397.370370370372</v>
      </c>
      <c r="Q213" s="81" t="s">
        <v>1716</v>
      </c>
      <c r="R213" s="81"/>
      <c r="S213" s="81"/>
      <c r="T213" s="81" t="s">
        <v>3063</v>
      </c>
      <c r="U213" s="83">
        <v>44397.370370370372</v>
      </c>
      <c r="V213" s="84" t="s">
        <v>3465</v>
      </c>
      <c r="W213" s="81"/>
      <c r="X213" s="81"/>
      <c r="Y213" s="87" t="s">
        <v>5465</v>
      </c>
      <c r="Z213" s="81"/>
    </row>
    <row r="214" spans="1:26" x14ac:dyDescent="0.35">
      <c r="A214" s="66" t="s">
        <v>343</v>
      </c>
      <c r="B214" s="66" t="s">
        <v>1412</v>
      </c>
      <c r="C214" s="67"/>
      <c r="D214" s="68"/>
      <c r="E214" s="69"/>
      <c r="F214" s="70"/>
      <c r="G214" s="67"/>
      <c r="H214" s="71"/>
      <c r="I214" s="72"/>
      <c r="J214" s="72"/>
      <c r="K214" s="36"/>
      <c r="L214" s="79"/>
      <c r="M214" s="79"/>
      <c r="N214" s="74"/>
      <c r="O214" s="81" t="s">
        <v>1647</v>
      </c>
      <c r="P214" s="83">
        <v>44397.37059027778</v>
      </c>
      <c r="Q214" s="81" t="s">
        <v>1716</v>
      </c>
      <c r="R214" s="81"/>
      <c r="S214" s="81"/>
      <c r="T214" s="81" t="s">
        <v>3063</v>
      </c>
      <c r="U214" s="83">
        <v>44397.37059027778</v>
      </c>
      <c r="V214" s="84" t="s">
        <v>3466</v>
      </c>
      <c r="W214" s="81"/>
      <c r="X214" s="81"/>
      <c r="Y214" s="87" t="s">
        <v>5466</v>
      </c>
      <c r="Z214" s="81"/>
    </row>
    <row r="215" spans="1:26" x14ac:dyDescent="0.35">
      <c r="A215" s="66" t="s">
        <v>344</v>
      </c>
      <c r="B215" s="66" t="s">
        <v>1412</v>
      </c>
      <c r="C215" s="67"/>
      <c r="D215" s="68"/>
      <c r="E215" s="69"/>
      <c r="F215" s="70"/>
      <c r="G215" s="67"/>
      <c r="H215" s="71"/>
      <c r="I215" s="72"/>
      <c r="J215" s="72"/>
      <c r="K215" s="36"/>
      <c r="L215" s="79"/>
      <c r="M215" s="79"/>
      <c r="N215" s="74"/>
      <c r="O215" s="81" t="s">
        <v>1647</v>
      </c>
      <c r="P215" s="83">
        <v>44397.370868055557</v>
      </c>
      <c r="Q215" s="81" t="s">
        <v>1716</v>
      </c>
      <c r="R215" s="81"/>
      <c r="S215" s="81"/>
      <c r="T215" s="81" t="s">
        <v>3063</v>
      </c>
      <c r="U215" s="83">
        <v>44397.370868055557</v>
      </c>
      <c r="V215" s="84" t="s">
        <v>3467</v>
      </c>
      <c r="W215" s="81"/>
      <c r="X215" s="81"/>
      <c r="Y215" s="87" t="s">
        <v>5467</v>
      </c>
      <c r="Z215" s="81"/>
    </row>
    <row r="216" spans="1:26" x14ac:dyDescent="0.35">
      <c r="A216" s="66" t="s">
        <v>345</v>
      </c>
      <c r="B216" s="66" t="s">
        <v>1412</v>
      </c>
      <c r="C216" s="67"/>
      <c r="D216" s="68"/>
      <c r="E216" s="69"/>
      <c r="F216" s="70"/>
      <c r="G216" s="67"/>
      <c r="H216" s="71"/>
      <c r="I216" s="72"/>
      <c r="J216" s="72"/>
      <c r="K216" s="36"/>
      <c r="L216" s="79"/>
      <c r="M216" s="79"/>
      <c r="N216" s="74"/>
      <c r="O216" s="81" t="s">
        <v>1647</v>
      </c>
      <c r="P216" s="83">
        <v>44397.371168981481</v>
      </c>
      <c r="Q216" s="81" t="s">
        <v>1716</v>
      </c>
      <c r="R216" s="81"/>
      <c r="S216" s="81"/>
      <c r="T216" s="81" t="s">
        <v>3063</v>
      </c>
      <c r="U216" s="83">
        <v>44397.371168981481</v>
      </c>
      <c r="V216" s="84" t="s">
        <v>3468</v>
      </c>
      <c r="W216" s="81"/>
      <c r="X216" s="81"/>
      <c r="Y216" s="87" t="s">
        <v>5468</v>
      </c>
      <c r="Z216" s="81"/>
    </row>
    <row r="217" spans="1:26" x14ac:dyDescent="0.35">
      <c r="A217" s="66" t="s">
        <v>346</v>
      </c>
      <c r="B217" s="66" t="s">
        <v>346</v>
      </c>
      <c r="C217" s="67"/>
      <c r="D217" s="68"/>
      <c r="E217" s="69"/>
      <c r="F217" s="70"/>
      <c r="G217" s="67"/>
      <c r="H217" s="71"/>
      <c r="I217" s="72"/>
      <c r="J217" s="72"/>
      <c r="K217" s="36"/>
      <c r="L217" s="79"/>
      <c r="M217" s="79"/>
      <c r="N217" s="74"/>
      <c r="O217" s="81" t="s">
        <v>179</v>
      </c>
      <c r="P217" s="83">
        <v>44396.66741898148</v>
      </c>
      <c r="Q217" s="81" t="s">
        <v>1717</v>
      </c>
      <c r="R217" s="84" t="s">
        <v>2462</v>
      </c>
      <c r="S217" s="81" t="s">
        <v>2931</v>
      </c>
      <c r="T217" s="81" t="s">
        <v>3064</v>
      </c>
      <c r="U217" s="83">
        <v>44396.66741898148</v>
      </c>
      <c r="V217" s="84" t="s">
        <v>3469</v>
      </c>
      <c r="W217" s="81"/>
      <c r="X217" s="81"/>
      <c r="Y217" s="87" t="s">
        <v>5469</v>
      </c>
      <c r="Z217" s="81"/>
    </row>
    <row r="218" spans="1:26" x14ac:dyDescent="0.35">
      <c r="A218" s="66" t="s">
        <v>346</v>
      </c>
      <c r="B218" s="66" t="s">
        <v>1412</v>
      </c>
      <c r="C218" s="67"/>
      <c r="D218" s="68"/>
      <c r="E218" s="69"/>
      <c r="F218" s="70"/>
      <c r="G218" s="67"/>
      <c r="H218" s="71"/>
      <c r="I218" s="72"/>
      <c r="J218" s="72"/>
      <c r="K218" s="36"/>
      <c r="L218" s="79"/>
      <c r="M218" s="79"/>
      <c r="N218" s="74"/>
      <c r="O218" s="81" t="s">
        <v>1647</v>
      </c>
      <c r="P218" s="83">
        <v>44397.371238425927</v>
      </c>
      <c r="Q218" s="81" t="s">
        <v>1716</v>
      </c>
      <c r="R218" s="81"/>
      <c r="S218" s="81"/>
      <c r="T218" s="81" t="s">
        <v>3063</v>
      </c>
      <c r="U218" s="83">
        <v>44397.371238425927</v>
      </c>
      <c r="V218" s="84" t="s">
        <v>3470</v>
      </c>
      <c r="W218" s="81"/>
      <c r="X218" s="81"/>
      <c r="Y218" s="87" t="s">
        <v>5470</v>
      </c>
      <c r="Z218" s="81"/>
    </row>
    <row r="219" spans="1:26" x14ac:dyDescent="0.35">
      <c r="A219" s="66" t="s">
        <v>347</v>
      </c>
      <c r="B219" s="66" t="s">
        <v>1412</v>
      </c>
      <c r="C219" s="67"/>
      <c r="D219" s="68"/>
      <c r="E219" s="69"/>
      <c r="F219" s="70"/>
      <c r="G219" s="67"/>
      <c r="H219" s="71"/>
      <c r="I219" s="72"/>
      <c r="J219" s="72"/>
      <c r="K219" s="36"/>
      <c r="L219" s="79"/>
      <c r="M219" s="79"/>
      <c r="N219" s="74"/>
      <c r="O219" s="81" t="s">
        <v>1647</v>
      </c>
      <c r="P219" s="83">
        <v>44397.372407407405</v>
      </c>
      <c r="Q219" s="81" t="s">
        <v>1716</v>
      </c>
      <c r="R219" s="81"/>
      <c r="S219" s="81"/>
      <c r="T219" s="81" t="s">
        <v>3063</v>
      </c>
      <c r="U219" s="83">
        <v>44397.372407407405</v>
      </c>
      <c r="V219" s="84" t="s">
        <v>3471</v>
      </c>
      <c r="W219" s="81"/>
      <c r="X219" s="81"/>
      <c r="Y219" s="87" t="s">
        <v>5471</v>
      </c>
      <c r="Z219" s="81"/>
    </row>
    <row r="220" spans="1:26" x14ac:dyDescent="0.35">
      <c r="A220" s="66" t="s">
        <v>348</v>
      </c>
      <c r="B220" s="66" t="s">
        <v>1412</v>
      </c>
      <c r="C220" s="67"/>
      <c r="D220" s="68"/>
      <c r="E220" s="69"/>
      <c r="F220" s="70"/>
      <c r="G220" s="67"/>
      <c r="H220" s="71"/>
      <c r="I220" s="72"/>
      <c r="J220" s="72"/>
      <c r="K220" s="36"/>
      <c r="L220" s="79"/>
      <c r="M220" s="79"/>
      <c r="N220" s="74"/>
      <c r="O220" s="81" t="s">
        <v>1647</v>
      </c>
      <c r="P220" s="83">
        <v>44397.372546296298</v>
      </c>
      <c r="Q220" s="81" t="s">
        <v>1716</v>
      </c>
      <c r="R220" s="81"/>
      <c r="S220" s="81"/>
      <c r="T220" s="81" t="s">
        <v>3063</v>
      </c>
      <c r="U220" s="83">
        <v>44397.372546296298</v>
      </c>
      <c r="V220" s="84" t="s">
        <v>3472</v>
      </c>
      <c r="W220" s="81"/>
      <c r="X220" s="81"/>
      <c r="Y220" s="87" t="s">
        <v>5472</v>
      </c>
      <c r="Z220" s="81"/>
    </row>
    <row r="221" spans="1:26" x14ac:dyDescent="0.35">
      <c r="A221" s="66" t="s">
        <v>349</v>
      </c>
      <c r="B221" s="66" t="s">
        <v>1412</v>
      </c>
      <c r="C221" s="67"/>
      <c r="D221" s="68"/>
      <c r="E221" s="69"/>
      <c r="F221" s="70"/>
      <c r="G221" s="67"/>
      <c r="H221" s="71"/>
      <c r="I221" s="72"/>
      <c r="J221" s="72"/>
      <c r="K221" s="36"/>
      <c r="L221" s="79"/>
      <c r="M221" s="79"/>
      <c r="N221" s="74"/>
      <c r="O221" s="81" t="s">
        <v>1647</v>
      </c>
      <c r="P221" s="83">
        <v>44397.373136574075</v>
      </c>
      <c r="Q221" s="81" t="s">
        <v>1716</v>
      </c>
      <c r="R221" s="81"/>
      <c r="S221" s="81"/>
      <c r="T221" s="81" t="s">
        <v>3063</v>
      </c>
      <c r="U221" s="83">
        <v>44397.373136574075</v>
      </c>
      <c r="V221" s="84" t="s">
        <v>3473</v>
      </c>
      <c r="W221" s="81"/>
      <c r="X221" s="81"/>
      <c r="Y221" s="87" t="s">
        <v>5473</v>
      </c>
      <c r="Z221" s="81"/>
    </row>
    <row r="222" spans="1:26" x14ac:dyDescent="0.35">
      <c r="A222" s="66" t="s">
        <v>350</v>
      </c>
      <c r="B222" s="66" t="s">
        <v>1412</v>
      </c>
      <c r="C222" s="67"/>
      <c r="D222" s="68"/>
      <c r="E222" s="69"/>
      <c r="F222" s="70"/>
      <c r="G222" s="67"/>
      <c r="H222" s="71"/>
      <c r="I222" s="72"/>
      <c r="J222" s="72"/>
      <c r="K222" s="36"/>
      <c r="L222" s="79"/>
      <c r="M222" s="79"/>
      <c r="N222" s="74"/>
      <c r="O222" s="81" t="s">
        <v>1647</v>
      </c>
      <c r="P222" s="83">
        <v>44397.373206018521</v>
      </c>
      <c r="Q222" s="81" t="s">
        <v>1716</v>
      </c>
      <c r="R222" s="81"/>
      <c r="S222" s="81"/>
      <c r="T222" s="81" t="s">
        <v>3063</v>
      </c>
      <c r="U222" s="83">
        <v>44397.373206018521</v>
      </c>
      <c r="V222" s="84" t="s">
        <v>3474</v>
      </c>
      <c r="W222" s="81"/>
      <c r="X222" s="81"/>
      <c r="Y222" s="87" t="s">
        <v>5474</v>
      </c>
      <c r="Z222" s="81"/>
    </row>
    <row r="223" spans="1:26" x14ac:dyDescent="0.35">
      <c r="A223" s="66" t="s">
        <v>351</v>
      </c>
      <c r="B223" s="66" t="s">
        <v>1412</v>
      </c>
      <c r="C223" s="67"/>
      <c r="D223" s="68"/>
      <c r="E223" s="69"/>
      <c r="F223" s="70"/>
      <c r="G223" s="67"/>
      <c r="H223" s="71"/>
      <c r="I223" s="72"/>
      <c r="J223" s="72"/>
      <c r="K223" s="36"/>
      <c r="L223" s="79"/>
      <c r="M223" s="79"/>
      <c r="N223" s="74"/>
      <c r="O223" s="81" t="s">
        <v>1647</v>
      </c>
      <c r="P223" s="83">
        <v>44397.373379629629</v>
      </c>
      <c r="Q223" s="81" t="s">
        <v>1716</v>
      </c>
      <c r="R223" s="81"/>
      <c r="S223" s="81"/>
      <c r="T223" s="81" t="s">
        <v>3063</v>
      </c>
      <c r="U223" s="83">
        <v>44397.373379629629</v>
      </c>
      <c r="V223" s="84" t="s">
        <v>3475</v>
      </c>
      <c r="W223" s="81"/>
      <c r="X223" s="81"/>
      <c r="Y223" s="87" t="s">
        <v>5475</v>
      </c>
      <c r="Z223" s="81"/>
    </row>
    <row r="224" spans="1:26" x14ac:dyDescent="0.35">
      <c r="A224" s="66" t="s">
        <v>352</v>
      </c>
      <c r="B224" s="66" t="s">
        <v>1412</v>
      </c>
      <c r="C224" s="67"/>
      <c r="D224" s="68"/>
      <c r="E224" s="69"/>
      <c r="F224" s="70"/>
      <c r="G224" s="67"/>
      <c r="H224" s="71"/>
      <c r="I224" s="72"/>
      <c r="J224" s="72"/>
      <c r="K224" s="36"/>
      <c r="L224" s="79"/>
      <c r="M224" s="79"/>
      <c r="N224" s="74"/>
      <c r="O224" s="81" t="s">
        <v>1647</v>
      </c>
      <c r="P224" s="83">
        <v>44397.374097222222</v>
      </c>
      <c r="Q224" s="81" t="s">
        <v>1716</v>
      </c>
      <c r="R224" s="81"/>
      <c r="S224" s="81"/>
      <c r="T224" s="81" t="s">
        <v>3063</v>
      </c>
      <c r="U224" s="83">
        <v>44397.374097222222</v>
      </c>
      <c r="V224" s="84" t="s">
        <v>3476</v>
      </c>
      <c r="W224" s="81"/>
      <c r="X224" s="81"/>
      <c r="Y224" s="87" t="s">
        <v>5476</v>
      </c>
      <c r="Z224" s="81"/>
    </row>
    <row r="225" spans="1:26" x14ac:dyDescent="0.35">
      <c r="A225" s="66" t="s">
        <v>353</v>
      </c>
      <c r="B225" s="66" t="s">
        <v>1412</v>
      </c>
      <c r="C225" s="67"/>
      <c r="D225" s="68"/>
      <c r="E225" s="69"/>
      <c r="F225" s="70"/>
      <c r="G225" s="67"/>
      <c r="H225" s="71"/>
      <c r="I225" s="72"/>
      <c r="J225" s="72"/>
      <c r="K225" s="36"/>
      <c r="L225" s="79"/>
      <c r="M225" s="79"/>
      <c r="N225" s="74"/>
      <c r="O225" s="81" t="s">
        <v>1647</v>
      </c>
      <c r="P225" s="83">
        <v>44397.375162037039</v>
      </c>
      <c r="Q225" s="81" t="s">
        <v>1716</v>
      </c>
      <c r="R225" s="81"/>
      <c r="S225" s="81"/>
      <c r="T225" s="81" t="s">
        <v>3063</v>
      </c>
      <c r="U225" s="83">
        <v>44397.375162037039</v>
      </c>
      <c r="V225" s="84" t="s">
        <v>3477</v>
      </c>
      <c r="W225" s="81"/>
      <c r="X225" s="81"/>
      <c r="Y225" s="87" t="s">
        <v>5477</v>
      </c>
      <c r="Z225" s="81"/>
    </row>
    <row r="226" spans="1:26" x14ac:dyDescent="0.35">
      <c r="A226" s="66" t="s">
        <v>354</v>
      </c>
      <c r="B226" s="66" t="s">
        <v>1412</v>
      </c>
      <c r="C226" s="67"/>
      <c r="D226" s="68"/>
      <c r="E226" s="69"/>
      <c r="F226" s="70"/>
      <c r="G226" s="67"/>
      <c r="H226" s="71"/>
      <c r="I226" s="72"/>
      <c r="J226" s="72"/>
      <c r="K226" s="36"/>
      <c r="L226" s="79"/>
      <c r="M226" s="79"/>
      <c r="N226" s="74"/>
      <c r="O226" s="81" t="s">
        <v>1647</v>
      </c>
      <c r="P226" s="83">
        <v>44397.375509259262</v>
      </c>
      <c r="Q226" s="81" t="s">
        <v>1716</v>
      </c>
      <c r="R226" s="81"/>
      <c r="S226" s="81"/>
      <c r="T226" s="81" t="s">
        <v>3063</v>
      </c>
      <c r="U226" s="83">
        <v>44397.375509259262</v>
      </c>
      <c r="V226" s="84" t="s">
        <v>3478</v>
      </c>
      <c r="W226" s="81"/>
      <c r="X226" s="81"/>
      <c r="Y226" s="87" t="s">
        <v>5478</v>
      </c>
      <c r="Z226" s="81"/>
    </row>
    <row r="227" spans="1:26" x14ac:dyDescent="0.35">
      <c r="A227" s="66" t="s">
        <v>355</v>
      </c>
      <c r="B227" s="66" t="s">
        <v>1412</v>
      </c>
      <c r="C227" s="67"/>
      <c r="D227" s="68"/>
      <c r="E227" s="69"/>
      <c r="F227" s="70"/>
      <c r="G227" s="67"/>
      <c r="H227" s="71"/>
      <c r="I227" s="72"/>
      <c r="J227" s="72"/>
      <c r="K227" s="36"/>
      <c r="L227" s="79"/>
      <c r="M227" s="79"/>
      <c r="N227" s="74"/>
      <c r="O227" s="81" t="s">
        <v>1647</v>
      </c>
      <c r="P227" s="83">
        <v>44397.375972222224</v>
      </c>
      <c r="Q227" s="81" t="s">
        <v>1716</v>
      </c>
      <c r="R227" s="81"/>
      <c r="S227" s="81"/>
      <c r="T227" s="81" t="s">
        <v>3063</v>
      </c>
      <c r="U227" s="83">
        <v>44397.375972222224</v>
      </c>
      <c r="V227" s="84" t="s">
        <v>3479</v>
      </c>
      <c r="W227" s="81"/>
      <c r="X227" s="81"/>
      <c r="Y227" s="87" t="s">
        <v>5479</v>
      </c>
      <c r="Z227" s="81"/>
    </row>
    <row r="228" spans="1:26" x14ac:dyDescent="0.35">
      <c r="A228" s="66" t="s">
        <v>356</v>
      </c>
      <c r="B228" s="66" t="s">
        <v>1412</v>
      </c>
      <c r="C228" s="67"/>
      <c r="D228" s="68"/>
      <c r="E228" s="69"/>
      <c r="F228" s="70"/>
      <c r="G228" s="67"/>
      <c r="H228" s="71"/>
      <c r="I228" s="72"/>
      <c r="J228" s="72"/>
      <c r="K228" s="36"/>
      <c r="L228" s="79"/>
      <c r="M228" s="79"/>
      <c r="N228" s="74"/>
      <c r="O228" s="81" t="s">
        <v>1647</v>
      </c>
      <c r="P228" s="83">
        <v>44397.376435185186</v>
      </c>
      <c r="Q228" s="81" t="s">
        <v>1716</v>
      </c>
      <c r="R228" s="81"/>
      <c r="S228" s="81"/>
      <c r="T228" s="81" t="s">
        <v>3063</v>
      </c>
      <c r="U228" s="83">
        <v>44397.376435185186</v>
      </c>
      <c r="V228" s="84" t="s">
        <v>3480</v>
      </c>
      <c r="W228" s="81"/>
      <c r="X228" s="81"/>
      <c r="Y228" s="87" t="s">
        <v>5480</v>
      </c>
      <c r="Z228" s="81"/>
    </row>
    <row r="229" spans="1:26" x14ac:dyDescent="0.35">
      <c r="A229" s="66" t="s">
        <v>357</v>
      </c>
      <c r="B229" s="66" t="s">
        <v>1412</v>
      </c>
      <c r="C229" s="67"/>
      <c r="D229" s="68"/>
      <c r="E229" s="69"/>
      <c r="F229" s="70"/>
      <c r="G229" s="67"/>
      <c r="H229" s="71"/>
      <c r="I229" s="72"/>
      <c r="J229" s="72"/>
      <c r="K229" s="36"/>
      <c r="L229" s="79"/>
      <c r="M229" s="79"/>
      <c r="N229" s="74"/>
      <c r="O229" s="81" t="s">
        <v>1647</v>
      </c>
      <c r="P229" s="83">
        <v>44397.377002314817</v>
      </c>
      <c r="Q229" s="81" t="s">
        <v>1716</v>
      </c>
      <c r="R229" s="81"/>
      <c r="S229" s="81"/>
      <c r="T229" s="81" t="s">
        <v>3063</v>
      </c>
      <c r="U229" s="83">
        <v>44397.377002314817</v>
      </c>
      <c r="V229" s="84" t="s">
        <v>3481</v>
      </c>
      <c r="W229" s="81"/>
      <c r="X229" s="81"/>
      <c r="Y229" s="87" t="s">
        <v>5481</v>
      </c>
      <c r="Z229" s="81"/>
    </row>
    <row r="230" spans="1:26" x14ac:dyDescent="0.35">
      <c r="A230" s="66" t="s">
        <v>358</v>
      </c>
      <c r="B230" s="66" t="s">
        <v>1412</v>
      </c>
      <c r="C230" s="67"/>
      <c r="D230" s="68"/>
      <c r="E230" s="69"/>
      <c r="F230" s="70"/>
      <c r="G230" s="67"/>
      <c r="H230" s="71"/>
      <c r="I230" s="72"/>
      <c r="J230" s="72"/>
      <c r="K230" s="36"/>
      <c r="L230" s="79"/>
      <c r="M230" s="79"/>
      <c r="N230" s="74"/>
      <c r="O230" s="81" t="s">
        <v>1647</v>
      </c>
      <c r="P230" s="83">
        <v>44397.379513888889</v>
      </c>
      <c r="Q230" s="81" t="s">
        <v>1716</v>
      </c>
      <c r="R230" s="81"/>
      <c r="S230" s="81"/>
      <c r="T230" s="81" t="s">
        <v>3063</v>
      </c>
      <c r="U230" s="83">
        <v>44397.379513888889</v>
      </c>
      <c r="V230" s="84" t="s">
        <v>3482</v>
      </c>
      <c r="W230" s="81"/>
      <c r="X230" s="81"/>
      <c r="Y230" s="87" t="s">
        <v>5482</v>
      </c>
      <c r="Z230" s="81"/>
    </row>
    <row r="231" spans="1:26" x14ac:dyDescent="0.35">
      <c r="A231" s="66" t="s">
        <v>359</v>
      </c>
      <c r="B231" s="66" t="s">
        <v>1412</v>
      </c>
      <c r="C231" s="67"/>
      <c r="D231" s="68"/>
      <c r="E231" s="69"/>
      <c r="F231" s="70"/>
      <c r="G231" s="67"/>
      <c r="H231" s="71"/>
      <c r="I231" s="72"/>
      <c r="J231" s="72"/>
      <c r="K231" s="36"/>
      <c r="L231" s="79"/>
      <c r="M231" s="79"/>
      <c r="N231" s="74"/>
      <c r="O231" s="81" t="s">
        <v>1647</v>
      </c>
      <c r="P231" s="83">
        <v>44397.379699074074</v>
      </c>
      <c r="Q231" s="81" t="s">
        <v>1716</v>
      </c>
      <c r="R231" s="81"/>
      <c r="S231" s="81"/>
      <c r="T231" s="81" t="s">
        <v>3063</v>
      </c>
      <c r="U231" s="83">
        <v>44397.379699074074</v>
      </c>
      <c r="V231" s="84" t="s">
        <v>3483</v>
      </c>
      <c r="W231" s="81"/>
      <c r="X231" s="81"/>
      <c r="Y231" s="87" t="s">
        <v>5483</v>
      </c>
      <c r="Z231" s="81"/>
    </row>
    <row r="232" spans="1:26" x14ac:dyDescent="0.35">
      <c r="A232" s="66" t="s">
        <v>360</v>
      </c>
      <c r="B232" s="66" t="s">
        <v>360</v>
      </c>
      <c r="C232" s="67"/>
      <c r="D232" s="68"/>
      <c r="E232" s="69"/>
      <c r="F232" s="70"/>
      <c r="G232" s="67"/>
      <c r="H232" s="71"/>
      <c r="I232" s="72"/>
      <c r="J232" s="72"/>
      <c r="K232" s="36"/>
      <c r="L232" s="79"/>
      <c r="M232" s="79"/>
      <c r="N232" s="74"/>
      <c r="O232" s="81" t="s">
        <v>179</v>
      </c>
      <c r="P232" s="83">
        <v>44397.307106481479</v>
      </c>
      <c r="Q232" s="81" t="s">
        <v>1718</v>
      </c>
      <c r="R232" s="81" t="s">
        <v>2463</v>
      </c>
      <c r="S232" s="81" t="s">
        <v>2938</v>
      </c>
      <c r="T232" s="81"/>
      <c r="U232" s="83">
        <v>44397.307106481479</v>
      </c>
      <c r="V232" s="84" t="s">
        <v>3484</v>
      </c>
      <c r="W232" s="81"/>
      <c r="X232" s="81"/>
      <c r="Y232" s="87" t="s">
        <v>5484</v>
      </c>
      <c r="Z232" s="81"/>
    </row>
    <row r="233" spans="1:26" x14ac:dyDescent="0.35">
      <c r="A233" s="66" t="s">
        <v>361</v>
      </c>
      <c r="B233" s="66" t="s">
        <v>360</v>
      </c>
      <c r="C233" s="67"/>
      <c r="D233" s="68"/>
      <c r="E233" s="69"/>
      <c r="F233" s="70"/>
      <c r="G233" s="67"/>
      <c r="H233" s="71"/>
      <c r="I233" s="72"/>
      <c r="J233" s="72"/>
      <c r="K233" s="36"/>
      <c r="L233" s="79"/>
      <c r="M233" s="79"/>
      <c r="N233" s="74"/>
      <c r="O233" s="81" t="s">
        <v>1647</v>
      </c>
      <c r="P233" s="83">
        <v>44397.380671296298</v>
      </c>
      <c r="Q233" s="81" t="s">
        <v>1719</v>
      </c>
      <c r="R233" s="84" t="s">
        <v>2464</v>
      </c>
      <c r="S233" s="81" t="s">
        <v>2939</v>
      </c>
      <c r="T233" s="81"/>
      <c r="U233" s="83">
        <v>44397.380671296298</v>
      </c>
      <c r="V233" s="84" t="s">
        <v>3485</v>
      </c>
      <c r="W233" s="81"/>
      <c r="X233" s="81"/>
      <c r="Y233" s="87" t="s">
        <v>5485</v>
      </c>
      <c r="Z233" s="81"/>
    </row>
    <row r="234" spans="1:26" x14ac:dyDescent="0.35">
      <c r="A234" s="66" t="s">
        <v>362</v>
      </c>
      <c r="B234" s="66" t="s">
        <v>1427</v>
      </c>
      <c r="C234" s="67"/>
      <c r="D234" s="68"/>
      <c r="E234" s="69"/>
      <c r="F234" s="70"/>
      <c r="G234" s="67"/>
      <c r="H234" s="71"/>
      <c r="I234" s="72"/>
      <c r="J234" s="72"/>
      <c r="K234" s="36"/>
      <c r="L234" s="79"/>
      <c r="M234" s="79"/>
      <c r="N234" s="74"/>
      <c r="O234" s="81" t="s">
        <v>1647</v>
      </c>
      <c r="P234" s="83">
        <v>44396.471354166664</v>
      </c>
      <c r="Q234" s="81" t="s">
        <v>1657</v>
      </c>
      <c r="R234" s="81"/>
      <c r="S234" s="81"/>
      <c r="T234" s="81" t="s">
        <v>3020</v>
      </c>
      <c r="U234" s="83">
        <v>44396.471354166664</v>
      </c>
      <c r="V234" s="84" t="s">
        <v>3486</v>
      </c>
      <c r="W234" s="81"/>
      <c r="X234" s="81"/>
      <c r="Y234" s="87" t="s">
        <v>5486</v>
      </c>
      <c r="Z234" s="81"/>
    </row>
    <row r="235" spans="1:26" x14ac:dyDescent="0.35">
      <c r="A235" s="66" t="s">
        <v>362</v>
      </c>
      <c r="B235" s="66" t="s">
        <v>1426</v>
      </c>
      <c r="C235" s="67"/>
      <c r="D235" s="68"/>
      <c r="E235" s="69"/>
      <c r="F235" s="70"/>
      <c r="G235" s="67"/>
      <c r="H235" s="71"/>
      <c r="I235" s="72"/>
      <c r="J235" s="72"/>
      <c r="K235" s="36"/>
      <c r="L235" s="79"/>
      <c r="M235" s="79"/>
      <c r="N235" s="74"/>
      <c r="O235" s="81" t="s">
        <v>1647</v>
      </c>
      <c r="P235" s="83">
        <v>44396.471354166664</v>
      </c>
      <c r="Q235" s="81" t="s">
        <v>1657</v>
      </c>
      <c r="R235" s="81"/>
      <c r="S235" s="81"/>
      <c r="T235" s="81" t="s">
        <v>3020</v>
      </c>
      <c r="U235" s="83">
        <v>44396.471354166664</v>
      </c>
      <c r="V235" s="84" t="s">
        <v>3486</v>
      </c>
      <c r="W235" s="81"/>
      <c r="X235" s="81"/>
      <c r="Y235" s="87" t="s">
        <v>5486</v>
      </c>
      <c r="Z235" s="81"/>
    </row>
    <row r="236" spans="1:26" x14ac:dyDescent="0.35">
      <c r="A236" s="66" t="s">
        <v>362</v>
      </c>
      <c r="B236" s="66" t="s">
        <v>1413</v>
      </c>
      <c r="C236" s="67"/>
      <c r="D236" s="68"/>
      <c r="E236" s="69"/>
      <c r="F236" s="70"/>
      <c r="G236" s="67"/>
      <c r="H236" s="71"/>
      <c r="I236" s="72"/>
      <c r="J236" s="72"/>
      <c r="K236" s="36"/>
      <c r="L236" s="79"/>
      <c r="M236" s="79"/>
      <c r="N236" s="74"/>
      <c r="O236" s="81" t="s">
        <v>1647</v>
      </c>
      <c r="P236" s="83">
        <v>44396.518761574072</v>
      </c>
      <c r="Q236" s="81" t="s">
        <v>1668</v>
      </c>
      <c r="R236" s="81"/>
      <c r="S236" s="81"/>
      <c r="T236" s="81" t="s">
        <v>3029</v>
      </c>
      <c r="U236" s="83">
        <v>44396.518761574072</v>
      </c>
      <c r="V236" s="84" t="s">
        <v>3487</v>
      </c>
      <c r="W236" s="81"/>
      <c r="X236" s="81"/>
      <c r="Y236" s="87" t="s">
        <v>5487</v>
      </c>
      <c r="Z236" s="81"/>
    </row>
    <row r="237" spans="1:26" x14ac:dyDescent="0.35">
      <c r="A237" s="66" t="s">
        <v>362</v>
      </c>
      <c r="B237" s="66" t="s">
        <v>1412</v>
      </c>
      <c r="C237" s="67"/>
      <c r="D237" s="68"/>
      <c r="E237" s="69"/>
      <c r="F237" s="70"/>
      <c r="G237" s="67"/>
      <c r="H237" s="71"/>
      <c r="I237" s="72"/>
      <c r="J237" s="72"/>
      <c r="K237" s="36"/>
      <c r="L237" s="79"/>
      <c r="M237" s="79"/>
      <c r="N237" s="74"/>
      <c r="O237" s="81" t="s">
        <v>1647</v>
      </c>
      <c r="P237" s="83">
        <v>44397.386481481481</v>
      </c>
      <c r="Q237" s="81" t="s">
        <v>1716</v>
      </c>
      <c r="R237" s="81"/>
      <c r="S237" s="81"/>
      <c r="T237" s="81" t="s">
        <v>3063</v>
      </c>
      <c r="U237" s="83">
        <v>44397.386481481481</v>
      </c>
      <c r="V237" s="84" t="s">
        <v>3488</v>
      </c>
      <c r="W237" s="81"/>
      <c r="X237" s="81"/>
      <c r="Y237" s="87" t="s">
        <v>5488</v>
      </c>
      <c r="Z237" s="81"/>
    </row>
    <row r="238" spans="1:26" x14ac:dyDescent="0.35">
      <c r="A238" s="66" t="s">
        <v>363</v>
      </c>
      <c r="B238" s="66" t="s">
        <v>1412</v>
      </c>
      <c r="C238" s="67"/>
      <c r="D238" s="68"/>
      <c r="E238" s="69"/>
      <c r="F238" s="70"/>
      <c r="G238" s="67"/>
      <c r="H238" s="71"/>
      <c r="I238" s="72"/>
      <c r="J238" s="72"/>
      <c r="K238" s="36"/>
      <c r="L238" s="79"/>
      <c r="M238" s="79"/>
      <c r="N238" s="74"/>
      <c r="O238" s="81" t="s">
        <v>1647</v>
      </c>
      <c r="P238" s="83">
        <v>44397.387013888889</v>
      </c>
      <c r="Q238" s="81" t="s">
        <v>1716</v>
      </c>
      <c r="R238" s="81"/>
      <c r="S238" s="81"/>
      <c r="T238" s="81" t="s">
        <v>3063</v>
      </c>
      <c r="U238" s="83">
        <v>44397.387013888889</v>
      </c>
      <c r="V238" s="84" t="s">
        <v>3489</v>
      </c>
      <c r="W238" s="81"/>
      <c r="X238" s="81"/>
      <c r="Y238" s="87" t="s">
        <v>5489</v>
      </c>
      <c r="Z238" s="81"/>
    </row>
    <row r="239" spans="1:26" x14ac:dyDescent="0.35">
      <c r="A239" s="66" t="s">
        <v>364</v>
      </c>
      <c r="B239" s="66" t="s">
        <v>1412</v>
      </c>
      <c r="C239" s="67"/>
      <c r="D239" s="68"/>
      <c r="E239" s="69"/>
      <c r="F239" s="70"/>
      <c r="G239" s="67"/>
      <c r="H239" s="71"/>
      <c r="I239" s="72"/>
      <c r="J239" s="72"/>
      <c r="K239" s="36"/>
      <c r="L239" s="79"/>
      <c r="M239" s="79"/>
      <c r="N239" s="74"/>
      <c r="O239" s="81" t="s">
        <v>1647</v>
      </c>
      <c r="P239" s="83">
        <v>44397.387083333335</v>
      </c>
      <c r="Q239" s="81" t="s">
        <v>1716</v>
      </c>
      <c r="R239" s="81"/>
      <c r="S239" s="81"/>
      <c r="T239" s="81" t="s">
        <v>3063</v>
      </c>
      <c r="U239" s="83">
        <v>44397.387083333335</v>
      </c>
      <c r="V239" s="84" t="s">
        <v>3490</v>
      </c>
      <c r="W239" s="81"/>
      <c r="X239" s="81"/>
      <c r="Y239" s="87" t="s">
        <v>5490</v>
      </c>
      <c r="Z239" s="81"/>
    </row>
    <row r="240" spans="1:26" x14ac:dyDescent="0.35">
      <c r="A240" s="66" t="s">
        <v>365</v>
      </c>
      <c r="B240" s="66" t="s">
        <v>1413</v>
      </c>
      <c r="C240" s="67"/>
      <c r="D240" s="68"/>
      <c r="E240" s="69"/>
      <c r="F240" s="70"/>
      <c r="G240" s="67"/>
      <c r="H240" s="71"/>
      <c r="I240" s="72"/>
      <c r="J240" s="72"/>
      <c r="K240" s="36"/>
      <c r="L240" s="79"/>
      <c r="M240" s="79"/>
      <c r="N240" s="74"/>
      <c r="O240" s="81" t="s">
        <v>1647</v>
      </c>
      <c r="P240" s="83">
        <v>44397.291678240741</v>
      </c>
      <c r="Q240" s="81" t="s">
        <v>1720</v>
      </c>
      <c r="R240" s="84" t="s">
        <v>2465</v>
      </c>
      <c r="S240" s="81" t="s">
        <v>2931</v>
      </c>
      <c r="T240" s="81"/>
      <c r="U240" s="83">
        <v>44397.291678240741</v>
      </c>
      <c r="V240" s="84" t="s">
        <v>3491</v>
      </c>
      <c r="W240" s="81"/>
      <c r="X240" s="81"/>
      <c r="Y240" s="87" t="s">
        <v>5491</v>
      </c>
      <c r="Z240" s="81"/>
    </row>
    <row r="241" spans="1:26" x14ac:dyDescent="0.35">
      <c r="A241" s="66" t="s">
        <v>366</v>
      </c>
      <c r="B241" s="66" t="s">
        <v>365</v>
      </c>
      <c r="C241" s="67"/>
      <c r="D241" s="68"/>
      <c r="E241" s="69"/>
      <c r="F241" s="70"/>
      <c r="G241" s="67"/>
      <c r="H241" s="71"/>
      <c r="I241" s="72"/>
      <c r="J241" s="72"/>
      <c r="K241" s="36"/>
      <c r="L241" s="79"/>
      <c r="M241" s="79"/>
      <c r="N241" s="74"/>
      <c r="O241" s="81" t="s">
        <v>1647</v>
      </c>
      <c r="P241" s="83">
        <v>44397.389918981484</v>
      </c>
      <c r="Q241" s="81" t="s">
        <v>1721</v>
      </c>
      <c r="R241" s="81"/>
      <c r="S241" s="81"/>
      <c r="T241" s="81"/>
      <c r="U241" s="83">
        <v>44397.389918981484</v>
      </c>
      <c r="V241" s="84" t="s">
        <v>3492</v>
      </c>
      <c r="W241" s="81"/>
      <c r="X241" s="81"/>
      <c r="Y241" s="87" t="s">
        <v>5492</v>
      </c>
      <c r="Z241" s="81"/>
    </row>
    <row r="242" spans="1:26" x14ac:dyDescent="0.35">
      <c r="A242" s="66" t="s">
        <v>366</v>
      </c>
      <c r="B242" s="66" t="s">
        <v>1413</v>
      </c>
      <c r="C242" s="67"/>
      <c r="D242" s="68"/>
      <c r="E242" s="69"/>
      <c r="F242" s="70"/>
      <c r="G242" s="67"/>
      <c r="H242" s="71"/>
      <c r="I242" s="72"/>
      <c r="J242" s="72"/>
      <c r="K242" s="36"/>
      <c r="L242" s="79"/>
      <c r="M242" s="79"/>
      <c r="N242" s="74"/>
      <c r="O242" s="81" t="s">
        <v>1647</v>
      </c>
      <c r="P242" s="83">
        <v>44397.389918981484</v>
      </c>
      <c r="Q242" s="81" t="s">
        <v>1721</v>
      </c>
      <c r="R242" s="81"/>
      <c r="S242" s="81"/>
      <c r="T242" s="81"/>
      <c r="U242" s="83">
        <v>44397.389918981484</v>
      </c>
      <c r="V242" s="84" t="s">
        <v>3492</v>
      </c>
      <c r="W242" s="81"/>
      <c r="X242" s="81"/>
      <c r="Y242" s="87" t="s">
        <v>5492</v>
      </c>
      <c r="Z242" s="81"/>
    </row>
    <row r="243" spans="1:26" x14ac:dyDescent="0.35">
      <c r="A243" s="66" t="s">
        <v>367</v>
      </c>
      <c r="B243" s="66" t="s">
        <v>1412</v>
      </c>
      <c r="C243" s="67"/>
      <c r="D243" s="68"/>
      <c r="E243" s="69"/>
      <c r="F243" s="70"/>
      <c r="G243" s="67"/>
      <c r="H243" s="71"/>
      <c r="I243" s="72"/>
      <c r="J243" s="72"/>
      <c r="K243" s="36"/>
      <c r="L243" s="79"/>
      <c r="M243" s="79"/>
      <c r="N243" s="74"/>
      <c r="O243" s="81" t="s">
        <v>1647</v>
      </c>
      <c r="P243" s="83">
        <v>44397.391284722224</v>
      </c>
      <c r="Q243" s="81" t="s">
        <v>1716</v>
      </c>
      <c r="R243" s="81"/>
      <c r="S243" s="81"/>
      <c r="T243" s="81" t="s">
        <v>3063</v>
      </c>
      <c r="U243" s="83">
        <v>44397.391284722224</v>
      </c>
      <c r="V243" s="84" t="s">
        <v>3493</v>
      </c>
      <c r="W243" s="81"/>
      <c r="X243" s="81"/>
      <c r="Y243" s="87" t="s">
        <v>5493</v>
      </c>
      <c r="Z243" s="81"/>
    </row>
    <row r="244" spans="1:26" x14ac:dyDescent="0.35">
      <c r="A244" s="66" t="s">
        <v>368</v>
      </c>
      <c r="B244" s="66" t="s">
        <v>1412</v>
      </c>
      <c r="C244" s="67"/>
      <c r="D244" s="68"/>
      <c r="E244" s="69"/>
      <c r="F244" s="70"/>
      <c r="G244" s="67"/>
      <c r="H244" s="71"/>
      <c r="I244" s="72"/>
      <c r="J244" s="72"/>
      <c r="K244" s="36"/>
      <c r="L244" s="79"/>
      <c r="M244" s="79"/>
      <c r="N244" s="74"/>
      <c r="O244" s="81" t="s">
        <v>1647</v>
      </c>
      <c r="P244" s="83">
        <v>44397.392997685187</v>
      </c>
      <c r="Q244" s="81" t="s">
        <v>1716</v>
      </c>
      <c r="R244" s="81"/>
      <c r="S244" s="81"/>
      <c r="T244" s="81" t="s">
        <v>3063</v>
      </c>
      <c r="U244" s="83">
        <v>44397.392997685187</v>
      </c>
      <c r="V244" s="84" t="s">
        <v>3494</v>
      </c>
      <c r="W244" s="81"/>
      <c r="X244" s="81"/>
      <c r="Y244" s="87" t="s">
        <v>5494</v>
      </c>
      <c r="Z244" s="81"/>
    </row>
    <row r="245" spans="1:26" x14ac:dyDescent="0.35">
      <c r="A245" s="66" t="s">
        <v>369</v>
      </c>
      <c r="B245" s="66" t="s">
        <v>1544</v>
      </c>
      <c r="C245" s="67"/>
      <c r="D245" s="68"/>
      <c r="E245" s="69"/>
      <c r="F245" s="70"/>
      <c r="G245" s="67"/>
      <c r="H245" s="71"/>
      <c r="I245" s="72"/>
      <c r="J245" s="72"/>
      <c r="K245" s="36"/>
      <c r="L245" s="79"/>
      <c r="M245" s="79"/>
      <c r="N245" s="74"/>
      <c r="O245" s="81" t="s">
        <v>1647</v>
      </c>
      <c r="P245" s="83">
        <v>44397.393888888888</v>
      </c>
      <c r="Q245" s="81" t="s">
        <v>1722</v>
      </c>
      <c r="R245" s="84" t="s">
        <v>2466</v>
      </c>
      <c r="S245" s="81" t="s">
        <v>2931</v>
      </c>
      <c r="T245" s="81" t="s">
        <v>3065</v>
      </c>
      <c r="U245" s="83">
        <v>44397.393888888888</v>
      </c>
      <c r="V245" s="84" t="s">
        <v>3495</v>
      </c>
      <c r="W245" s="81"/>
      <c r="X245" s="81"/>
      <c r="Y245" s="87" t="s">
        <v>5495</v>
      </c>
      <c r="Z245" s="81"/>
    </row>
    <row r="246" spans="1:26" x14ac:dyDescent="0.35">
      <c r="A246" s="66" t="s">
        <v>370</v>
      </c>
      <c r="B246" s="66" t="s">
        <v>1412</v>
      </c>
      <c r="C246" s="67"/>
      <c r="D246" s="68"/>
      <c r="E246" s="69"/>
      <c r="F246" s="70"/>
      <c r="G246" s="67"/>
      <c r="H246" s="71"/>
      <c r="I246" s="72"/>
      <c r="J246" s="72"/>
      <c r="K246" s="36"/>
      <c r="L246" s="79"/>
      <c r="M246" s="79"/>
      <c r="N246" s="74"/>
      <c r="O246" s="81" t="s">
        <v>1647</v>
      </c>
      <c r="P246" s="83">
        <v>44397.394444444442</v>
      </c>
      <c r="Q246" s="81" t="s">
        <v>1716</v>
      </c>
      <c r="R246" s="81"/>
      <c r="S246" s="81"/>
      <c r="T246" s="81" t="s">
        <v>3063</v>
      </c>
      <c r="U246" s="83">
        <v>44397.394444444442</v>
      </c>
      <c r="V246" s="84" t="s">
        <v>3496</v>
      </c>
      <c r="W246" s="81"/>
      <c r="X246" s="81"/>
      <c r="Y246" s="87" t="s">
        <v>5496</v>
      </c>
      <c r="Z246" s="81"/>
    </row>
    <row r="247" spans="1:26" x14ac:dyDescent="0.35">
      <c r="A247" s="66" t="s">
        <v>371</v>
      </c>
      <c r="B247" s="66" t="s">
        <v>1412</v>
      </c>
      <c r="C247" s="67"/>
      <c r="D247" s="68"/>
      <c r="E247" s="69"/>
      <c r="F247" s="70"/>
      <c r="G247" s="67"/>
      <c r="H247" s="71"/>
      <c r="I247" s="72"/>
      <c r="J247" s="72"/>
      <c r="K247" s="36"/>
      <c r="L247" s="79"/>
      <c r="M247" s="79"/>
      <c r="N247" s="74"/>
      <c r="O247" s="81" t="s">
        <v>1647</v>
      </c>
      <c r="P247" s="83">
        <v>44397.394930555558</v>
      </c>
      <c r="Q247" s="81" t="s">
        <v>1716</v>
      </c>
      <c r="R247" s="81"/>
      <c r="S247" s="81"/>
      <c r="T247" s="81" t="s">
        <v>3063</v>
      </c>
      <c r="U247" s="83">
        <v>44397.394930555558</v>
      </c>
      <c r="V247" s="84" t="s">
        <v>3497</v>
      </c>
      <c r="W247" s="81"/>
      <c r="X247" s="81"/>
      <c r="Y247" s="87" t="s">
        <v>5497</v>
      </c>
      <c r="Z247" s="81"/>
    </row>
    <row r="248" spans="1:26" x14ac:dyDescent="0.35">
      <c r="A248" s="66" t="s">
        <v>372</v>
      </c>
      <c r="B248" s="66" t="s">
        <v>1401</v>
      </c>
      <c r="C248" s="67"/>
      <c r="D248" s="68"/>
      <c r="E248" s="69"/>
      <c r="F248" s="70"/>
      <c r="G248" s="67"/>
      <c r="H248" s="71"/>
      <c r="I248" s="72"/>
      <c r="J248" s="72"/>
      <c r="K248" s="36"/>
      <c r="L248" s="79"/>
      <c r="M248" s="79"/>
      <c r="N248" s="74"/>
      <c r="O248" s="81" t="s">
        <v>1647</v>
      </c>
      <c r="P248" s="83">
        <v>44397.399965277778</v>
      </c>
      <c r="Q248" s="81" t="s">
        <v>1723</v>
      </c>
      <c r="R248" s="81"/>
      <c r="S248" s="81"/>
      <c r="T248" s="81" t="s">
        <v>3066</v>
      </c>
      <c r="U248" s="83">
        <v>44397.399965277778</v>
      </c>
      <c r="V248" s="84" t="s">
        <v>3498</v>
      </c>
      <c r="W248" s="81"/>
      <c r="X248" s="81"/>
      <c r="Y248" s="87" t="s">
        <v>5498</v>
      </c>
      <c r="Z248" s="81"/>
    </row>
    <row r="249" spans="1:26" x14ac:dyDescent="0.35">
      <c r="A249" s="66" t="s">
        <v>373</v>
      </c>
      <c r="B249" s="66" t="s">
        <v>1413</v>
      </c>
      <c r="C249" s="67"/>
      <c r="D249" s="68"/>
      <c r="E249" s="69"/>
      <c r="F249" s="70"/>
      <c r="G249" s="67"/>
      <c r="H249" s="71"/>
      <c r="I249" s="72"/>
      <c r="J249" s="72"/>
      <c r="K249" s="36"/>
      <c r="L249" s="79"/>
      <c r="M249" s="79"/>
      <c r="N249" s="74"/>
      <c r="O249" s="81" t="s">
        <v>1647</v>
      </c>
      <c r="P249" s="83">
        <v>44397.400011574071</v>
      </c>
      <c r="Q249" s="81" t="s">
        <v>1724</v>
      </c>
      <c r="R249" s="81"/>
      <c r="S249" s="81"/>
      <c r="T249" s="81" t="s">
        <v>3066</v>
      </c>
      <c r="U249" s="83">
        <v>44397.400011574071</v>
      </c>
      <c r="V249" s="84" t="s">
        <v>3499</v>
      </c>
      <c r="W249" s="81"/>
      <c r="X249" s="81"/>
      <c r="Y249" s="87" t="s">
        <v>5499</v>
      </c>
      <c r="Z249" s="81"/>
    </row>
    <row r="250" spans="1:26" x14ac:dyDescent="0.35">
      <c r="A250" s="66" t="s">
        <v>374</v>
      </c>
      <c r="B250" s="66" t="s">
        <v>1401</v>
      </c>
      <c r="C250" s="67"/>
      <c r="D250" s="68"/>
      <c r="E250" s="69"/>
      <c r="F250" s="70"/>
      <c r="G250" s="67"/>
      <c r="H250" s="71"/>
      <c r="I250" s="72"/>
      <c r="J250" s="72"/>
      <c r="K250" s="36"/>
      <c r="L250" s="79"/>
      <c r="M250" s="79"/>
      <c r="N250" s="74"/>
      <c r="O250" s="81" t="s">
        <v>1647</v>
      </c>
      <c r="P250" s="83">
        <v>44397.400011574071</v>
      </c>
      <c r="Q250" s="81" t="s">
        <v>1723</v>
      </c>
      <c r="R250" s="81"/>
      <c r="S250" s="81"/>
      <c r="T250" s="81" t="s">
        <v>3066</v>
      </c>
      <c r="U250" s="83">
        <v>44397.400011574071</v>
      </c>
      <c r="V250" s="84" t="s">
        <v>3500</v>
      </c>
      <c r="W250" s="81"/>
      <c r="X250" s="81"/>
      <c r="Y250" s="87" t="s">
        <v>5500</v>
      </c>
      <c r="Z250" s="81"/>
    </row>
    <row r="251" spans="1:26" x14ac:dyDescent="0.35">
      <c r="A251" s="66" t="s">
        <v>375</v>
      </c>
      <c r="B251" s="66" t="s">
        <v>1401</v>
      </c>
      <c r="C251" s="67"/>
      <c r="D251" s="68"/>
      <c r="E251" s="69"/>
      <c r="F251" s="70"/>
      <c r="G251" s="67"/>
      <c r="H251" s="71"/>
      <c r="I251" s="72"/>
      <c r="J251" s="72"/>
      <c r="K251" s="36"/>
      <c r="L251" s="79"/>
      <c r="M251" s="79"/>
      <c r="N251" s="74"/>
      <c r="O251" s="81" t="s">
        <v>1647</v>
      </c>
      <c r="P251" s="83">
        <v>44397.400104166663</v>
      </c>
      <c r="Q251" s="81" t="s">
        <v>1723</v>
      </c>
      <c r="R251" s="81"/>
      <c r="S251" s="81"/>
      <c r="T251" s="81" t="s">
        <v>3066</v>
      </c>
      <c r="U251" s="83">
        <v>44397.400104166663</v>
      </c>
      <c r="V251" s="84" t="s">
        <v>3501</v>
      </c>
      <c r="W251" s="81"/>
      <c r="X251" s="81"/>
      <c r="Y251" s="87" t="s">
        <v>5501</v>
      </c>
      <c r="Z251" s="81"/>
    </row>
    <row r="252" spans="1:26" x14ac:dyDescent="0.35">
      <c r="A252" s="66" t="s">
        <v>376</v>
      </c>
      <c r="B252" s="66" t="s">
        <v>1401</v>
      </c>
      <c r="C252" s="67"/>
      <c r="D252" s="68"/>
      <c r="E252" s="69"/>
      <c r="F252" s="70"/>
      <c r="G252" s="67"/>
      <c r="H252" s="71"/>
      <c r="I252" s="72"/>
      <c r="J252" s="72"/>
      <c r="K252" s="36"/>
      <c r="L252" s="79"/>
      <c r="M252" s="79"/>
      <c r="N252" s="74"/>
      <c r="O252" s="81" t="s">
        <v>1647</v>
      </c>
      <c r="P252" s="83">
        <v>44397.40016203704</v>
      </c>
      <c r="Q252" s="81" t="s">
        <v>1723</v>
      </c>
      <c r="R252" s="81"/>
      <c r="S252" s="81"/>
      <c r="T252" s="81" t="s">
        <v>3066</v>
      </c>
      <c r="U252" s="83">
        <v>44397.40016203704</v>
      </c>
      <c r="V252" s="84" t="s">
        <v>3502</v>
      </c>
      <c r="W252" s="81"/>
      <c r="X252" s="81"/>
      <c r="Y252" s="87" t="s">
        <v>5502</v>
      </c>
      <c r="Z252" s="81"/>
    </row>
    <row r="253" spans="1:26" x14ac:dyDescent="0.35">
      <c r="A253" s="66" t="s">
        <v>377</v>
      </c>
      <c r="B253" s="66" t="s">
        <v>1401</v>
      </c>
      <c r="C253" s="67"/>
      <c r="D253" s="68"/>
      <c r="E253" s="69"/>
      <c r="F253" s="70"/>
      <c r="G253" s="67"/>
      <c r="H253" s="71"/>
      <c r="I253" s="72"/>
      <c r="J253" s="72"/>
      <c r="K253" s="36"/>
      <c r="L253" s="79"/>
      <c r="M253" s="79"/>
      <c r="N253" s="74"/>
      <c r="O253" s="81" t="s">
        <v>1647</v>
      </c>
      <c r="P253" s="83">
        <v>44397.400868055556</v>
      </c>
      <c r="Q253" s="81" t="s">
        <v>1723</v>
      </c>
      <c r="R253" s="81"/>
      <c r="S253" s="81"/>
      <c r="T253" s="81" t="s">
        <v>3066</v>
      </c>
      <c r="U253" s="83">
        <v>44397.400868055556</v>
      </c>
      <c r="V253" s="84" t="s">
        <v>3503</v>
      </c>
      <c r="W253" s="81"/>
      <c r="X253" s="81"/>
      <c r="Y253" s="87" t="s">
        <v>5503</v>
      </c>
      <c r="Z253" s="81"/>
    </row>
    <row r="254" spans="1:26" x14ac:dyDescent="0.35">
      <c r="A254" s="66" t="s">
        <v>378</v>
      </c>
      <c r="B254" s="66" t="s">
        <v>1160</v>
      </c>
      <c r="C254" s="67"/>
      <c r="D254" s="68"/>
      <c r="E254" s="69"/>
      <c r="F254" s="70"/>
      <c r="G254" s="67"/>
      <c r="H254" s="71"/>
      <c r="I254" s="72"/>
      <c r="J254" s="72"/>
      <c r="K254" s="36"/>
      <c r="L254" s="79"/>
      <c r="M254" s="79"/>
      <c r="N254" s="74"/>
      <c r="O254" s="81" t="s">
        <v>1647</v>
      </c>
      <c r="P254" s="83">
        <v>44397.401412037034</v>
      </c>
      <c r="Q254" s="81" t="s">
        <v>1725</v>
      </c>
      <c r="R254" s="81"/>
      <c r="S254" s="81"/>
      <c r="T254" s="81" t="s">
        <v>3067</v>
      </c>
      <c r="U254" s="83">
        <v>44397.401412037034</v>
      </c>
      <c r="V254" s="84" t="s">
        <v>3504</v>
      </c>
      <c r="W254" s="81"/>
      <c r="X254" s="81"/>
      <c r="Y254" s="87" t="s">
        <v>5504</v>
      </c>
      <c r="Z254" s="81"/>
    </row>
    <row r="255" spans="1:26" x14ac:dyDescent="0.35">
      <c r="A255" s="66" t="s">
        <v>379</v>
      </c>
      <c r="B255" s="66" t="s">
        <v>1413</v>
      </c>
      <c r="C255" s="67"/>
      <c r="D255" s="68"/>
      <c r="E255" s="69"/>
      <c r="F255" s="70"/>
      <c r="G255" s="67"/>
      <c r="H255" s="71"/>
      <c r="I255" s="72"/>
      <c r="J255" s="72"/>
      <c r="K255" s="36"/>
      <c r="L255" s="79"/>
      <c r="M255" s="79"/>
      <c r="N255" s="74"/>
      <c r="O255" s="81" t="s">
        <v>1647</v>
      </c>
      <c r="P255" s="83">
        <v>44397.401724537034</v>
      </c>
      <c r="Q255" s="81" t="s">
        <v>1724</v>
      </c>
      <c r="R255" s="81"/>
      <c r="S255" s="81"/>
      <c r="T255" s="81" t="s">
        <v>3066</v>
      </c>
      <c r="U255" s="83">
        <v>44397.401724537034</v>
      </c>
      <c r="V255" s="84" t="s">
        <v>3505</v>
      </c>
      <c r="W255" s="81"/>
      <c r="X255" s="81"/>
      <c r="Y255" s="87" t="s">
        <v>5505</v>
      </c>
      <c r="Z255" s="81"/>
    </row>
    <row r="256" spans="1:26" x14ac:dyDescent="0.35">
      <c r="A256" s="66" t="s">
        <v>380</v>
      </c>
      <c r="B256" s="66" t="s">
        <v>1401</v>
      </c>
      <c r="C256" s="67"/>
      <c r="D256" s="68"/>
      <c r="E256" s="69"/>
      <c r="F256" s="70"/>
      <c r="G256" s="67"/>
      <c r="H256" s="71"/>
      <c r="I256" s="72"/>
      <c r="J256" s="72"/>
      <c r="K256" s="36"/>
      <c r="L256" s="79"/>
      <c r="M256" s="79"/>
      <c r="N256" s="74"/>
      <c r="O256" s="81" t="s">
        <v>1647</v>
      </c>
      <c r="P256" s="83">
        <v>44397.401909722219</v>
      </c>
      <c r="Q256" s="81" t="s">
        <v>1723</v>
      </c>
      <c r="R256" s="81"/>
      <c r="S256" s="81"/>
      <c r="T256" s="81" t="s">
        <v>3066</v>
      </c>
      <c r="U256" s="83">
        <v>44397.401909722219</v>
      </c>
      <c r="V256" s="84" t="s">
        <v>3506</v>
      </c>
      <c r="W256" s="81"/>
      <c r="X256" s="81"/>
      <c r="Y256" s="87" t="s">
        <v>5506</v>
      </c>
      <c r="Z256" s="81"/>
    </row>
    <row r="257" spans="1:26" x14ac:dyDescent="0.35">
      <c r="A257" s="66" t="s">
        <v>381</v>
      </c>
      <c r="B257" s="66" t="s">
        <v>1401</v>
      </c>
      <c r="C257" s="67"/>
      <c r="D257" s="68"/>
      <c r="E257" s="69"/>
      <c r="F257" s="70"/>
      <c r="G257" s="67"/>
      <c r="H257" s="71"/>
      <c r="I257" s="72"/>
      <c r="J257" s="72"/>
      <c r="K257" s="36"/>
      <c r="L257" s="79"/>
      <c r="M257" s="79"/>
      <c r="N257" s="74"/>
      <c r="O257" s="81" t="s">
        <v>1647</v>
      </c>
      <c r="P257" s="83">
        <v>44397.401990740742</v>
      </c>
      <c r="Q257" s="81" t="s">
        <v>1723</v>
      </c>
      <c r="R257" s="81"/>
      <c r="S257" s="81"/>
      <c r="T257" s="81" t="s">
        <v>3066</v>
      </c>
      <c r="U257" s="83">
        <v>44397.401990740742</v>
      </c>
      <c r="V257" s="84" t="s">
        <v>3507</v>
      </c>
      <c r="W257" s="81"/>
      <c r="X257" s="81"/>
      <c r="Y257" s="87" t="s">
        <v>5507</v>
      </c>
      <c r="Z257" s="81"/>
    </row>
    <row r="258" spans="1:26" x14ac:dyDescent="0.35">
      <c r="A258" s="66" t="s">
        <v>382</v>
      </c>
      <c r="B258" s="66" t="s">
        <v>1401</v>
      </c>
      <c r="C258" s="67"/>
      <c r="D258" s="68"/>
      <c r="E258" s="69"/>
      <c r="F258" s="70"/>
      <c r="G258" s="67"/>
      <c r="H258" s="71"/>
      <c r="I258" s="72"/>
      <c r="J258" s="72"/>
      <c r="K258" s="36"/>
      <c r="L258" s="79"/>
      <c r="M258" s="79"/>
      <c r="N258" s="74"/>
      <c r="O258" s="81" t="s">
        <v>1647</v>
      </c>
      <c r="P258" s="83">
        <v>44397.402418981481</v>
      </c>
      <c r="Q258" s="81" t="s">
        <v>1723</v>
      </c>
      <c r="R258" s="81"/>
      <c r="S258" s="81"/>
      <c r="T258" s="81" t="s">
        <v>3066</v>
      </c>
      <c r="U258" s="83">
        <v>44397.402418981481</v>
      </c>
      <c r="V258" s="84" t="s">
        <v>3508</v>
      </c>
      <c r="W258" s="81"/>
      <c r="X258" s="81"/>
      <c r="Y258" s="87" t="s">
        <v>5508</v>
      </c>
      <c r="Z258" s="81"/>
    </row>
    <row r="259" spans="1:26" x14ac:dyDescent="0.35">
      <c r="A259" s="66" t="s">
        <v>383</v>
      </c>
      <c r="B259" s="66" t="s">
        <v>1413</v>
      </c>
      <c r="C259" s="67"/>
      <c r="D259" s="68"/>
      <c r="E259" s="69"/>
      <c r="F259" s="70"/>
      <c r="G259" s="67"/>
      <c r="H259" s="71"/>
      <c r="I259" s="72"/>
      <c r="J259" s="72"/>
      <c r="K259" s="36"/>
      <c r="L259" s="79"/>
      <c r="M259" s="79"/>
      <c r="N259" s="74"/>
      <c r="O259" s="81" t="s">
        <v>1647</v>
      </c>
      <c r="P259" s="83">
        <v>44397.402430555558</v>
      </c>
      <c r="Q259" s="81" t="s">
        <v>1724</v>
      </c>
      <c r="R259" s="81"/>
      <c r="S259" s="81"/>
      <c r="T259" s="81" t="s">
        <v>3066</v>
      </c>
      <c r="U259" s="83">
        <v>44397.402430555558</v>
      </c>
      <c r="V259" s="84" t="s">
        <v>3509</v>
      </c>
      <c r="W259" s="81"/>
      <c r="X259" s="81"/>
      <c r="Y259" s="87" t="s">
        <v>5509</v>
      </c>
      <c r="Z259" s="81"/>
    </row>
    <row r="260" spans="1:26" x14ac:dyDescent="0.35">
      <c r="A260" s="66" t="s">
        <v>384</v>
      </c>
      <c r="B260" s="66" t="s">
        <v>1401</v>
      </c>
      <c r="C260" s="67"/>
      <c r="D260" s="68"/>
      <c r="E260" s="69"/>
      <c r="F260" s="70"/>
      <c r="G260" s="67"/>
      <c r="H260" s="71"/>
      <c r="I260" s="72"/>
      <c r="J260" s="72"/>
      <c r="K260" s="36"/>
      <c r="L260" s="79"/>
      <c r="M260" s="79"/>
      <c r="N260" s="74"/>
      <c r="O260" s="81" t="s">
        <v>1647</v>
      </c>
      <c r="P260" s="83">
        <v>44397.402743055558</v>
      </c>
      <c r="Q260" s="81" t="s">
        <v>1723</v>
      </c>
      <c r="R260" s="81"/>
      <c r="S260" s="81"/>
      <c r="T260" s="81" t="s">
        <v>3066</v>
      </c>
      <c r="U260" s="83">
        <v>44397.402743055558</v>
      </c>
      <c r="V260" s="84" t="s">
        <v>3510</v>
      </c>
      <c r="W260" s="81"/>
      <c r="X260" s="81"/>
      <c r="Y260" s="87" t="s">
        <v>5510</v>
      </c>
      <c r="Z260" s="81"/>
    </row>
    <row r="261" spans="1:26" x14ac:dyDescent="0.35">
      <c r="A261" s="66" t="s">
        <v>385</v>
      </c>
      <c r="B261" s="66" t="s">
        <v>1401</v>
      </c>
      <c r="C261" s="67"/>
      <c r="D261" s="68"/>
      <c r="E261" s="69"/>
      <c r="F261" s="70"/>
      <c r="G261" s="67"/>
      <c r="H261" s="71"/>
      <c r="I261" s="72"/>
      <c r="J261" s="72"/>
      <c r="K261" s="36"/>
      <c r="L261" s="79"/>
      <c r="M261" s="79"/>
      <c r="N261" s="74"/>
      <c r="O261" s="81" t="s">
        <v>1647</v>
      </c>
      <c r="P261" s="83">
        <v>44397.402881944443</v>
      </c>
      <c r="Q261" s="81" t="s">
        <v>1723</v>
      </c>
      <c r="R261" s="81"/>
      <c r="S261" s="81"/>
      <c r="T261" s="81" t="s">
        <v>3066</v>
      </c>
      <c r="U261" s="83">
        <v>44397.402881944443</v>
      </c>
      <c r="V261" s="84" t="s">
        <v>3511</v>
      </c>
      <c r="W261" s="81"/>
      <c r="X261" s="81"/>
      <c r="Y261" s="87" t="s">
        <v>5511</v>
      </c>
      <c r="Z261" s="81"/>
    </row>
    <row r="262" spans="1:26" x14ac:dyDescent="0.35">
      <c r="A262" s="66" t="s">
        <v>386</v>
      </c>
      <c r="B262" s="66" t="s">
        <v>1446</v>
      </c>
      <c r="C262" s="67"/>
      <c r="D262" s="68"/>
      <c r="E262" s="69"/>
      <c r="F262" s="70"/>
      <c r="G262" s="67"/>
      <c r="H262" s="71"/>
      <c r="I262" s="72"/>
      <c r="J262" s="72"/>
      <c r="K262" s="36"/>
      <c r="L262" s="79"/>
      <c r="M262" s="79"/>
      <c r="N262" s="74"/>
      <c r="O262" s="81" t="s">
        <v>1647</v>
      </c>
      <c r="P262" s="83">
        <v>44397.403182870374</v>
      </c>
      <c r="Q262" s="81" t="s">
        <v>1726</v>
      </c>
      <c r="R262" s="81"/>
      <c r="S262" s="81"/>
      <c r="T262" s="81" t="s">
        <v>3068</v>
      </c>
      <c r="U262" s="83">
        <v>44397.403182870374</v>
      </c>
      <c r="V262" s="84" t="s">
        <v>3512</v>
      </c>
      <c r="W262" s="81"/>
      <c r="X262" s="81"/>
      <c r="Y262" s="87" t="s">
        <v>5512</v>
      </c>
      <c r="Z262" s="81"/>
    </row>
    <row r="263" spans="1:26" x14ac:dyDescent="0.35">
      <c r="A263" s="66" t="s">
        <v>387</v>
      </c>
      <c r="B263" s="66" t="s">
        <v>387</v>
      </c>
      <c r="C263" s="67"/>
      <c r="D263" s="68"/>
      <c r="E263" s="69"/>
      <c r="F263" s="70"/>
      <c r="G263" s="67"/>
      <c r="H263" s="71"/>
      <c r="I263" s="72"/>
      <c r="J263" s="72"/>
      <c r="K263" s="36"/>
      <c r="L263" s="79"/>
      <c r="M263" s="79"/>
      <c r="N263" s="74"/>
      <c r="O263" s="81" t="s">
        <v>179</v>
      </c>
      <c r="P263" s="83">
        <v>44397.403298611112</v>
      </c>
      <c r="Q263" s="81" t="s">
        <v>1727</v>
      </c>
      <c r="R263" s="84" t="s">
        <v>2467</v>
      </c>
      <c r="S263" s="81" t="s">
        <v>2940</v>
      </c>
      <c r="T263" s="81" t="s">
        <v>3016</v>
      </c>
      <c r="U263" s="83">
        <v>44397.403298611112</v>
      </c>
      <c r="V263" s="84" t="s">
        <v>3513</v>
      </c>
      <c r="W263" s="81"/>
      <c r="X263" s="81"/>
      <c r="Y263" s="87" t="s">
        <v>5513</v>
      </c>
      <c r="Z263" s="81"/>
    </row>
    <row r="264" spans="1:26" x14ac:dyDescent="0.35">
      <c r="A264" s="66" t="s">
        <v>388</v>
      </c>
      <c r="B264" s="66" t="s">
        <v>1413</v>
      </c>
      <c r="C264" s="67"/>
      <c r="D264" s="68"/>
      <c r="E264" s="69"/>
      <c r="F264" s="70"/>
      <c r="G264" s="67"/>
      <c r="H264" s="71"/>
      <c r="I264" s="72"/>
      <c r="J264" s="72"/>
      <c r="K264" s="36"/>
      <c r="L264" s="79"/>
      <c r="M264" s="79"/>
      <c r="N264" s="74"/>
      <c r="O264" s="81" t="s">
        <v>1647</v>
      </c>
      <c r="P264" s="83">
        <v>44397.403599537036</v>
      </c>
      <c r="Q264" s="81" t="s">
        <v>1724</v>
      </c>
      <c r="R264" s="81"/>
      <c r="S264" s="81"/>
      <c r="T264" s="81" t="s">
        <v>3066</v>
      </c>
      <c r="U264" s="83">
        <v>44397.403599537036</v>
      </c>
      <c r="V264" s="84" t="s">
        <v>3514</v>
      </c>
      <c r="W264" s="81"/>
      <c r="X264" s="81"/>
      <c r="Y264" s="87" t="s">
        <v>5514</v>
      </c>
      <c r="Z264" s="81"/>
    </row>
    <row r="265" spans="1:26" x14ac:dyDescent="0.35">
      <c r="A265" s="66" t="s">
        <v>389</v>
      </c>
      <c r="B265" s="66" t="s">
        <v>1401</v>
      </c>
      <c r="C265" s="67"/>
      <c r="D265" s="68"/>
      <c r="E265" s="69"/>
      <c r="F265" s="70"/>
      <c r="G265" s="67"/>
      <c r="H265" s="71"/>
      <c r="I265" s="72"/>
      <c r="J265" s="72"/>
      <c r="K265" s="36"/>
      <c r="L265" s="79"/>
      <c r="M265" s="79"/>
      <c r="N265" s="74"/>
      <c r="O265" s="81" t="s">
        <v>1647</v>
      </c>
      <c r="P265" s="83">
        <v>44397.403784722221</v>
      </c>
      <c r="Q265" s="81" t="s">
        <v>1723</v>
      </c>
      <c r="R265" s="81"/>
      <c r="S265" s="81"/>
      <c r="T265" s="81" t="s">
        <v>3066</v>
      </c>
      <c r="U265" s="83">
        <v>44397.403784722221</v>
      </c>
      <c r="V265" s="84" t="s">
        <v>3515</v>
      </c>
      <c r="W265" s="81"/>
      <c r="X265" s="81"/>
      <c r="Y265" s="87" t="s">
        <v>5515</v>
      </c>
      <c r="Z265" s="81"/>
    </row>
    <row r="266" spans="1:26" x14ac:dyDescent="0.35">
      <c r="A266" s="66" t="s">
        <v>390</v>
      </c>
      <c r="B266" s="66" t="s">
        <v>1412</v>
      </c>
      <c r="C266" s="67"/>
      <c r="D266" s="68"/>
      <c r="E266" s="69"/>
      <c r="F266" s="70"/>
      <c r="G266" s="67"/>
      <c r="H266" s="71"/>
      <c r="I266" s="72"/>
      <c r="J266" s="72"/>
      <c r="K266" s="36"/>
      <c r="L266" s="79"/>
      <c r="M266" s="79"/>
      <c r="N266" s="74"/>
      <c r="O266" s="81" t="s">
        <v>1647</v>
      </c>
      <c r="P266" s="83">
        <v>44397.404224537036</v>
      </c>
      <c r="Q266" s="81" t="s">
        <v>1716</v>
      </c>
      <c r="R266" s="81"/>
      <c r="S266" s="81"/>
      <c r="T266" s="81" t="s">
        <v>3063</v>
      </c>
      <c r="U266" s="83">
        <v>44397.404224537036</v>
      </c>
      <c r="V266" s="84" t="s">
        <v>3516</v>
      </c>
      <c r="W266" s="81"/>
      <c r="X266" s="81"/>
      <c r="Y266" s="87" t="s">
        <v>5516</v>
      </c>
      <c r="Z266" s="81"/>
    </row>
    <row r="267" spans="1:26" x14ac:dyDescent="0.35">
      <c r="A267" s="66" t="s">
        <v>391</v>
      </c>
      <c r="B267" s="66" t="s">
        <v>1413</v>
      </c>
      <c r="C267" s="67"/>
      <c r="D267" s="68"/>
      <c r="E267" s="69"/>
      <c r="F267" s="70"/>
      <c r="G267" s="67"/>
      <c r="H267" s="71"/>
      <c r="I267" s="72"/>
      <c r="J267" s="72"/>
      <c r="K267" s="36"/>
      <c r="L267" s="79"/>
      <c r="M267" s="79"/>
      <c r="N267" s="74"/>
      <c r="O267" s="81" t="s">
        <v>1647</v>
      </c>
      <c r="P267" s="83">
        <v>44397.405381944445</v>
      </c>
      <c r="Q267" s="81" t="s">
        <v>1724</v>
      </c>
      <c r="R267" s="81"/>
      <c r="S267" s="81"/>
      <c r="T267" s="81" t="s">
        <v>3066</v>
      </c>
      <c r="U267" s="83">
        <v>44397.405381944445</v>
      </c>
      <c r="V267" s="84" t="s">
        <v>3517</v>
      </c>
      <c r="W267" s="81"/>
      <c r="X267" s="81"/>
      <c r="Y267" s="87" t="s">
        <v>5517</v>
      </c>
      <c r="Z267" s="81"/>
    </row>
    <row r="268" spans="1:26" x14ac:dyDescent="0.35">
      <c r="A268" s="66" t="s">
        <v>392</v>
      </c>
      <c r="B268" s="66" t="s">
        <v>1412</v>
      </c>
      <c r="C268" s="67"/>
      <c r="D268" s="68"/>
      <c r="E268" s="69"/>
      <c r="F268" s="70"/>
      <c r="G268" s="67"/>
      <c r="H268" s="71"/>
      <c r="I268" s="72"/>
      <c r="J268" s="72"/>
      <c r="K268" s="36"/>
      <c r="L268" s="79"/>
      <c r="M268" s="79"/>
      <c r="N268" s="74"/>
      <c r="O268" s="81" t="s">
        <v>1647</v>
      </c>
      <c r="P268" s="83">
        <v>44397.372314814813</v>
      </c>
      <c r="Q268" s="81" t="s">
        <v>1716</v>
      </c>
      <c r="R268" s="81"/>
      <c r="S268" s="81"/>
      <c r="T268" s="81" t="s">
        <v>3063</v>
      </c>
      <c r="U268" s="83">
        <v>44397.372314814813</v>
      </c>
      <c r="V268" s="84" t="s">
        <v>3518</v>
      </c>
      <c r="W268" s="81"/>
      <c r="X268" s="81"/>
      <c r="Y268" s="87" t="s">
        <v>5518</v>
      </c>
      <c r="Z268" s="81"/>
    </row>
    <row r="269" spans="1:26" x14ac:dyDescent="0.35">
      <c r="A269" s="66" t="s">
        <v>392</v>
      </c>
      <c r="B269" s="66" t="s">
        <v>1401</v>
      </c>
      <c r="C269" s="67"/>
      <c r="D269" s="68"/>
      <c r="E269" s="69"/>
      <c r="F269" s="70"/>
      <c r="G269" s="67"/>
      <c r="H269" s="71"/>
      <c r="I269" s="72"/>
      <c r="J269" s="72"/>
      <c r="K269" s="36"/>
      <c r="L269" s="79"/>
      <c r="M269" s="79"/>
      <c r="N269" s="74"/>
      <c r="O269" s="81" t="s">
        <v>1647</v>
      </c>
      <c r="P269" s="83">
        <v>44397.405381944445</v>
      </c>
      <c r="Q269" s="81" t="s">
        <v>1723</v>
      </c>
      <c r="R269" s="81"/>
      <c r="S269" s="81"/>
      <c r="T269" s="81" t="s">
        <v>3066</v>
      </c>
      <c r="U269" s="83">
        <v>44397.405381944445</v>
      </c>
      <c r="V269" s="84" t="s">
        <v>3519</v>
      </c>
      <c r="W269" s="81"/>
      <c r="X269" s="81"/>
      <c r="Y269" s="87" t="s">
        <v>5519</v>
      </c>
      <c r="Z269" s="81"/>
    </row>
    <row r="270" spans="1:26" x14ac:dyDescent="0.35">
      <c r="A270" s="66" t="s">
        <v>393</v>
      </c>
      <c r="B270" s="66" t="s">
        <v>1545</v>
      </c>
      <c r="C270" s="67"/>
      <c r="D270" s="68"/>
      <c r="E270" s="69"/>
      <c r="F270" s="70"/>
      <c r="G270" s="67"/>
      <c r="H270" s="71"/>
      <c r="I270" s="72"/>
      <c r="J270" s="72"/>
      <c r="K270" s="36"/>
      <c r="L270" s="79"/>
      <c r="M270" s="79"/>
      <c r="N270" s="74"/>
      <c r="O270" s="81" t="s">
        <v>1647</v>
      </c>
      <c r="P270" s="83">
        <v>44397.406180555554</v>
      </c>
      <c r="Q270" s="81" t="s">
        <v>1728</v>
      </c>
      <c r="R270" s="81"/>
      <c r="S270" s="81"/>
      <c r="T270" s="81"/>
      <c r="U270" s="83">
        <v>44397.406180555554</v>
      </c>
      <c r="V270" s="84" t="s">
        <v>3520</v>
      </c>
      <c r="W270" s="81"/>
      <c r="X270" s="81"/>
      <c r="Y270" s="87" t="s">
        <v>5520</v>
      </c>
      <c r="Z270" s="81"/>
    </row>
    <row r="271" spans="1:26" x14ac:dyDescent="0.35">
      <c r="A271" s="66" t="s">
        <v>394</v>
      </c>
      <c r="B271" s="66" t="s">
        <v>1401</v>
      </c>
      <c r="C271" s="67"/>
      <c r="D271" s="68"/>
      <c r="E271" s="69"/>
      <c r="F271" s="70"/>
      <c r="G271" s="67"/>
      <c r="H271" s="71"/>
      <c r="I271" s="72"/>
      <c r="J271" s="72"/>
      <c r="K271" s="36"/>
      <c r="L271" s="79"/>
      <c r="M271" s="79"/>
      <c r="N271" s="74"/>
      <c r="O271" s="81" t="s">
        <v>1647</v>
      </c>
      <c r="P271" s="83">
        <v>44397.407222222224</v>
      </c>
      <c r="Q271" s="81" t="s">
        <v>1723</v>
      </c>
      <c r="R271" s="81"/>
      <c r="S271" s="81"/>
      <c r="T271" s="81" t="s">
        <v>3066</v>
      </c>
      <c r="U271" s="83">
        <v>44397.407222222224</v>
      </c>
      <c r="V271" s="84" t="s">
        <v>3521</v>
      </c>
      <c r="W271" s="81"/>
      <c r="X271" s="81"/>
      <c r="Y271" s="87" t="s">
        <v>5521</v>
      </c>
      <c r="Z271" s="81"/>
    </row>
    <row r="272" spans="1:26" x14ac:dyDescent="0.35">
      <c r="A272" s="66" t="s">
        <v>395</v>
      </c>
      <c r="B272" s="66" t="s">
        <v>1401</v>
      </c>
      <c r="C272" s="67"/>
      <c r="D272" s="68"/>
      <c r="E272" s="69"/>
      <c r="F272" s="70"/>
      <c r="G272" s="67"/>
      <c r="H272" s="71"/>
      <c r="I272" s="72"/>
      <c r="J272" s="72"/>
      <c r="K272" s="36"/>
      <c r="L272" s="79"/>
      <c r="M272" s="79"/>
      <c r="N272" s="74"/>
      <c r="O272" s="81" t="s">
        <v>1647</v>
      </c>
      <c r="P272" s="83">
        <v>44397.408171296294</v>
      </c>
      <c r="Q272" s="81" t="s">
        <v>1723</v>
      </c>
      <c r="R272" s="81"/>
      <c r="S272" s="81"/>
      <c r="T272" s="81" t="s">
        <v>3066</v>
      </c>
      <c r="U272" s="83">
        <v>44397.408171296294</v>
      </c>
      <c r="V272" s="84" t="s">
        <v>3522</v>
      </c>
      <c r="W272" s="81"/>
      <c r="X272" s="81"/>
      <c r="Y272" s="87" t="s">
        <v>5522</v>
      </c>
      <c r="Z272" s="81"/>
    </row>
    <row r="273" spans="1:26" x14ac:dyDescent="0.35">
      <c r="A273" s="66" t="s">
        <v>396</v>
      </c>
      <c r="B273" s="66" t="s">
        <v>396</v>
      </c>
      <c r="C273" s="67"/>
      <c r="D273" s="68"/>
      <c r="E273" s="69"/>
      <c r="F273" s="70"/>
      <c r="G273" s="67"/>
      <c r="H273" s="71"/>
      <c r="I273" s="72"/>
      <c r="J273" s="72"/>
      <c r="K273" s="36"/>
      <c r="L273" s="79"/>
      <c r="M273" s="79"/>
      <c r="N273" s="74"/>
      <c r="O273" s="81" t="s">
        <v>179</v>
      </c>
      <c r="P273" s="83">
        <v>44397.408715277779</v>
      </c>
      <c r="Q273" s="81" t="s">
        <v>1729</v>
      </c>
      <c r="R273" s="84" t="s">
        <v>2468</v>
      </c>
      <c r="S273" s="81" t="s">
        <v>2941</v>
      </c>
      <c r="T273" s="81" t="s">
        <v>3046</v>
      </c>
      <c r="U273" s="83">
        <v>44397.408715277779</v>
      </c>
      <c r="V273" s="84" t="s">
        <v>3523</v>
      </c>
      <c r="W273" s="81"/>
      <c r="X273" s="81"/>
      <c r="Y273" s="87" t="s">
        <v>5523</v>
      </c>
      <c r="Z273" s="81"/>
    </row>
    <row r="274" spans="1:26" x14ac:dyDescent="0.35">
      <c r="A274" s="66" t="s">
        <v>397</v>
      </c>
      <c r="B274" s="66" t="s">
        <v>1412</v>
      </c>
      <c r="C274" s="67"/>
      <c r="D274" s="68"/>
      <c r="E274" s="69"/>
      <c r="F274" s="70"/>
      <c r="G274" s="67"/>
      <c r="H274" s="71"/>
      <c r="I274" s="72"/>
      <c r="J274" s="72"/>
      <c r="K274" s="36"/>
      <c r="L274" s="79"/>
      <c r="M274" s="79"/>
      <c r="N274" s="74"/>
      <c r="O274" s="81" t="s">
        <v>1647</v>
      </c>
      <c r="P274" s="83">
        <v>44397.410104166665</v>
      </c>
      <c r="Q274" s="81" t="s">
        <v>1716</v>
      </c>
      <c r="R274" s="81"/>
      <c r="S274" s="81"/>
      <c r="T274" s="81" t="s">
        <v>3063</v>
      </c>
      <c r="U274" s="83">
        <v>44397.410104166665</v>
      </c>
      <c r="V274" s="84" t="s">
        <v>3524</v>
      </c>
      <c r="W274" s="81"/>
      <c r="X274" s="81"/>
      <c r="Y274" s="87" t="s">
        <v>5524</v>
      </c>
      <c r="Z274" s="81"/>
    </row>
    <row r="275" spans="1:26" x14ac:dyDescent="0.35">
      <c r="A275" s="66" t="s">
        <v>398</v>
      </c>
      <c r="B275" s="66" t="s">
        <v>1413</v>
      </c>
      <c r="C275" s="67"/>
      <c r="D275" s="68"/>
      <c r="E275" s="69"/>
      <c r="F275" s="70"/>
      <c r="G275" s="67"/>
      <c r="H275" s="71"/>
      <c r="I275" s="72"/>
      <c r="J275" s="72"/>
      <c r="K275" s="36"/>
      <c r="L275" s="79"/>
      <c r="M275" s="79"/>
      <c r="N275" s="74"/>
      <c r="O275" s="81" t="s">
        <v>1647</v>
      </c>
      <c r="P275" s="83">
        <v>44397.410636574074</v>
      </c>
      <c r="Q275" s="81" t="s">
        <v>1724</v>
      </c>
      <c r="R275" s="81"/>
      <c r="S275" s="81"/>
      <c r="T275" s="81" t="s">
        <v>3066</v>
      </c>
      <c r="U275" s="83">
        <v>44397.410636574074</v>
      </c>
      <c r="V275" s="84" t="s">
        <v>3525</v>
      </c>
      <c r="W275" s="81"/>
      <c r="X275" s="81"/>
      <c r="Y275" s="87" t="s">
        <v>5525</v>
      </c>
      <c r="Z275" s="81"/>
    </row>
    <row r="276" spans="1:26" x14ac:dyDescent="0.35">
      <c r="A276" s="66" t="s">
        <v>399</v>
      </c>
      <c r="B276" s="66" t="s">
        <v>1401</v>
      </c>
      <c r="C276" s="67"/>
      <c r="D276" s="68"/>
      <c r="E276" s="69"/>
      <c r="F276" s="70"/>
      <c r="G276" s="67"/>
      <c r="H276" s="71"/>
      <c r="I276" s="72"/>
      <c r="J276" s="72"/>
      <c r="K276" s="36"/>
      <c r="L276" s="79"/>
      <c r="M276" s="79"/>
      <c r="N276" s="74"/>
      <c r="O276" s="81" t="s">
        <v>1647</v>
      </c>
      <c r="P276" s="83">
        <v>44397.41101851852</v>
      </c>
      <c r="Q276" s="81" t="s">
        <v>1723</v>
      </c>
      <c r="R276" s="81"/>
      <c r="S276" s="81"/>
      <c r="T276" s="81" t="s">
        <v>3066</v>
      </c>
      <c r="U276" s="83">
        <v>44397.41101851852</v>
      </c>
      <c r="V276" s="84" t="s">
        <v>3526</v>
      </c>
      <c r="W276" s="81"/>
      <c r="X276" s="81"/>
      <c r="Y276" s="87" t="s">
        <v>5526</v>
      </c>
      <c r="Z276" s="81"/>
    </row>
    <row r="277" spans="1:26" x14ac:dyDescent="0.35">
      <c r="A277" s="66" t="s">
        <v>400</v>
      </c>
      <c r="B277" s="66" t="s">
        <v>1412</v>
      </c>
      <c r="C277" s="67"/>
      <c r="D277" s="68"/>
      <c r="E277" s="69"/>
      <c r="F277" s="70"/>
      <c r="G277" s="67"/>
      <c r="H277" s="71"/>
      <c r="I277" s="72"/>
      <c r="J277" s="72"/>
      <c r="K277" s="36"/>
      <c r="L277" s="79"/>
      <c r="M277" s="79"/>
      <c r="N277" s="74"/>
      <c r="O277" s="81" t="s">
        <v>1647</v>
      </c>
      <c r="P277" s="83">
        <v>44397.412962962961</v>
      </c>
      <c r="Q277" s="81" t="s">
        <v>1716</v>
      </c>
      <c r="R277" s="81"/>
      <c r="S277" s="81"/>
      <c r="T277" s="81" t="s">
        <v>3063</v>
      </c>
      <c r="U277" s="83">
        <v>44397.412962962961</v>
      </c>
      <c r="V277" s="84" t="s">
        <v>3527</v>
      </c>
      <c r="W277" s="81"/>
      <c r="X277" s="81"/>
      <c r="Y277" s="87" t="s">
        <v>5527</v>
      </c>
      <c r="Z277" s="81"/>
    </row>
    <row r="278" spans="1:26" x14ac:dyDescent="0.35">
      <c r="A278" s="66" t="s">
        <v>401</v>
      </c>
      <c r="B278" s="66" t="s">
        <v>1412</v>
      </c>
      <c r="C278" s="67"/>
      <c r="D278" s="68"/>
      <c r="E278" s="69"/>
      <c r="F278" s="70"/>
      <c r="G278" s="67"/>
      <c r="H278" s="71"/>
      <c r="I278" s="72"/>
      <c r="J278" s="72"/>
      <c r="K278" s="36"/>
      <c r="L278" s="79"/>
      <c r="M278" s="79"/>
      <c r="N278" s="74"/>
      <c r="O278" s="81" t="s">
        <v>1647</v>
      </c>
      <c r="P278" s="83">
        <v>44397.421215277776</v>
      </c>
      <c r="Q278" s="81" t="s">
        <v>1716</v>
      </c>
      <c r="R278" s="81"/>
      <c r="S278" s="81"/>
      <c r="T278" s="81" t="s">
        <v>3063</v>
      </c>
      <c r="U278" s="83">
        <v>44397.421215277776</v>
      </c>
      <c r="V278" s="84" t="s">
        <v>3528</v>
      </c>
      <c r="W278" s="81"/>
      <c r="X278" s="81"/>
      <c r="Y278" s="87" t="s">
        <v>5528</v>
      </c>
      <c r="Z278" s="81"/>
    </row>
    <row r="279" spans="1:26" x14ac:dyDescent="0.35">
      <c r="A279" s="66" t="s">
        <v>402</v>
      </c>
      <c r="B279" s="66" t="s">
        <v>1412</v>
      </c>
      <c r="C279" s="67"/>
      <c r="D279" s="68"/>
      <c r="E279" s="69"/>
      <c r="F279" s="70"/>
      <c r="G279" s="67"/>
      <c r="H279" s="71"/>
      <c r="I279" s="72"/>
      <c r="J279" s="72"/>
      <c r="K279" s="36"/>
      <c r="L279" s="79"/>
      <c r="M279" s="79"/>
      <c r="N279" s="74"/>
      <c r="O279" s="81" t="s">
        <v>1647</v>
      </c>
      <c r="P279" s="83">
        <v>44397.421435185184</v>
      </c>
      <c r="Q279" s="81" t="s">
        <v>1716</v>
      </c>
      <c r="R279" s="81"/>
      <c r="S279" s="81"/>
      <c r="T279" s="81" t="s">
        <v>3063</v>
      </c>
      <c r="U279" s="83">
        <v>44397.421435185184</v>
      </c>
      <c r="V279" s="84" t="s">
        <v>3529</v>
      </c>
      <c r="W279" s="81"/>
      <c r="X279" s="81"/>
      <c r="Y279" s="87" t="s">
        <v>5529</v>
      </c>
      <c r="Z279" s="81"/>
    </row>
    <row r="280" spans="1:26" x14ac:dyDescent="0.35">
      <c r="A280" s="66" t="s">
        <v>403</v>
      </c>
      <c r="B280" s="66" t="s">
        <v>1401</v>
      </c>
      <c r="C280" s="67"/>
      <c r="D280" s="68"/>
      <c r="E280" s="69"/>
      <c r="F280" s="70"/>
      <c r="G280" s="67"/>
      <c r="H280" s="71"/>
      <c r="I280" s="72"/>
      <c r="J280" s="72"/>
      <c r="K280" s="36"/>
      <c r="L280" s="79"/>
      <c r="M280" s="79"/>
      <c r="N280" s="74"/>
      <c r="O280" s="81" t="s">
        <v>1647</v>
      </c>
      <c r="P280" s="83">
        <v>44397.421574074076</v>
      </c>
      <c r="Q280" s="81" t="s">
        <v>1723</v>
      </c>
      <c r="R280" s="81"/>
      <c r="S280" s="81"/>
      <c r="T280" s="81" t="s">
        <v>3066</v>
      </c>
      <c r="U280" s="83">
        <v>44397.421574074076</v>
      </c>
      <c r="V280" s="84" t="s">
        <v>3530</v>
      </c>
      <c r="W280" s="81"/>
      <c r="X280" s="81"/>
      <c r="Y280" s="87" t="s">
        <v>5530</v>
      </c>
      <c r="Z280" s="81"/>
    </row>
    <row r="281" spans="1:26" x14ac:dyDescent="0.35">
      <c r="A281" s="66" t="s">
        <v>404</v>
      </c>
      <c r="B281" s="66" t="s">
        <v>1412</v>
      </c>
      <c r="C281" s="67"/>
      <c r="D281" s="68"/>
      <c r="E281" s="69"/>
      <c r="F281" s="70"/>
      <c r="G281" s="67"/>
      <c r="H281" s="71"/>
      <c r="I281" s="72"/>
      <c r="J281" s="72"/>
      <c r="K281" s="36"/>
      <c r="L281" s="79"/>
      <c r="M281" s="79"/>
      <c r="N281" s="74"/>
      <c r="O281" s="81" t="s">
        <v>1647</v>
      </c>
      <c r="P281" s="83">
        <v>44397.39371527778</v>
      </c>
      <c r="Q281" s="81" t="s">
        <v>1716</v>
      </c>
      <c r="R281" s="81"/>
      <c r="S281" s="81"/>
      <c r="T281" s="81" t="s">
        <v>3063</v>
      </c>
      <c r="U281" s="83">
        <v>44397.39371527778</v>
      </c>
      <c r="V281" s="84" t="s">
        <v>3531</v>
      </c>
      <c r="W281" s="81"/>
      <c r="X281" s="81"/>
      <c r="Y281" s="87" t="s">
        <v>5531</v>
      </c>
      <c r="Z281" s="81"/>
    </row>
    <row r="282" spans="1:26" x14ac:dyDescent="0.35">
      <c r="A282" s="66" t="s">
        <v>404</v>
      </c>
      <c r="B282" s="66" t="s">
        <v>1401</v>
      </c>
      <c r="C282" s="67"/>
      <c r="D282" s="68"/>
      <c r="E282" s="69"/>
      <c r="F282" s="70"/>
      <c r="G282" s="67"/>
      <c r="H282" s="71"/>
      <c r="I282" s="72"/>
      <c r="J282" s="72"/>
      <c r="K282" s="36"/>
      <c r="L282" s="79"/>
      <c r="M282" s="79"/>
      <c r="N282" s="74"/>
      <c r="O282" s="81" t="s">
        <v>1647</v>
      </c>
      <c r="P282" s="83">
        <v>44397.422002314815</v>
      </c>
      <c r="Q282" s="81" t="s">
        <v>1723</v>
      </c>
      <c r="R282" s="81"/>
      <c r="S282" s="81"/>
      <c r="T282" s="81" t="s">
        <v>3066</v>
      </c>
      <c r="U282" s="83">
        <v>44397.422002314815</v>
      </c>
      <c r="V282" s="84" t="s">
        <v>3532</v>
      </c>
      <c r="W282" s="81"/>
      <c r="X282" s="81"/>
      <c r="Y282" s="87" t="s">
        <v>5532</v>
      </c>
      <c r="Z282" s="81"/>
    </row>
    <row r="283" spans="1:26" x14ac:dyDescent="0.35">
      <c r="A283" s="66" t="s">
        <v>405</v>
      </c>
      <c r="B283" s="66" t="s">
        <v>1235</v>
      </c>
      <c r="C283" s="67"/>
      <c r="D283" s="68"/>
      <c r="E283" s="69"/>
      <c r="F283" s="70"/>
      <c r="G283" s="67"/>
      <c r="H283" s="71"/>
      <c r="I283" s="72"/>
      <c r="J283" s="72"/>
      <c r="K283" s="36"/>
      <c r="L283" s="79"/>
      <c r="M283" s="79"/>
      <c r="N283" s="74"/>
      <c r="O283" s="81" t="s">
        <v>1647</v>
      </c>
      <c r="P283" s="83">
        <v>44397.422048611108</v>
      </c>
      <c r="Q283" s="81" t="s">
        <v>1730</v>
      </c>
      <c r="R283" s="84" t="s">
        <v>2435</v>
      </c>
      <c r="S283" s="81" t="s">
        <v>2932</v>
      </c>
      <c r="T283" s="81" t="s">
        <v>3031</v>
      </c>
      <c r="U283" s="83">
        <v>44397.422048611108</v>
      </c>
      <c r="V283" s="84" t="s">
        <v>3533</v>
      </c>
      <c r="W283" s="81"/>
      <c r="X283" s="81"/>
      <c r="Y283" s="87" t="s">
        <v>5533</v>
      </c>
      <c r="Z283" s="81"/>
    </row>
    <row r="284" spans="1:26" x14ac:dyDescent="0.35">
      <c r="A284" s="66" t="s">
        <v>406</v>
      </c>
      <c r="B284" s="66" t="s">
        <v>589</v>
      </c>
      <c r="C284" s="67"/>
      <c r="D284" s="68"/>
      <c r="E284" s="69"/>
      <c r="F284" s="70"/>
      <c r="G284" s="67"/>
      <c r="H284" s="71"/>
      <c r="I284" s="72"/>
      <c r="J284" s="72"/>
      <c r="K284" s="36"/>
      <c r="L284" s="79"/>
      <c r="M284" s="79"/>
      <c r="N284" s="74"/>
      <c r="O284" s="81" t="s">
        <v>1647</v>
      </c>
      <c r="P284" s="83">
        <v>44397.423634259256</v>
      </c>
      <c r="Q284" s="81" t="s">
        <v>1731</v>
      </c>
      <c r="R284" s="81"/>
      <c r="S284" s="81"/>
      <c r="T284" s="81" t="s">
        <v>3069</v>
      </c>
      <c r="U284" s="83">
        <v>44397.423634259256</v>
      </c>
      <c r="V284" s="84" t="s">
        <v>3534</v>
      </c>
      <c r="W284" s="81"/>
      <c r="X284" s="81"/>
      <c r="Y284" s="87" t="s">
        <v>5534</v>
      </c>
      <c r="Z284" s="81"/>
    </row>
    <row r="285" spans="1:26" x14ac:dyDescent="0.35">
      <c r="A285" s="66" t="s">
        <v>407</v>
      </c>
      <c r="B285" s="66" t="s">
        <v>1412</v>
      </c>
      <c r="C285" s="67"/>
      <c r="D285" s="68"/>
      <c r="E285" s="69"/>
      <c r="F285" s="70"/>
      <c r="G285" s="67"/>
      <c r="H285" s="71"/>
      <c r="I285" s="72"/>
      <c r="J285" s="72"/>
      <c r="K285" s="36"/>
      <c r="L285" s="79"/>
      <c r="M285" s="79"/>
      <c r="N285" s="74"/>
      <c r="O285" s="81" t="s">
        <v>1647</v>
      </c>
      <c r="P285" s="83">
        <v>44397.425081018519</v>
      </c>
      <c r="Q285" s="81" t="s">
        <v>1716</v>
      </c>
      <c r="R285" s="81"/>
      <c r="S285" s="81"/>
      <c r="T285" s="81" t="s">
        <v>3063</v>
      </c>
      <c r="U285" s="83">
        <v>44397.425081018519</v>
      </c>
      <c r="V285" s="84" t="s">
        <v>3535</v>
      </c>
      <c r="W285" s="81"/>
      <c r="X285" s="81"/>
      <c r="Y285" s="87" t="s">
        <v>5535</v>
      </c>
      <c r="Z285" s="81"/>
    </row>
    <row r="286" spans="1:26" x14ac:dyDescent="0.35">
      <c r="A286" s="66" t="s">
        <v>408</v>
      </c>
      <c r="B286" s="66" t="s">
        <v>1412</v>
      </c>
      <c r="C286" s="67"/>
      <c r="D286" s="68"/>
      <c r="E286" s="69"/>
      <c r="F286" s="70"/>
      <c r="G286" s="67"/>
      <c r="H286" s="71"/>
      <c r="I286" s="72"/>
      <c r="J286" s="72"/>
      <c r="K286" s="36"/>
      <c r="L286" s="79"/>
      <c r="M286" s="79"/>
      <c r="N286" s="74"/>
      <c r="O286" s="81" t="s">
        <v>1647</v>
      </c>
      <c r="P286" s="83">
        <v>44397.427129629628</v>
      </c>
      <c r="Q286" s="81" t="s">
        <v>1716</v>
      </c>
      <c r="R286" s="81"/>
      <c r="S286" s="81"/>
      <c r="T286" s="81" t="s">
        <v>3063</v>
      </c>
      <c r="U286" s="83">
        <v>44397.427129629628</v>
      </c>
      <c r="V286" s="84" t="s">
        <v>3536</v>
      </c>
      <c r="W286" s="81"/>
      <c r="X286" s="81"/>
      <c r="Y286" s="87" t="s">
        <v>5536</v>
      </c>
      <c r="Z286" s="81"/>
    </row>
    <row r="287" spans="1:26" x14ac:dyDescent="0.35">
      <c r="A287" s="66" t="s">
        <v>409</v>
      </c>
      <c r="B287" s="66" t="s">
        <v>1401</v>
      </c>
      <c r="C287" s="67"/>
      <c r="D287" s="68"/>
      <c r="E287" s="69"/>
      <c r="F287" s="70"/>
      <c r="G287" s="67"/>
      <c r="H287" s="71"/>
      <c r="I287" s="72"/>
      <c r="J287" s="72"/>
      <c r="K287" s="36"/>
      <c r="L287" s="79"/>
      <c r="M287" s="79"/>
      <c r="N287" s="74"/>
      <c r="O287" s="81" t="s">
        <v>1647</v>
      </c>
      <c r="P287" s="83">
        <v>44397.430937500001</v>
      </c>
      <c r="Q287" s="81" t="s">
        <v>1723</v>
      </c>
      <c r="R287" s="81"/>
      <c r="S287" s="81"/>
      <c r="T287" s="81" t="s">
        <v>3066</v>
      </c>
      <c r="U287" s="83">
        <v>44397.430937500001</v>
      </c>
      <c r="V287" s="84" t="s">
        <v>3537</v>
      </c>
      <c r="W287" s="81"/>
      <c r="X287" s="81"/>
      <c r="Y287" s="87" t="s">
        <v>5537</v>
      </c>
      <c r="Z287" s="81"/>
    </row>
    <row r="288" spans="1:26" x14ac:dyDescent="0.35">
      <c r="A288" s="66" t="s">
        <v>410</v>
      </c>
      <c r="B288" s="66" t="s">
        <v>1473</v>
      </c>
      <c r="C288" s="67"/>
      <c r="D288" s="68"/>
      <c r="E288" s="69"/>
      <c r="F288" s="70"/>
      <c r="G288" s="67"/>
      <c r="H288" s="71"/>
      <c r="I288" s="72"/>
      <c r="J288" s="72"/>
      <c r="K288" s="36"/>
      <c r="L288" s="79"/>
      <c r="M288" s="79"/>
      <c r="N288" s="74"/>
      <c r="O288" s="81" t="s">
        <v>1647</v>
      </c>
      <c r="P288" s="83">
        <v>44397.431921296295</v>
      </c>
      <c r="Q288" s="81" t="s">
        <v>1732</v>
      </c>
      <c r="R288" s="81"/>
      <c r="S288" s="81"/>
      <c r="T288" s="81" t="s">
        <v>3070</v>
      </c>
      <c r="U288" s="83">
        <v>44397.431921296295</v>
      </c>
      <c r="V288" s="84" t="s">
        <v>3538</v>
      </c>
      <c r="W288" s="81"/>
      <c r="X288" s="81"/>
      <c r="Y288" s="87" t="s">
        <v>5538</v>
      </c>
      <c r="Z288" s="81"/>
    </row>
    <row r="289" spans="1:26" x14ac:dyDescent="0.35">
      <c r="A289" s="66" t="s">
        <v>411</v>
      </c>
      <c r="B289" s="66" t="s">
        <v>1401</v>
      </c>
      <c r="C289" s="67"/>
      <c r="D289" s="68"/>
      <c r="E289" s="69"/>
      <c r="F289" s="70"/>
      <c r="G289" s="67"/>
      <c r="H289" s="71"/>
      <c r="I289" s="72"/>
      <c r="J289" s="72"/>
      <c r="K289" s="36"/>
      <c r="L289" s="79"/>
      <c r="M289" s="79"/>
      <c r="N289" s="74"/>
      <c r="O289" s="81" t="s">
        <v>1647</v>
      </c>
      <c r="P289" s="83">
        <v>44397.437199074076</v>
      </c>
      <c r="Q289" s="81" t="s">
        <v>1723</v>
      </c>
      <c r="R289" s="81"/>
      <c r="S289" s="81"/>
      <c r="T289" s="81" t="s">
        <v>3066</v>
      </c>
      <c r="U289" s="83">
        <v>44397.437199074076</v>
      </c>
      <c r="V289" s="84" t="s">
        <v>3539</v>
      </c>
      <c r="W289" s="81"/>
      <c r="X289" s="81"/>
      <c r="Y289" s="87" t="s">
        <v>5539</v>
      </c>
      <c r="Z289" s="81"/>
    </row>
    <row r="290" spans="1:26" x14ac:dyDescent="0.35">
      <c r="A290" s="66" t="s">
        <v>412</v>
      </c>
      <c r="B290" s="66" t="s">
        <v>1401</v>
      </c>
      <c r="C290" s="67"/>
      <c r="D290" s="68"/>
      <c r="E290" s="69"/>
      <c r="F290" s="70"/>
      <c r="G290" s="67"/>
      <c r="H290" s="71"/>
      <c r="I290" s="72"/>
      <c r="J290" s="72"/>
      <c r="K290" s="36"/>
      <c r="L290" s="79"/>
      <c r="M290" s="79"/>
      <c r="N290" s="74"/>
      <c r="O290" s="81" t="s">
        <v>1647</v>
      </c>
      <c r="P290" s="83">
        <v>44397.440439814818</v>
      </c>
      <c r="Q290" s="81" t="s">
        <v>1723</v>
      </c>
      <c r="R290" s="81"/>
      <c r="S290" s="81"/>
      <c r="T290" s="81" t="s">
        <v>3066</v>
      </c>
      <c r="U290" s="83">
        <v>44397.440439814818</v>
      </c>
      <c r="V290" s="84" t="s">
        <v>3540</v>
      </c>
      <c r="W290" s="81"/>
      <c r="X290" s="81"/>
      <c r="Y290" s="87" t="s">
        <v>5540</v>
      </c>
      <c r="Z290" s="81"/>
    </row>
    <row r="291" spans="1:26" x14ac:dyDescent="0.35">
      <c r="A291" s="66" t="s">
        <v>413</v>
      </c>
      <c r="B291" s="66" t="s">
        <v>1412</v>
      </c>
      <c r="C291" s="67"/>
      <c r="D291" s="68"/>
      <c r="E291" s="69"/>
      <c r="F291" s="70"/>
      <c r="G291" s="67"/>
      <c r="H291" s="71"/>
      <c r="I291" s="72"/>
      <c r="J291" s="72"/>
      <c r="K291" s="36"/>
      <c r="L291" s="79"/>
      <c r="M291" s="79"/>
      <c r="N291" s="74"/>
      <c r="O291" s="81" t="s">
        <v>1647</v>
      </c>
      <c r="P291" s="83">
        <v>44397.441874999997</v>
      </c>
      <c r="Q291" s="81" t="s">
        <v>1716</v>
      </c>
      <c r="R291" s="81"/>
      <c r="S291" s="81"/>
      <c r="T291" s="81" t="s">
        <v>3063</v>
      </c>
      <c r="U291" s="83">
        <v>44397.441874999997</v>
      </c>
      <c r="V291" s="84" t="s">
        <v>3541</v>
      </c>
      <c r="W291" s="81"/>
      <c r="X291" s="81"/>
      <c r="Y291" s="87" t="s">
        <v>5541</v>
      </c>
      <c r="Z291" s="81"/>
    </row>
    <row r="292" spans="1:26" x14ac:dyDescent="0.35">
      <c r="A292" s="66" t="s">
        <v>414</v>
      </c>
      <c r="B292" s="66" t="s">
        <v>1401</v>
      </c>
      <c r="C292" s="67"/>
      <c r="D292" s="68"/>
      <c r="E292" s="69"/>
      <c r="F292" s="70"/>
      <c r="G292" s="67"/>
      <c r="H292" s="71"/>
      <c r="I292" s="72"/>
      <c r="J292" s="72"/>
      <c r="K292" s="36"/>
      <c r="L292" s="79"/>
      <c r="M292" s="79"/>
      <c r="N292" s="74"/>
      <c r="O292" s="81" t="s">
        <v>1647</v>
      </c>
      <c r="P292" s="83">
        <v>44397.443541666667</v>
      </c>
      <c r="Q292" s="81" t="s">
        <v>1723</v>
      </c>
      <c r="R292" s="81"/>
      <c r="S292" s="81"/>
      <c r="T292" s="81" t="s">
        <v>3066</v>
      </c>
      <c r="U292" s="83">
        <v>44397.443541666667</v>
      </c>
      <c r="V292" s="84" t="s">
        <v>3542</v>
      </c>
      <c r="W292" s="81"/>
      <c r="X292" s="81"/>
      <c r="Y292" s="87" t="s">
        <v>5542</v>
      </c>
      <c r="Z292" s="81"/>
    </row>
    <row r="293" spans="1:26" x14ac:dyDescent="0.35">
      <c r="A293" s="66" t="s">
        <v>415</v>
      </c>
      <c r="B293" s="66" t="s">
        <v>1401</v>
      </c>
      <c r="C293" s="67"/>
      <c r="D293" s="68"/>
      <c r="E293" s="69"/>
      <c r="F293" s="70"/>
      <c r="G293" s="67"/>
      <c r="H293" s="71"/>
      <c r="I293" s="72"/>
      <c r="J293" s="72"/>
      <c r="K293" s="36"/>
      <c r="L293" s="79"/>
      <c r="M293" s="79"/>
      <c r="N293" s="74"/>
      <c r="O293" s="81" t="s">
        <v>1647</v>
      </c>
      <c r="P293" s="83">
        <v>44397.443854166668</v>
      </c>
      <c r="Q293" s="81" t="s">
        <v>1723</v>
      </c>
      <c r="R293" s="81"/>
      <c r="S293" s="81"/>
      <c r="T293" s="81" t="s">
        <v>3066</v>
      </c>
      <c r="U293" s="83">
        <v>44397.443854166668</v>
      </c>
      <c r="V293" s="84" t="s">
        <v>3543</v>
      </c>
      <c r="W293" s="81"/>
      <c r="X293" s="81"/>
      <c r="Y293" s="87" t="s">
        <v>5543</v>
      </c>
      <c r="Z293" s="81"/>
    </row>
    <row r="294" spans="1:26" x14ac:dyDescent="0.35">
      <c r="A294" s="66" t="s">
        <v>416</v>
      </c>
      <c r="B294" s="66" t="s">
        <v>1487</v>
      </c>
      <c r="C294" s="67"/>
      <c r="D294" s="68"/>
      <c r="E294" s="69"/>
      <c r="F294" s="70"/>
      <c r="G294" s="67"/>
      <c r="H294" s="71"/>
      <c r="I294" s="72"/>
      <c r="J294" s="72"/>
      <c r="K294" s="36"/>
      <c r="L294" s="79"/>
      <c r="M294" s="79"/>
      <c r="N294" s="74"/>
      <c r="O294" s="81" t="s">
        <v>1647</v>
      </c>
      <c r="P294" s="83">
        <v>44397.444282407407</v>
      </c>
      <c r="Q294" s="81" t="s">
        <v>1733</v>
      </c>
      <c r="R294" s="81"/>
      <c r="S294" s="81"/>
      <c r="T294" s="81" t="s">
        <v>3071</v>
      </c>
      <c r="U294" s="83">
        <v>44397.444282407407</v>
      </c>
      <c r="V294" s="84" t="s">
        <v>3544</v>
      </c>
      <c r="W294" s="81"/>
      <c r="X294" s="81"/>
      <c r="Y294" s="87" t="s">
        <v>5544</v>
      </c>
      <c r="Z294" s="81"/>
    </row>
    <row r="295" spans="1:26" x14ac:dyDescent="0.35">
      <c r="A295" s="66" t="s">
        <v>417</v>
      </c>
      <c r="B295" s="66" t="s">
        <v>1546</v>
      </c>
      <c r="C295" s="67"/>
      <c r="D295" s="68"/>
      <c r="E295" s="69"/>
      <c r="F295" s="70"/>
      <c r="G295" s="67"/>
      <c r="H295" s="71"/>
      <c r="I295" s="72"/>
      <c r="J295" s="72"/>
      <c r="K295" s="36"/>
      <c r="L295" s="79"/>
      <c r="M295" s="79"/>
      <c r="N295" s="74"/>
      <c r="O295" s="81" t="s">
        <v>1647</v>
      </c>
      <c r="P295" s="83">
        <v>44397.445960648147</v>
      </c>
      <c r="Q295" s="81" t="s">
        <v>1734</v>
      </c>
      <c r="R295" s="84" t="s">
        <v>2469</v>
      </c>
      <c r="S295" s="81" t="s">
        <v>2931</v>
      </c>
      <c r="T295" s="81"/>
      <c r="U295" s="83">
        <v>44397.445960648147</v>
      </c>
      <c r="V295" s="84" t="s">
        <v>3545</v>
      </c>
      <c r="W295" s="81"/>
      <c r="X295" s="81"/>
      <c r="Y295" s="87" t="s">
        <v>5545</v>
      </c>
      <c r="Z295" s="81"/>
    </row>
    <row r="296" spans="1:26" x14ac:dyDescent="0.35">
      <c r="A296" s="66" t="s">
        <v>417</v>
      </c>
      <c r="B296" s="66" t="s">
        <v>1547</v>
      </c>
      <c r="C296" s="67"/>
      <c r="D296" s="68"/>
      <c r="E296" s="69"/>
      <c r="F296" s="70"/>
      <c r="G296" s="67"/>
      <c r="H296" s="71"/>
      <c r="I296" s="72"/>
      <c r="J296" s="72"/>
      <c r="K296" s="36"/>
      <c r="L296" s="79"/>
      <c r="M296" s="79"/>
      <c r="N296" s="74"/>
      <c r="O296" s="81" t="s">
        <v>1647</v>
      </c>
      <c r="P296" s="83">
        <v>44397.445960648147</v>
      </c>
      <c r="Q296" s="81" t="s">
        <v>1734</v>
      </c>
      <c r="R296" s="84" t="s">
        <v>2469</v>
      </c>
      <c r="S296" s="81" t="s">
        <v>2931</v>
      </c>
      <c r="T296" s="81"/>
      <c r="U296" s="83">
        <v>44397.445960648147</v>
      </c>
      <c r="V296" s="84" t="s">
        <v>3545</v>
      </c>
      <c r="W296" s="81"/>
      <c r="X296" s="81"/>
      <c r="Y296" s="87" t="s">
        <v>5545</v>
      </c>
      <c r="Z296" s="81"/>
    </row>
    <row r="297" spans="1:26" x14ac:dyDescent="0.35">
      <c r="A297" s="66" t="s">
        <v>417</v>
      </c>
      <c r="B297" s="66" t="s">
        <v>1548</v>
      </c>
      <c r="C297" s="67"/>
      <c r="D297" s="68"/>
      <c r="E297" s="69"/>
      <c r="F297" s="70"/>
      <c r="G297" s="67"/>
      <c r="H297" s="71"/>
      <c r="I297" s="72"/>
      <c r="J297" s="72"/>
      <c r="K297" s="36"/>
      <c r="L297" s="79"/>
      <c r="M297" s="79"/>
      <c r="N297" s="74"/>
      <c r="O297" s="81" t="s">
        <v>1648</v>
      </c>
      <c r="P297" s="83">
        <v>44397.445960648147</v>
      </c>
      <c r="Q297" s="81" t="s">
        <v>1734</v>
      </c>
      <c r="R297" s="84" t="s">
        <v>2469</v>
      </c>
      <c r="S297" s="81" t="s">
        <v>2931</v>
      </c>
      <c r="T297" s="81"/>
      <c r="U297" s="83">
        <v>44397.445960648147</v>
      </c>
      <c r="V297" s="84" t="s">
        <v>3545</v>
      </c>
      <c r="W297" s="81"/>
      <c r="X297" s="81"/>
      <c r="Y297" s="87" t="s">
        <v>5545</v>
      </c>
      <c r="Z297" s="81"/>
    </row>
    <row r="298" spans="1:26" x14ac:dyDescent="0.35">
      <c r="A298" s="66" t="s">
        <v>418</v>
      </c>
      <c r="B298" s="66" t="s">
        <v>1401</v>
      </c>
      <c r="C298" s="67"/>
      <c r="D298" s="68"/>
      <c r="E298" s="69"/>
      <c r="F298" s="70"/>
      <c r="G298" s="67"/>
      <c r="H298" s="71"/>
      <c r="I298" s="72"/>
      <c r="J298" s="72"/>
      <c r="K298" s="36"/>
      <c r="L298" s="79"/>
      <c r="M298" s="79"/>
      <c r="N298" s="74"/>
      <c r="O298" s="81" t="s">
        <v>1647</v>
      </c>
      <c r="P298" s="83">
        <v>44397.44667824074</v>
      </c>
      <c r="Q298" s="81" t="s">
        <v>1723</v>
      </c>
      <c r="R298" s="81"/>
      <c r="S298" s="81"/>
      <c r="T298" s="81" t="s">
        <v>3066</v>
      </c>
      <c r="U298" s="83">
        <v>44397.44667824074</v>
      </c>
      <c r="V298" s="84" t="s">
        <v>3546</v>
      </c>
      <c r="W298" s="81"/>
      <c r="X298" s="81"/>
      <c r="Y298" s="87" t="s">
        <v>5546</v>
      </c>
      <c r="Z298" s="81"/>
    </row>
    <row r="299" spans="1:26" x14ac:dyDescent="0.35">
      <c r="A299" s="66" t="s">
        <v>419</v>
      </c>
      <c r="B299" s="66" t="s">
        <v>1412</v>
      </c>
      <c r="C299" s="67"/>
      <c r="D299" s="68"/>
      <c r="E299" s="69"/>
      <c r="F299" s="70"/>
      <c r="G299" s="67"/>
      <c r="H299" s="71"/>
      <c r="I299" s="72"/>
      <c r="J299" s="72"/>
      <c r="K299" s="36"/>
      <c r="L299" s="79"/>
      <c r="M299" s="79"/>
      <c r="N299" s="74"/>
      <c r="O299" s="81" t="s">
        <v>1647</v>
      </c>
      <c r="P299" s="83">
        <v>44397.447129629632</v>
      </c>
      <c r="Q299" s="81" t="s">
        <v>1716</v>
      </c>
      <c r="R299" s="81"/>
      <c r="S299" s="81"/>
      <c r="T299" s="81" t="s">
        <v>3063</v>
      </c>
      <c r="U299" s="83">
        <v>44397.447129629632</v>
      </c>
      <c r="V299" s="84" t="s">
        <v>3547</v>
      </c>
      <c r="W299" s="81"/>
      <c r="X299" s="81"/>
      <c r="Y299" s="87" t="s">
        <v>5547</v>
      </c>
      <c r="Z299" s="81"/>
    </row>
    <row r="300" spans="1:26" x14ac:dyDescent="0.35">
      <c r="A300" s="66" t="s">
        <v>420</v>
      </c>
      <c r="B300" s="66" t="s">
        <v>420</v>
      </c>
      <c r="C300" s="67"/>
      <c r="D300" s="68"/>
      <c r="E300" s="69"/>
      <c r="F300" s="70"/>
      <c r="G300" s="67"/>
      <c r="H300" s="71"/>
      <c r="I300" s="72"/>
      <c r="J300" s="72"/>
      <c r="K300" s="36"/>
      <c r="L300" s="79"/>
      <c r="M300" s="79"/>
      <c r="N300" s="74"/>
      <c r="O300" s="81" t="s">
        <v>179</v>
      </c>
      <c r="P300" s="83">
        <v>44397.25037037037</v>
      </c>
      <c r="Q300" s="81" t="s">
        <v>1735</v>
      </c>
      <c r="R300" s="84" t="s">
        <v>2470</v>
      </c>
      <c r="S300" s="81" t="s">
        <v>2931</v>
      </c>
      <c r="T300" s="81" t="s">
        <v>3072</v>
      </c>
      <c r="U300" s="83">
        <v>44397.25037037037</v>
      </c>
      <c r="V300" s="84" t="s">
        <v>3548</v>
      </c>
      <c r="W300" s="81"/>
      <c r="X300" s="81"/>
      <c r="Y300" s="87" t="s">
        <v>5548</v>
      </c>
      <c r="Z300" s="81"/>
    </row>
    <row r="301" spans="1:26" x14ac:dyDescent="0.35">
      <c r="A301" s="66" t="s">
        <v>421</v>
      </c>
      <c r="B301" s="66" t="s">
        <v>420</v>
      </c>
      <c r="C301" s="67"/>
      <c r="D301" s="68"/>
      <c r="E301" s="69"/>
      <c r="F301" s="70"/>
      <c r="G301" s="67"/>
      <c r="H301" s="71"/>
      <c r="I301" s="72"/>
      <c r="J301" s="72"/>
      <c r="K301" s="36"/>
      <c r="L301" s="79"/>
      <c r="M301" s="79"/>
      <c r="N301" s="74"/>
      <c r="O301" s="81" t="s">
        <v>1647</v>
      </c>
      <c r="P301" s="83">
        <v>44397.449432870373</v>
      </c>
      <c r="Q301" s="81" t="s">
        <v>1736</v>
      </c>
      <c r="R301" s="81"/>
      <c r="S301" s="81"/>
      <c r="T301" s="81" t="s">
        <v>3073</v>
      </c>
      <c r="U301" s="83">
        <v>44397.449432870373</v>
      </c>
      <c r="V301" s="84" t="s">
        <v>3549</v>
      </c>
      <c r="W301" s="81"/>
      <c r="X301" s="81"/>
      <c r="Y301" s="87" t="s">
        <v>5549</v>
      </c>
      <c r="Z301" s="81"/>
    </row>
    <row r="302" spans="1:26" x14ac:dyDescent="0.35">
      <c r="A302" s="66" t="s">
        <v>422</v>
      </c>
      <c r="B302" s="66" t="s">
        <v>1412</v>
      </c>
      <c r="C302" s="67"/>
      <c r="D302" s="68"/>
      <c r="E302" s="69"/>
      <c r="F302" s="70"/>
      <c r="G302" s="67"/>
      <c r="H302" s="71"/>
      <c r="I302" s="72"/>
      <c r="J302" s="72"/>
      <c r="K302" s="36"/>
      <c r="L302" s="79"/>
      <c r="M302" s="79"/>
      <c r="N302" s="74"/>
      <c r="O302" s="81" t="s">
        <v>1647</v>
      </c>
      <c r="P302" s="83">
        <v>44397.455138888887</v>
      </c>
      <c r="Q302" s="81" t="s">
        <v>1716</v>
      </c>
      <c r="R302" s="81"/>
      <c r="S302" s="81"/>
      <c r="T302" s="81" t="s">
        <v>3063</v>
      </c>
      <c r="U302" s="83">
        <v>44397.455138888887</v>
      </c>
      <c r="V302" s="84" t="s">
        <v>3550</v>
      </c>
      <c r="W302" s="81"/>
      <c r="X302" s="81"/>
      <c r="Y302" s="87" t="s">
        <v>5550</v>
      </c>
      <c r="Z302" s="81"/>
    </row>
    <row r="303" spans="1:26" x14ac:dyDescent="0.35">
      <c r="A303" s="66" t="s">
        <v>423</v>
      </c>
      <c r="B303" s="66" t="s">
        <v>1401</v>
      </c>
      <c r="C303" s="67"/>
      <c r="D303" s="68"/>
      <c r="E303" s="69"/>
      <c r="F303" s="70"/>
      <c r="G303" s="67"/>
      <c r="H303" s="71"/>
      <c r="I303" s="72"/>
      <c r="J303" s="72"/>
      <c r="K303" s="36"/>
      <c r="L303" s="79"/>
      <c r="M303" s="79"/>
      <c r="N303" s="74"/>
      <c r="O303" s="81" t="s">
        <v>1647</v>
      </c>
      <c r="P303" s="83">
        <v>44397.45621527778</v>
      </c>
      <c r="Q303" s="81" t="s">
        <v>1723</v>
      </c>
      <c r="R303" s="81"/>
      <c r="S303" s="81"/>
      <c r="T303" s="81" t="s">
        <v>3066</v>
      </c>
      <c r="U303" s="83">
        <v>44397.45621527778</v>
      </c>
      <c r="V303" s="84" t="s">
        <v>3551</v>
      </c>
      <c r="W303" s="81"/>
      <c r="X303" s="81"/>
      <c r="Y303" s="87" t="s">
        <v>5551</v>
      </c>
      <c r="Z303" s="81"/>
    </row>
    <row r="304" spans="1:26" x14ac:dyDescent="0.35">
      <c r="A304" s="66" t="s">
        <v>424</v>
      </c>
      <c r="B304" s="66" t="s">
        <v>1412</v>
      </c>
      <c r="C304" s="67"/>
      <c r="D304" s="68"/>
      <c r="E304" s="69"/>
      <c r="F304" s="70"/>
      <c r="G304" s="67"/>
      <c r="H304" s="71"/>
      <c r="I304" s="72"/>
      <c r="J304" s="72"/>
      <c r="K304" s="36"/>
      <c r="L304" s="79"/>
      <c r="M304" s="79"/>
      <c r="N304" s="74"/>
      <c r="O304" s="81" t="s">
        <v>1647</v>
      </c>
      <c r="P304" s="83">
        <v>44397.463483796295</v>
      </c>
      <c r="Q304" s="81" t="s">
        <v>1716</v>
      </c>
      <c r="R304" s="81"/>
      <c r="S304" s="81"/>
      <c r="T304" s="81" t="s">
        <v>3063</v>
      </c>
      <c r="U304" s="83">
        <v>44397.463483796295</v>
      </c>
      <c r="V304" s="84" t="s">
        <v>3552</v>
      </c>
      <c r="W304" s="81"/>
      <c r="X304" s="81"/>
      <c r="Y304" s="87" t="s">
        <v>5552</v>
      </c>
      <c r="Z304" s="81"/>
    </row>
    <row r="305" spans="1:26" x14ac:dyDescent="0.35">
      <c r="A305" s="66" t="s">
        <v>425</v>
      </c>
      <c r="B305" s="66" t="s">
        <v>1413</v>
      </c>
      <c r="C305" s="67"/>
      <c r="D305" s="68"/>
      <c r="E305" s="69"/>
      <c r="F305" s="70"/>
      <c r="G305" s="67"/>
      <c r="H305" s="71"/>
      <c r="I305" s="72"/>
      <c r="J305" s="72"/>
      <c r="K305" s="36"/>
      <c r="L305" s="79"/>
      <c r="M305" s="79"/>
      <c r="N305" s="74"/>
      <c r="O305" s="81" t="s">
        <v>1647</v>
      </c>
      <c r="P305" s="83">
        <v>44397.467719907407</v>
      </c>
      <c r="Q305" s="81" t="s">
        <v>1724</v>
      </c>
      <c r="R305" s="81"/>
      <c r="S305" s="81"/>
      <c r="T305" s="81" t="s">
        <v>3066</v>
      </c>
      <c r="U305" s="83">
        <v>44397.467719907407</v>
      </c>
      <c r="V305" s="84" t="s">
        <v>3553</v>
      </c>
      <c r="W305" s="81"/>
      <c r="X305" s="81"/>
      <c r="Y305" s="87" t="s">
        <v>5553</v>
      </c>
      <c r="Z305" s="81"/>
    </row>
    <row r="306" spans="1:26" x14ac:dyDescent="0.35">
      <c r="A306" s="66" t="s">
        <v>426</v>
      </c>
      <c r="B306" s="66" t="s">
        <v>1412</v>
      </c>
      <c r="C306" s="67"/>
      <c r="D306" s="68"/>
      <c r="E306" s="69"/>
      <c r="F306" s="70"/>
      <c r="G306" s="67"/>
      <c r="H306" s="71"/>
      <c r="I306" s="72"/>
      <c r="J306" s="72"/>
      <c r="K306" s="36"/>
      <c r="L306" s="79"/>
      <c r="M306" s="79"/>
      <c r="N306" s="74"/>
      <c r="O306" s="81" t="s">
        <v>1647</v>
      </c>
      <c r="P306" s="83">
        <v>44397.47184027778</v>
      </c>
      <c r="Q306" s="81" t="s">
        <v>1716</v>
      </c>
      <c r="R306" s="81"/>
      <c r="S306" s="81"/>
      <c r="T306" s="81" t="s">
        <v>3063</v>
      </c>
      <c r="U306" s="83">
        <v>44397.47184027778</v>
      </c>
      <c r="V306" s="84" t="s">
        <v>3554</v>
      </c>
      <c r="W306" s="81"/>
      <c r="X306" s="81"/>
      <c r="Y306" s="87" t="s">
        <v>5554</v>
      </c>
      <c r="Z306" s="81"/>
    </row>
    <row r="307" spans="1:26" x14ac:dyDescent="0.35">
      <c r="A307" s="66" t="s">
        <v>427</v>
      </c>
      <c r="B307" s="66" t="s">
        <v>1243</v>
      </c>
      <c r="C307" s="67"/>
      <c r="D307" s="68"/>
      <c r="E307" s="69"/>
      <c r="F307" s="70"/>
      <c r="G307" s="67"/>
      <c r="H307" s="71"/>
      <c r="I307" s="72"/>
      <c r="J307" s="72"/>
      <c r="K307" s="36"/>
      <c r="L307" s="79"/>
      <c r="M307" s="79"/>
      <c r="N307" s="74"/>
      <c r="O307" s="81" t="s">
        <v>1647</v>
      </c>
      <c r="P307" s="83">
        <v>44397.472268518519</v>
      </c>
      <c r="Q307" s="81" t="s">
        <v>1737</v>
      </c>
      <c r="R307" s="81"/>
      <c r="S307" s="81"/>
      <c r="T307" s="81" t="s">
        <v>3016</v>
      </c>
      <c r="U307" s="83">
        <v>44397.472268518519</v>
      </c>
      <c r="V307" s="84" t="s">
        <v>3555</v>
      </c>
      <c r="W307" s="81"/>
      <c r="X307" s="81"/>
      <c r="Y307" s="87" t="s">
        <v>5555</v>
      </c>
      <c r="Z307" s="81"/>
    </row>
    <row r="308" spans="1:26" x14ac:dyDescent="0.35">
      <c r="A308" s="66" t="s">
        <v>428</v>
      </c>
      <c r="B308" s="66" t="s">
        <v>1369</v>
      </c>
      <c r="C308" s="67"/>
      <c r="D308" s="68"/>
      <c r="E308" s="69"/>
      <c r="F308" s="70"/>
      <c r="G308" s="67"/>
      <c r="H308" s="71"/>
      <c r="I308" s="72"/>
      <c r="J308" s="72"/>
      <c r="K308" s="36"/>
      <c r="L308" s="79"/>
      <c r="M308" s="79"/>
      <c r="N308" s="74"/>
      <c r="O308" s="81" t="s">
        <v>1647</v>
      </c>
      <c r="P308" s="83">
        <v>44397.483020833337</v>
      </c>
      <c r="Q308" s="81" t="s">
        <v>1738</v>
      </c>
      <c r="R308" s="81"/>
      <c r="S308" s="81"/>
      <c r="T308" s="81" t="s">
        <v>3074</v>
      </c>
      <c r="U308" s="83">
        <v>44397.483020833337</v>
      </c>
      <c r="V308" s="84" t="s">
        <v>3556</v>
      </c>
      <c r="W308" s="81"/>
      <c r="X308" s="81"/>
      <c r="Y308" s="87" t="s">
        <v>5556</v>
      </c>
      <c r="Z308" s="81"/>
    </row>
    <row r="309" spans="1:26" x14ac:dyDescent="0.35">
      <c r="A309" s="66" t="s">
        <v>429</v>
      </c>
      <c r="B309" s="66" t="s">
        <v>1401</v>
      </c>
      <c r="C309" s="67"/>
      <c r="D309" s="68"/>
      <c r="E309" s="69"/>
      <c r="F309" s="70"/>
      <c r="G309" s="67"/>
      <c r="H309" s="71"/>
      <c r="I309" s="72"/>
      <c r="J309" s="72"/>
      <c r="K309" s="36"/>
      <c r="L309" s="79"/>
      <c r="M309" s="79"/>
      <c r="N309" s="74"/>
      <c r="O309" s="81" t="s">
        <v>1647</v>
      </c>
      <c r="P309" s="83">
        <v>44397.483506944445</v>
      </c>
      <c r="Q309" s="81" t="s">
        <v>1723</v>
      </c>
      <c r="R309" s="81"/>
      <c r="S309" s="81"/>
      <c r="T309" s="81" t="s">
        <v>3066</v>
      </c>
      <c r="U309" s="83">
        <v>44397.483506944445</v>
      </c>
      <c r="V309" s="84" t="s">
        <v>3557</v>
      </c>
      <c r="W309" s="81"/>
      <c r="X309" s="81"/>
      <c r="Y309" s="87" t="s">
        <v>5557</v>
      </c>
      <c r="Z309" s="81"/>
    </row>
    <row r="310" spans="1:26" x14ac:dyDescent="0.35">
      <c r="A310" s="66" t="s">
        <v>430</v>
      </c>
      <c r="B310" s="66" t="s">
        <v>1413</v>
      </c>
      <c r="C310" s="67"/>
      <c r="D310" s="68"/>
      <c r="E310" s="69"/>
      <c r="F310" s="70"/>
      <c r="G310" s="67"/>
      <c r="H310" s="71"/>
      <c r="I310" s="72"/>
      <c r="J310" s="72"/>
      <c r="K310" s="36"/>
      <c r="L310" s="79"/>
      <c r="M310" s="79"/>
      <c r="N310" s="74"/>
      <c r="O310" s="81" t="s">
        <v>1647</v>
      </c>
      <c r="P310" s="83">
        <v>44397.486006944448</v>
      </c>
      <c r="Q310" s="81" t="s">
        <v>1724</v>
      </c>
      <c r="R310" s="81"/>
      <c r="S310" s="81"/>
      <c r="T310" s="81" t="s">
        <v>3066</v>
      </c>
      <c r="U310" s="83">
        <v>44397.486006944448</v>
      </c>
      <c r="V310" s="84" t="s">
        <v>3558</v>
      </c>
      <c r="W310" s="81"/>
      <c r="X310" s="81"/>
      <c r="Y310" s="87" t="s">
        <v>5558</v>
      </c>
      <c r="Z310" s="81"/>
    </row>
    <row r="311" spans="1:26" x14ac:dyDescent="0.35">
      <c r="A311" s="66" t="s">
        <v>431</v>
      </c>
      <c r="B311" s="66" t="s">
        <v>1401</v>
      </c>
      <c r="C311" s="67"/>
      <c r="D311" s="68"/>
      <c r="E311" s="69"/>
      <c r="F311" s="70"/>
      <c r="G311" s="67"/>
      <c r="H311" s="71"/>
      <c r="I311" s="72"/>
      <c r="J311" s="72"/>
      <c r="K311" s="36"/>
      <c r="L311" s="79"/>
      <c r="M311" s="79"/>
      <c r="N311" s="74"/>
      <c r="O311" s="81" t="s">
        <v>1647</v>
      </c>
      <c r="P311" s="83">
        <v>44397.495104166665</v>
      </c>
      <c r="Q311" s="81" t="s">
        <v>1723</v>
      </c>
      <c r="R311" s="81"/>
      <c r="S311" s="81"/>
      <c r="T311" s="81" t="s">
        <v>3066</v>
      </c>
      <c r="U311" s="83">
        <v>44397.495104166665</v>
      </c>
      <c r="V311" s="84" t="s">
        <v>3559</v>
      </c>
      <c r="W311" s="81"/>
      <c r="X311" s="81"/>
      <c r="Y311" s="87" t="s">
        <v>5559</v>
      </c>
      <c r="Z311" s="81"/>
    </row>
    <row r="312" spans="1:26" x14ac:dyDescent="0.35">
      <c r="A312" s="66" t="s">
        <v>432</v>
      </c>
      <c r="B312" s="66" t="s">
        <v>1401</v>
      </c>
      <c r="C312" s="67"/>
      <c r="D312" s="68"/>
      <c r="E312" s="69"/>
      <c r="F312" s="70"/>
      <c r="G312" s="67"/>
      <c r="H312" s="71"/>
      <c r="I312" s="72"/>
      <c r="J312" s="72"/>
      <c r="K312" s="36"/>
      <c r="L312" s="79"/>
      <c r="M312" s="79"/>
      <c r="N312" s="74"/>
      <c r="O312" s="81" t="s">
        <v>1647</v>
      </c>
      <c r="P312" s="83">
        <v>44397.497337962966</v>
      </c>
      <c r="Q312" s="81" t="s">
        <v>1723</v>
      </c>
      <c r="R312" s="81"/>
      <c r="S312" s="81"/>
      <c r="T312" s="81" t="s">
        <v>3066</v>
      </c>
      <c r="U312" s="83">
        <v>44397.497337962966</v>
      </c>
      <c r="V312" s="84" t="s">
        <v>3560</v>
      </c>
      <c r="W312" s="81"/>
      <c r="X312" s="81"/>
      <c r="Y312" s="87" t="s">
        <v>5560</v>
      </c>
      <c r="Z312" s="81"/>
    </row>
    <row r="313" spans="1:26" x14ac:dyDescent="0.35">
      <c r="A313" s="66" t="s">
        <v>433</v>
      </c>
      <c r="B313" s="66" t="s">
        <v>1487</v>
      </c>
      <c r="C313" s="67"/>
      <c r="D313" s="68"/>
      <c r="E313" s="69"/>
      <c r="F313" s="70"/>
      <c r="G313" s="67"/>
      <c r="H313" s="71"/>
      <c r="I313" s="72"/>
      <c r="J313" s="72"/>
      <c r="K313" s="36"/>
      <c r="L313" s="79"/>
      <c r="M313" s="79"/>
      <c r="N313" s="74"/>
      <c r="O313" s="81" t="s">
        <v>1647</v>
      </c>
      <c r="P313" s="83">
        <v>44397.498611111114</v>
      </c>
      <c r="Q313" s="81" t="s">
        <v>1733</v>
      </c>
      <c r="R313" s="81"/>
      <c r="S313" s="81"/>
      <c r="T313" s="81" t="s">
        <v>3071</v>
      </c>
      <c r="U313" s="83">
        <v>44397.498611111114</v>
      </c>
      <c r="V313" s="84" t="s">
        <v>3561</v>
      </c>
      <c r="W313" s="81"/>
      <c r="X313" s="81"/>
      <c r="Y313" s="87" t="s">
        <v>5561</v>
      </c>
      <c r="Z313" s="81"/>
    </row>
    <row r="314" spans="1:26" x14ac:dyDescent="0.35">
      <c r="A314" s="66" t="s">
        <v>434</v>
      </c>
      <c r="B314" s="66" t="s">
        <v>1413</v>
      </c>
      <c r="C314" s="67"/>
      <c r="D314" s="68"/>
      <c r="E314" s="69"/>
      <c r="F314" s="70"/>
      <c r="G314" s="67"/>
      <c r="H314" s="71"/>
      <c r="I314" s="72"/>
      <c r="J314" s="72"/>
      <c r="K314" s="36"/>
      <c r="L314" s="79"/>
      <c r="M314" s="79"/>
      <c r="N314" s="74"/>
      <c r="O314" s="81" t="s">
        <v>1647</v>
      </c>
      <c r="P314" s="83">
        <v>44397.501875000002</v>
      </c>
      <c r="Q314" s="81" t="s">
        <v>1724</v>
      </c>
      <c r="R314" s="81"/>
      <c r="S314" s="81"/>
      <c r="T314" s="81" t="s">
        <v>3066</v>
      </c>
      <c r="U314" s="83">
        <v>44397.501875000002</v>
      </c>
      <c r="V314" s="84" t="s">
        <v>3562</v>
      </c>
      <c r="W314" s="81"/>
      <c r="X314" s="81"/>
      <c r="Y314" s="87" t="s">
        <v>5562</v>
      </c>
      <c r="Z314" s="81"/>
    </row>
    <row r="315" spans="1:26" x14ac:dyDescent="0.35">
      <c r="A315" s="66" t="s">
        <v>435</v>
      </c>
      <c r="B315" s="66" t="s">
        <v>1401</v>
      </c>
      <c r="C315" s="67"/>
      <c r="D315" s="68"/>
      <c r="E315" s="69"/>
      <c r="F315" s="70"/>
      <c r="G315" s="67"/>
      <c r="H315" s="71"/>
      <c r="I315" s="72"/>
      <c r="J315" s="72"/>
      <c r="K315" s="36"/>
      <c r="L315" s="79"/>
      <c r="M315" s="79"/>
      <c r="N315" s="74"/>
      <c r="O315" s="81" t="s">
        <v>1647</v>
      </c>
      <c r="P315" s="83">
        <v>44397.515081018515</v>
      </c>
      <c r="Q315" s="81" t="s">
        <v>1723</v>
      </c>
      <c r="R315" s="81"/>
      <c r="S315" s="81"/>
      <c r="T315" s="81" t="s">
        <v>3066</v>
      </c>
      <c r="U315" s="83">
        <v>44397.515081018515</v>
      </c>
      <c r="V315" s="84" t="s">
        <v>3563</v>
      </c>
      <c r="W315" s="81"/>
      <c r="X315" s="81"/>
      <c r="Y315" s="87" t="s">
        <v>5563</v>
      </c>
      <c r="Z315" s="81"/>
    </row>
    <row r="316" spans="1:26" x14ac:dyDescent="0.35">
      <c r="A316" s="66" t="s">
        <v>436</v>
      </c>
      <c r="B316" s="66" t="s">
        <v>436</v>
      </c>
      <c r="C316" s="67"/>
      <c r="D316" s="68"/>
      <c r="E316" s="69"/>
      <c r="F316" s="70"/>
      <c r="G316" s="67"/>
      <c r="H316" s="71"/>
      <c r="I316" s="72"/>
      <c r="J316" s="72"/>
      <c r="K316" s="36"/>
      <c r="L316" s="79"/>
      <c r="M316" s="79"/>
      <c r="N316" s="74"/>
      <c r="O316" s="81" t="s">
        <v>179</v>
      </c>
      <c r="P316" s="83">
        <v>44397.517743055556</v>
      </c>
      <c r="Q316" s="81" t="s">
        <v>1739</v>
      </c>
      <c r="R316" s="84" t="s">
        <v>2471</v>
      </c>
      <c r="S316" s="81" t="s">
        <v>2931</v>
      </c>
      <c r="T316" s="81" t="s">
        <v>3075</v>
      </c>
      <c r="U316" s="83">
        <v>44397.517743055556</v>
      </c>
      <c r="V316" s="84" t="s">
        <v>3564</v>
      </c>
      <c r="W316" s="81"/>
      <c r="X316" s="81"/>
      <c r="Y316" s="87" t="s">
        <v>5564</v>
      </c>
      <c r="Z316" s="81"/>
    </row>
    <row r="317" spans="1:26" x14ac:dyDescent="0.35">
      <c r="A317" s="66" t="s">
        <v>437</v>
      </c>
      <c r="B317" s="66" t="s">
        <v>1549</v>
      </c>
      <c r="C317" s="67"/>
      <c r="D317" s="68"/>
      <c r="E317" s="69"/>
      <c r="F317" s="70"/>
      <c r="G317" s="67"/>
      <c r="H317" s="71"/>
      <c r="I317" s="72"/>
      <c r="J317" s="72"/>
      <c r="K317" s="36"/>
      <c r="L317" s="79"/>
      <c r="M317" s="79"/>
      <c r="N317" s="74"/>
      <c r="O317" s="81" t="s">
        <v>1647</v>
      </c>
      <c r="P317" s="83">
        <v>44397.520138888889</v>
      </c>
      <c r="Q317" s="81" t="s">
        <v>1740</v>
      </c>
      <c r="R317" s="84" t="s">
        <v>2472</v>
      </c>
      <c r="S317" s="81" t="s">
        <v>2931</v>
      </c>
      <c r="T317" s="81" t="s">
        <v>3046</v>
      </c>
      <c r="U317" s="83">
        <v>44397.520138888889</v>
      </c>
      <c r="V317" s="84" t="s">
        <v>3565</v>
      </c>
      <c r="W317" s="81"/>
      <c r="X317" s="81"/>
      <c r="Y317" s="87" t="s">
        <v>5565</v>
      </c>
      <c r="Z317" s="81"/>
    </row>
    <row r="318" spans="1:26" x14ac:dyDescent="0.35">
      <c r="A318" s="66" t="s">
        <v>438</v>
      </c>
      <c r="B318" s="66" t="s">
        <v>1412</v>
      </c>
      <c r="C318" s="67"/>
      <c r="D318" s="68"/>
      <c r="E318" s="69"/>
      <c r="F318" s="70"/>
      <c r="G318" s="67"/>
      <c r="H318" s="71"/>
      <c r="I318" s="72"/>
      <c r="J318" s="72"/>
      <c r="K318" s="36"/>
      <c r="L318" s="79"/>
      <c r="M318" s="79"/>
      <c r="N318" s="74"/>
      <c r="O318" s="81" t="s">
        <v>1647</v>
      </c>
      <c r="P318" s="83">
        <v>44397.522488425922</v>
      </c>
      <c r="Q318" s="81" t="s">
        <v>1716</v>
      </c>
      <c r="R318" s="81"/>
      <c r="S318" s="81"/>
      <c r="T318" s="81" t="s">
        <v>3063</v>
      </c>
      <c r="U318" s="83">
        <v>44397.522488425922</v>
      </c>
      <c r="V318" s="84" t="s">
        <v>3566</v>
      </c>
      <c r="W318" s="81"/>
      <c r="X318" s="81"/>
      <c r="Y318" s="87" t="s">
        <v>5566</v>
      </c>
      <c r="Z318" s="81"/>
    </row>
    <row r="319" spans="1:26" x14ac:dyDescent="0.35">
      <c r="A319" s="66" t="s">
        <v>439</v>
      </c>
      <c r="B319" s="66" t="s">
        <v>1413</v>
      </c>
      <c r="C319" s="67"/>
      <c r="D319" s="68"/>
      <c r="E319" s="69"/>
      <c r="F319" s="70"/>
      <c r="G319" s="67"/>
      <c r="H319" s="71"/>
      <c r="I319" s="72"/>
      <c r="J319" s="72"/>
      <c r="K319" s="36"/>
      <c r="L319" s="79"/>
      <c r="M319" s="79"/>
      <c r="N319" s="74"/>
      <c r="O319" s="81" t="s">
        <v>1647</v>
      </c>
      <c r="P319" s="83">
        <v>44397.522534722222</v>
      </c>
      <c r="Q319" s="81" t="s">
        <v>1724</v>
      </c>
      <c r="R319" s="81"/>
      <c r="S319" s="81"/>
      <c r="T319" s="81" t="s">
        <v>3066</v>
      </c>
      <c r="U319" s="83">
        <v>44397.522534722222</v>
      </c>
      <c r="V319" s="84" t="s">
        <v>3567</v>
      </c>
      <c r="W319" s="81"/>
      <c r="X319" s="81"/>
      <c r="Y319" s="87" t="s">
        <v>5567</v>
      </c>
      <c r="Z319" s="81"/>
    </row>
    <row r="320" spans="1:26" x14ac:dyDescent="0.35">
      <c r="A320" s="66" t="s">
        <v>440</v>
      </c>
      <c r="B320" s="66" t="s">
        <v>1455</v>
      </c>
      <c r="C320" s="67"/>
      <c r="D320" s="68"/>
      <c r="E320" s="69"/>
      <c r="F320" s="70"/>
      <c r="G320" s="67"/>
      <c r="H320" s="71"/>
      <c r="I320" s="72"/>
      <c r="J320" s="72"/>
      <c r="K320" s="36"/>
      <c r="L320" s="79"/>
      <c r="M320" s="79"/>
      <c r="N320" s="74"/>
      <c r="O320" s="81" t="s">
        <v>1647</v>
      </c>
      <c r="P320" s="83">
        <v>44397.5233912037</v>
      </c>
      <c r="Q320" s="81" t="s">
        <v>1741</v>
      </c>
      <c r="R320" s="81"/>
      <c r="S320" s="81"/>
      <c r="T320" s="81" t="s">
        <v>3076</v>
      </c>
      <c r="U320" s="83">
        <v>44397.5233912037</v>
      </c>
      <c r="V320" s="84" t="s">
        <v>3568</v>
      </c>
      <c r="W320" s="81"/>
      <c r="X320" s="81"/>
      <c r="Y320" s="87" t="s">
        <v>5568</v>
      </c>
      <c r="Z320" s="81"/>
    </row>
    <row r="321" spans="1:26" x14ac:dyDescent="0.35">
      <c r="A321" s="66" t="s">
        <v>441</v>
      </c>
      <c r="B321" s="66" t="s">
        <v>1412</v>
      </c>
      <c r="C321" s="67"/>
      <c r="D321" s="68"/>
      <c r="E321" s="69"/>
      <c r="F321" s="70"/>
      <c r="G321" s="67"/>
      <c r="H321" s="71"/>
      <c r="I321" s="72"/>
      <c r="J321" s="72"/>
      <c r="K321" s="36"/>
      <c r="L321" s="79"/>
      <c r="M321" s="79"/>
      <c r="N321" s="74"/>
      <c r="O321" s="81" t="s">
        <v>1647</v>
      </c>
      <c r="P321" s="83">
        <v>44397.530752314815</v>
      </c>
      <c r="Q321" s="81" t="s">
        <v>1716</v>
      </c>
      <c r="R321" s="81"/>
      <c r="S321" s="81"/>
      <c r="T321" s="81" t="s">
        <v>3063</v>
      </c>
      <c r="U321" s="83">
        <v>44397.530752314815</v>
      </c>
      <c r="V321" s="84" t="s">
        <v>3569</v>
      </c>
      <c r="W321" s="81"/>
      <c r="X321" s="81"/>
      <c r="Y321" s="87" t="s">
        <v>5569</v>
      </c>
      <c r="Z321" s="81"/>
    </row>
    <row r="322" spans="1:26" x14ac:dyDescent="0.35">
      <c r="A322" s="66" t="s">
        <v>442</v>
      </c>
      <c r="B322" s="66" t="s">
        <v>1531</v>
      </c>
      <c r="C322" s="67"/>
      <c r="D322" s="68"/>
      <c r="E322" s="69"/>
      <c r="F322" s="70"/>
      <c r="G322" s="67"/>
      <c r="H322" s="71"/>
      <c r="I322" s="72"/>
      <c r="J322" s="72"/>
      <c r="K322" s="36"/>
      <c r="L322" s="79"/>
      <c r="M322" s="79"/>
      <c r="N322" s="74"/>
      <c r="O322" s="81" t="s">
        <v>1647</v>
      </c>
      <c r="P322" s="83">
        <v>44397.533067129632</v>
      </c>
      <c r="Q322" s="81" t="s">
        <v>1656</v>
      </c>
      <c r="R322" s="81"/>
      <c r="S322" s="81"/>
      <c r="T322" s="81" t="s">
        <v>3019</v>
      </c>
      <c r="U322" s="83">
        <v>44397.533067129632</v>
      </c>
      <c r="V322" s="84" t="s">
        <v>3570</v>
      </c>
      <c r="W322" s="81"/>
      <c r="X322" s="81"/>
      <c r="Y322" s="87" t="s">
        <v>5570</v>
      </c>
      <c r="Z322" s="81"/>
    </row>
    <row r="323" spans="1:26" x14ac:dyDescent="0.35">
      <c r="A323" s="66" t="s">
        <v>443</v>
      </c>
      <c r="B323" s="66" t="s">
        <v>1318</v>
      </c>
      <c r="C323" s="67"/>
      <c r="D323" s="68"/>
      <c r="E323" s="69"/>
      <c r="F323" s="70"/>
      <c r="G323" s="67"/>
      <c r="H323" s="71"/>
      <c r="I323" s="72"/>
      <c r="J323" s="72"/>
      <c r="K323" s="36"/>
      <c r="L323" s="79"/>
      <c r="M323" s="79"/>
      <c r="N323" s="74"/>
      <c r="O323" s="81" t="s">
        <v>1647</v>
      </c>
      <c r="P323" s="83">
        <v>44397.534236111111</v>
      </c>
      <c r="Q323" s="81" t="s">
        <v>1651</v>
      </c>
      <c r="R323" s="81"/>
      <c r="S323" s="81"/>
      <c r="T323" s="81" t="s">
        <v>3016</v>
      </c>
      <c r="U323" s="83">
        <v>44397.534236111111</v>
      </c>
      <c r="V323" s="84" t="s">
        <v>3571</v>
      </c>
      <c r="W323" s="81"/>
      <c r="X323" s="81"/>
      <c r="Y323" s="87" t="s">
        <v>5571</v>
      </c>
      <c r="Z323" s="81"/>
    </row>
    <row r="324" spans="1:26" x14ac:dyDescent="0.35">
      <c r="A324" s="66" t="s">
        <v>444</v>
      </c>
      <c r="B324" s="66" t="s">
        <v>1116</v>
      </c>
      <c r="C324" s="67"/>
      <c r="D324" s="68"/>
      <c r="E324" s="69"/>
      <c r="F324" s="70"/>
      <c r="G324" s="67"/>
      <c r="H324" s="71"/>
      <c r="I324" s="72"/>
      <c r="J324" s="72"/>
      <c r="K324" s="36"/>
      <c r="L324" s="79"/>
      <c r="M324" s="79"/>
      <c r="N324" s="74"/>
      <c r="O324" s="81" t="s">
        <v>1647</v>
      </c>
      <c r="P324" s="83">
        <v>44397.535671296297</v>
      </c>
      <c r="Q324" s="81" t="s">
        <v>1681</v>
      </c>
      <c r="R324" s="81"/>
      <c r="S324" s="81"/>
      <c r="T324" s="81" t="s">
        <v>3036</v>
      </c>
      <c r="U324" s="83">
        <v>44397.535671296297</v>
      </c>
      <c r="V324" s="84" t="s">
        <v>3572</v>
      </c>
      <c r="W324" s="81"/>
      <c r="X324" s="81"/>
      <c r="Y324" s="87" t="s">
        <v>5572</v>
      </c>
      <c r="Z324" s="81"/>
    </row>
    <row r="325" spans="1:26" x14ac:dyDescent="0.35">
      <c r="A325" s="66" t="s">
        <v>444</v>
      </c>
      <c r="B325" s="66" t="s">
        <v>1115</v>
      </c>
      <c r="C325" s="67"/>
      <c r="D325" s="68"/>
      <c r="E325" s="69"/>
      <c r="F325" s="70"/>
      <c r="G325" s="67"/>
      <c r="H325" s="71"/>
      <c r="I325" s="72"/>
      <c r="J325" s="72"/>
      <c r="K325" s="36"/>
      <c r="L325" s="79"/>
      <c r="M325" s="79"/>
      <c r="N325" s="74"/>
      <c r="O325" s="81" t="s">
        <v>1647</v>
      </c>
      <c r="P325" s="83">
        <v>44397.535671296297</v>
      </c>
      <c r="Q325" s="81" t="s">
        <v>1681</v>
      </c>
      <c r="R325" s="81"/>
      <c r="S325" s="81"/>
      <c r="T325" s="81" t="s">
        <v>3036</v>
      </c>
      <c r="U325" s="83">
        <v>44397.535671296297</v>
      </c>
      <c r="V325" s="84" t="s">
        <v>3572</v>
      </c>
      <c r="W325" s="81"/>
      <c r="X325" s="81"/>
      <c r="Y325" s="87" t="s">
        <v>5572</v>
      </c>
      <c r="Z325" s="81"/>
    </row>
    <row r="326" spans="1:26" x14ac:dyDescent="0.35">
      <c r="A326" s="66" t="s">
        <v>445</v>
      </c>
      <c r="B326" s="66" t="s">
        <v>1401</v>
      </c>
      <c r="C326" s="67"/>
      <c r="D326" s="68"/>
      <c r="E326" s="69"/>
      <c r="F326" s="70"/>
      <c r="G326" s="67"/>
      <c r="H326" s="71"/>
      <c r="I326" s="72"/>
      <c r="J326" s="72"/>
      <c r="K326" s="36"/>
      <c r="L326" s="79"/>
      <c r="M326" s="79"/>
      <c r="N326" s="74"/>
      <c r="O326" s="81" t="s">
        <v>1647</v>
      </c>
      <c r="P326" s="83">
        <v>44397.535810185182</v>
      </c>
      <c r="Q326" s="81" t="s">
        <v>1723</v>
      </c>
      <c r="R326" s="81"/>
      <c r="S326" s="81"/>
      <c r="T326" s="81" t="s">
        <v>3066</v>
      </c>
      <c r="U326" s="83">
        <v>44397.535810185182</v>
      </c>
      <c r="V326" s="84" t="s">
        <v>3573</v>
      </c>
      <c r="W326" s="81"/>
      <c r="X326" s="81"/>
      <c r="Y326" s="87" t="s">
        <v>5573</v>
      </c>
      <c r="Z326" s="81"/>
    </row>
    <row r="327" spans="1:26" x14ac:dyDescent="0.35">
      <c r="A327" s="66" t="s">
        <v>446</v>
      </c>
      <c r="B327" s="66" t="s">
        <v>1401</v>
      </c>
      <c r="C327" s="67"/>
      <c r="D327" s="68"/>
      <c r="E327" s="69"/>
      <c r="F327" s="70"/>
      <c r="G327" s="67"/>
      <c r="H327" s="71"/>
      <c r="I327" s="72"/>
      <c r="J327" s="72"/>
      <c r="K327" s="36"/>
      <c r="L327" s="79"/>
      <c r="M327" s="79"/>
      <c r="N327" s="74"/>
      <c r="O327" s="81" t="s">
        <v>1647</v>
      </c>
      <c r="P327" s="83">
        <v>44397.536076388889</v>
      </c>
      <c r="Q327" s="81" t="s">
        <v>1723</v>
      </c>
      <c r="R327" s="81"/>
      <c r="S327" s="81"/>
      <c r="T327" s="81" t="s">
        <v>3066</v>
      </c>
      <c r="U327" s="83">
        <v>44397.536076388889</v>
      </c>
      <c r="V327" s="84" t="s">
        <v>3574</v>
      </c>
      <c r="W327" s="81"/>
      <c r="X327" s="81"/>
      <c r="Y327" s="87" t="s">
        <v>5574</v>
      </c>
      <c r="Z327" s="81"/>
    </row>
    <row r="328" spans="1:26" x14ac:dyDescent="0.35">
      <c r="A328" s="66" t="s">
        <v>447</v>
      </c>
      <c r="B328" s="66" t="s">
        <v>1401</v>
      </c>
      <c r="C328" s="67"/>
      <c r="D328" s="68"/>
      <c r="E328" s="69"/>
      <c r="F328" s="70"/>
      <c r="G328" s="67"/>
      <c r="H328" s="71"/>
      <c r="I328" s="72"/>
      <c r="J328" s="72"/>
      <c r="K328" s="36"/>
      <c r="L328" s="79"/>
      <c r="M328" s="79"/>
      <c r="N328" s="74"/>
      <c r="O328" s="81" t="s">
        <v>1647</v>
      </c>
      <c r="P328" s="83">
        <v>44397.539097222223</v>
      </c>
      <c r="Q328" s="81" t="s">
        <v>1723</v>
      </c>
      <c r="R328" s="81"/>
      <c r="S328" s="81"/>
      <c r="T328" s="81" t="s">
        <v>3066</v>
      </c>
      <c r="U328" s="83">
        <v>44397.539097222223</v>
      </c>
      <c r="V328" s="84" t="s">
        <v>3575</v>
      </c>
      <c r="W328" s="81"/>
      <c r="X328" s="81"/>
      <c r="Y328" s="87" t="s">
        <v>5575</v>
      </c>
      <c r="Z328" s="81"/>
    </row>
    <row r="329" spans="1:26" x14ac:dyDescent="0.35">
      <c r="A329" s="66" t="s">
        <v>448</v>
      </c>
      <c r="B329" s="66" t="s">
        <v>1412</v>
      </c>
      <c r="C329" s="67"/>
      <c r="D329" s="68"/>
      <c r="E329" s="69"/>
      <c r="F329" s="70"/>
      <c r="G329" s="67"/>
      <c r="H329" s="71"/>
      <c r="I329" s="72"/>
      <c r="J329" s="72"/>
      <c r="K329" s="36"/>
      <c r="L329" s="79"/>
      <c r="M329" s="79"/>
      <c r="N329" s="74"/>
      <c r="O329" s="81" t="s">
        <v>1647</v>
      </c>
      <c r="P329" s="83">
        <v>44397.540798611109</v>
      </c>
      <c r="Q329" s="81" t="s">
        <v>1716</v>
      </c>
      <c r="R329" s="81"/>
      <c r="S329" s="81"/>
      <c r="T329" s="81" t="s">
        <v>3063</v>
      </c>
      <c r="U329" s="83">
        <v>44397.540798611109</v>
      </c>
      <c r="V329" s="84" t="s">
        <v>3576</v>
      </c>
      <c r="W329" s="81"/>
      <c r="X329" s="81"/>
      <c r="Y329" s="87" t="s">
        <v>5576</v>
      </c>
      <c r="Z329" s="81"/>
    </row>
    <row r="330" spans="1:26" x14ac:dyDescent="0.35">
      <c r="A330" s="66" t="s">
        <v>449</v>
      </c>
      <c r="B330" s="66" t="s">
        <v>1383</v>
      </c>
      <c r="C330" s="67"/>
      <c r="D330" s="68"/>
      <c r="E330" s="69"/>
      <c r="F330" s="70"/>
      <c r="G330" s="67"/>
      <c r="H330" s="71"/>
      <c r="I330" s="72"/>
      <c r="J330" s="72"/>
      <c r="K330" s="36"/>
      <c r="L330" s="79"/>
      <c r="M330" s="79"/>
      <c r="N330" s="74"/>
      <c r="O330" s="81" t="s">
        <v>1647</v>
      </c>
      <c r="P330" s="83">
        <v>44397.541655092595</v>
      </c>
      <c r="Q330" s="81" t="s">
        <v>1742</v>
      </c>
      <c r="R330" s="81"/>
      <c r="S330" s="81"/>
      <c r="T330" s="81" t="s">
        <v>3077</v>
      </c>
      <c r="U330" s="83">
        <v>44397.541655092595</v>
      </c>
      <c r="V330" s="84" t="s">
        <v>3577</v>
      </c>
      <c r="W330" s="81"/>
      <c r="X330" s="81"/>
      <c r="Y330" s="87" t="s">
        <v>5577</v>
      </c>
      <c r="Z330" s="81"/>
    </row>
    <row r="331" spans="1:26" x14ac:dyDescent="0.35">
      <c r="A331" s="66" t="s">
        <v>450</v>
      </c>
      <c r="B331" s="66" t="s">
        <v>1235</v>
      </c>
      <c r="C331" s="67"/>
      <c r="D331" s="68"/>
      <c r="E331" s="69"/>
      <c r="F331" s="70"/>
      <c r="G331" s="67"/>
      <c r="H331" s="71"/>
      <c r="I331" s="72"/>
      <c r="J331" s="72"/>
      <c r="K331" s="36"/>
      <c r="L331" s="79"/>
      <c r="M331" s="79"/>
      <c r="N331" s="74"/>
      <c r="O331" s="81" t="s">
        <v>1647</v>
      </c>
      <c r="P331" s="83">
        <v>44397.541898148149</v>
      </c>
      <c r="Q331" s="81" t="s">
        <v>1743</v>
      </c>
      <c r="R331" s="81"/>
      <c r="S331" s="81"/>
      <c r="T331" s="81" t="s">
        <v>3017</v>
      </c>
      <c r="U331" s="83">
        <v>44397.541898148149</v>
      </c>
      <c r="V331" s="84" t="s">
        <v>3578</v>
      </c>
      <c r="W331" s="81"/>
      <c r="X331" s="81"/>
      <c r="Y331" s="87" t="s">
        <v>5578</v>
      </c>
      <c r="Z331" s="81"/>
    </row>
    <row r="332" spans="1:26" x14ac:dyDescent="0.35">
      <c r="A332" s="66" t="s">
        <v>451</v>
      </c>
      <c r="B332" s="66" t="s">
        <v>760</v>
      </c>
      <c r="C332" s="67"/>
      <c r="D332" s="68"/>
      <c r="E332" s="69"/>
      <c r="F332" s="70"/>
      <c r="G332" s="67"/>
      <c r="H332" s="71"/>
      <c r="I332" s="72"/>
      <c r="J332" s="72"/>
      <c r="K332" s="36"/>
      <c r="L332" s="79"/>
      <c r="M332" s="79"/>
      <c r="N332" s="74"/>
      <c r="O332" s="81" t="s">
        <v>1647</v>
      </c>
      <c r="P332" s="83">
        <v>44397.551493055558</v>
      </c>
      <c r="Q332" s="81" t="s">
        <v>1744</v>
      </c>
      <c r="R332" s="81"/>
      <c r="S332" s="81"/>
      <c r="T332" s="81" t="s">
        <v>3078</v>
      </c>
      <c r="U332" s="83">
        <v>44397.551493055558</v>
      </c>
      <c r="V332" s="84" t="s">
        <v>3579</v>
      </c>
      <c r="W332" s="81"/>
      <c r="X332" s="81"/>
      <c r="Y332" s="87" t="s">
        <v>5579</v>
      </c>
      <c r="Z332" s="81"/>
    </row>
    <row r="333" spans="1:26" x14ac:dyDescent="0.35">
      <c r="A333" s="66" t="s">
        <v>452</v>
      </c>
      <c r="B333" s="66" t="s">
        <v>1235</v>
      </c>
      <c r="C333" s="67"/>
      <c r="D333" s="68"/>
      <c r="E333" s="69"/>
      <c r="F333" s="70"/>
      <c r="G333" s="67"/>
      <c r="H333" s="71"/>
      <c r="I333" s="72"/>
      <c r="J333" s="72"/>
      <c r="K333" s="36"/>
      <c r="L333" s="79"/>
      <c r="M333" s="79"/>
      <c r="N333" s="74"/>
      <c r="O333" s="81" t="s">
        <v>1647</v>
      </c>
      <c r="P333" s="83">
        <v>44397.551840277774</v>
      </c>
      <c r="Q333" s="81" t="s">
        <v>1745</v>
      </c>
      <c r="R333" s="84" t="s">
        <v>2473</v>
      </c>
      <c r="S333" s="81" t="s">
        <v>2932</v>
      </c>
      <c r="T333" s="81" t="s">
        <v>3079</v>
      </c>
      <c r="U333" s="83">
        <v>44397.551840277774</v>
      </c>
      <c r="V333" s="84" t="s">
        <v>3580</v>
      </c>
      <c r="W333" s="81"/>
      <c r="X333" s="81"/>
      <c r="Y333" s="87" t="s">
        <v>5580</v>
      </c>
      <c r="Z333" s="81"/>
    </row>
    <row r="334" spans="1:26" x14ac:dyDescent="0.35">
      <c r="A334" s="66" t="s">
        <v>453</v>
      </c>
      <c r="B334" s="66" t="s">
        <v>1412</v>
      </c>
      <c r="C334" s="67"/>
      <c r="D334" s="68"/>
      <c r="E334" s="69"/>
      <c r="F334" s="70"/>
      <c r="G334" s="67"/>
      <c r="H334" s="71"/>
      <c r="I334" s="72"/>
      <c r="J334" s="72"/>
      <c r="K334" s="36"/>
      <c r="L334" s="79"/>
      <c r="M334" s="79"/>
      <c r="N334" s="74"/>
      <c r="O334" s="81" t="s">
        <v>1647</v>
      </c>
      <c r="P334" s="83">
        <v>44397.55259259259</v>
      </c>
      <c r="Q334" s="81" t="s">
        <v>1716</v>
      </c>
      <c r="R334" s="81"/>
      <c r="S334" s="81"/>
      <c r="T334" s="81" t="s">
        <v>3063</v>
      </c>
      <c r="U334" s="83">
        <v>44397.55259259259</v>
      </c>
      <c r="V334" s="84" t="s">
        <v>3581</v>
      </c>
      <c r="W334" s="81"/>
      <c r="X334" s="81"/>
      <c r="Y334" s="87" t="s">
        <v>5581</v>
      </c>
      <c r="Z334" s="81"/>
    </row>
    <row r="335" spans="1:26" x14ac:dyDescent="0.35">
      <c r="A335" s="66" t="s">
        <v>454</v>
      </c>
      <c r="B335" s="66" t="s">
        <v>1412</v>
      </c>
      <c r="C335" s="67"/>
      <c r="D335" s="68"/>
      <c r="E335" s="69"/>
      <c r="F335" s="70"/>
      <c r="G335" s="67"/>
      <c r="H335" s="71"/>
      <c r="I335" s="72"/>
      <c r="J335" s="72"/>
      <c r="K335" s="36"/>
      <c r="L335" s="79"/>
      <c r="M335" s="79"/>
      <c r="N335" s="74"/>
      <c r="O335" s="81" t="s">
        <v>1647</v>
      </c>
      <c r="P335" s="83">
        <v>44397.552662037036</v>
      </c>
      <c r="Q335" s="81" t="s">
        <v>1716</v>
      </c>
      <c r="R335" s="81"/>
      <c r="S335" s="81"/>
      <c r="T335" s="81" t="s">
        <v>3063</v>
      </c>
      <c r="U335" s="83">
        <v>44397.552662037036</v>
      </c>
      <c r="V335" s="84" t="s">
        <v>3582</v>
      </c>
      <c r="W335" s="81"/>
      <c r="X335" s="81"/>
      <c r="Y335" s="87" t="s">
        <v>5582</v>
      </c>
      <c r="Z335" s="81"/>
    </row>
    <row r="336" spans="1:26" x14ac:dyDescent="0.35">
      <c r="A336" s="66" t="s">
        <v>455</v>
      </c>
      <c r="B336" s="66" t="s">
        <v>760</v>
      </c>
      <c r="C336" s="67"/>
      <c r="D336" s="68"/>
      <c r="E336" s="69"/>
      <c r="F336" s="70"/>
      <c r="G336" s="67"/>
      <c r="H336" s="71"/>
      <c r="I336" s="72"/>
      <c r="J336" s="72"/>
      <c r="K336" s="36"/>
      <c r="L336" s="79"/>
      <c r="M336" s="79"/>
      <c r="N336" s="74"/>
      <c r="O336" s="81" t="s">
        <v>1647</v>
      </c>
      <c r="P336" s="83">
        <v>44397.553460648145</v>
      </c>
      <c r="Q336" s="81" t="s">
        <v>1744</v>
      </c>
      <c r="R336" s="81"/>
      <c r="S336" s="81"/>
      <c r="T336" s="81" t="s">
        <v>3078</v>
      </c>
      <c r="U336" s="83">
        <v>44397.553460648145</v>
      </c>
      <c r="V336" s="84" t="s">
        <v>3583</v>
      </c>
      <c r="W336" s="81"/>
      <c r="X336" s="81"/>
      <c r="Y336" s="87" t="s">
        <v>5583</v>
      </c>
      <c r="Z336" s="81"/>
    </row>
    <row r="337" spans="1:26" x14ac:dyDescent="0.35">
      <c r="A337" s="66" t="s">
        <v>456</v>
      </c>
      <c r="B337" s="66" t="s">
        <v>1412</v>
      </c>
      <c r="C337" s="67"/>
      <c r="D337" s="68"/>
      <c r="E337" s="69"/>
      <c r="F337" s="70"/>
      <c r="G337" s="67"/>
      <c r="H337" s="71"/>
      <c r="I337" s="72"/>
      <c r="J337" s="72"/>
      <c r="K337" s="36"/>
      <c r="L337" s="79"/>
      <c r="M337" s="79"/>
      <c r="N337" s="74"/>
      <c r="O337" s="81" t="s">
        <v>1647</v>
      </c>
      <c r="P337" s="83">
        <v>44397.56040509259</v>
      </c>
      <c r="Q337" s="81" t="s">
        <v>1716</v>
      </c>
      <c r="R337" s="81"/>
      <c r="S337" s="81"/>
      <c r="T337" s="81" t="s">
        <v>3063</v>
      </c>
      <c r="U337" s="83">
        <v>44397.56040509259</v>
      </c>
      <c r="V337" s="84" t="s">
        <v>3584</v>
      </c>
      <c r="W337" s="81"/>
      <c r="X337" s="81"/>
      <c r="Y337" s="87" t="s">
        <v>5584</v>
      </c>
      <c r="Z337" s="81"/>
    </row>
    <row r="338" spans="1:26" x14ac:dyDescent="0.35">
      <c r="A338" s="66" t="s">
        <v>457</v>
      </c>
      <c r="B338" s="66" t="s">
        <v>1550</v>
      </c>
      <c r="C338" s="67"/>
      <c r="D338" s="68"/>
      <c r="E338" s="69"/>
      <c r="F338" s="70"/>
      <c r="G338" s="67"/>
      <c r="H338" s="71"/>
      <c r="I338" s="72"/>
      <c r="J338" s="72"/>
      <c r="K338" s="36"/>
      <c r="L338" s="79"/>
      <c r="M338" s="79"/>
      <c r="N338" s="74"/>
      <c r="O338" s="81" t="s">
        <v>1647</v>
      </c>
      <c r="P338" s="83">
        <v>44397.5625</v>
      </c>
      <c r="Q338" s="81" t="s">
        <v>1746</v>
      </c>
      <c r="R338" s="84" t="s">
        <v>2474</v>
      </c>
      <c r="S338" s="81" t="s">
        <v>2931</v>
      </c>
      <c r="T338" s="81" t="s">
        <v>3080</v>
      </c>
      <c r="U338" s="83">
        <v>44397.5625</v>
      </c>
      <c r="V338" s="84" t="s">
        <v>3585</v>
      </c>
      <c r="W338" s="81"/>
      <c r="X338" s="81"/>
      <c r="Y338" s="87" t="s">
        <v>5585</v>
      </c>
      <c r="Z338" s="81"/>
    </row>
    <row r="339" spans="1:26" x14ac:dyDescent="0.35">
      <c r="A339" s="66" t="s">
        <v>458</v>
      </c>
      <c r="B339" s="66" t="s">
        <v>1412</v>
      </c>
      <c r="C339" s="67"/>
      <c r="D339" s="68"/>
      <c r="E339" s="69"/>
      <c r="F339" s="70"/>
      <c r="G339" s="67"/>
      <c r="H339" s="71"/>
      <c r="I339" s="72"/>
      <c r="J339" s="72"/>
      <c r="K339" s="36"/>
      <c r="L339" s="79"/>
      <c r="M339" s="79"/>
      <c r="N339" s="74"/>
      <c r="O339" s="81" t="s">
        <v>1647</v>
      </c>
      <c r="P339" s="83">
        <v>44397.564606481479</v>
      </c>
      <c r="Q339" s="81" t="s">
        <v>1716</v>
      </c>
      <c r="R339" s="81"/>
      <c r="S339" s="81"/>
      <c r="T339" s="81" t="s">
        <v>3063</v>
      </c>
      <c r="U339" s="83">
        <v>44397.564606481479</v>
      </c>
      <c r="V339" s="84" t="s">
        <v>3586</v>
      </c>
      <c r="W339" s="81"/>
      <c r="X339" s="81"/>
      <c r="Y339" s="87" t="s">
        <v>5586</v>
      </c>
      <c r="Z339" s="81"/>
    </row>
    <row r="340" spans="1:26" x14ac:dyDescent="0.35">
      <c r="A340" s="66" t="s">
        <v>459</v>
      </c>
      <c r="B340" s="66" t="s">
        <v>1401</v>
      </c>
      <c r="C340" s="67"/>
      <c r="D340" s="68"/>
      <c r="E340" s="69"/>
      <c r="F340" s="70"/>
      <c r="G340" s="67"/>
      <c r="H340" s="71"/>
      <c r="I340" s="72"/>
      <c r="J340" s="72"/>
      <c r="K340" s="36"/>
      <c r="L340" s="79"/>
      <c r="M340" s="79"/>
      <c r="N340" s="74"/>
      <c r="O340" s="81" t="s">
        <v>1647</v>
      </c>
      <c r="P340" s="83">
        <v>44397.565937500003</v>
      </c>
      <c r="Q340" s="81" t="s">
        <v>1723</v>
      </c>
      <c r="R340" s="81"/>
      <c r="S340" s="81"/>
      <c r="T340" s="81" t="s">
        <v>3066</v>
      </c>
      <c r="U340" s="83">
        <v>44397.565937500003</v>
      </c>
      <c r="V340" s="84" t="s">
        <v>3587</v>
      </c>
      <c r="W340" s="81"/>
      <c r="X340" s="81"/>
      <c r="Y340" s="87" t="s">
        <v>5587</v>
      </c>
      <c r="Z340" s="81"/>
    </row>
    <row r="341" spans="1:26" x14ac:dyDescent="0.35">
      <c r="A341" s="66" t="s">
        <v>460</v>
      </c>
      <c r="B341" s="66" t="s">
        <v>1401</v>
      </c>
      <c r="C341" s="67"/>
      <c r="D341" s="68"/>
      <c r="E341" s="69"/>
      <c r="F341" s="70"/>
      <c r="G341" s="67"/>
      <c r="H341" s="71"/>
      <c r="I341" s="72"/>
      <c r="J341" s="72"/>
      <c r="K341" s="36"/>
      <c r="L341" s="79"/>
      <c r="M341" s="79"/>
      <c r="N341" s="74"/>
      <c r="O341" s="81" t="s">
        <v>1647</v>
      </c>
      <c r="P341" s="83">
        <v>44397.568229166667</v>
      </c>
      <c r="Q341" s="81" t="s">
        <v>1723</v>
      </c>
      <c r="R341" s="81"/>
      <c r="S341" s="81"/>
      <c r="T341" s="81" t="s">
        <v>3066</v>
      </c>
      <c r="U341" s="83">
        <v>44397.568229166667</v>
      </c>
      <c r="V341" s="84" t="s">
        <v>3588</v>
      </c>
      <c r="W341" s="81"/>
      <c r="X341" s="81"/>
      <c r="Y341" s="87" t="s">
        <v>5588</v>
      </c>
      <c r="Z341" s="81"/>
    </row>
    <row r="342" spans="1:26" x14ac:dyDescent="0.35">
      <c r="A342" s="66" t="s">
        <v>461</v>
      </c>
      <c r="B342" s="66" t="s">
        <v>1457</v>
      </c>
      <c r="C342" s="67"/>
      <c r="D342" s="68"/>
      <c r="E342" s="69"/>
      <c r="F342" s="70"/>
      <c r="G342" s="67"/>
      <c r="H342" s="71"/>
      <c r="I342" s="72"/>
      <c r="J342" s="72"/>
      <c r="K342" s="36"/>
      <c r="L342" s="79"/>
      <c r="M342" s="79"/>
      <c r="N342" s="74"/>
      <c r="O342" s="81" t="s">
        <v>1647</v>
      </c>
      <c r="P342" s="83">
        <v>44397.578020833331</v>
      </c>
      <c r="Q342" s="81" t="s">
        <v>1747</v>
      </c>
      <c r="R342" s="81"/>
      <c r="S342" s="81"/>
      <c r="T342" s="81"/>
      <c r="U342" s="83">
        <v>44397.578020833331</v>
      </c>
      <c r="V342" s="84" t="s">
        <v>3589</v>
      </c>
      <c r="W342" s="81"/>
      <c r="X342" s="81"/>
      <c r="Y342" s="87" t="s">
        <v>5589</v>
      </c>
      <c r="Z342" s="81"/>
    </row>
    <row r="343" spans="1:26" x14ac:dyDescent="0.35">
      <c r="A343" s="66" t="s">
        <v>461</v>
      </c>
      <c r="B343" s="66" t="s">
        <v>1235</v>
      </c>
      <c r="C343" s="67"/>
      <c r="D343" s="68"/>
      <c r="E343" s="69"/>
      <c r="F343" s="70"/>
      <c r="G343" s="67"/>
      <c r="H343" s="71"/>
      <c r="I343" s="72"/>
      <c r="J343" s="72"/>
      <c r="K343" s="36"/>
      <c r="L343" s="79"/>
      <c r="M343" s="79"/>
      <c r="N343" s="74"/>
      <c r="O343" s="81" t="s">
        <v>1647</v>
      </c>
      <c r="P343" s="83">
        <v>44397.578020833331</v>
      </c>
      <c r="Q343" s="81" t="s">
        <v>1747</v>
      </c>
      <c r="R343" s="81"/>
      <c r="S343" s="81"/>
      <c r="T343" s="81"/>
      <c r="U343" s="83">
        <v>44397.578020833331</v>
      </c>
      <c r="V343" s="84" t="s">
        <v>3589</v>
      </c>
      <c r="W343" s="81"/>
      <c r="X343" s="81"/>
      <c r="Y343" s="87" t="s">
        <v>5589</v>
      </c>
      <c r="Z343" s="81"/>
    </row>
    <row r="344" spans="1:26" x14ac:dyDescent="0.35">
      <c r="A344" s="66" t="s">
        <v>462</v>
      </c>
      <c r="B344" s="66" t="s">
        <v>760</v>
      </c>
      <c r="C344" s="67"/>
      <c r="D344" s="68"/>
      <c r="E344" s="69"/>
      <c r="F344" s="70"/>
      <c r="G344" s="67"/>
      <c r="H344" s="71"/>
      <c r="I344" s="72"/>
      <c r="J344" s="72"/>
      <c r="K344" s="36"/>
      <c r="L344" s="79"/>
      <c r="M344" s="79"/>
      <c r="N344" s="74"/>
      <c r="O344" s="81" t="s">
        <v>1647</v>
      </c>
      <c r="P344" s="83">
        <v>44397.587557870371</v>
      </c>
      <c r="Q344" s="81" t="s">
        <v>1744</v>
      </c>
      <c r="R344" s="81"/>
      <c r="S344" s="81"/>
      <c r="T344" s="81" t="s">
        <v>3078</v>
      </c>
      <c r="U344" s="83">
        <v>44397.587557870371</v>
      </c>
      <c r="V344" s="84" t="s">
        <v>3590</v>
      </c>
      <c r="W344" s="81"/>
      <c r="X344" s="81"/>
      <c r="Y344" s="87" t="s">
        <v>5590</v>
      </c>
      <c r="Z344" s="81"/>
    </row>
    <row r="345" spans="1:26" x14ac:dyDescent="0.35">
      <c r="A345" s="66" t="s">
        <v>463</v>
      </c>
      <c r="B345" s="66" t="s">
        <v>463</v>
      </c>
      <c r="C345" s="67"/>
      <c r="D345" s="68"/>
      <c r="E345" s="69"/>
      <c r="F345" s="70"/>
      <c r="G345" s="67"/>
      <c r="H345" s="71"/>
      <c r="I345" s="72"/>
      <c r="J345" s="72"/>
      <c r="K345" s="36"/>
      <c r="L345" s="79"/>
      <c r="M345" s="79"/>
      <c r="N345" s="74"/>
      <c r="O345" s="81" t="s">
        <v>179</v>
      </c>
      <c r="P345" s="83">
        <v>44397.598541666666</v>
      </c>
      <c r="Q345" s="81" t="s">
        <v>1748</v>
      </c>
      <c r="R345" s="84" t="s">
        <v>2475</v>
      </c>
      <c r="S345" s="81" t="s">
        <v>2934</v>
      </c>
      <c r="T345" s="81" t="s">
        <v>3081</v>
      </c>
      <c r="U345" s="83">
        <v>44397.598541666666</v>
      </c>
      <c r="V345" s="84" t="s">
        <v>3591</v>
      </c>
      <c r="W345" s="81"/>
      <c r="X345" s="81"/>
      <c r="Y345" s="87" t="s">
        <v>5591</v>
      </c>
      <c r="Z345" s="81"/>
    </row>
    <row r="346" spans="1:26" x14ac:dyDescent="0.35">
      <c r="A346" s="66" t="s">
        <v>464</v>
      </c>
      <c r="B346" s="66" t="s">
        <v>1412</v>
      </c>
      <c r="C346" s="67"/>
      <c r="D346" s="68"/>
      <c r="E346" s="69"/>
      <c r="F346" s="70"/>
      <c r="G346" s="67"/>
      <c r="H346" s="71"/>
      <c r="I346" s="72"/>
      <c r="J346" s="72"/>
      <c r="K346" s="36"/>
      <c r="L346" s="79"/>
      <c r="M346" s="79"/>
      <c r="N346" s="74"/>
      <c r="O346" s="81" t="s">
        <v>1647</v>
      </c>
      <c r="P346" s="83">
        <v>44397.598622685182</v>
      </c>
      <c r="Q346" s="81" t="s">
        <v>1716</v>
      </c>
      <c r="R346" s="81"/>
      <c r="S346" s="81"/>
      <c r="T346" s="81" t="s">
        <v>3063</v>
      </c>
      <c r="U346" s="83">
        <v>44397.598622685182</v>
      </c>
      <c r="V346" s="84" t="s">
        <v>3592</v>
      </c>
      <c r="W346" s="81"/>
      <c r="X346" s="81"/>
      <c r="Y346" s="87" t="s">
        <v>5592</v>
      </c>
      <c r="Z346" s="81"/>
    </row>
    <row r="347" spans="1:26" x14ac:dyDescent="0.35">
      <c r="A347" s="66" t="s">
        <v>465</v>
      </c>
      <c r="B347" s="66" t="s">
        <v>1401</v>
      </c>
      <c r="C347" s="67"/>
      <c r="D347" s="68"/>
      <c r="E347" s="69"/>
      <c r="F347" s="70"/>
      <c r="G347" s="67"/>
      <c r="H347" s="71"/>
      <c r="I347" s="72"/>
      <c r="J347" s="72"/>
      <c r="K347" s="36"/>
      <c r="L347" s="79"/>
      <c r="M347" s="79"/>
      <c r="N347" s="74"/>
      <c r="O347" s="81" t="s">
        <v>1647</v>
      </c>
      <c r="P347" s="83">
        <v>44397.601226851853</v>
      </c>
      <c r="Q347" s="81" t="s">
        <v>1723</v>
      </c>
      <c r="R347" s="81"/>
      <c r="S347" s="81"/>
      <c r="T347" s="81" t="s">
        <v>3066</v>
      </c>
      <c r="U347" s="83">
        <v>44397.601226851853</v>
      </c>
      <c r="V347" s="84" t="s">
        <v>3593</v>
      </c>
      <c r="W347" s="81"/>
      <c r="X347" s="81"/>
      <c r="Y347" s="87" t="s">
        <v>5593</v>
      </c>
      <c r="Z347" s="81"/>
    </row>
    <row r="348" spans="1:26" x14ac:dyDescent="0.35">
      <c r="A348" s="66" t="s">
        <v>466</v>
      </c>
      <c r="B348" s="66" t="s">
        <v>1401</v>
      </c>
      <c r="C348" s="67"/>
      <c r="D348" s="68"/>
      <c r="E348" s="69"/>
      <c r="F348" s="70"/>
      <c r="G348" s="67"/>
      <c r="H348" s="71"/>
      <c r="I348" s="72"/>
      <c r="J348" s="72"/>
      <c r="K348" s="36"/>
      <c r="L348" s="79"/>
      <c r="M348" s="79"/>
      <c r="N348" s="74"/>
      <c r="O348" s="81" t="s">
        <v>1647</v>
      </c>
      <c r="P348" s="83">
        <v>44397.605925925927</v>
      </c>
      <c r="Q348" s="81" t="s">
        <v>1723</v>
      </c>
      <c r="R348" s="81"/>
      <c r="S348" s="81"/>
      <c r="T348" s="81" t="s">
        <v>3066</v>
      </c>
      <c r="U348" s="83">
        <v>44397.605925925927</v>
      </c>
      <c r="V348" s="84" t="s">
        <v>3594</v>
      </c>
      <c r="W348" s="81"/>
      <c r="X348" s="81"/>
      <c r="Y348" s="87" t="s">
        <v>5594</v>
      </c>
      <c r="Z348" s="81"/>
    </row>
    <row r="349" spans="1:26" x14ac:dyDescent="0.35">
      <c r="A349" s="66" t="s">
        <v>467</v>
      </c>
      <c r="B349" s="66" t="s">
        <v>1413</v>
      </c>
      <c r="C349" s="67"/>
      <c r="D349" s="68"/>
      <c r="E349" s="69"/>
      <c r="F349" s="70"/>
      <c r="G349" s="67"/>
      <c r="H349" s="71"/>
      <c r="I349" s="72"/>
      <c r="J349" s="72"/>
      <c r="K349" s="36"/>
      <c r="L349" s="79"/>
      <c r="M349" s="79"/>
      <c r="N349" s="74"/>
      <c r="O349" s="81" t="s">
        <v>1647</v>
      </c>
      <c r="P349" s="83">
        <v>44396.936701388891</v>
      </c>
      <c r="Q349" s="81" t="s">
        <v>1668</v>
      </c>
      <c r="R349" s="81"/>
      <c r="S349" s="81"/>
      <c r="T349" s="81" t="s">
        <v>3029</v>
      </c>
      <c r="U349" s="83">
        <v>44396.936701388891</v>
      </c>
      <c r="V349" s="84" t="s">
        <v>3595</v>
      </c>
      <c r="W349" s="81"/>
      <c r="X349" s="81"/>
      <c r="Y349" s="87" t="s">
        <v>5595</v>
      </c>
      <c r="Z349" s="81"/>
    </row>
    <row r="350" spans="1:26" x14ac:dyDescent="0.35">
      <c r="A350" s="66" t="s">
        <v>467</v>
      </c>
      <c r="B350" s="66" t="s">
        <v>1413</v>
      </c>
      <c r="C350" s="67"/>
      <c r="D350" s="68"/>
      <c r="E350" s="69"/>
      <c r="F350" s="70"/>
      <c r="G350" s="67"/>
      <c r="H350" s="71"/>
      <c r="I350" s="72"/>
      <c r="J350" s="72"/>
      <c r="K350" s="36"/>
      <c r="L350" s="79"/>
      <c r="M350" s="79"/>
      <c r="N350" s="74"/>
      <c r="O350" s="81" t="s">
        <v>1647</v>
      </c>
      <c r="P350" s="83">
        <v>44397.607361111113</v>
      </c>
      <c r="Q350" s="81" t="s">
        <v>1724</v>
      </c>
      <c r="R350" s="81"/>
      <c r="S350" s="81"/>
      <c r="T350" s="81" t="s">
        <v>3066</v>
      </c>
      <c r="U350" s="83">
        <v>44397.607361111113</v>
      </c>
      <c r="V350" s="84" t="s">
        <v>3596</v>
      </c>
      <c r="W350" s="81"/>
      <c r="X350" s="81"/>
      <c r="Y350" s="87" t="s">
        <v>5596</v>
      </c>
      <c r="Z350" s="81"/>
    </row>
    <row r="351" spans="1:26" x14ac:dyDescent="0.35">
      <c r="A351" s="66" t="s">
        <v>468</v>
      </c>
      <c r="B351" s="66" t="s">
        <v>1235</v>
      </c>
      <c r="C351" s="67"/>
      <c r="D351" s="68"/>
      <c r="E351" s="69"/>
      <c r="F351" s="70"/>
      <c r="G351" s="67"/>
      <c r="H351" s="71"/>
      <c r="I351" s="72"/>
      <c r="J351" s="72"/>
      <c r="K351" s="36"/>
      <c r="L351" s="79"/>
      <c r="M351" s="79"/>
      <c r="N351" s="74"/>
      <c r="O351" s="81" t="s">
        <v>1647</v>
      </c>
      <c r="P351" s="83">
        <v>44396.568819444445</v>
      </c>
      <c r="Q351" s="81" t="s">
        <v>1676</v>
      </c>
      <c r="R351" s="84" t="s">
        <v>2440</v>
      </c>
      <c r="S351" s="81" t="s">
        <v>2932</v>
      </c>
      <c r="T351" s="81" t="s">
        <v>3033</v>
      </c>
      <c r="U351" s="83">
        <v>44396.568819444445</v>
      </c>
      <c r="V351" s="84" t="s">
        <v>3597</v>
      </c>
      <c r="W351" s="81"/>
      <c r="X351" s="81"/>
      <c r="Y351" s="87" t="s">
        <v>5597</v>
      </c>
      <c r="Z351" s="81"/>
    </row>
    <row r="352" spans="1:26" x14ac:dyDescent="0.35">
      <c r="A352" s="66" t="s">
        <v>468</v>
      </c>
      <c r="B352" s="66" t="s">
        <v>1235</v>
      </c>
      <c r="C352" s="67"/>
      <c r="D352" s="68"/>
      <c r="E352" s="69"/>
      <c r="F352" s="70"/>
      <c r="G352" s="67"/>
      <c r="H352" s="71"/>
      <c r="I352" s="72"/>
      <c r="J352" s="72"/>
      <c r="K352" s="36"/>
      <c r="L352" s="79"/>
      <c r="M352" s="79"/>
      <c r="N352" s="74"/>
      <c r="O352" s="81" t="s">
        <v>1647</v>
      </c>
      <c r="P352" s="83">
        <v>44396.598657407405</v>
      </c>
      <c r="Q352" s="81" t="s">
        <v>1680</v>
      </c>
      <c r="R352" s="84" t="s">
        <v>2441</v>
      </c>
      <c r="S352" s="81" t="s">
        <v>2932</v>
      </c>
      <c r="T352" s="81" t="s">
        <v>3035</v>
      </c>
      <c r="U352" s="83">
        <v>44396.598657407405</v>
      </c>
      <c r="V352" s="84" t="s">
        <v>3598</v>
      </c>
      <c r="W352" s="81"/>
      <c r="X352" s="81"/>
      <c r="Y352" s="87" t="s">
        <v>5598</v>
      </c>
      <c r="Z352" s="81"/>
    </row>
    <row r="353" spans="1:26" x14ac:dyDescent="0.35">
      <c r="A353" s="66" t="s">
        <v>468</v>
      </c>
      <c r="B353" s="66" t="s">
        <v>1457</v>
      </c>
      <c r="C353" s="67"/>
      <c r="D353" s="68"/>
      <c r="E353" s="69"/>
      <c r="F353" s="70"/>
      <c r="G353" s="67"/>
      <c r="H353" s="71"/>
      <c r="I353" s="72"/>
      <c r="J353" s="72"/>
      <c r="K353" s="36"/>
      <c r="L353" s="79"/>
      <c r="M353" s="79"/>
      <c r="N353" s="74"/>
      <c r="O353" s="81" t="s">
        <v>1647</v>
      </c>
      <c r="P353" s="83">
        <v>44397.563321759262</v>
      </c>
      <c r="Q353" s="81" t="s">
        <v>1747</v>
      </c>
      <c r="R353" s="81"/>
      <c r="S353" s="81"/>
      <c r="T353" s="81"/>
      <c r="U353" s="83">
        <v>44397.563321759262</v>
      </c>
      <c r="V353" s="84" t="s">
        <v>3599</v>
      </c>
      <c r="W353" s="81"/>
      <c r="X353" s="81"/>
      <c r="Y353" s="87" t="s">
        <v>5599</v>
      </c>
      <c r="Z353" s="81"/>
    </row>
    <row r="354" spans="1:26" x14ac:dyDescent="0.35">
      <c r="A354" s="66" t="s">
        <v>468</v>
      </c>
      <c r="B354" s="66" t="s">
        <v>1235</v>
      </c>
      <c r="C354" s="67"/>
      <c r="D354" s="68"/>
      <c r="E354" s="69"/>
      <c r="F354" s="70"/>
      <c r="G354" s="67"/>
      <c r="H354" s="71"/>
      <c r="I354" s="72"/>
      <c r="J354" s="72"/>
      <c r="K354" s="36"/>
      <c r="L354" s="79"/>
      <c r="M354" s="79"/>
      <c r="N354" s="74"/>
      <c r="O354" s="81" t="s">
        <v>1647</v>
      </c>
      <c r="P354" s="83">
        <v>44397.563321759262</v>
      </c>
      <c r="Q354" s="81" t="s">
        <v>1747</v>
      </c>
      <c r="R354" s="81"/>
      <c r="S354" s="81"/>
      <c r="T354" s="81"/>
      <c r="U354" s="83">
        <v>44397.563321759262</v>
      </c>
      <c r="V354" s="84" t="s">
        <v>3599</v>
      </c>
      <c r="W354" s="81"/>
      <c r="X354" s="81"/>
      <c r="Y354" s="87" t="s">
        <v>5599</v>
      </c>
      <c r="Z354" s="81"/>
    </row>
    <row r="355" spans="1:26" x14ac:dyDescent="0.35">
      <c r="A355" s="66" t="s">
        <v>468</v>
      </c>
      <c r="B355" s="66" t="s">
        <v>1235</v>
      </c>
      <c r="C355" s="67"/>
      <c r="D355" s="68"/>
      <c r="E355" s="69"/>
      <c r="F355" s="70"/>
      <c r="G355" s="67"/>
      <c r="H355" s="71"/>
      <c r="I355" s="72"/>
      <c r="J355" s="72"/>
      <c r="K355" s="36"/>
      <c r="L355" s="79"/>
      <c r="M355" s="79"/>
      <c r="N355" s="74"/>
      <c r="O355" s="81" t="s">
        <v>1647</v>
      </c>
      <c r="P355" s="83">
        <v>44397.608854166669</v>
      </c>
      <c r="Q355" s="81" t="s">
        <v>1743</v>
      </c>
      <c r="R355" s="81"/>
      <c r="S355" s="81"/>
      <c r="T355" s="81" t="s">
        <v>3017</v>
      </c>
      <c r="U355" s="83">
        <v>44397.608854166669</v>
      </c>
      <c r="V355" s="84" t="s">
        <v>3600</v>
      </c>
      <c r="W355" s="81"/>
      <c r="X355" s="81"/>
      <c r="Y355" s="87" t="s">
        <v>5600</v>
      </c>
      <c r="Z355" s="81"/>
    </row>
    <row r="356" spans="1:26" x14ac:dyDescent="0.35">
      <c r="A356" s="66" t="s">
        <v>469</v>
      </c>
      <c r="B356" s="66" t="s">
        <v>1235</v>
      </c>
      <c r="C356" s="67"/>
      <c r="D356" s="68"/>
      <c r="E356" s="69"/>
      <c r="F356" s="70"/>
      <c r="G356" s="67"/>
      <c r="H356" s="71"/>
      <c r="I356" s="72"/>
      <c r="J356" s="72"/>
      <c r="K356" s="36"/>
      <c r="L356" s="79"/>
      <c r="M356" s="79"/>
      <c r="N356" s="74"/>
      <c r="O356" s="81" t="s">
        <v>1647</v>
      </c>
      <c r="P356" s="83">
        <v>44397.6090625</v>
      </c>
      <c r="Q356" s="81" t="s">
        <v>1696</v>
      </c>
      <c r="R356" s="84" t="s">
        <v>2442</v>
      </c>
      <c r="S356" s="81" t="s">
        <v>2932</v>
      </c>
      <c r="T356" s="81" t="s">
        <v>3037</v>
      </c>
      <c r="U356" s="83">
        <v>44397.6090625</v>
      </c>
      <c r="V356" s="84" t="s">
        <v>3601</v>
      </c>
      <c r="W356" s="81"/>
      <c r="X356" s="81"/>
      <c r="Y356" s="87" t="s">
        <v>5601</v>
      </c>
      <c r="Z356" s="81"/>
    </row>
    <row r="357" spans="1:26" x14ac:dyDescent="0.35">
      <c r="A357" s="66" t="s">
        <v>470</v>
      </c>
      <c r="B357" s="66" t="s">
        <v>1235</v>
      </c>
      <c r="C357" s="67"/>
      <c r="D357" s="68"/>
      <c r="E357" s="69"/>
      <c r="F357" s="70"/>
      <c r="G357" s="67"/>
      <c r="H357" s="71"/>
      <c r="I357" s="72"/>
      <c r="J357" s="72"/>
      <c r="K357" s="36"/>
      <c r="L357" s="79"/>
      <c r="M357" s="79"/>
      <c r="N357" s="74"/>
      <c r="O357" s="81" t="s">
        <v>1647</v>
      </c>
      <c r="P357" s="83">
        <v>44397.6091087963</v>
      </c>
      <c r="Q357" s="81" t="s">
        <v>1743</v>
      </c>
      <c r="R357" s="81"/>
      <c r="S357" s="81"/>
      <c r="T357" s="81" t="s">
        <v>3017</v>
      </c>
      <c r="U357" s="83">
        <v>44397.6091087963</v>
      </c>
      <c r="V357" s="84" t="s">
        <v>3602</v>
      </c>
      <c r="W357" s="81"/>
      <c r="X357" s="81"/>
      <c r="Y357" s="87" t="s">
        <v>5602</v>
      </c>
      <c r="Z357" s="81"/>
    </row>
    <row r="358" spans="1:26" x14ac:dyDescent="0.35">
      <c r="A358" s="66" t="s">
        <v>471</v>
      </c>
      <c r="B358" s="66" t="s">
        <v>1551</v>
      </c>
      <c r="C358" s="67"/>
      <c r="D358" s="68"/>
      <c r="E358" s="69"/>
      <c r="F358" s="70"/>
      <c r="G358" s="67"/>
      <c r="H358" s="71"/>
      <c r="I358" s="72"/>
      <c r="J358" s="72"/>
      <c r="K358" s="36"/>
      <c r="L358" s="79"/>
      <c r="M358" s="79"/>
      <c r="N358" s="74"/>
      <c r="O358" s="81" t="s">
        <v>1647</v>
      </c>
      <c r="P358" s="83">
        <v>44397.613344907404</v>
      </c>
      <c r="Q358" s="81" t="s">
        <v>1749</v>
      </c>
      <c r="R358" s="84" t="s">
        <v>2476</v>
      </c>
      <c r="S358" s="81" t="s">
        <v>2931</v>
      </c>
      <c r="T358" s="81" t="s">
        <v>3082</v>
      </c>
      <c r="U358" s="83">
        <v>44397.613344907404</v>
      </c>
      <c r="V358" s="84" t="s">
        <v>3603</v>
      </c>
      <c r="W358" s="81"/>
      <c r="X358" s="81"/>
      <c r="Y358" s="87" t="s">
        <v>5603</v>
      </c>
      <c r="Z358" s="81"/>
    </row>
    <row r="359" spans="1:26" x14ac:dyDescent="0.35">
      <c r="A359" s="66" t="s">
        <v>472</v>
      </c>
      <c r="B359" s="66" t="s">
        <v>472</v>
      </c>
      <c r="C359" s="67"/>
      <c r="D359" s="68"/>
      <c r="E359" s="69"/>
      <c r="F359" s="70"/>
      <c r="G359" s="67"/>
      <c r="H359" s="71"/>
      <c r="I359" s="72"/>
      <c r="J359" s="72"/>
      <c r="K359" s="36"/>
      <c r="L359" s="79"/>
      <c r="M359" s="79"/>
      <c r="N359" s="74"/>
      <c r="O359" s="81" t="s">
        <v>179</v>
      </c>
      <c r="P359" s="83">
        <v>44397.617013888892</v>
      </c>
      <c r="Q359" s="81" t="s">
        <v>1750</v>
      </c>
      <c r="R359" s="84" t="s">
        <v>2477</v>
      </c>
      <c r="S359" s="81" t="s">
        <v>2931</v>
      </c>
      <c r="T359" s="81" t="s">
        <v>3083</v>
      </c>
      <c r="U359" s="83">
        <v>44397.617013888892</v>
      </c>
      <c r="V359" s="84" t="s">
        <v>3604</v>
      </c>
      <c r="W359" s="81"/>
      <c r="X359" s="81"/>
      <c r="Y359" s="87" t="s">
        <v>5604</v>
      </c>
      <c r="Z359" s="81"/>
    </row>
    <row r="360" spans="1:26" x14ac:dyDescent="0.35">
      <c r="A360" s="66" t="s">
        <v>473</v>
      </c>
      <c r="B360" s="66" t="s">
        <v>1401</v>
      </c>
      <c r="C360" s="67"/>
      <c r="D360" s="68"/>
      <c r="E360" s="69"/>
      <c r="F360" s="70"/>
      <c r="G360" s="67"/>
      <c r="H360" s="71"/>
      <c r="I360" s="72"/>
      <c r="J360" s="72"/>
      <c r="K360" s="36"/>
      <c r="L360" s="79"/>
      <c r="M360" s="79"/>
      <c r="N360" s="74"/>
      <c r="O360" s="81" t="s">
        <v>1647</v>
      </c>
      <c r="P360" s="83">
        <v>44397.437685185185</v>
      </c>
      <c r="Q360" s="81" t="s">
        <v>1723</v>
      </c>
      <c r="R360" s="81"/>
      <c r="S360" s="81"/>
      <c r="T360" s="81" t="s">
        <v>3066</v>
      </c>
      <c r="U360" s="83">
        <v>44397.437685185185</v>
      </c>
      <c r="V360" s="84" t="s">
        <v>3605</v>
      </c>
      <c r="W360" s="81"/>
      <c r="X360" s="81"/>
      <c r="Y360" s="87" t="s">
        <v>5605</v>
      </c>
      <c r="Z360" s="81"/>
    </row>
    <row r="361" spans="1:26" x14ac:dyDescent="0.35">
      <c r="A361" s="66" t="s">
        <v>473</v>
      </c>
      <c r="B361" s="66" t="s">
        <v>1402</v>
      </c>
      <c r="C361" s="67"/>
      <c r="D361" s="68"/>
      <c r="E361" s="69"/>
      <c r="F361" s="70"/>
      <c r="G361" s="67"/>
      <c r="H361" s="71"/>
      <c r="I361" s="72"/>
      <c r="J361" s="72"/>
      <c r="K361" s="36"/>
      <c r="L361" s="79"/>
      <c r="M361" s="79"/>
      <c r="N361" s="74"/>
      <c r="O361" s="81" t="s">
        <v>1647</v>
      </c>
      <c r="P361" s="83">
        <v>44397.618935185186</v>
      </c>
      <c r="Q361" s="81" t="s">
        <v>1751</v>
      </c>
      <c r="R361" s="81"/>
      <c r="S361" s="81"/>
      <c r="T361" s="81"/>
      <c r="U361" s="83">
        <v>44397.618935185186</v>
      </c>
      <c r="V361" s="84" t="s">
        <v>3606</v>
      </c>
      <c r="W361" s="81"/>
      <c r="X361" s="81"/>
      <c r="Y361" s="87" t="s">
        <v>5606</v>
      </c>
      <c r="Z361" s="81"/>
    </row>
    <row r="362" spans="1:26" x14ac:dyDescent="0.35">
      <c r="A362" s="66" t="s">
        <v>473</v>
      </c>
      <c r="B362" s="66" t="s">
        <v>1411</v>
      </c>
      <c r="C362" s="67"/>
      <c r="D362" s="68"/>
      <c r="E362" s="69"/>
      <c r="F362" s="70"/>
      <c r="G362" s="67"/>
      <c r="H362" s="71"/>
      <c r="I362" s="72"/>
      <c r="J362" s="72"/>
      <c r="K362" s="36"/>
      <c r="L362" s="79"/>
      <c r="M362" s="79"/>
      <c r="N362" s="74"/>
      <c r="O362" s="81" t="s">
        <v>1647</v>
      </c>
      <c r="P362" s="83">
        <v>44397.618935185186</v>
      </c>
      <c r="Q362" s="81" t="s">
        <v>1751</v>
      </c>
      <c r="R362" s="81"/>
      <c r="S362" s="81"/>
      <c r="T362" s="81"/>
      <c r="U362" s="83">
        <v>44397.618935185186</v>
      </c>
      <c r="V362" s="84" t="s">
        <v>3606</v>
      </c>
      <c r="W362" s="81"/>
      <c r="X362" s="81"/>
      <c r="Y362" s="87" t="s">
        <v>5606</v>
      </c>
      <c r="Z362" s="81"/>
    </row>
    <row r="363" spans="1:26" x14ac:dyDescent="0.35">
      <c r="A363" s="66" t="s">
        <v>474</v>
      </c>
      <c r="B363" s="66" t="s">
        <v>1527</v>
      </c>
      <c r="C363" s="67"/>
      <c r="D363" s="68"/>
      <c r="E363" s="69"/>
      <c r="F363" s="70"/>
      <c r="G363" s="67"/>
      <c r="H363" s="71"/>
      <c r="I363" s="72"/>
      <c r="J363" s="72"/>
      <c r="K363" s="36"/>
      <c r="L363" s="79"/>
      <c r="M363" s="79"/>
      <c r="N363" s="74"/>
      <c r="O363" s="81" t="s">
        <v>1647</v>
      </c>
      <c r="P363" s="83">
        <v>44397.621620370373</v>
      </c>
      <c r="Q363" s="81" t="s">
        <v>1687</v>
      </c>
      <c r="R363" s="81"/>
      <c r="S363" s="81"/>
      <c r="T363" s="81" t="s">
        <v>3042</v>
      </c>
      <c r="U363" s="83">
        <v>44397.621620370373</v>
      </c>
      <c r="V363" s="84" t="s">
        <v>3607</v>
      </c>
      <c r="W363" s="81"/>
      <c r="X363" s="81"/>
      <c r="Y363" s="87" t="s">
        <v>5607</v>
      </c>
      <c r="Z363" s="81"/>
    </row>
    <row r="364" spans="1:26" x14ac:dyDescent="0.35">
      <c r="A364" s="66" t="s">
        <v>475</v>
      </c>
      <c r="B364" s="66" t="s">
        <v>1401</v>
      </c>
      <c r="C364" s="67"/>
      <c r="D364" s="68"/>
      <c r="E364" s="69"/>
      <c r="F364" s="70"/>
      <c r="G364" s="67"/>
      <c r="H364" s="71"/>
      <c r="I364" s="72"/>
      <c r="J364" s="72"/>
      <c r="K364" s="36"/>
      <c r="L364" s="79"/>
      <c r="M364" s="79"/>
      <c r="N364" s="74"/>
      <c r="O364" s="81" t="s">
        <v>1647</v>
      </c>
      <c r="P364" s="83">
        <v>44397.621689814812</v>
      </c>
      <c r="Q364" s="81" t="s">
        <v>1723</v>
      </c>
      <c r="R364" s="81"/>
      <c r="S364" s="81"/>
      <c r="T364" s="81" t="s">
        <v>3066</v>
      </c>
      <c r="U364" s="83">
        <v>44397.621689814812</v>
      </c>
      <c r="V364" s="84" t="s">
        <v>3608</v>
      </c>
      <c r="W364" s="81"/>
      <c r="X364" s="81"/>
      <c r="Y364" s="87" t="s">
        <v>5608</v>
      </c>
      <c r="Z364" s="81"/>
    </row>
    <row r="365" spans="1:26" x14ac:dyDescent="0.35">
      <c r="A365" s="66" t="s">
        <v>476</v>
      </c>
      <c r="B365" s="66" t="s">
        <v>476</v>
      </c>
      <c r="C365" s="67"/>
      <c r="D365" s="68"/>
      <c r="E365" s="69"/>
      <c r="F365" s="70"/>
      <c r="G365" s="67"/>
      <c r="H365" s="71"/>
      <c r="I365" s="72"/>
      <c r="J365" s="72"/>
      <c r="K365" s="36"/>
      <c r="L365" s="79"/>
      <c r="M365" s="79"/>
      <c r="N365" s="74"/>
      <c r="O365" s="81" t="s">
        <v>179</v>
      </c>
      <c r="P365" s="83">
        <v>44397.623993055553</v>
      </c>
      <c r="Q365" s="81" t="s">
        <v>1752</v>
      </c>
      <c r="R365" s="84" t="s">
        <v>2478</v>
      </c>
      <c r="S365" s="81" t="s">
        <v>2931</v>
      </c>
      <c r="T365" s="81" t="s">
        <v>3046</v>
      </c>
      <c r="U365" s="83">
        <v>44397.623993055553</v>
      </c>
      <c r="V365" s="84" t="s">
        <v>3609</v>
      </c>
      <c r="W365" s="81"/>
      <c r="X365" s="81"/>
      <c r="Y365" s="87" t="s">
        <v>5609</v>
      </c>
      <c r="Z365" s="81"/>
    </row>
    <row r="366" spans="1:26" x14ac:dyDescent="0.35">
      <c r="A366" s="66" t="s">
        <v>477</v>
      </c>
      <c r="B366" s="66" t="s">
        <v>1402</v>
      </c>
      <c r="C366" s="67"/>
      <c r="D366" s="68"/>
      <c r="E366" s="69"/>
      <c r="F366" s="70"/>
      <c r="G366" s="67"/>
      <c r="H366" s="71"/>
      <c r="I366" s="72"/>
      <c r="J366" s="72"/>
      <c r="K366" s="36"/>
      <c r="L366" s="79"/>
      <c r="M366" s="79"/>
      <c r="N366" s="74"/>
      <c r="O366" s="81" t="s">
        <v>1647</v>
      </c>
      <c r="P366" s="83">
        <v>44397.625092592592</v>
      </c>
      <c r="Q366" s="81" t="s">
        <v>1751</v>
      </c>
      <c r="R366" s="81"/>
      <c r="S366" s="81"/>
      <c r="T366" s="81"/>
      <c r="U366" s="83">
        <v>44397.625092592592</v>
      </c>
      <c r="V366" s="84" t="s">
        <v>3610</v>
      </c>
      <c r="W366" s="81"/>
      <c r="X366" s="81"/>
      <c r="Y366" s="87" t="s">
        <v>5610</v>
      </c>
      <c r="Z366" s="81"/>
    </row>
    <row r="367" spans="1:26" x14ac:dyDescent="0.35">
      <c r="A367" s="66" t="s">
        <v>477</v>
      </c>
      <c r="B367" s="66" t="s">
        <v>1411</v>
      </c>
      <c r="C367" s="67"/>
      <c r="D367" s="68"/>
      <c r="E367" s="69"/>
      <c r="F367" s="70"/>
      <c r="G367" s="67"/>
      <c r="H367" s="71"/>
      <c r="I367" s="72"/>
      <c r="J367" s="72"/>
      <c r="K367" s="36"/>
      <c r="L367" s="79"/>
      <c r="M367" s="79"/>
      <c r="N367" s="74"/>
      <c r="O367" s="81" t="s">
        <v>1647</v>
      </c>
      <c r="P367" s="83">
        <v>44397.625092592592</v>
      </c>
      <c r="Q367" s="81" t="s">
        <v>1751</v>
      </c>
      <c r="R367" s="81"/>
      <c r="S367" s="81"/>
      <c r="T367" s="81"/>
      <c r="U367" s="83">
        <v>44397.625092592592</v>
      </c>
      <c r="V367" s="84" t="s">
        <v>3610</v>
      </c>
      <c r="W367" s="81"/>
      <c r="X367" s="81"/>
      <c r="Y367" s="87" t="s">
        <v>5610</v>
      </c>
      <c r="Z367" s="81"/>
    </row>
    <row r="368" spans="1:26" x14ac:dyDescent="0.35">
      <c r="A368" s="66" t="s">
        <v>478</v>
      </c>
      <c r="B368" s="66" t="s">
        <v>1235</v>
      </c>
      <c r="C368" s="67"/>
      <c r="D368" s="68"/>
      <c r="E368" s="69"/>
      <c r="F368" s="70"/>
      <c r="G368" s="67"/>
      <c r="H368" s="71"/>
      <c r="I368" s="72"/>
      <c r="J368" s="72"/>
      <c r="K368" s="36"/>
      <c r="L368" s="79"/>
      <c r="M368" s="79"/>
      <c r="N368" s="74"/>
      <c r="O368" s="81" t="s">
        <v>1647</v>
      </c>
      <c r="P368" s="83">
        <v>44397.541805555556</v>
      </c>
      <c r="Q368" s="81" t="s">
        <v>1743</v>
      </c>
      <c r="R368" s="81"/>
      <c r="S368" s="81"/>
      <c r="T368" s="81" t="s">
        <v>3017</v>
      </c>
      <c r="U368" s="83">
        <v>44397.541805555556</v>
      </c>
      <c r="V368" s="84" t="s">
        <v>3611</v>
      </c>
      <c r="W368" s="81"/>
      <c r="X368" s="81"/>
      <c r="Y368" s="87" t="s">
        <v>5611</v>
      </c>
      <c r="Z368" s="81"/>
    </row>
    <row r="369" spans="1:26" x14ac:dyDescent="0.35">
      <c r="A369" s="66" t="s">
        <v>478</v>
      </c>
      <c r="B369" s="66" t="s">
        <v>1235</v>
      </c>
      <c r="C369" s="67"/>
      <c r="D369" s="68"/>
      <c r="E369" s="69"/>
      <c r="F369" s="70"/>
      <c r="G369" s="67"/>
      <c r="H369" s="71"/>
      <c r="I369" s="72"/>
      <c r="J369" s="72"/>
      <c r="K369" s="36"/>
      <c r="L369" s="79"/>
      <c r="M369" s="79"/>
      <c r="N369" s="74"/>
      <c r="O369" s="81" t="s">
        <v>1647</v>
      </c>
      <c r="P369" s="83">
        <v>44397.625092592592</v>
      </c>
      <c r="Q369" s="81" t="s">
        <v>1753</v>
      </c>
      <c r="R369" s="84" t="s">
        <v>2479</v>
      </c>
      <c r="S369" s="81" t="s">
        <v>2932</v>
      </c>
      <c r="T369" s="81" t="s">
        <v>3084</v>
      </c>
      <c r="U369" s="83">
        <v>44397.625092592592</v>
      </c>
      <c r="V369" s="84" t="s">
        <v>3612</v>
      </c>
      <c r="W369" s="81"/>
      <c r="X369" s="81"/>
      <c r="Y369" s="87" t="s">
        <v>5612</v>
      </c>
      <c r="Z369" s="81"/>
    </row>
    <row r="370" spans="1:26" x14ac:dyDescent="0.35">
      <c r="A370" s="66" t="s">
        <v>479</v>
      </c>
      <c r="B370" s="66" t="s">
        <v>760</v>
      </c>
      <c r="C370" s="67"/>
      <c r="D370" s="68"/>
      <c r="E370" s="69"/>
      <c r="F370" s="70"/>
      <c r="G370" s="67"/>
      <c r="H370" s="71"/>
      <c r="I370" s="72"/>
      <c r="J370" s="72"/>
      <c r="K370" s="36"/>
      <c r="L370" s="79"/>
      <c r="M370" s="79"/>
      <c r="N370" s="74"/>
      <c r="O370" s="81" t="s">
        <v>1647</v>
      </c>
      <c r="P370" s="83">
        <v>44397.625115740739</v>
      </c>
      <c r="Q370" s="81" t="s">
        <v>1744</v>
      </c>
      <c r="R370" s="81"/>
      <c r="S370" s="81"/>
      <c r="T370" s="81" t="s">
        <v>3078</v>
      </c>
      <c r="U370" s="83">
        <v>44397.625115740739</v>
      </c>
      <c r="V370" s="84" t="s">
        <v>3613</v>
      </c>
      <c r="W370" s="81"/>
      <c r="X370" s="81"/>
      <c r="Y370" s="87" t="s">
        <v>5613</v>
      </c>
      <c r="Z370" s="81"/>
    </row>
    <row r="371" spans="1:26" x14ac:dyDescent="0.35">
      <c r="A371" s="66" t="s">
        <v>480</v>
      </c>
      <c r="B371" s="66" t="s">
        <v>1402</v>
      </c>
      <c r="C371" s="67"/>
      <c r="D371" s="68"/>
      <c r="E371" s="69"/>
      <c r="F371" s="70"/>
      <c r="G371" s="67"/>
      <c r="H371" s="71"/>
      <c r="I371" s="72"/>
      <c r="J371" s="72"/>
      <c r="K371" s="36"/>
      <c r="L371" s="79"/>
      <c r="M371" s="79"/>
      <c r="N371" s="74"/>
      <c r="O371" s="81" t="s">
        <v>1647</v>
      </c>
      <c r="P371" s="83">
        <v>44397.626157407409</v>
      </c>
      <c r="Q371" s="81" t="s">
        <v>1751</v>
      </c>
      <c r="R371" s="81"/>
      <c r="S371" s="81"/>
      <c r="T371" s="81"/>
      <c r="U371" s="83">
        <v>44397.626157407409</v>
      </c>
      <c r="V371" s="84" t="s">
        <v>3614</v>
      </c>
      <c r="W371" s="81"/>
      <c r="X371" s="81"/>
      <c r="Y371" s="87" t="s">
        <v>5614</v>
      </c>
      <c r="Z371" s="81"/>
    </row>
    <row r="372" spans="1:26" x14ac:dyDescent="0.35">
      <c r="A372" s="66" t="s">
        <v>480</v>
      </c>
      <c r="B372" s="66" t="s">
        <v>1411</v>
      </c>
      <c r="C372" s="67"/>
      <c r="D372" s="68"/>
      <c r="E372" s="69"/>
      <c r="F372" s="70"/>
      <c r="G372" s="67"/>
      <c r="H372" s="71"/>
      <c r="I372" s="72"/>
      <c r="J372" s="72"/>
      <c r="K372" s="36"/>
      <c r="L372" s="79"/>
      <c r="M372" s="79"/>
      <c r="N372" s="74"/>
      <c r="O372" s="81" t="s">
        <v>1647</v>
      </c>
      <c r="P372" s="83">
        <v>44397.626157407409</v>
      </c>
      <c r="Q372" s="81" t="s">
        <v>1751</v>
      </c>
      <c r="R372" s="81"/>
      <c r="S372" s="81"/>
      <c r="T372" s="81"/>
      <c r="U372" s="83">
        <v>44397.626157407409</v>
      </c>
      <c r="V372" s="84" t="s">
        <v>3614</v>
      </c>
      <c r="W372" s="81"/>
      <c r="X372" s="81"/>
      <c r="Y372" s="87" t="s">
        <v>5614</v>
      </c>
      <c r="Z372" s="81"/>
    </row>
    <row r="373" spans="1:26" x14ac:dyDescent="0.35">
      <c r="A373" s="66" t="s">
        <v>481</v>
      </c>
      <c r="B373" s="66" t="s">
        <v>1318</v>
      </c>
      <c r="C373" s="67"/>
      <c r="D373" s="68"/>
      <c r="E373" s="69"/>
      <c r="F373" s="70"/>
      <c r="G373" s="67"/>
      <c r="H373" s="71"/>
      <c r="I373" s="72"/>
      <c r="J373" s="72"/>
      <c r="K373" s="36"/>
      <c r="L373" s="79"/>
      <c r="M373" s="79"/>
      <c r="N373" s="74"/>
      <c r="O373" s="81" t="s">
        <v>1647</v>
      </c>
      <c r="P373" s="83">
        <v>44397.627488425926</v>
      </c>
      <c r="Q373" s="81" t="s">
        <v>1754</v>
      </c>
      <c r="R373" s="81"/>
      <c r="S373" s="81"/>
      <c r="T373" s="81" t="s">
        <v>3016</v>
      </c>
      <c r="U373" s="83">
        <v>44397.627488425926</v>
      </c>
      <c r="V373" s="84" t="s">
        <v>3615</v>
      </c>
      <c r="W373" s="81"/>
      <c r="X373" s="81"/>
      <c r="Y373" s="87" t="s">
        <v>5615</v>
      </c>
      <c r="Z373" s="81"/>
    </row>
    <row r="374" spans="1:26" x14ac:dyDescent="0.35">
      <c r="A374" s="66" t="s">
        <v>481</v>
      </c>
      <c r="B374" s="66" t="s">
        <v>1522</v>
      </c>
      <c r="C374" s="67"/>
      <c r="D374" s="68"/>
      <c r="E374" s="69"/>
      <c r="F374" s="70"/>
      <c r="G374" s="67"/>
      <c r="H374" s="71"/>
      <c r="I374" s="72"/>
      <c r="J374" s="72"/>
      <c r="K374" s="36"/>
      <c r="L374" s="79"/>
      <c r="M374" s="79"/>
      <c r="N374" s="74"/>
      <c r="O374" s="81" t="s">
        <v>1647</v>
      </c>
      <c r="P374" s="83">
        <v>44397.627488425926</v>
      </c>
      <c r="Q374" s="81" t="s">
        <v>1754</v>
      </c>
      <c r="R374" s="81"/>
      <c r="S374" s="81"/>
      <c r="T374" s="81" t="s">
        <v>3016</v>
      </c>
      <c r="U374" s="83">
        <v>44397.627488425926</v>
      </c>
      <c r="V374" s="84" t="s">
        <v>3615</v>
      </c>
      <c r="W374" s="81"/>
      <c r="X374" s="81"/>
      <c r="Y374" s="87" t="s">
        <v>5615</v>
      </c>
      <c r="Z374" s="81"/>
    </row>
    <row r="375" spans="1:26" x14ac:dyDescent="0.35">
      <c r="A375" s="66" t="s">
        <v>482</v>
      </c>
      <c r="B375" s="66" t="s">
        <v>1401</v>
      </c>
      <c r="C375" s="67"/>
      <c r="D375" s="68"/>
      <c r="E375" s="69"/>
      <c r="F375" s="70"/>
      <c r="G375" s="67"/>
      <c r="H375" s="71"/>
      <c r="I375" s="72"/>
      <c r="J375" s="72"/>
      <c r="K375" s="36"/>
      <c r="L375" s="79"/>
      <c r="M375" s="79"/>
      <c r="N375" s="74"/>
      <c r="O375" s="81" t="s">
        <v>1647</v>
      </c>
      <c r="P375" s="83">
        <v>44397.628171296295</v>
      </c>
      <c r="Q375" s="81" t="s">
        <v>1723</v>
      </c>
      <c r="R375" s="81"/>
      <c r="S375" s="81"/>
      <c r="T375" s="81" t="s">
        <v>3066</v>
      </c>
      <c r="U375" s="83">
        <v>44397.628171296295</v>
      </c>
      <c r="V375" s="84" t="s">
        <v>3616</v>
      </c>
      <c r="W375" s="81"/>
      <c r="X375" s="81"/>
      <c r="Y375" s="87" t="s">
        <v>5616</v>
      </c>
      <c r="Z375" s="81"/>
    </row>
    <row r="376" spans="1:26" x14ac:dyDescent="0.35">
      <c r="A376" s="66" t="s">
        <v>483</v>
      </c>
      <c r="B376" s="66" t="s">
        <v>1318</v>
      </c>
      <c r="C376" s="67"/>
      <c r="D376" s="68"/>
      <c r="E376" s="69"/>
      <c r="F376" s="70"/>
      <c r="G376" s="67"/>
      <c r="H376" s="71"/>
      <c r="I376" s="72"/>
      <c r="J376" s="72"/>
      <c r="K376" s="36"/>
      <c r="L376" s="79"/>
      <c r="M376" s="79"/>
      <c r="N376" s="74"/>
      <c r="O376" s="81" t="s">
        <v>1647</v>
      </c>
      <c r="P376" s="83">
        <v>44397.629710648151</v>
      </c>
      <c r="Q376" s="81" t="s">
        <v>1754</v>
      </c>
      <c r="R376" s="81"/>
      <c r="S376" s="81"/>
      <c r="T376" s="81" t="s">
        <v>3016</v>
      </c>
      <c r="U376" s="83">
        <v>44397.629710648151</v>
      </c>
      <c r="V376" s="84" t="s">
        <v>3617</v>
      </c>
      <c r="W376" s="81"/>
      <c r="X376" s="81"/>
      <c r="Y376" s="87" t="s">
        <v>5617</v>
      </c>
      <c r="Z376" s="81"/>
    </row>
    <row r="377" spans="1:26" x14ac:dyDescent="0.35">
      <c r="A377" s="66" t="s">
        <v>483</v>
      </c>
      <c r="B377" s="66" t="s">
        <v>1522</v>
      </c>
      <c r="C377" s="67"/>
      <c r="D377" s="68"/>
      <c r="E377" s="69"/>
      <c r="F377" s="70"/>
      <c r="G377" s="67"/>
      <c r="H377" s="71"/>
      <c r="I377" s="72"/>
      <c r="J377" s="72"/>
      <c r="K377" s="36"/>
      <c r="L377" s="79"/>
      <c r="M377" s="79"/>
      <c r="N377" s="74"/>
      <c r="O377" s="81" t="s">
        <v>1647</v>
      </c>
      <c r="P377" s="83">
        <v>44397.629710648151</v>
      </c>
      <c r="Q377" s="81" t="s">
        <v>1754</v>
      </c>
      <c r="R377" s="81"/>
      <c r="S377" s="81"/>
      <c r="T377" s="81" t="s">
        <v>3016</v>
      </c>
      <c r="U377" s="83">
        <v>44397.629710648151</v>
      </c>
      <c r="V377" s="84" t="s">
        <v>3617</v>
      </c>
      <c r="W377" s="81"/>
      <c r="X377" s="81"/>
      <c r="Y377" s="87" t="s">
        <v>5617</v>
      </c>
      <c r="Z377" s="81"/>
    </row>
    <row r="378" spans="1:26" x14ac:dyDescent="0.35">
      <c r="A378" s="66" t="s">
        <v>484</v>
      </c>
      <c r="B378" s="66" t="s">
        <v>1401</v>
      </c>
      <c r="C378" s="67"/>
      <c r="D378" s="68"/>
      <c r="E378" s="69"/>
      <c r="F378" s="70"/>
      <c r="G378" s="67"/>
      <c r="H378" s="71"/>
      <c r="I378" s="72"/>
      <c r="J378" s="72"/>
      <c r="K378" s="36"/>
      <c r="L378" s="79"/>
      <c r="M378" s="79"/>
      <c r="N378" s="74"/>
      <c r="O378" s="81" t="s">
        <v>1647</v>
      </c>
      <c r="P378" s="83">
        <v>44397.625555555554</v>
      </c>
      <c r="Q378" s="81" t="s">
        <v>1723</v>
      </c>
      <c r="R378" s="81"/>
      <c r="S378" s="81"/>
      <c r="T378" s="81" t="s">
        <v>3066</v>
      </c>
      <c r="U378" s="83">
        <v>44397.625555555554</v>
      </c>
      <c r="V378" s="84" t="s">
        <v>3618</v>
      </c>
      <c r="W378" s="81"/>
      <c r="X378" s="81"/>
      <c r="Y378" s="87" t="s">
        <v>5618</v>
      </c>
      <c r="Z378" s="81"/>
    </row>
    <row r="379" spans="1:26" x14ac:dyDescent="0.35">
      <c r="A379" s="66" t="s">
        <v>484</v>
      </c>
      <c r="B379" s="66" t="s">
        <v>1402</v>
      </c>
      <c r="C379" s="67"/>
      <c r="D379" s="68"/>
      <c r="E379" s="69"/>
      <c r="F379" s="70"/>
      <c r="G379" s="67"/>
      <c r="H379" s="71"/>
      <c r="I379" s="72"/>
      <c r="J379" s="72"/>
      <c r="K379" s="36"/>
      <c r="L379" s="79"/>
      <c r="M379" s="79"/>
      <c r="N379" s="74"/>
      <c r="O379" s="81" t="s">
        <v>1647</v>
      </c>
      <c r="P379" s="83">
        <v>44397.631319444445</v>
      </c>
      <c r="Q379" s="81" t="s">
        <v>1751</v>
      </c>
      <c r="R379" s="81"/>
      <c r="S379" s="81"/>
      <c r="T379" s="81"/>
      <c r="U379" s="83">
        <v>44397.631319444445</v>
      </c>
      <c r="V379" s="84" t="s">
        <v>3619</v>
      </c>
      <c r="W379" s="81"/>
      <c r="X379" s="81"/>
      <c r="Y379" s="87" t="s">
        <v>5619</v>
      </c>
      <c r="Z379" s="81"/>
    </row>
    <row r="380" spans="1:26" x14ac:dyDescent="0.35">
      <c r="A380" s="66" t="s">
        <v>484</v>
      </c>
      <c r="B380" s="66" t="s">
        <v>1411</v>
      </c>
      <c r="C380" s="67"/>
      <c r="D380" s="68"/>
      <c r="E380" s="69"/>
      <c r="F380" s="70"/>
      <c r="G380" s="67"/>
      <c r="H380" s="71"/>
      <c r="I380" s="72"/>
      <c r="J380" s="72"/>
      <c r="K380" s="36"/>
      <c r="L380" s="79"/>
      <c r="M380" s="79"/>
      <c r="N380" s="74"/>
      <c r="O380" s="81" t="s">
        <v>1647</v>
      </c>
      <c r="P380" s="83">
        <v>44397.631319444445</v>
      </c>
      <c r="Q380" s="81" t="s">
        <v>1751</v>
      </c>
      <c r="R380" s="81"/>
      <c r="S380" s="81"/>
      <c r="T380" s="81"/>
      <c r="U380" s="83">
        <v>44397.631319444445</v>
      </c>
      <c r="V380" s="84" t="s">
        <v>3619</v>
      </c>
      <c r="W380" s="81"/>
      <c r="X380" s="81"/>
      <c r="Y380" s="87" t="s">
        <v>5619</v>
      </c>
      <c r="Z380" s="81"/>
    </row>
    <row r="381" spans="1:26" x14ac:dyDescent="0.35">
      <c r="A381" s="66" t="s">
        <v>485</v>
      </c>
      <c r="B381" s="66" t="s">
        <v>1402</v>
      </c>
      <c r="C381" s="67"/>
      <c r="D381" s="68"/>
      <c r="E381" s="69"/>
      <c r="F381" s="70"/>
      <c r="G381" s="67"/>
      <c r="H381" s="71"/>
      <c r="I381" s="72"/>
      <c r="J381" s="72"/>
      <c r="K381" s="36"/>
      <c r="L381" s="79"/>
      <c r="M381" s="79"/>
      <c r="N381" s="74"/>
      <c r="O381" s="81" t="s">
        <v>1647</v>
      </c>
      <c r="P381" s="83">
        <v>44397.633738425924</v>
      </c>
      <c r="Q381" s="81" t="s">
        <v>1751</v>
      </c>
      <c r="R381" s="81"/>
      <c r="S381" s="81"/>
      <c r="T381" s="81"/>
      <c r="U381" s="83">
        <v>44397.633738425924</v>
      </c>
      <c r="V381" s="84" t="s">
        <v>3620</v>
      </c>
      <c r="W381" s="81"/>
      <c r="X381" s="81"/>
      <c r="Y381" s="87" t="s">
        <v>5620</v>
      </c>
      <c r="Z381" s="81"/>
    </row>
    <row r="382" spans="1:26" x14ac:dyDescent="0.35">
      <c r="A382" s="66" t="s">
        <v>485</v>
      </c>
      <c r="B382" s="66" t="s">
        <v>1411</v>
      </c>
      <c r="C382" s="67"/>
      <c r="D382" s="68"/>
      <c r="E382" s="69"/>
      <c r="F382" s="70"/>
      <c r="G382" s="67"/>
      <c r="H382" s="71"/>
      <c r="I382" s="72"/>
      <c r="J382" s="72"/>
      <c r="K382" s="36"/>
      <c r="L382" s="79"/>
      <c r="M382" s="79"/>
      <c r="N382" s="74"/>
      <c r="O382" s="81" t="s">
        <v>1647</v>
      </c>
      <c r="P382" s="83">
        <v>44397.633738425924</v>
      </c>
      <c r="Q382" s="81" t="s">
        <v>1751</v>
      </c>
      <c r="R382" s="81"/>
      <c r="S382" s="81"/>
      <c r="T382" s="81"/>
      <c r="U382" s="83">
        <v>44397.633738425924</v>
      </c>
      <c r="V382" s="84" t="s">
        <v>3620</v>
      </c>
      <c r="W382" s="81"/>
      <c r="X382" s="81"/>
      <c r="Y382" s="87" t="s">
        <v>5620</v>
      </c>
      <c r="Z382" s="81"/>
    </row>
    <row r="383" spans="1:26" x14ac:dyDescent="0.35">
      <c r="A383" s="66" t="s">
        <v>486</v>
      </c>
      <c r="B383" s="66" t="s">
        <v>1318</v>
      </c>
      <c r="C383" s="67"/>
      <c r="D383" s="68"/>
      <c r="E383" s="69"/>
      <c r="F383" s="70"/>
      <c r="G383" s="67"/>
      <c r="H383" s="71"/>
      <c r="I383" s="72"/>
      <c r="J383" s="72"/>
      <c r="K383" s="36"/>
      <c r="L383" s="79"/>
      <c r="M383" s="79"/>
      <c r="N383" s="74"/>
      <c r="O383" s="81" t="s">
        <v>1647</v>
      </c>
      <c r="P383" s="83">
        <v>44397.633958333332</v>
      </c>
      <c r="Q383" s="81" t="s">
        <v>1754</v>
      </c>
      <c r="R383" s="81"/>
      <c r="S383" s="81"/>
      <c r="T383" s="81" t="s">
        <v>3016</v>
      </c>
      <c r="U383" s="83">
        <v>44397.633958333332</v>
      </c>
      <c r="V383" s="84" t="s">
        <v>3621</v>
      </c>
      <c r="W383" s="81"/>
      <c r="X383" s="81"/>
      <c r="Y383" s="87" t="s">
        <v>5621</v>
      </c>
      <c r="Z383" s="81"/>
    </row>
    <row r="384" spans="1:26" x14ac:dyDescent="0.35">
      <c r="A384" s="66" t="s">
        <v>486</v>
      </c>
      <c r="B384" s="66" t="s">
        <v>1522</v>
      </c>
      <c r="C384" s="67"/>
      <c r="D384" s="68"/>
      <c r="E384" s="69"/>
      <c r="F384" s="70"/>
      <c r="G384" s="67"/>
      <c r="H384" s="71"/>
      <c r="I384" s="72"/>
      <c r="J384" s="72"/>
      <c r="K384" s="36"/>
      <c r="L384" s="79"/>
      <c r="M384" s="79"/>
      <c r="N384" s="74"/>
      <c r="O384" s="81" t="s">
        <v>1647</v>
      </c>
      <c r="P384" s="83">
        <v>44397.633958333332</v>
      </c>
      <c r="Q384" s="81" t="s">
        <v>1754</v>
      </c>
      <c r="R384" s="81"/>
      <c r="S384" s="81"/>
      <c r="T384" s="81" t="s">
        <v>3016</v>
      </c>
      <c r="U384" s="83">
        <v>44397.633958333332</v>
      </c>
      <c r="V384" s="84" t="s">
        <v>3621</v>
      </c>
      <c r="W384" s="81"/>
      <c r="X384" s="81"/>
      <c r="Y384" s="87" t="s">
        <v>5621</v>
      </c>
      <c r="Z384" s="81"/>
    </row>
    <row r="385" spans="1:26" x14ac:dyDescent="0.35">
      <c r="A385" s="66" t="s">
        <v>487</v>
      </c>
      <c r="B385" s="66" t="s">
        <v>1318</v>
      </c>
      <c r="C385" s="67"/>
      <c r="D385" s="68"/>
      <c r="E385" s="69"/>
      <c r="F385" s="70"/>
      <c r="G385" s="67"/>
      <c r="H385" s="71"/>
      <c r="I385" s="72"/>
      <c r="J385" s="72"/>
      <c r="K385" s="36"/>
      <c r="L385" s="79"/>
      <c r="M385" s="79"/>
      <c r="N385" s="74"/>
      <c r="O385" s="81" t="s">
        <v>1647</v>
      </c>
      <c r="P385" s="83">
        <v>44397.635625000003</v>
      </c>
      <c r="Q385" s="81" t="s">
        <v>1754</v>
      </c>
      <c r="R385" s="81"/>
      <c r="S385" s="81"/>
      <c r="T385" s="81" t="s">
        <v>3016</v>
      </c>
      <c r="U385" s="83">
        <v>44397.635625000003</v>
      </c>
      <c r="V385" s="84" t="s">
        <v>3622</v>
      </c>
      <c r="W385" s="81"/>
      <c r="X385" s="81"/>
      <c r="Y385" s="87" t="s">
        <v>5622</v>
      </c>
      <c r="Z385" s="81"/>
    </row>
    <row r="386" spans="1:26" x14ac:dyDescent="0.35">
      <c r="A386" s="66" t="s">
        <v>487</v>
      </c>
      <c r="B386" s="66" t="s">
        <v>1522</v>
      </c>
      <c r="C386" s="67"/>
      <c r="D386" s="68"/>
      <c r="E386" s="69"/>
      <c r="F386" s="70"/>
      <c r="G386" s="67"/>
      <c r="H386" s="71"/>
      <c r="I386" s="72"/>
      <c r="J386" s="72"/>
      <c r="K386" s="36"/>
      <c r="L386" s="79"/>
      <c r="M386" s="79"/>
      <c r="N386" s="74"/>
      <c r="O386" s="81" t="s">
        <v>1647</v>
      </c>
      <c r="P386" s="83">
        <v>44397.635625000003</v>
      </c>
      <c r="Q386" s="81" t="s">
        <v>1754</v>
      </c>
      <c r="R386" s="81"/>
      <c r="S386" s="81"/>
      <c r="T386" s="81" t="s">
        <v>3016</v>
      </c>
      <c r="U386" s="83">
        <v>44397.635625000003</v>
      </c>
      <c r="V386" s="84" t="s">
        <v>3622</v>
      </c>
      <c r="W386" s="81"/>
      <c r="X386" s="81"/>
      <c r="Y386" s="87" t="s">
        <v>5622</v>
      </c>
      <c r="Z386" s="81"/>
    </row>
    <row r="387" spans="1:26" x14ac:dyDescent="0.35">
      <c r="A387" s="66" t="s">
        <v>488</v>
      </c>
      <c r="B387" s="66" t="s">
        <v>1318</v>
      </c>
      <c r="C387" s="67"/>
      <c r="D387" s="68"/>
      <c r="E387" s="69"/>
      <c r="F387" s="70"/>
      <c r="G387" s="67"/>
      <c r="H387" s="71"/>
      <c r="I387" s="72"/>
      <c r="J387" s="72"/>
      <c r="K387" s="36"/>
      <c r="L387" s="79"/>
      <c r="M387" s="79"/>
      <c r="N387" s="74"/>
      <c r="O387" s="81" t="s">
        <v>1647</v>
      </c>
      <c r="P387" s="83">
        <v>44397.636157407411</v>
      </c>
      <c r="Q387" s="81" t="s">
        <v>1754</v>
      </c>
      <c r="R387" s="81"/>
      <c r="S387" s="81"/>
      <c r="T387" s="81" t="s">
        <v>3016</v>
      </c>
      <c r="U387" s="83">
        <v>44397.636157407411</v>
      </c>
      <c r="V387" s="84" t="s">
        <v>3623</v>
      </c>
      <c r="W387" s="81"/>
      <c r="X387" s="81"/>
      <c r="Y387" s="87" t="s">
        <v>5623</v>
      </c>
      <c r="Z387" s="81"/>
    </row>
    <row r="388" spans="1:26" x14ac:dyDescent="0.35">
      <c r="A388" s="66" t="s">
        <v>488</v>
      </c>
      <c r="B388" s="66" t="s">
        <v>1522</v>
      </c>
      <c r="C388" s="67"/>
      <c r="D388" s="68"/>
      <c r="E388" s="69"/>
      <c r="F388" s="70"/>
      <c r="G388" s="67"/>
      <c r="H388" s="71"/>
      <c r="I388" s="72"/>
      <c r="J388" s="72"/>
      <c r="K388" s="36"/>
      <c r="L388" s="79"/>
      <c r="M388" s="79"/>
      <c r="N388" s="74"/>
      <c r="O388" s="81" t="s">
        <v>1647</v>
      </c>
      <c r="P388" s="83">
        <v>44397.636157407411</v>
      </c>
      <c r="Q388" s="81" t="s">
        <v>1754</v>
      </c>
      <c r="R388" s="81"/>
      <c r="S388" s="81"/>
      <c r="T388" s="81" t="s">
        <v>3016</v>
      </c>
      <c r="U388" s="83">
        <v>44397.636157407411</v>
      </c>
      <c r="V388" s="84" t="s">
        <v>3623</v>
      </c>
      <c r="W388" s="81"/>
      <c r="X388" s="81"/>
      <c r="Y388" s="87" t="s">
        <v>5623</v>
      </c>
      <c r="Z388" s="81"/>
    </row>
    <row r="389" spans="1:26" x14ac:dyDescent="0.35">
      <c r="A389" s="66" t="s">
        <v>489</v>
      </c>
      <c r="B389" s="66" t="s">
        <v>1318</v>
      </c>
      <c r="C389" s="67"/>
      <c r="D389" s="68"/>
      <c r="E389" s="69"/>
      <c r="F389" s="70"/>
      <c r="G389" s="67"/>
      <c r="H389" s="71"/>
      <c r="I389" s="72"/>
      <c r="J389" s="72"/>
      <c r="K389" s="36"/>
      <c r="L389" s="79"/>
      <c r="M389" s="79"/>
      <c r="N389" s="74"/>
      <c r="O389" s="81" t="s">
        <v>1647</v>
      </c>
      <c r="P389" s="83">
        <v>44397.636446759258</v>
      </c>
      <c r="Q389" s="81" t="s">
        <v>1754</v>
      </c>
      <c r="R389" s="81"/>
      <c r="S389" s="81"/>
      <c r="T389" s="81" t="s">
        <v>3016</v>
      </c>
      <c r="U389" s="83">
        <v>44397.636446759258</v>
      </c>
      <c r="V389" s="84" t="s">
        <v>3624</v>
      </c>
      <c r="W389" s="81"/>
      <c r="X389" s="81"/>
      <c r="Y389" s="87" t="s">
        <v>5624</v>
      </c>
      <c r="Z389" s="81"/>
    </row>
    <row r="390" spans="1:26" x14ac:dyDescent="0.35">
      <c r="A390" s="66" t="s">
        <v>489</v>
      </c>
      <c r="B390" s="66" t="s">
        <v>1522</v>
      </c>
      <c r="C390" s="67"/>
      <c r="D390" s="68"/>
      <c r="E390" s="69"/>
      <c r="F390" s="70"/>
      <c r="G390" s="67"/>
      <c r="H390" s="71"/>
      <c r="I390" s="72"/>
      <c r="J390" s="72"/>
      <c r="K390" s="36"/>
      <c r="L390" s="79"/>
      <c r="M390" s="79"/>
      <c r="N390" s="74"/>
      <c r="O390" s="81" t="s">
        <v>1647</v>
      </c>
      <c r="P390" s="83">
        <v>44397.636446759258</v>
      </c>
      <c r="Q390" s="81" t="s">
        <v>1754</v>
      </c>
      <c r="R390" s="81"/>
      <c r="S390" s="81"/>
      <c r="T390" s="81" t="s">
        <v>3016</v>
      </c>
      <c r="U390" s="83">
        <v>44397.636446759258</v>
      </c>
      <c r="V390" s="84" t="s">
        <v>3624</v>
      </c>
      <c r="W390" s="81"/>
      <c r="X390" s="81"/>
      <c r="Y390" s="87" t="s">
        <v>5624</v>
      </c>
      <c r="Z390" s="81"/>
    </row>
    <row r="391" spans="1:26" x14ac:dyDescent="0.35">
      <c r="A391" s="66" t="s">
        <v>490</v>
      </c>
      <c r="B391" s="66" t="s">
        <v>1462</v>
      </c>
      <c r="C391" s="67"/>
      <c r="D391" s="68"/>
      <c r="E391" s="69"/>
      <c r="F391" s="70"/>
      <c r="G391" s="67"/>
      <c r="H391" s="71"/>
      <c r="I391" s="72"/>
      <c r="J391" s="72"/>
      <c r="K391" s="36"/>
      <c r="L391" s="79"/>
      <c r="M391" s="79"/>
      <c r="N391" s="74"/>
      <c r="O391" s="81" t="s">
        <v>1647</v>
      </c>
      <c r="P391" s="83">
        <v>44396.834409722222</v>
      </c>
      <c r="Q391" s="81" t="s">
        <v>1755</v>
      </c>
      <c r="R391" s="81"/>
      <c r="S391" s="81"/>
      <c r="T391" s="81" t="s">
        <v>3016</v>
      </c>
      <c r="U391" s="83">
        <v>44396.834409722222</v>
      </c>
      <c r="V391" s="84" t="s">
        <v>3625</v>
      </c>
      <c r="W391" s="81"/>
      <c r="X391" s="81"/>
      <c r="Y391" s="87" t="s">
        <v>5625</v>
      </c>
      <c r="Z391" s="81"/>
    </row>
    <row r="392" spans="1:26" x14ac:dyDescent="0.35">
      <c r="A392" s="66" t="s">
        <v>490</v>
      </c>
      <c r="B392" s="66" t="s">
        <v>1552</v>
      </c>
      <c r="C392" s="67"/>
      <c r="D392" s="68"/>
      <c r="E392" s="69"/>
      <c r="F392" s="70"/>
      <c r="G392" s="67"/>
      <c r="H392" s="71"/>
      <c r="I392" s="72"/>
      <c r="J392" s="72"/>
      <c r="K392" s="36"/>
      <c r="L392" s="79"/>
      <c r="M392" s="79"/>
      <c r="N392" s="74"/>
      <c r="O392" s="81" t="s">
        <v>1647</v>
      </c>
      <c r="P392" s="83">
        <v>44397.637314814812</v>
      </c>
      <c r="Q392" s="81" t="s">
        <v>1756</v>
      </c>
      <c r="R392" s="81"/>
      <c r="S392" s="81"/>
      <c r="T392" s="81" t="s">
        <v>3085</v>
      </c>
      <c r="U392" s="83">
        <v>44397.637314814812</v>
      </c>
      <c r="V392" s="84" t="s">
        <v>3626</v>
      </c>
      <c r="W392" s="81"/>
      <c r="X392" s="81"/>
      <c r="Y392" s="87" t="s">
        <v>5626</v>
      </c>
      <c r="Z392" s="81"/>
    </row>
    <row r="393" spans="1:26" x14ac:dyDescent="0.35">
      <c r="A393" s="66" t="s">
        <v>490</v>
      </c>
      <c r="B393" s="66" t="s">
        <v>1462</v>
      </c>
      <c r="C393" s="67"/>
      <c r="D393" s="68"/>
      <c r="E393" s="69"/>
      <c r="F393" s="70"/>
      <c r="G393" s="67"/>
      <c r="H393" s="71"/>
      <c r="I393" s="72"/>
      <c r="J393" s="72"/>
      <c r="K393" s="36"/>
      <c r="L393" s="79"/>
      <c r="M393" s="79"/>
      <c r="N393" s="74"/>
      <c r="O393" s="81" t="s">
        <v>1647</v>
      </c>
      <c r="P393" s="83">
        <v>44397.637314814812</v>
      </c>
      <c r="Q393" s="81" t="s">
        <v>1756</v>
      </c>
      <c r="R393" s="81"/>
      <c r="S393" s="81"/>
      <c r="T393" s="81" t="s">
        <v>3085</v>
      </c>
      <c r="U393" s="83">
        <v>44397.637314814812</v>
      </c>
      <c r="V393" s="84" t="s">
        <v>3626</v>
      </c>
      <c r="W393" s="81"/>
      <c r="X393" s="81"/>
      <c r="Y393" s="87" t="s">
        <v>5626</v>
      </c>
      <c r="Z393" s="81"/>
    </row>
    <row r="394" spans="1:26" x14ac:dyDescent="0.35">
      <c r="A394" s="66" t="s">
        <v>491</v>
      </c>
      <c r="B394" s="66" t="s">
        <v>1318</v>
      </c>
      <c r="C394" s="67"/>
      <c r="D394" s="68"/>
      <c r="E394" s="69"/>
      <c r="F394" s="70"/>
      <c r="G394" s="67"/>
      <c r="H394" s="71"/>
      <c r="I394" s="72"/>
      <c r="J394" s="72"/>
      <c r="K394" s="36"/>
      <c r="L394" s="79"/>
      <c r="M394" s="79"/>
      <c r="N394" s="74"/>
      <c r="O394" s="81" t="s">
        <v>1647</v>
      </c>
      <c r="P394" s="83">
        <v>44397.637418981481</v>
      </c>
      <c r="Q394" s="81" t="s">
        <v>1754</v>
      </c>
      <c r="R394" s="81"/>
      <c r="S394" s="81"/>
      <c r="T394" s="81" t="s">
        <v>3016</v>
      </c>
      <c r="U394" s="83">
        <v>44397.637418981481</v>
      </c>
      <c r="V394" s="84" t="s">
        <v>3627</v>
      </c>
      <c r="W394" s="81"/>
      <c r="X394" s="81"/>
      <c r="Y394" s="87" t="s">
        <v>5627</v>
      </c>
      <c r="Z394" s="81"/>
    </row>
    <row r="395" spans="1:26" x14ac:dyDescent="0.35">
      <c r="A395" s="66" t="s">
        <v>491</v>
      </c>
      <c r="B395" s="66" t="s">
        <v>1522</v>
      </c>
      <c r="C395" s="67"/>
      <c r="D395" s="68"/>
      <c r="E395" s="69"/>
      <c r="F395" s="70"/>
      <c r="G395" s="67"/>
      <c r="H395" s="71"/>
      <c r="I395" s="72"/>
      <c r="J395" s="72"/>
      <c r="K395" s="36"/>
      <c r="L395" s="79"/>
      <c r="M395" s="79"/>
      <c r="N395" s="74"/>
      <c r="O395" s="81" t="s">
        <v>1647</v>
      </c>
      <c r="P395" s="83">
        <v>44397.637418981481</v>
      </c>
      <c r="Q395" s="81" t="s">
        <v>1754</v>
      </c>
      <c r="R395" s="81"/>
      <c r="S395" s="81"/>
      <c r="T395" s="81" t="s">
        <v>3016</v>
      </c>
      <c r="U395" s="83">
        <v>44397.637418981481</v>
      </c>
      <c r="V395" s="84" t="s">
        <v>3627</v>
      </c>
      <c r="W395" s="81"/>
      <c r="X395" s="81"/>
      <c r="Y395" s="87" t="s">
        <v>5627</v>
      </c>
      <c r="Z395" s="81"/>
    </row>
    <row r="396" spans="1:26" x14ac:dyDescent="0.35">
      <c r="A396" s="66" t="s">
        <v>492</v>
      </c>
      <c r="B396" s="66" t="s">
        <v>1318</v>
      </c>
      <c r="C396" s="67"/>
      <c r="D396" s="68"/>
      <c r="E396" s="69"/>
      <c r="F396" s="70"/>
      <c r="G396" s="67"/>
      <c r="H396" s="71"/>
      <c r="I396" s="72"/>
      <c r="J396" s="72"/>
      <c r="K396" s="36"/>
      <c r="L396" s="79"/>
      <c r="M396" s="79"/>
      <c r="N396" s="74"/>
      <c r="O396" s="81" t="s">
        <v>1647</v>
      </c>
      <c r="P396" s="83">
        <v>44397.63858796296</v>
      </c>
      <c r="Q396" s="81" t="s">
        <v>1754</v>
      </c>
      <c r="R396" s="81"/>
      <c r="S396" s="81"/>
      <c r="T396" s="81" t="s">
        <v>3016</v>
      </c>
      <c r="U396" s="83">
        <v>44397.63858796296</v>
      </c>
      <c r="V396" s="84" t="s">
        <v>3628</v>
      </c>
      <c r="W396" s="81"/>
      <c r="X396" s="81"/>
      <c r="Y396" s="87" t="s">
        <v>5628</v>
      </c>
      <c r="Z396" s="81"/>
    </row>
    <row r="397" spans="1:26" x14ac:dyDescent="0.35">
      <c r="A397" s="66" t="s">
        <v>492</v>
      </c>
      <c r="B397" s="66" t="s">
        <v>1522</v>
      </c>
      <c r="C397" s="67"/>
      <c r="D397" s="68"/>
      <c r="E397" s="69"/>
      <c r="F397" s="70"/>
      <c r="G397" s="67"/>
      <c r="H397" s="71"/>
      <c r="I397" s="72"/>
      <c r="J397" s="72"/>
      <c r="K397" s="36"/>
      <c r="L397" s="79"/>
      <c r="M397" s="79"/>
      <c r="N397" s="74"/>
      <c r="O397" s="81" t="s">
        <v>1647</v>
      </c>
      <c r="P397" s="83">
        <v>44397.63858796296</v>
      </c>
      <c r="Q397" s="81" t="s">
        <v>1754</v>
      </c>
      <c r="R397" s="81"/>
      <c r="S397" s="81"/>
      <c r="T397" s="81" t="s">
        <v>3016</v>
      </c>
      <c r="U397" s="83">
        <v>44397.63858796296</v>
      </c>
      <c r="V397" s="84" t="s">
        <v>3628</v>
      </c>
      <c r="W397" s="81"/>
      <c r="X397" s="81"/>
      <c r="Y397" s="87" t="s">
        <v>5628</v>
      </c>
      <c r="Z397" s="81"/>
    </row>
    <row r="398" spans="1:26" x14ac:dyDescent="0.35">
      <c r="A398" s="66" t="s">
        <v>493</v>
      </c>
      <c r="B398" s="66" t="s">
        <v>1318</v>
      </c>
      <c r="C398" s="67"/>
      <c r="D398" s="68"/>
      <c r="E398" s="69"/>
      <c r="F398" s="70"/>
      <c r="G398" s="67"/>
      <c r="H398" s="71"/>
      <c r="I398" s="72"/>
      <c r="J398" s="72"/>
      <c r="K398" s="36"/>
      <c r="L398" s="79"/>
      <c r="M398" s="79"/>
      <c r="N398" s="74"/>
      <c r="O398" s="81" t="s">
        <v>1647</v>
      </c>
      <c r="P398" s="83">
        <v>44397.638726851852</v>
      </c>
      <c r="Q398" s="81" t="s">
        <v>1754</v>
      </c>
      <c r="R398" s="81"/>
      <c r="S398" s="81"/>
      <c r="T398" s="81" t="s">
        <v>3016</v>
      </c>
      <c r="U398" s="83">
        <v>44397.638726851852</v>
      </c>
      <c r="V398" s="84" t="s">
        <v>3629</v>
      </c>
      <c r="W398" s="81"/>
      <c r="X398" s="81"/>
      <c r="Y398" s="87" t="s">
        <v>5629</v>
      </c>
      <c r="Z398" s="81"/>
    </row>
    <row r="399" spans="1:26" x14ac:dyDescent="0.35">
      <c r="A399" s="66" t="s">
        <v>493</v>
      </c>
      <c r="B399" s="66" t="s">
        <v>1522</v>
      </c>
      <c r="C399" s="67"/>
      <c r="D399" s="68"/>
      <c r="E399" s="69"/>
      <c r="F399" s="70"/>
      <c r="G399" s="67"/>
      <c r="H399" s="71"/>
      <c r="I399" s="72"/>
      <c r="J399" s="72"/>
      <c r="K399" s="36"/>
      <c r="L399" s="79"/>
      <c r="M399" s="79"/>
      <c r="N399" s="74"/>
      <c r="O399" s="81" t="s">
        <v>1647</v>
      </c>
      <c r="P399" s="83">
        <v>44397.638726851852</v>
      </c>
      <c r="Q399" s="81" t="s">
        <v>1754</v>
      </c>
      <c r="R399" s="81"/>
      <c r="S399" s="81"/>
      <c r="T399" s="81" t="s">
        <v>3016</v>
      </c>
      <c r="U399" s="83">
        <v>44397.638726851852</v>
      </c>
      <c r="V399" s="84" t="s">
        <v>3629</v>
      </c>
      <c r="W399" s="81"/>
      <c r="X399" s="81"/>
      <c r="Y399" s="87" t="s">
        <v>5629</v>
      </c>
      <c r="Z399" s="81"/>
    </row>
    <row r="400" spans="1:26" x14ac:dyDescent="0.35">
      <c r="A400" s="66" t="s">
        <v>494</v>
      </c>
      <c r="B400" s="66" t="s">
        <v>1318</v>
      </c>
      <c r="C400" s="67"/>
      <c r="D400" s="68"/>
      <c r="E400" s="69"/>
      <c r="F400" s="70"/>
      <c r="G400" s="67"/>
      <c r="H400" s="71"/>
      <c r="I400" s="72"/>
      <c r="J400" s="72"/>
      <c r="K400" s="36"/>
      <c r="L400" s="79"/>
      <c r="M400" s="79"/>
      <c r="N400" s="74"/>
      <c r="O400" s="81" t="s">
        <v>1647</v>
      </c>
      <c r="P400" s="83">
        <v>44397.63962962963</v>
      </c>
      <c r="Q400" s="81" t="s">
        <v>1754</v>
      </c>
      <c r="R400" s="81"/>
      <c r="S400" s="81"/>
      <c r="T400" s="81" t="s">
        <v>3016</v>
      </c>
      <c r="U400" s="83">
        <v>44397.63962962963</v>
      </c>
      <c r="V400" s="84" t="s">
        <v>3630</v>
      </c>
      <c r="W400" s="81"/>
      <c r="X400" s="81"/>
      <c r="Y400" s="87" t="s">
        <v>5630</v>
      </c>
      <c r="Z400" s="81"/>
    </row>
    <row r="401" spans="1:26" x14ac:dyDescent="0.35">
      <c r="A401" s="66" t="s">
        <v>494</v>
      </c>
      <c r="B401" s="66" t="s">
        <v>1522</v>
      </c>
      <c r="C401" s="67"/>
      <c r="D401" s="68"/>
      <c r="E401" s="69"/>
      <c r="F401" s="70"/>
      <c r="G401" s="67"/>
      <c r="H401" s="71"/>
      <c r="I401" s="72"/>
      <c r="J401" s="72"/>
      <c r="K401" s="36"/>
      <c r="L401" s="79"/>
      <c r="M401" s="79"/>
      <c r="N401" s="74"/>
      <c r="O401" s="81" t="s">
        <v>1647</v>
      </c>
      <c r="P401" s="83">
        <v>44397.63962962963</v>
      </c>
      <c r="Q401" s="81" t="s">
        <v>1754</v>
      </c>
      <c r="R401" s="81"/>
      <c r="S401" s="81"/>
      <c r="T401" s="81" t="s">
        <v>3016</v>
      </c>
      <c r="U401" s="83">
        <v>44397.63962962963</v>
      </c>
      <c r="V401" s="84" t="s">
        <v>3630</v>
      </c>
      <c r="W401" s="81"/>
      <c r="X401" s="81"/>
      <c r="Y401" s="87" t="s">
        <v>5630</v>
      </c>
      <c r="Z401" s="81"/>
    </row>
    <row r="402" spans="1:26" x14ac:dyDescent="0.35">
      <c r="A402" s="66" t="s">
        <v>495</v>
      </c>
      <c r="B402" s="66" t="s">
        <v>1318</v>
      </c>
      <c r="C402" s="67"/>
      <c r="D402" s="68"/>
      <c r="E402" s="69"/>
      <c r="F402" s="70"/>
      <c r="G402" s="67"/>
      <c r="H402" s="71"/>
      <c r="I402" s="72"/>
      <c r="J402" s="72"/>
      <c r="K402" s="36"/>
      <c r="L402" s="79"/>
      <c r="M402" s="79"/>
      <c r="N402" s="74"/>
      <c r="O402" s="81" t="s">
        <v>1647</v>
      </c>
      <c r="P402" s="83">
        <v>44397.6408912037</v>
      </c>
      <c r="Q402" s="81" t="s">
        <v>1754</v>
      </c>
      <c r="R402" s="81"/>
      <c r="S402" s="81"/>
      <c r="T402" s="81" t="s">
        <v>3016</v>
      </c>
      <c r="U402" s="83">
        <v>44397.6408912037</v>
      </c>
      <c r="V402" s="84" t="s">
        <v>3631</v>
      </c>
      <c r="W402" s="81"/>
      <c r="X402" s="81"/>
      <c r="Y402" s="87" t="s">
        <v>5631</v>
      </c>
      <c r="Z402" s="81"/>
    </row>
    <row r="403" spans="1:26" x14ac:dyDescent="0.35">
      <c r="A403" s="66" t="s">
        <v>495</v>
      </c>
      <c r="B403" s="66" t="s">
        <v>1522</v>
      </c>
      <c r="C403" s="67"/>
      <c r="D403" s="68"/>
      <c r="E403" s="69"/>
      <c r="F403" s="70"/>
      <c r="G403" s="67"/>
      <c r="H403" s="71"/>
      <c r="I403" s="72"/>
      <c r="J403" s="72"/>
      <c r="K403" s="36"/>
      <c r="L403" s="79"/>
      <c r="M403" s="79"/>
      <c r="N403" s="74"/>
      <c r="O403" s="81" t="s">
        <v>1647</v>
      </c>
      <c r="P403" s="83">
        <v>44397.6408912037</v>
      </c>
      <c r="Q403" s="81" t="s">
        <v>1754</v>
      </c>
      <c r="R403" s="81"/>
      <c r="S403" s="81"/>
      <c r="T403" s="81" t="s">
        <v>3016</v>
      </c>
      <c r="U403" s="83">
        <v>44397.6408912037</v>
      </c>
      <c r="V403" s="84" t="s">
        <v>3631</v>
      </c>
      <c r="W403" s="81"/>
      <c r="X403" s="81"/>
      <c r="Y403" s="87" t="s">
        <v>5631</v>
      </c>
      <c r="Z403" s="81"/>
    </row>
    <row r="404" spans="1:26" x14ac:dyDescent="0.35">
      <c r="A404" s="66" t="s">
        <v>496</v>
      </c>
      <c r="B404" s="66" t="s">
        <v>1401</v>
      </c>
      <c r="C404" s="67"/>
      <c r="D404" s="68"/>
      <c r="E404" s="69"/>
      <c r="F404" s="70"/>
      <c r="G404" s="67"/>
      <c r="H404" s="71"/>
      <c r="I404" s="72"/>
      <c r="J404" s="72"/>
      <c r="K404" s="36"/>
      <c r="L404" s="79"/>
      <c r="M404" s="79"/>
      <c r="N404" s="74"/>
      <c r="O404" s="81" t="s">
        <v>1647</v>
      </c>
      <c r="P404" s="83">
        <v>44397.64234953704</v>
      </c>
      <c r="Q404" s="81" t="s">
        <v>1723</v>
      </c>
      <c r="R404" s="81"/>
      <c r="S404" s="81"/>
      <c r="T404" s="81" t="s">
        <v>3066</v>
      </c>
      <c r="U404" s="83">
        <v>44397.64234953704</v>
      </c>
      <c r="V404" s="84" t="s">
        <v>3632</v>
      </c>
      <c r="W404" s="81"/>
      <c r="X404" s="81"/>
      <c r="Y404" s="87" t="s">
        <v>5632</v>
      </c>
      <c r="Z404" s="81"/>
    </row>
    <row r="405" spans="1:26" x14ac:dyDescent="0.35">
      <c r="A405" s="66" t="s">
        <v>497</v>
      </c>
      <c r="B405" s="66" t="s">
        <v>1412</v>
      </c>
      <c r="C405" s="67"/>
      <c r="D405" s="68"/>
      <c r="E405" s="69"/>
      <c r="F405" s="70"/>
      <c r="G405" s="67"/>
      <c r="H405" s="71"/>
      <c r="I405" s="72"/>
      <c r="J405" s="72"/>
      <c r="K405" s="36"/>
      <c r="L405" s="79"/>
      <c r="M405" s="79"/>
      <c r="N405" s="74"/>
      <c r="O405" s="81" t="s">
        <v>1647</v>
      </c>
      <c r="P405" s="83">
        <v>44397.393819444442</v>
      </c>
      <c r="Q405" s="81" t="s">
        <v>1716</v>
      </c>
      <c r="R405" s="81"/>
      <c r="S405" s="81"/>
      <c r="T405" s="81" t="s">
        <v>3063</v>
      </c>
      <c r="U405" s="83">
        <v>44397.393819444442</v>
      </c>
      <c r="V405" s="84" t="s">
        <v>3633</v>
      </c>
      <c r="W405" s="81"/>
      <c r="X405" s="81"/>
      <c r="Y405" s="87" t="s">
        <v>5633</v>
      </c>
      <c r="Z405" s="81"/>
    </row>
    <row r="406" spans="1:26" x14ac:dyDescent="0.35">
      <c r="A406" s="66" t="s">
        <v>497</v>
      </c>
      <c r="B406" s="66" t="s">
        <v>1402</v>
      </c>
      <c r="C406" s="67"/>
      <c r="D406" s="68"/>
      <c r="E406" s="69"/>
      <c r="F406" s="70"/>
      <c r="G406" s="67"/>
      <c r="H406" s="71"/>
      <c r="I406" s="72"/>
      <c r="J406" s="72"/>
      <c r="K406" s="36"/>
      <c r="L406" s="79"/>
      <c r="M406" s="79"/>
      <c r="N406" s="74"/>
      <c r="O406" s="81" t="s">
        <v>1647</v>
      </c>
      <c r="P406" s="83">
        <v>44397.643877314818</v>
      </c>
      <c r="Q406" s="81" t="s">
        <v>1751</v>
      </c>
      <c r="R406" s="81"/>
      <c r="S406" s="81"/>
      <c r="T406" s="81"/>
      <c r="U406" s="83">
        <v>44397.643877314818</v>
      </c>
      <c r="V406" s="84" t="s">
        <v>3634</v>
      </c>
      <c r="W406" s="81"/>
      <c r="X406" s="81"/>
      <c r="Y406" s="87" t="s">
        <v>5634</v>
      </c>
      <c r="Z406" s="81"/>
    </row>
    <row r="407" spans="1:26" x14ac:dyDescent="0.35">
      <c r="A407" s="66" t="s">
        <v>497</v>
      </c>
      <c r="B407" s="66" t="s">
        <v>1411</v>
      </c>
      <c r="C407" s="67"/>
      <c r="D407" s="68"/>
      <c r="E407" s="69"/>
      <c r="F407" s="70"/>
      <c r="G407" s="67"/>
      <c r="H407" s="71"/>
      <c r="I407" s="72"/>
      <c r="J407" s="72"/>
      <c r="K407" s="36"/>
      <c r="L407" s="79"/>
      <c r="M407" s="79"/>
      <c r="N407" s="74"/>
      <c r="O407" s="81" t="s">
        <v>1647</v>
      </c>
      <c r="P407" s="83">
        <v>44397.643877314818</v>
      </c>
      <c r="Q407" s="81" t="s">
        <v>1751</v>
      </c>
      <c r="R407" s="81"/>
      <c r="S407" s="81"/>
      <c r="T407" s="81"/>
      <c r="U407" s="83">
        <v>44397.643877314818</v>
      </c>
      <c r="V407" s="84" t="s">
        <v>3634</v>
      </c>
      <c r="W407" s="81"/>
      <c r="X407" s="81"/>
      <c r="Y407" s="87" t="s">
        <v>5634</v>
      </c>
      <c r="Z407" s="81"/>
    </row>
    <row r="408" spans="1:26" x14ac:dyDescent="0.35">
      <c r="A408" s="66" t="s">
        <v>498</v>
      </c>
      <c r="B408" s="66" t="s">
        <v>1433</v>
      </c>
      <c r="C408" s="67"/>
      <c r="D408" s="68"/>
      <c r="E408" s="69"/>
      <c r="F408" s="70"/>
      <c r="G408" s="67"/>
      <c r="H408" s="71"/>
      <c r="I408" s="72"/>
      <c r="J408" s="72"/>
      <c r="K408" s="36"/>
      <c r="L408" s="79"/>
      <c r="M408" s="79"/>
      <c r="N408" s="74"/>
      <c r="O408" s="81" t="s">
        <v>1647</v>
      </c>
      <c r="P408" s="83">
        <v>44396.603726851848</v>
      </c>
      <c r="Q408" s="81" t="s">
        <v>1678</v>
      </c>
      <c r="R408" s="81"/>
      <c r="S408" s="81"/>
      <c r="T408" s="81" t="s">
        <v>3016</v>
      </c>
      <c r="U408" s="83">
        <v>44396.603726851848</v>
      </c>
      <c r="V408" s="84" t="s">
        <v>3635</v>
      </c>
      <c r="W408" s="81"/>
      <c r="X408" s="81"/>
      <c r="Y408" s="87" t="s">
        <v>5635</v>
      </c>
      <c r="Z408" s="81"/>
    </row>
    <row r="409" spans="1:26" x14ac:dyDescent="0.35">
      <c r="A409" s="66" t="s">
        <v>498</v>
      </c>
      <c r="B409" s="66" t="s">
        <v>1402</v>
      </c>
      <c r="C409" s="67"/>
      <c r="D409" s="68"/>
      <c r="E409" s="69"/>
      <c r="F409" s="70"/>
      <c r="G409" s="67"/>
      <c r="H409" s="71"/>
      <c r="I409" s="72"/>
      <c r="J409" s="72"/>
      <c r="K409" s="36"/>
      <c r="L409" s="79"/>
      <c r="M409" s="79"/>
      <c r="N409" s="74"/>
      <c r="O409" s="81" t="s">
        <v>1647</v>
      </c>
      <c r="P409" s="83">
        <v>44397.644826388889</v>
      </c>
      <c r="Q409" s="81" t="s">
        <v>1751</v>
      </c>
      <c r="R409" s="81"/>
      <c r="S409" s="81"/>
      <c r="T409" s="81"/>
      <c r="U409" s="83">
        <v>44397.644826388889</v>
      </c>
      <c r="V409" s="84" t="s">
        <v>3636</v>
      </c>
      <c r="W409" s="81"/>
      <c r="X409" s="81"/>
      <c r="Y409" s="87" t="s">
        <v>5636</v>
      </c>
      <c r="Z409" s="81"/>
    </row>
    <row r="410" spans="1:26" x14ac:dyDescent="0.35">
      <c r="A410" s="66" t="s">
        <v>498</v>
      </c>
      <c r="B410" s="66" t="s">
        <v>1411</v>
      </c>
      <c r="C410" s="67"/>
      <c r="D410" s="68"/>
      <c r="E410" s="69"/>
      <c r="F410" s="70"/>
      <c r="G410" s="67"/>
      <c r="H410" s="71"/>
      <c r="I410" s="72"/>
      <c r="J410" s="72"/>
      <c r="K410" s="36"/>
      <c r="L410" s="79"/>
      <c r="M410" s="79"/>
      <c r="N410" s="74"/>
      <c r="O410" s="81" t="s">
        <v>1647</v>
      </c>
      <c r="P410" s="83">
        <v>44397.644826388889</v>
      </c>
      <c r="Q410" s="81" t="s">
        <v>1751</v>
      </c>
      <c r="R410" s="81"/>
      <c r="S410" s="81"/>
      <c r="T410" s="81"/>
      <c r="U410" s="83">
        <v>44397.644826388889</v>
      </c>
      <c r="V410" s="84" t="s">
        <v>3636</v>
      </c>
      <c r="W410" s="81"/>
      <c r="X410" s="81"/>
      <c r="Y410" s="87" t="s">
        <v>5636</v>
      </c>
      <c r="Z410" s="81"/>
    </row>
    <row r="411" spans="1:26" x14ac:dyDescent="0.35">
      <c r="A411" s="66" t="s">
        <v>499</v>
      </c>
      <c r="B411" s="66" t="s">
        <v>1402</v>
      </c>
      <c r="C411" s="67"/>
      <c r="D411" s="68"/>
      <c r="E411" s="69"/>
      <c r="F411" s="70"/>
      <c r="G411" s="67"/>
      <c r="H411" s="71"/>
      <c r="I411" s="72"/>
      <c r="J411" s="72"/>
      <c r="K411" s="36"/>
      <c r="L411" s="79"/>
      <c r="M411" s="79"/>
      <c r="N411" s="74"/>
      <c r="O411" s="81" t="s">
        <v>1647</v>
      </c>
      <c r="P411" s="83">
        <v>44397.645266203705</v>
      </c>
      <c r="Q411" s="81" t="s">
        <v>1751</v>
      </c>
      <c r="R411" s="81"/>
      <c r="S411" s="81"/>
      <c r="T411" s="81"/>
      <c r="U411" s="83">
        <v>44397.645266203705</v>
      </c>
      <c r="V411" s="84" t="s">
        <v>3637</v>
      </c>
      <c r="W411" s="81"/>
      <c r="X411" s="81"/>
      <c r="Y411" s="87" t="s">
        <v>5637</v>
      </c>
      <c r="Z411" s="81"/>
    </row>
    <row r="412" spans="1:26" x14ac:dyDescent="0.35">
      <c r="A412" s="66" t="s">
        <v>499</v>
      </c>
      <c r="B412" s="66" t="s">
        <v>1411</v>
      </c>
      <c r="C412" s="67"/>
      <c r="D412" s="68"/>
      <c r="E412" s="69"/>
      <c r="F412" s="70"/>
      <c r="G412" s="67"/>
      <c r="H412" s="71"/>
      <c r="I412" s="72"/>
      <c r="J412" s="72"/>
      <c r="K412" s="36"/>
      <c r="L412" s="79"/>
      <c r="M412" s="79"/>
      <c r="N412" s="74"/>
      <c r="O412" s="81" t="s">
        <v>1647</v>
      </c>
      <c r="P412" s="83">
        <v>44397.645266203705</v>
      </c>
      <c r="Q412" s="81" t="s">
        <v>1751</v>
      </c>
      <c r="R412" s="81"/>
      <c r="S412" s="81"/>
      <c r="T412" s="81"/>
      <c r="U412" s="83">
        <v>44397.645266203705</v>
      </c>
      <c r="V412" s="84" t="s">
        <v>3637</v>
      </c>
      <c r="W412" s="81"/>
      <c r="X412" s="81"/>
      <c r="Y412" s="87" t="s">
        <v>5637</v>
      </c>
      <c r="Z412" s="81"/>
    </row>
    <row r="413" spans="1:26" x14ac:dyDescent="0.35">
      <c r="A413" s="66" t="s">
        <v>500</v>
      </c>
      <c r="B413" s="66" t="s">
        <v>760</v>
      </c>
      <c r="C413" s="67"/>
      <c r="D413" s="68"/>
      <c r="E413" s="69"/>
      <c r="F413" s="70"/>
      <c r="G413" s="67"/>
      <c r="H413" s="71"/>
      <c r="I413" s="72"/>
      <c r="J413" s="72"/>
      <c r="K413" s="36"/>
      <c r="L413" s="79"/>
      <c r="M413" s="79"/>
      <c r="N413" s="74"/>
      <c r="O413" s="81" t="s">
        <v>1647</v>
      </c>
      <c r="P413" s="83">
        <v>44397.646574074075</v>
      </c>
      <c r="Q413" s="81" t="s">
        <v>1744</v>
      </c>
      <c r="R413" s="81"/>
      <c r="S413" s="81"/>
      <c r="T413" s="81" t="s">
        <v>3078</v>
      </c>
      <c r="U413" s="83">
        <v>44397.646574074075</v>
      </c>
      <c r="V413" s="84" t="s">
        <v>3638</v>
      </c>
      <c r="W413" s="81"/>
      <c r="X413" s="81"/>
      <c r="Y413" s="87" t="s">
        <v>5638</v>
      </c>
      <c r="Z413" s="81"/>
    </row>
    <row r="414" spans="1:26" x14ac:dyDescent="0.35">
      <c r="A414" s="66" t="s">
        <v>501</v>
      </c>
      <c r="B414" s="66" t="s">
        <v>1402</v>
      </c>
      <c r="C414" s="67"/>
      <c r="D414" s="68"/>
      <c r="E414" s="69"/>
      <c r="F414" s="70"/>
      <c r="G414" s="67"/>
      <c r="H414" s="71"/>
      <c r="I414" s="72"/>
      <c r="J414" s="72"/>
      <c r="K414" s="36"/>
      <c r="L414" s="79"/>
      <c r="M414" s="79"/>
      <c r="N414" s="74"/>
      <c r="O414" s="81" t="s">
        <v>1647</v>
      </c>
      <c r="P414" s="83">
        <v>44397.647337962961</v>
      </c>
      <c r="Q414" s="81" t="s">
        <v>1751</v>
      </c>
      <c r="R414" s="81"/>
      <c r="S414" s="81"/>
      <c r="T414" s="81"/>
      <c r="U414" s="83">
        <v>44397.647337962961</v>
      </c>
      <c r="V414" s="84" t="s">
        <v>3639</v>
      </c>
      <c r="W414" s="81"/>
      <c r="X414" s="81"/>
      <c r="Y414" s="87" t="s">
        <v>5639</v>
      </c>
      <c r="Z414" s="81"/>
    </row>
    <row r="415" spans="1:26" x14ac:dyDescent="0.35">
      <c r="A415" s="66" t="s">
        <v>501</v>
      </c>
      <c r="B415" s="66" t="s">
        <v>1411</v>
      </c>
      <c r="C415" s="67"/>
      <c r="D415" s="68"/>
      <c r="E415" s="69"/>
      <c r="F415" s="70"/>
      <c r="G415" s="67"/>
      <c r="H415" s="71"/>
      <c r="I415" s="72"/>
      <c r="J415" s="72"/>
      <c r="K415" s="36"/>
      <c r="L415" s="79"/>
      <c r="M415" s="79"/>
      <c r="N415" s="74"/>
      <c r="O415" s="81" t="s">
        <v>1647</v>
      </c>
      <c r="P415" s="83">
        <v>44397.647337962961</v>
      </c>
      <c r="Q415" s="81" t="s">
        <v>1751</v>
      </c>
      <c r="R415" s="81"/>
      <c r="S415" s="81"/>
      <c r="T415" s="81"/>
      <c r="U415" s="83">
        <v>44397.647337962961</v>
      </c>
      <c r="V415" s="84" t="s">
        <v>3639</v>
      </c>
      <c r="W415" s="81"/>
      <c r="X415" s="81"/>
      <c r="Y415" s="87" t="s">
        <v>5639</v>
      </c>
      <c r="Z415" s="81"/>
    </row>
    <row r="416" spans="1:26" x14ac:dyDescent="0.35">
      <c r="A416" s="66" t="s">
        <v>502</v>
      </c>
      <c r="B416" s="66" t="s">
        <v>1318</v>
      </c>
      <c r="C416" s="67"/>
      <c r="D416" s="68"/>
      <c r="E416" s="69"/>
      <c r="F416" s="70"/>
      <c r="G416" s="67"/>
      <c r="H416" s="71"/>
      <c r="I416" s="72"/>
      <c r="J416" s="72"/>
      <c r="K416" s="36"/>
      <c r="L416" s="79"/>
      <c r="M416" s="79"/>
      <c r="N416" s="74"/>
      <c r="O416" s="81" t="s">
        <v>1647</v>
      </c>
      <c r="P416" s="83">
        <v>44397.649305555555</v>
      </c>
      <c r="Q416" s="81" t="s">
        <v>1754</v>
      </c>
      <c r="R416" s="81"/>
      <c r="S416" s="81"/>
      <c r="T416" s="81" t="s">
        <v>3016</v>
      </c>
      <c r="U416" s="83">
        <v>44397.649305555555</v>
      </c>
      <c r="V416" s="84" t="s">
        <v>3640</v>
      </c>
      <c r="W416" s="81"/>
      <c r="X416" s="81"/>
      <c r="Y416" s="87" t="s">
        <v>5640</v>
      </c>
      <c r="Z416" s="81"/>
    </row>
    <row r="417" spans="1:26" x14ac:dyDescent="0.35">
      <c r="A417" s="66" t="s">
        <v>502</v>
      </c>
      <c r="B417" s="66" t="s">
        <v>1522</v>
      </c>
      <c r="C417" s="67"/>
      <c r="D417" s="68"/>
      <c r="E417" s="69"/>
      <c r="F417" s="70"/>
      <c r="G417" s="67"/>
      <c r="H417" s="71"/>
      <c r="I417" s="72"/>
      <c r="J417" s="72"/>
      <c r="K417" s="36"/>
      <c r="L417" s="79"/>
      <c r="M417" s="79"/>
      <c r="N417" s="74"/>
      <c r="O417" s="81" t="s">
        <v>1647</v>
      </c>
      <c r="P417" s="83">
        <v>44397.649305555555</v>
      </c>
      <c r="Q417" s="81" t="s">
        <v>1754</v>
      </c>
      <c r="R417" s="81"/>
      <c r="S417" s="81"/>
      <c r="T417" s="81" t="s">
        <v>3016</v>
      </c>
      <c r="U417" s="83">
        <v>44397.649305555555</v>
      </c>
      <c r="V417" s="84" t="s">
        <v>3640</v>
      </c>
      <c r="W417" s="81"/>
      <c r="X417" s="81"/>
      <c r="Y417" s="87" t="s">
        <v>5640</v>
      </c>
      <c r="Z417" s="81"/>
    </row>
    <row r="418" spans="1:26" x14ac:dyDescent="0.35">
      <c r="A418" s="66" t="s">
        <v>503</v>
      </c>
      <c r="B418" s="66" t="s">
        <v>1318</v>
      </c>
      <c r="C418" s="67"/>
      <c r="D418" s="68"/>
      <c r="E418" s="69"/>
      <c r="F418" s="70"/>
      <c r="G418" s="67"/>
      <c r="H418" s="71"/>
      <c r="I418" s="72"/>
      <c r="J418" s="72"/>
      <c r="K418" s="36"/>
      <c r="L418" s="79"/>
      <c r="M418" s="79"/>
      <c r="N418" s="74"/>
      <c r="O418" s="81" t="s">
        <v>1647</v>
      </c>
      <c r="P418" s="83">
        <v>44397.649409722224</v>
      </c>
      <c r="Q418" s="81" t="s">
        <v>1754</v>
      </c>
      <c r="R418" s="81"/>
      <c r="S418" s="81"/>
      <c r="T418" s="81" t="s">
        <v>3016</v>
      </c>
      <c r="U418" s="83">
        <v>44397.649409722224</v>
      </c>
      <c r="V418" s="84" t="s">
        <v>3641</v>
      </c>
      <c r="W418" s="81"/>
      <c r="X418" s="81"/>
      <c r="Y418" s="87" t="s">
        <v>5641</v>
      </c>
      <c r="Z418" s="81"/>
    </row>
    <row r="419" spans="1:26" x14ac:dyDescent="0.35">
      <c r="A419" s="66" t="s">
        <v>503</v>
      </c>
      <c r="B419" s="66" t="s">
        <v>1522</v>
      </c>
      <c r="C419" s="67"/>
      <c r="D419" s="68"/>
      <c r="E419" s="69"/>
      <c r="F419" s="70"/>
      <c r="G419" s="67"/>
      <c r="H419" s="71"/>
      <c r="I419" s="72"/>
      <c r="J419" s="72"/>
      <c r="K419" s="36"/>
      <c r="L419" s="79"/>
      <c r="M419" s="79"/>
      <c r="N419" s="74"/>
      <c r="O419" s="81" t="s">
        <v>1647</v>
      </c>
      <c r="P419" s="83">
        <v>44397.649409722224</v>
      </c>
      <c r="Q419" s="81" t="s">
        <v>1754</v>
      </c>
      <c r="R419" s="81"/>
      <c r="S419" s="81"/>
      <c r="T419" s="81" t="s">
        <v>3016</v>
      </c>
      <c r="U419" s="83">
        <v>44397.649409722224</v>
      </c>
      <c r="V419" s="84" t="s">
        <v>3641</v>
      </c>
      <c r="W419" s="81"/>
      <c r="X419" s="81"/>
      <c r="Y419" s="87" t="s">
        <v>5641</v>
      </c>
      <c r="Z419" s="81"/>
    </row>
    <row r="420" spans="1:26" x14ac:dyDescent="0.35">
      <c r="A420" s="66" t="s">
        <v>504</v>
      </c>
      <c r="B420" s="66" t="s">
        <v>1318</v>
      </c>
      <c r="C420" s="67"/>
      <c r="D420" s="68"/>
      <c r="E420" s="69"/>
      <c r="F420" s="70"/>
      <c r="G420" s="67"/>
      <c r="H420" s="71"/>
      <c r="I420" s="72"/>
      <c r="J420" s="72"/>
      <c r="K420" s="36"/>
      <c r="L420" s="79"/>
      <c r="M420" s="79"/>
      <c r="N420" s="74"/>
      <c r="O420" s="81" t="s">
        <v>1647</v>
      </c>
      <c r="P420" s="83">
        <v>44397.649467592593</v>
      </c>
      <c r="Q420" s="81" t="s">
        <v>1754</v>
      </c>
      <c r="R420" s="81"/>
      <c r="S420" s="81"/>
      <c r="T420" s="81" t="s">
        <v>3016</v>
      </c>
      <c r="U420" s="83">
        <v>44397.649467592593</v>
      </c>
      <c r="V420" s="84" t="s">
        <v>3642</v>
      </c>
      <c r="W420" s="81"/>
      <c r="X420" s="81"/>
      <c r="Y420" s="87" t="s">
        <v>5642</v>
      </c>
      <c r="Z420" s="81"/>
    </row>
    <row r="421" spans="1:26" x14ac:dyDescent="0.35">
      <c r="A421" s="66" t="s">
        <v>504</v>
      </c>
      <c r="B421" s="66" t="s">
        <v>1522</v>
      </c>
      <c r="C421" s="67"/>
      <c r="D421" s="68"/>
      <c r="E421" s="69"/>
      <c r="F421" s="70"/>
      <c r="G421" s="67"/>
      <c r="H421" s="71"/>
      <c r="I421" s="72"/>
      <c r="J421" s="72"/>
      <c r="K421" s="36"/>
      <c r="L421" s="79"/>
      <c r="M421" s="79"/>
      <c r="N421" s="74"/>
      <c r="O421" s="81" t="s">
        <v>1647</v>
      </c>
      <c r="P421" s="83">
        <v>44397.649467592593</v>
      </c>
      <c r="Q421" s="81" t="s">
        <v>1754</v>
      </c>
      <c r="R421" s="81"/>
      <c r="S421" s="81"/>
      <c r="T421" s="81" t="s">
        <v>3016</v>
      </c>
      <c r="U421" s="83">
        <v>44397.649467592593</v>
      </c>
      <c r="V421" s="84" t="s">
        <v>3642</v>
      </c>
      <c r="W421" s="81"/>
      <c r="X421" s="81"/>
      <c r="Y421" s="87" t="s">
        <v>5642</v>
      </c>
      <c r="Z421" s="81"/>
    </row>
    <row r="422" spans="1:26" x14ac:dyDescent="0.35">
      <c r="A422" s="66" t="s">
        <v>505</v>
      </c>
      <c r="B422" s="66" t="s">
        <v>1318</v>
      </c>
      <c r="C422" s="67"/>
      <c r="D422" s="68"/>
      <c r="E422" s="69"/>
      <c r="F422" s="70"/>
      <c r="G422" s="67"/>
      <c r="H422" s="71"/>
      <c r="I422" s="72"/>
      <c r="J422" s="72"/>
      <c r="K422" s="36"/>
      <c r="L422" s="79"/>
      <c r="M422" s="79"/>
      <c r="N422" s="74"/>
      <c r="O422" s="81" t="s">
        <v>1647</v>
      </c>
      <c r="P422" s="83">
        <v>44397.649930555555</v>
      </c>
      <c r="Q422" s="81" t="s">
        <v>1754</v>
      </c>
      <c r="R422" s="81"/>
      <c r="S422" s="81"/>
      <c r="T422" s="81" t="s">
        <v>3016</v>
      </c>
      <c r="U422" s="83">
        <v>44397.649930555555</v>
      </c>
      <c r="V422" s="84" t="s">
        <v>3643</v>
      </c>
      <c r="W422" s="81"/>
      <c r="X422" s="81"/>
      <c r="Y422" s="87" t="s">
        <v>5643</v>
      </c>
      <c r="Z422" s="81"/>
    </row>
    <row r="423" spans="1:26" x14ac:dyDescent="0.35">
      <c r="A423" s="66" t="s">
        <v>505</v>
      </c>
      <c r="B423" s="66" t="s">
        <v>1522</v>
      </c>
      <c r="C423" s="67"/>
      <c r="D423" s="68"/>
      <c r="E423" s="69"/>
      <c r="F423" s="70"/>
      <c r="G423" s="67"/>
      <c r="H423" s="71"/>
      <c r="I423" s="72"/>
      <c r="J423" s="72"/>
      <c r="K423" s="36"/>
      <c r="L423" s="79"/>
      <c r="M423" s="79"/>
      <c r="N423" s="74"/>
      <c r="O423" s="81" t="s">
        <v>1647</v>
      </c>
      <c r="P423" s="83">
        <v>44397.649930555555</v>
      </c>
      <c r="Q423" s="81" t="s">
        <v>1754</v>
      </c>
      <c r="R423" s="81"/>
      <c r="S423" s="81"/>
      <c r="T423" s="81" t="s">
        <v>3016</v>
      </c>
      <c r="U423" s="83">
        <v>44397.649930555555</v>
      </c>
      <c r="V423" s="84" t="s">
        <v>3643</v>
      </c>
      <c r="W423" s="81"/>
      <c r="X423" s="81"/>
      <c r="Y423" s="87" t="s">
        <v>5643</v>
      </c>
      <c r="Z423" s="81"/>
    </row>
    <row r="424" spans="1:26" x14ac:dyDescent="0.35">
      <c r="A424" s="66" t="s">
        <v>506</v>
      </c>
      <c r="B424" s="66" t="s">
        <v>1433</v>
      </c>
      <c r="C424" s="67"/>
      <c r="D424" s="68"/>
      <c r="E424" s="69"/>
      <c r="F424" s="70"/>
      <c r="G424" s="67"/>
      <c r="H424" s="71"/>
      <c r="I424" s="72"/>
      <c r="J424" s="72"/>
      <c r="K424" s="36"/>
      <c r="L424" s="79"/>
      <c r="M424" s="79"/>
      <c r="N424" s="74"/>
      <c r="O424" s="81" t="s">
        <v>1647</v>
      </c>
      <c r="P424" s="83">
        <v>44396.601284722223</v>
      </c>
      <c r="Q424" s="81" t="s">
        <v>1678</v>
      </c>
      <c r="R424" s="81"/>
      <c r="S424" s="81"/>
      <c r="T424" s="81" t="s">
        <v>3016</v>
      </c>
      <c r="U424" s="83">
        <v>44396.601284722223</v>
      </c>
      <c r="V424" s="84" t="s">
        <v>3644</v>
      </c>
      <c r="W424" s="81"/>
      <c r="X424" s="81"/>
      <c r="Y424" s="87" t="s">
        <v>5644</v>
      </c>
      <c r="Z424" s="81"/>
    </row>
    <row r="425" spans="1:26" x14ac:dyDescent="0.35">
      <c r="A425" s="66" t="s">
        <v>506</v>
      </c>
      <c r="B425" s="66" t="s">
        <v>1413</v>
      </c>
      <c r="C425" s="67"/>
      <c r="D425" s="68"/>
      <c r="E425" s="69"/>
      <c r="F425" s="70"/>
      <c r="G425" s="67"/>
      <c r="H425" s="71"/>
      <c r="I425" s="72"/>
      <c r="J425" s="72"/>
      <c r="K425" s="36"/>
      <c r="L425" s="79"/>
      <c r="M425" s="79"/>
      <c r="N425" s="74"/>
      <c r="O425" s="81" t="s">
        <v>1647</v>
      </c>
      <c r="P425" s="83">
        <v>44397.400104166663</v>
      </c>
      <c r="Q425" s="81" t="s">
        <v>1724</v>
      </c>
      <c r="R425" s="81"/>
      <c r="S425" s="81"/>
      <c r="T425" s="81" t="s">
        <v>3066</v>
      </c>
      <c r="U425" s="83">
        <v>44397.400104166663</v>
      </c>
      <c r="V425" s="84" t="s">
        <v>3645</v>
      </c>
      <c r="W425" s="81"/>
      <c r="X425" s="81"/>
      <c r="Y425" s="87" t="s">
        <v>5645</v>
      </c>
      <c r="Z425" s="81"/>
    </row>
    <row r="426" spans="1:26" x14ac:dyDescent="0.35">
      <c r="A426" s="66" t="s">
        <v>506</v>
      </c>
      <c r="B426" s="66" t="s">
        <v>1402</v>
      </c>
      <c r="C426" s="67"/>
      <c r="D426" s="68"/>
      <c r="E426" s="69"/>
      <c r="F426" s="70"/>
      <c r="G426" s="67"/>
      <c r="H426" s="71"/>
      <c r="I426" s="72"/>
      <c r="J426" s="72"/>
      <c r="K426" s="36"/>
      <c r="L426" s="79"/>
      <c r="M426" s="79"/>
      <c r="N426" s="74"/>
      <c r="O426" s="81" t="s">
        <v>1647</v>
      </c>
      <c r="P426" s="83">
        <v>44397.650648148148</v>
      </c>
      <c r="Q426" s="81" t="s">
        <v>1751</v>
      </c>
      <c r="R426" s="81"/>
      <c r="S426" s="81"/>
      <c r="T426" s="81"/>
      <c r="U426" s="83">
        <v>44397.650648148148</v>
      </c>
      <c r="V426" s="84" t="s">
        <v>3646</v>
      </c>
      <c r="W426" s="81"/>
      <c r="X426" s="81"/>
      <c r="Y426" s="87" t="s">
        <v>5646</v>
      </c>
      <c r="Z426" s="81"/>
    </row>
    <row r="427" spans="1:26" x14ac:dyDescent="0.35">
      <c r="A427" s="66" t="s">
        <v>506</v>
      </c>
      <c r="B427" s="66" t="s">
        <v>1411</v>
      </c>
      <c r="C427" s="67"/>
      <c r="D427" s="68"/>
      <c r="E427" s="69"/>
      <c r="F427" s="70"/>
      <c r="G427" s="67"/>
      <c r="H427" s="71"/>
      <c r="I427" s="72"/>
      <c r="J427" s="72"/>
      <c r="K427" s="36"/>
      <c r="L427" s="79"/>
      <c r="M427" s="79"/>
      <c r="N427" s="74"/>
      <c r="O427" s="81" t="s">
        <v>1647</v>
      </c>
      <c r="P427" s="83">
        <v>44397.650648148148</v>
      </c>
      <c r="Q427" s="81" t="s">
        <v>1751</v>
      </c>
      <c r="R427" s="81"/>
      <c r="S427" s="81"/>
      <c r="T427" s="81"/>
      <c r="U427" s="83">
        <v>44397.650648148148</v>
      </c>
      <c r="V427" s="84" t="s">
        <v>3646</v>
      </c>
      <c r="W427" s="81"/>
      <c r="X427" s="81"/>
      <c r="Y427" s="87" t="s">
        <v>5646</v>
      </c>
      <c r="Z427" s="81"/>
    </row>
    <row r="428" spans="1:26" x14ac:dyDescent="0.35">
      <c r="A428" s="66" t="s">
        <v>507</v>
      </c>
      <c r="B428" s="66" t="s">
        <v>1318</v>
      </c>
      <c r="C428" s="67"/>
      <c r="D428" s="68"/>
      <c r="E428" s="69"/>
      <c r="F428" s="70"/>
      <c r="G428" s="67"/>
      <c r="H428" s="71"/>
      <c r="I428" s="72"/>
      <c r="J428" s="72"/>
      <c r="K428" s="36"/>
      <c r="L428" s="79"/>
      <c r="M428" s="79"/>
      <c r="N428" s="74"/>
      <c r="O428" s="81" t="s">
        <v>1647</v>
      </c>
      <c r="P428" s="83">
        <v>44397.652256944442</v>
      </c>
      <c r="Q428" s="81" t="s">
        <v>1754</v>
      </c>
      <c r="R428" s="81"/>
      <c r="S428" s="81"/>
      <c r="T428" s="81" t="s">
        <v>3016</v>
      </c>
      <c r="U428" s="83">
        <v>44397.652256944442</v>
      </c>
      <c r="V428" s="84" t="s">
        <v>3647</v>
      </c>
      <c r="W428" s="81"/>
      <c r="X428" s="81"/>
      <c r="Y428" s="87" t="s">
        <v>5647</v>
      </c>
      <c r="Z428" s="81"/>
    </row>
    <row r="429" spans="1:26" x14ac:dyDescent="0.35">
      <c r="A429" s="66" t="s">
        <v>507</v>
      </c>
      <c r="B429" s="66" t="s">
        <v>1522</v>
      </c>
      <c r="C429" s="67"/>
      <c r="D429" s="68"/>
      <c r="E429" s="69"/>
      <c r="F429" s="70"/>
      <c r="G429" s="67"/>
      <c r="H429" s="71"/>
      <c r="I429" s="72"/>
      <c r="J429" s="72"/>
      <c r="K429" s="36"/>
      <c r="L429" s="79"/>
      <c r="M429" s="79"/>
      <c r="N429" s="74"/>
      <c r="O429" s="81" t="s">
        <v>1647</v>
      </c>
      <c r="P429" s="83">
        <v>44397.652256944442</v>
      </c>
      <c r="Q429" s="81" t="s">
        <v>1754</v>
      </c>
      <c r="R429" s="81"/>
      <c r="S429" s="81"/>
      <c r="T429" s="81" t="s">
        <v>3016</v>
      </c>
      <c r="U429" s="83">
        <v>44397.652256944442</v>
      </c>
      <c r="V429" s="84" t="s">
        <v>3647</v>
      </c>
      <c r="W429" s="81"/>
      <c r="X429" s="81"/>
      <c r="Y429" s="87" t="s">
        <v>5647</v>
      </c>
      <c r="Z429" s="81"/>
    </row>
    <row r="430" spans="1:26" x14ac:dyDescent="0.35">
      <c r="A430" s="66" t="s">
        <v>508</v>
      </c>
      <c r="B430" s="66" t="s">
        <v>1318</v>
      </c>
      <c r="C430" s="67"/>
      <c r="D430" s="68"/>
      <c r="E430" s="69"/>
      <c r="F430" s="70"/>
      <c r="G430" s="67"/>
      <c r="H430" s="71"/>
      <c r="I430" s="72"/>
      <c r="J430" s="72"/>
      <c r="K430" s="36"/>
      <c r="L430" s="79"/>
      <c r="M430" s="79"/>
      <c r="N430" s="74"/>
      <c r="O430" s="81" t="s">
        <v>1647</v>
      </c>
      <c r="P430" s="83">
        <v>44397.65289351852</v>
      </c>
      <c r="Q430" s="81" t="s">
        <v>1754</v>
      </c>
      <c r="R430" s="81"/>
      <c r="S430" s="81"/>
      <c r="T430" s="81" t="s">
        <v>3016</v>
      </c>
      <c r="U430" s="83">
        <v>44397.65289351852</v>
      </c>
      <c r="V430" s="84" t="s">
        <v>3648</v>
      </c>
      <c r="W430" s="81"/>
      <c r="X430" s="81"/>
      <c r="Y430" s="87" t="s">
        <v>5648</v>
      </c>
      <c r="Z430" s="81"/>
    </row>
    <row r="431" spans="1:26" x14ac:dyDescent="0.35">
      <c r="A431" s="66" t="s">
        <v>508</v>
      </c>
      <c r="B431" s="66" t="s">
        <v>1522</v>
      </c>
      <c r="C431" s="67"/>
      <c r="D431" s="68"/>
      <c r="E431" s="69"/>
      <c r="F431" s="70"/>
      <c r="G431" s="67"/>
      <c r="H431" s="71"/>
      <c r="I431" s="72"/>
      <c r="J431" s="72"/>
      <c r="K431" s="36"/>
      <c r="L431" s="79"/>
      <c r="M431" s="79"/>
      <c r="N431" s="74"/>
      <c r="O431" s="81" t="s">
        <v>1647</v>
      </c>
      <c r="P431" s="83">
        <v>44397.65289351852</v>
      </c>
      <c r="Q431" s="81" t="s">
        <v>1754</v>
      </c>
      <c r="R431" s="81"/>
      <c r="S431" s="81"/>
      <c r="T431" s="81" t="s">
        <v>3016</v>
      </c>
      <c r="U431" s="83">
        <v>44397.65289351852</v>
      </c>
      <c r="V431" s="84" t="s">
        <v>3648</v>
      </c>
      <c r="W431" s="81"/>
      <c r="X431" s="81"/>
      <c r="Y431" s="87" t="s">
        <v>5648</v>
      </c>
      <c r="Z431" s="81"/>
    </row>
    <row r="432" spans="1:26" x14ac:dyDescent="0.35">
      <c r="A432" s="66" t="s">
        <v>509</v>
      </c>
      <c r="B432" s="66" t="s">
        <v>1318</v>
      </c>
      <c r="C432" s="67"/>
      <c r="D432" s="68"/>
      <c r="E432" s="69"/>
      <c r="F432" s="70"/>
      <c r="G432" s="67"/>
      <c r="H432" s="71"/>
      <c r="I432" s="72"/>
      <c r="J432" s="72"/>
      <c r="K432" s="36"/>
      <c r="L432" s="79"/>
      <c r="M432" s="79"/>
      <c r="N432" s="74"/>
      <c r="O432" s="81" t="s">
        <v>1647</v>
      </c>
      <c r="P432" s="83">
        <v>44396.47797453704</v>
      </c>
      <c r="Q432" s="81" t="s">
        <v>1651</v>
      </c>
      <c r="R432" s="81"/>
      <c r="S432" s="81"/>
      <c r="T432" s="81" t="s">
        <v>3016</v>
      </c>
      <c r="U432" s="83">
        <v>44396.47797453704</v>
      </c>
      <c r="V432" s="84" t="s">
        <v>3649</v>
      </c>
      <c r="W432" s="81"/>
      <c r="X432" s="81"/>
      <c r="Y432" s="87" t="s">
        <v>5649</v>
      </c>
      <c r="Z432" s="81"/>
    </row>
    <row r="433" spans="1:26" x14ac:dyDescent="0.35">
      <c r="A433" s="66" t="s">
        <v>509</v>
      </c>
      <c r="B433" s="66" t="s">
        <v>1451</v>
      </c>
      <c r="C433" s="67"/>
      <c r="D433" s="68"/>
      <c r="E433" s="69"/>
      <c r="F433" s="70"/>
      <c r="G433" s="67"/>
      <c r="H433" s="71"/>
      <c r="I433" s="72"/>
      <c r="J433" s="72"/>
      <c r="K433" s="36"/>
      <c r="L433" s="79"/>
      <c r="M433" s="79"/>
      <c r="N433" s="74"/>
      <c r="O433" s="81" t="s">
        <v>1647</v>
      </c>
      <c r="P433" s="83">
        <v>44397.655081018522</v>
      </c>
      <c r="Q433" s="81" t="s">
        <v>1757</v>
      </c>
      <c r="R433" s="81"/>
      <c r="S433" s="81"/>
      <c r="T433" s="81" t="s">
        <v>3086</v>
      </c>
      <c r="U433" s="83">
        <v>44397.655081018522</v>
      </c>
      <c r="V433" s="84" t="s">
        <v>3650</v>
      </c>
      <c r="W433" s="81"/>
      <c r="X433" s="81"/>
      <c r="Y433" s="87" t="s">
        <v>5650</v>
      </c>
      <c r="Z433" s="81"/>
    </row>
    <row r="434" spans="1:26" x14ac:dyDescent="0.35">
      <c r="A434" s="66" t="s">
        <v>509</v>
      </c>
      <c r="B434" s="66" t="s">
        <v>1450</v>
      </c>
      <c r="C434" s="67"/>
      <c r="D434" s="68"/>
      <c r="E434" s="69"/>
      <c r="F434" s="70"/>
      <c r="G434" s="67"/>
      <c r="H434" s="71"/>
      <c r="I434" s="72"/>
      <c r="J434" s="72"/>
      <c r="K434" s="36"/>
      <c r="L434" s="79"/>
      <c r="M434" s="79"/>
      <c r="N434" s="74"/>
      <c r="O434" s="81" t="s">
        <v>1647</v>
      </c>
      <c r="P434" s="83">
        <v>44397.655081018522</v>
      </c>
      <c r="Q434" s="81" t="s">
        <v>1757</v>
      </c>
      <c r="R434" s="81"/>
      <c r="S434" s="81"/>
      <c r="T434" s="81" t="s">
        <v>3086</v>
      </c>
      <c r="U434" s="83">
        <v>44397.655081018522</v>
      </c>
      <c r="V434" s="84" t="s">
        <v>3650</v>
      </c>
      <c r="W434" s="81"/>
      <c r="X434" s="81"/>
      <c r="Y434" s="87" t="s">
        <v>5650</v>
      </c>
      <c r="Z434" s="81"/>
    </row>
    <row r="435" spans="1:26" x14ac:dyDescent="0.35">
      <c r="A435" s="66" t="s">
        <v>510</v>
      </c>
      <c r="B435" s="66" t="s">
        <v>1318</v>
      </c>
      <c r="C435" s="67"/>
      <c r="D435" s="68"/>
      <c r="E435" s="69"/>
      <c r="F435" s="70"/>
      <c r="G435" s="67"/>
      <c r="H435" s="71"/>
      <c r="I435" s="72"/>
      <c r="J435" s="72"/>
      <c r="K435" s="36"/>
      <c r="L435" s="79"/>
      <c r="M435" s="79"/>
      <c r="N435" s="74"/>
      <c r="O435" s="81" t="s">
        <v>1647</v>
      </c>
      <c r="P435" s="83">
        <v>44397.655185185184</v>
      </c>
      <c r="Q435" s="81" t="s">
        <v>1754</v>
      </c>
      <c r="R435" s="81"/>
      <c r="S435" s="81"/>
      <c r="T435" s="81" t="s">
        <v>3016</v>
      </c>
      <c r="U435" s="83">
        <v>44397.655185185184</v>
      </c>
      <c r="V435" s="84" t="s">
        <v>3651</v>
      </c>
      <c r="W435" s="81"/>
      <c r="X435" s="81"/>
      <c r="Y435" s="87" t="s">
        <v>5651</v>
      </c>
      <c r="Z435" s="81"/>
    </row>
    <row r="436" spans="1:26" x14ac:dyDescent="0.35">
      <c r="A436" s="66" t="s">
        <v>510</v>
      </c>
      <c r="B436" s="66" t="s">
        <v>1522</v>
      </c>
      <c r="C436" s="67"/>
      <c r="D436" s="68"/>
      <c r="E436" s="69"/>
      <c r="F436" s="70"/>
      <c r="G436" s="67"/>
      <c r="H436" s="71"/>
      <c r="I436" s="72"/>
      <c r="J436" s="72"/>
      <c r="K436" s="36"/>
      <c r="L436" s="79"/>
      <c r="M436" s="79"/>
      <c r="N436" s="74"/>
      <c r="O436" s="81" t="s">
        <v>1647</v>
      </c>
      <c r="P436" s="83">
        <v>44397.655185185184</v>
      </c>
      <c r="Q436" s="81" t="s">
        <v>1754</v>
      </c>
      <c r="R436" s="81"/>
      <c r="S436" s="81"/>
      <c r="T436" s="81" t="s">
        <v>3016</v>
      </c>
      <c r="U436" s="83">
        <v>44397.655185185184</v>
      </c>
      <c r="V436" s="84" t="s">
        <v>3651</v>
      </c>
      <c r="W436" s="81"/>
      <c r="X436" s="81"/>
      <c r="Y436" s="87" t="s">
        <v>5651</v>
      </c>
      <c r="Z436" s="81"/>
    </row>
    <row r="437" spans="1:26" x14ac:dyDescent="0.35">
      <c r="A437" s="66" t="s">
        <v>511</v>
      </c>
      <c r="B437" s="66" t="s">
        <v>1487</v>
      </c>
      <c r="C437" s="67"/>
      <c r="D437" s="68"/>
      <c r="E437" s="69"/>
      <c r="F437" s="70"/>
      <c r="G437" s="67"/>
      <c r="H437" s="71"/>
      <c r="I437" s="72"/>
      <c r="J437" s="72"/>
      <c r="K437" s="36"/>
      <c r="L437" s="79"/>
      <c r="M437" s="79"/>
      <c r="N437" s="74"/>
      <c r="O437" s="81" t="s">
        <v>1647</v>
      </c>
      <c r="P437" s="83">
        <v>44397.654340277775</v>
      </c>
      <c r="Q437" s="81" t="s">
        <v>1733</v>
      </c>
      <c r="R437" s="81"/>
      <c r="S437" s="81"/>
      <c r="T437" s="81" t="s">
        <v>3071</v>
      </c>
      <c r="U437" s="83">
        <v>44397.654340277775</v>
      </c>
      <c r="V437" s="84" t="s">
        <v>3652</v>
      </c>
      <c r="W437" s="81"/>
      <c r="X437" s="81"/>
      <c r="Y437" s="87" t="s">
        <v>5652</v>
      </c>
      <c r="Z437" s="81"/>
    </row>
    <row r="438" spans="1:26" x14ac:dyDescent="0.35">
      <c r="A438" s="66" t="s">
        <v>511</v>
      </c>
      <c r="B438" s="66" t="s">
        <v>1401</v>
      </c>
      <c r="C438" s="67"/>
      <c r="D438" s="68"/>
      <c r="E438" s="69"/>
      <c r="F438" s="70"/>
      <c r="G438" s="67"/>
      <c r="H438" s="71"/>
      <c r="I438" s="72"/>
      <c r="J438" s="72"/>
      <c r="K438" s="36"/>
      <c r="L438" s="79"/>
      <c r="M438" s="79"/>
      <c r="N438" s="74"/>
      <c r="O438" s="81" t="s">
        <v>1647</v>
      </c>
      <c r="P438" s="83">
        <v>44397.661736111113</v>
      </c>
      <c r="Q438" s="81" t="s">
        <v>1723</v>
      </c>
      <c r="R438" s="81"/>
      <c r="S438" s="81"/>
      <c r="T438" s="81" t="s">
        <v>3066</v>
      </c>
      <c r="U438" s="83">
        <v>44397.661736111113</v>
      </c>
      <c r="V438" s="84" t="s">
        <v>3653</v>
      </c>
      <c r="W438" s="81"/>
      <c r="X438" s="81"/>
      <c r="Y438" s="87" t="s">
        <v>5653</v>
      </c>
      <c r="Z438" s="81"/>
    </row>
    <row r="439" spans="1:26" x14ac:dyDescent="0.35">
      <c r="A439" s="66" t="s">
        <v>511</v>
      </c>
      <c r="B439" s="66" t="s">
        <v>1412</v>
      </c>
      <c r="C439" s="67"/>
      <c r="D439" s="68"/>
      <c r="E439" s="69"/>
      <c r="F439" s="70"/>
      <c r="G439" s="67"/>
      <c r="H439" s="71"/>
      <c r="I439" s="72"/>
      <c r="J439" s="72"/>
      <c r="K439" s="36"/>
      <c r="L439" s="79"/>
      <c r="M439" s="79"/>
      <c r="N439" s="74"/>
      <c r="O439" s="81" t="s">
        <v>1647</v>
      </c>
      <c r="P439" s="83">
        <v>44397.661956018521</v>
      </c>
      <c r="Q439" s="81" t="s">
        <v>1716</v>
      </c>
      <c r="R439" s="81"/>
      <c r="S439" s="81"/>
      <c r="T439" s="81" t="s">
        <v>3063</v>
      </c>
      <c r="U439" s="83">
        <v>44397.661956018521</v>
      </c>
      <c r="V439" s="84" t="s">
        <v>3654</v>
      </c>
      <c r="W439" s="81"/>
      <c r="X439" s="81"/>
      <c r="Y439" s="87" t="s">
        <v>5654</v>
      </c>
      <c r="Z439" s="81"/>
    </row>
    <row r="440" spans="1:26" x14ac:dyDescent="0.35">
      <c r="A440" s="66" t="s">
        <v>512</v>
      </c>
      <c r="B440" s="66" t="s">
        <v>1318</v>
      </c>
      <c r="C440" s="67"/>
      <c r="D440" s="68"/>
      <c r="E440" s="69"/>
      <c r="F440" s="70"/>
      <c r="G440" s="67"/>
      <c r="H440" s="71"/>
      <c r="I440" s="72"/>
      <c r="J440" s="72"/>
      <c r="K440" s="36"/>
      <c r="L440" s="79"/>
      <c r="M440" s="79"/>
      <c r="N440" s="74"/>
      <c r="O440" s="81" t="s">
        <v>1647</v>
      </c>
      <c r="P440" s="83">
        <v>44397.663078703707</v>
      </c>
      <c r="Q440" s="81" t="s">
        <v>1754</v>
      </c>
      <c r="R440" s="81"/>
      <c r="S440" s="81"/>
      <c r="T440" s="81" t="s">
        <v>3016</v>
      </c>
      <c r="U440" s="83">
        <v>44397.663078703707</v>
      </c>
      <c r="V440" s="84" t="s">
        <v>3655</v>
      </c>
      <c r="W440" s="81"/>
      <c r="X440" s="81"/>
      <c r="Y440" s="87" t="s">
        <v>5655</v>
      </c>
      <c r="Z440" s="81"/>
    </row>
    <row r="441" spans="1:26" x14ac:dyDescent="0.35">
      <c r="A441" s="66" t="s">
        <v>512</v>
      </c>
      <c r="B441" s="66" t="s">
        <v>1522</v>
      </c>
      <c r="C441" s="67"/>
      <c r="D441" s="68"/>
      <c r="E441" s="69"/>
      <c r="F441" s="70"/>
      <c r="G441" s="67"/>
      <c r="H441" s="71"/>
      <c r="I441" s="72"/>
      <c r="J441" s="72"/>
      <c r="K441" s="36"/>
      <c r="L441" s="79"/>
      <c r="M441" s="79"/>
      <c r="N441" s="74"/>
      <c r="O441" s="81" t="s">
        <v>1647</v>
      </c>
      <c r="P441" s="83">
        <v>44397.663078703707</v>
      </c>
      <c r="Q441" s="81" t="s">
        <v>1754</v>
      </c>
      <c r="R441" s="81"/>
      <c r="S441" s="81"/>
      <c r="T441" s="81" t="s">
        <v>3016</v>
      </c>
      <c r="U441" s="83">
        <v>44397.663078703707</v>
      </c>
      <c r="V441" s="84" t="s">
        <v>3655</v>
      </c>
      <c r="W441" s="81"/>
      <c r="X441" s="81"/>
      <c r="Y441" s="87" t="s">
        <v>5655</v>
      </c>
      <c r="Z441" s="81"/>
    </row>
    <row r="442" spans="1:26" x14ac:dyDescent="0.35">
      <c r="A442" s="66" t="s">
        <v>513</v>
      </c>
      <c r="B442" s="66" t="s">
        <v>1401</v>
      </c>
      <c r="C442" s="67"/>
      <c r="D442" s="68"/>
      <c r="E442" s="69"/>
      <c r="F442" s="70"/>
      <c r="G442" s="67"/>
      <c r="H442" s="71"/>
      <c r="I442" s="72"/>
      <c r="J442" s="72"/>
      <c r="K442" s="36"/>
      <c r="L442" s="79"/>
      <c r="M442" s="79"/>
      <c r="N442" s="74"/>
      <c r="O442" s="81" t="s">
        <v>1647</v>
      </c>
      <c r="P442" s="83">
        <v>44397.664317129631</v>
      </c>
      <c r="Q442" s="81" t="s">
        <v>1723</v>
      </c>
      <c r="R442" s="81"/>
      <c r="S442" s="81"/>
      <c r="T442" s="81" t="s">
        <v>3066</v>
      </c>
      <c r="U442" s="83">
        <v>44397.664317129631</v>
      </c>
      <c r="V442" s="84" t="s">
        <v>3656</v>
      </c>
      <c r="W442" s="81"/>
      <c r="X442" s="81"/>
      <c r="Y442" s="87" t="s">
        <v>5656</v>
      </c>
      <c r="Z442" s="81"/>
    </row>
    <row r="443" spans="1:26" x14ac:dyDescent="0.35">
      <c r="A443" s="66" t="s">
        <v>514</v>
      </c>
      <c r="B443" s="66" t="s">
        <v>1360</v>
      </c>
      <c r="C443" s="67"/>
      <c r="D443" s="68"/>
      <c r="E443" s="69"/>
      <c r="F443" s="70"/>
      <c r="G443" s="67"/>
      <c r="H443" s="71"/>
      <c r="I443" s="72"/>
      <c r="J443" s="72"/>
      <c r="K443" s="36"/>
      <c r="L443" s="79"/>
      <c r="M443" s="79"/>
      <c r="N443" s="74"/>
      <c r="O443" s="81" t="s">
        <v>1647</v>
      </c>
      <c r="P443" s="83">
        <v>44397.666689814818</v>
      </c>
      <c r="Q443" s="81" t="s">
        <v>1699</v>
      </c>
      <c r="R443" s="81"/>
      <c r="S443" s="81"/>
      <c r="T443" s="81" t="s">
        <v>3052</v>
      </c>
      <c r="U443" s="83">
        <v>44397.666689814818</v>
      </c>
      <c r="V443" s="84" t="s">
        <v>3657</v>
      </c>
      <c r="W443" s="81"/>
      <c r="X443" s="81"/>
      <c r="Y443" s="87" t="s">
        <v>5657</v>
      </c>
      <c r="Z443" s="81"/>
    </row>
    <row r="444" spans="1:26" x14ac:dyDescent="0.35">
      <c r="A444" s="66" t="s">
        <v>515</v>
      </c>
      <c r="B444" s="66" t="s">
        <v>1412</v>
      </c>
      <c r="C444" s="67"/>
      <c r="D444" s="68"/>
      <c r="E444" s="69"/>
      <c r="F444" s="70"/>
      <c r="G444" s="67"/>
      <c r="H444" s="71"/>
      <c r="I444" s="72"/>
      <c r="J444" s="72"/>
      <c r="K444" s="36"/>
      <c r="L444" s="79"/>
      <c r="M444" s="79"/>
      <c r="N444" s="74"/>
      <c r="O444" s="81" t="s">
        <v>1647</v>
      </c>
      <c r="P444" s="83">
        <v>44397.66847222222</v>
      </c>
      <c r="Q444" s="81" t="s">
        <v>1716</v>
      </c>
      <c r="R444" s="81"/>
      <c r="S444" s="81"/>
      <c r="T444" s="81" t="s">
        <v>3063</v>
      </c>
      <c r="U444" s="83">
        <v>44397.66847222222</v>
      </c>
      <c r="V444" s="84" t="s">
        <v>3658</v>
      </c>
      <c r="W444" s="81"/>
      <c r="X444" s="81"/>
      <c r="Y444" s="87" t="s">
        <v>5658</v>
      </c>
      <c r="Z444" s="81"/>
    </row>
    <row r="445" spans="1:26" x14ac:dyDescent="0.35">
      <c r="A445" s="66" t="s">
        <v>516</v>
      </c>
      <c r="B445" s="66" t="s">
        <v>1402</v>
      </c>
      <c r="C445" s="67"/>
      <c r="D445" s="68"/>
      <c r="E445" s="69"/>
      <c r="F445" s="70"/>
      <c r="G445" s="67"/>
      <c r="H445" s="71"/>
      <c r="I445" s="72"/>
      <c r="J445" s="72"/>
      <c r="K445" s="36"/>
      <c r="L445" s="79"/>
      <c r="M445" s="79"/>
      <c r="N445" s="74"/>
      <c r="O445" s="81" t="s">
        <v>1647</v>
      </c>
      <c r="P445" s="83">
        <v>44397.673425925925</v>
      </c>
      <c r="Q445" s="81" t="s">
        <v>1751</v>
      </c>
      <c r="R445" s="81"/>
      <c r="S445" s="81"/>
      <c r="T445" s="81"/>
      <c r="U445" s="83">
        <v>44397.673425925925</v>
      </c>
      <c r="V445" s="84" t="s">
        <v>3659</v>
      </c>
      <c r="W445" s="81"/>
      <c r="X445" s="81"/>
      <c r="Y445" s="87" t="s">
        <v>5659</v>
      </c>
      <c r="Z445" s="81"/>
    </row>
    <row r="446" spans="1:26" x14ac:dyDescent="0.35">
      <c r="A446" s="66" t="s">
        <v>516</v>
      </c>
      <c r="B446" s="66" t="s">
        <v>1411</v>
      </c>
      <c r="C446" s="67"/>
      <c r="D446" s="68"/>
      <c r="E446" s="69"/>
      <c r="F446" s="70"/>
      <c r="G446" s="67"/>
      <c r="H446" s="71"/>
      <c r="I446" s="72"/>
      <c r="J446" s="72"/>
      <c r="K446" s="36"/>
      <c r="L446" s="79"/>
      <c r="M446" s="79"/>
      <c r="N446" s="74"/>
      <c r="O446" s="81" t="s">
        <v>1647</v>
      </c>
      <c r="P446" s="83">
        <v>44397.673425925925</v>
      </c>
      <c r="Q446" s="81" t="s">
        <v>1751</v>
      </c>
      <c r="R446" s="81"/>
      <c r="S446" s="81"/>
      <c r="T446" s="81"/>
      <c r="U446" s="83">
        <v>44397.673425925925</v>
      </c>
      <c r="V446" s="84" t="s">
        <v>3659</v>
      </c>
      <c r="W446" s="81"/>
      <c r="X446" s="81"/>
      <c r="Y446" s="87" t="s">
        <v>5659</v>
      </c>
      <c r="Z446" s="81"/>
    </row>
    <row r="447" spans="1:26" x14ac:dyDescent="0.35">
      <c r="A447" s="66" t="s">
        <v>517</v>
      </c>
      <c r="B447" s="66" t="s">
        <v>1318</v>
      </c>
      <c r="C447" s="67"/>
      <c r="D447" s="68"/>
      <c r="E447" s="69"/>
      <c r="F447" s="70"/>
      <c r="G447" s="67"/>
      <c r="H447" s="71"/>
      <c r="I447" s="72"/>
      <c r="J447" s="72"/>
      <c r="K447" s="36"/>
      <c r="L447" s="79"/>
      <c r="M447" s="79"/>
      <c r="N447" s="74"/>
      <c r="O447" s="81" t="s">
        <v>1647</v>
      </c>
      <c r="P447" s="83">
        <v>44397.673530092594</v>
      </c>
      <c r="Q447" s="81" t="s">
        <v>1754</v>
      </c>
      <c r="R447" s="81"/>
      <c r="S447" s="81"/>
      <c r="T447" s="81" t="s">
        <v>3016</v>
      </c>
      <c r="U447" s="83">
        <v>44397.673530092594</v>
      </c>
      <c r="V447" s="84" t="s">
        <v>3660</v>
      </c>
      <c r="W447" s="81"/>
      <c r="X447" s="81"/>
      <c r="Y447" s="87" t="s">
        <v>5660</v>
      </c>
      <c r="Z447" s="81"/>
    </row>
    <row r="448" spans="1:26" x14ac:dyDescent="0.35">
      <c r="A448" s="66" t="s">
        <v>517</v>
      </c>
      <c r="B448" s="66" t="s">
        <v>1522</v>
      </c>
      <c r="C448" s="67"/>
      <c r="D448" s="68"/>
      <c r="E448" s="69"/>
      <c r="F448" s="70"/>
      <c r="G448" s="67"/>
      <c r="H448" s="71"/>
      <c r="I448" s="72"/>
      <c r="J448" s="72"/>
      <c r="K448" s="36"/>
      <c r="L448" s="79"/>
      <c r="M448" s="79"/>
      <c r="N448" s="74"/>
      <c r="O448" s="81" t="s">
        <v>1647</v>
      </c>
      <c r="P448" s="83">
        <v>44397.673530092594</v>
      </c>
      <c r="Q448" s="81" t="s">
        <v>1754</v>
      </c>
      <c r="R448" s="81"/>
      <c r="S448" s="81"/>
      <c r="T448" s="81" t="s">
        <v>3016</v>
      </c>
      <c r="U448" s="83">
        <v>44397.673530092594</v>
      </c>
      <c r="V448" s="84" t="s">
        <v>3660</v>
      </c>
      <c r="W448" s="81"/>
      <c r="X448" s="81"/>
      <c r="Y448" s="87" t="s">
        <v>5660</v>
      </c>
      <c r="Z448" s="81"/>
    </row>
    <row r="449" spans="1:26" x14ac:dyDescent="0.35">
      <c r="A449" s="66" t="s">
        <v>518</v>
      </c>
      <c r="B449" s="66" t="s">
        <v>1318</v>
      </c>
      <c r="C449" s="67"/>
      <c r="D449" s="68"/>
      <c r="E449" s="69"/>
      <c r="F449" s="70"/>
      <c r="G449" s="67"/>
      <c r="H449" s="71"/>
      <c r="I449" s="72"/>
      <c r="J449" s="72"/>
      <c r="K449" s="36"/>
      <c r="L449" s="79"/>
      <c r="M449" s="79"/>
      <c r="N449" s="74"/>
      <c r="O449" s="81" t="s">
        <v>1647</v>
      </c>
      <c r="P449" s="83">
        <v>44397.673611111109</v>
      </c>
      <c r="Q449" s="81" t="s">
        <v>1754</v>
      </c>
      <c r="R449" s="81"/>
      <c r="S449" s="81"/>
      <c r="T449" s="81" t="s">
        <v>3016</v>
      </c>
      <c r="U449" s="83">
        <v>44397.673611111109</v>
      </c>
      <c r="V449" s="84" t="s">
        <v>3661</v>
      </c>
      <c r="W449" s="81"/>
      <c r="X449" s="81"/>
      <c r="Y449" s="87" t="s">
        <v>5661</v>
      </c>
      <c r="Z449" s="81"/>
    </row>
    <row r="450" spans="1:26" x14ac:dyDescent="0.35">
      <c r="A450" s="66" t="s">
        <v>518</v>
      </c>
      <c r="B450" s="66" t="s">
        <v>1522</v>
      </c>
      <c r="C450" s="67"/>
      <c r="D450" s="68"/>
      <c r="E450" s="69"/>
      <c r="F450" s="70"/>
      <c r="G450" s="67"/>
      <c r="H450" s="71"/>
      <c r="I450" s="72"/>
      <c r="J450" s="72"/>
      <c r="K450" s="36"/>
      <c r="L450" s="79"/>
      <c r="M450" s="79"/>
      <c r="N450" s="74"/>
      <c r="O450" s="81" t="s">
        <v>1647</v>
      </c>
      <c r="P450" s="83">
        <v>44397.673611111109</v>
      </c>
      <c r="Q450" s="81" t="s">
        <v>1754</v>
      </c>
      <c r="R450" s="81"/>
      <c r="S450" s="81"/>
      <c r="T450" s="81" t="s">
        <v>3016</v>
      </c>
      <c r="U450" s="83">
        <v>44397.673611111109</v>
      </c>
      <c r="V450" s="84" t="s">
        <v>3661</v>
      </c>
      <c r="W450" s="81"/>
      <c r="X450" s="81"/>
      <c r="Y450" s="87" t="s">
        <v>5661</v>
      </c>
      <c r="Z450" s="81"/>
    </row>
    <row r="451" spans="1:26" x14ac:dyDescent="0.35">
      <c r="A451" s="66" t="s">
        <v>519</v>
      </c>
      <c r="B451" s="66" t="s">
        <v>1318</v>
      </c>
      <c r="C451" s="67"/>
      <c r="D451" s="68"/>
      <c r="E451" s="69"/>
      <c r="F451" s="70"/>
      <c r="G451" s="67"/>
      <c r="H451" s="71"/>
      <c r="I451" s="72"/>
      <c r="J451" s="72"/>
      <c r="K451" s="36"/>
      <c r="L451" s="79"/>
      <c r="M451" s="79"/>
      <c r="N451" s="74"/>
      <c r="O451" s="81" t="s">
        <v>1647</v>
      </c>
      <c r="P451" s="83">
        <v>44397.673958333333</v>
      </c>
      <c r="Q451" s="81" t="s">
        <v>1651</v>
      </c>
      <c r="R451" s="81"/>
      <c r="S451" s="81"/>
      <c r="T451" s="81" t="s">
        <v>3016</v>
      </c>
      <c r="U451" s="83">
        <v>44397.673958333333</v>
      </c>
      <c r="V451" s="84" t="s">
        <v>3662</v>
      </c>
      <c r="W451" s="81"/>
      <c r="X451" s="81"/>
      <c r="Y451" s="87" t="s">
        <v>5662</v>
      </c>
      <c r="Z451" s="81"/>
    </row>
    <row r="452" spans="1:26" x14ac:dyDescent="0.35">
      <c r="A452" s="66" t="s">
        <v>520</v>
      </c>
      <c r="B452" s="66" t="s">
        <v>1412</v>
      </c>
      <c r="C452" s="67"/>
      <c r="D452" s="68"/>
      <c r="E452" s="69"/>
      <c r="F452" s="70"/>
      <c r="G452" s="67"/>
      <c r="H452" s="71"/>
      <c r="I452" s="72"/>
      <c r="J452" s="72"/>
      <c r="K452" s="36"/>
      <c r="L452" s="79"/>
      <c r="M452" s="79"/>
      <c r="N452" s="74"/>
      <c r="O452" s="81" t="s">
        <v>1647</v>
      </c>
      <c r="P452" s="83">
        <v>44397.67728009259</v>
      </c>
      <c r="Q452" s="81" t="s">
        <v>1716</v>
      </c>
      <c r="R452" s="81"/>
      <c r="S452" s="81"/>
      <c r="T452" s="81" t="s">
        <v>3063</v>
      </c>
      <c r="U452" s="83">
        <v>44397.67728009259</v>
      </c>
      <c r="V452" s="84" t="s">
        <v>3663</v>
      </c>
      <c r="W452" s="81"/>
      <c r="X452" s="81"/>
      <c r="Y452" s="87" t="s">
        <v>5663</v>
      </c>
      <c r="Z452" s="81"/>
    </row>
    <row r="453" spans="1:26" x14ac:dyDescent="0.35">
      <c r="A453" s="66" t="s">
        <v>521</v>
      </c>
      <c r="B453" s="66" t="s">
        <v>1318</v>
      </c>
      <c r="C453" s="67"/>
      <c r="D453" s="68"/>
      <c r="E453" s="69"/>
      <c r="F453" s="70"/>
      <c r="G453" s="67"/>
      <c r="H453" s="71"/>
      <c r="I453" s="72"/>
      <c r="J453" s="72"/>
      <c r="K453" s="36"/>
      <c r="L453" s="79"/>
      <c r="M453" s="79"/>
      <c r="N453" s="74"/>
      <c r="O453" s="81" t="s">
        <v>1647</v>
      </c>
      <c r="P453" s="83">
        <v>44397.677951388891</v>
      </c>
      <c r="Q453" s="81" t="s">
        <v>1754</v>
      </c>
      <c r="R453" s="81"/>
      <c r="S453" s="81"/>
      <c r="T453" s="81" t="s">
        <v>3016</v>
      </c>
      <c r="U453" s="83">
        <v>44397.677951388891</v>
      </c>
      <c r="V453" s="84" t="s">
        <v>3664</v>
      </c>
      <c r="W453" s="81"/>
      <c r="X453" s="81"/>
      <c r="Y453" s="87" t="s">
        <v>5664</v>
      </c>
      <c r="Z453" s="81"/>
    </row>
    <row r="454" spans="1:26" x14ac:dyDescent="0.35">
      <c r="A454" s="66" t="s">
        <v>521</v>
      </c>
      <c r="B454" s="66" t="s">
        <v>1522</v>
      </c>
      <c r="C454" s="67"/>
      <c r="D454" s="68"/>
      <c r="E454" s="69"/>
      <c r="F454" s="70"/>
      <c r="G454" s="67"/>
      <c r="H454" s="71"/>
      <c r="I454" s="72"/>
      <c r="J454" s="72"/>
      <c r="K454" s="36"/>
      <c r="L454" s="79"/>
      <c r="M454" s="79"/>
      <c r="N454" s="74"/>
      <c r="O454" s="81" t="s">
        <v>1647</v>
      </c>
      <c r="P454" s="83">
        <v>44397.677951388891</v>
      </c>
      <c r="Q454" s="81" t="s">
        <v>1754</v>
      </c>
      <c r="R454" s="81"/>
      <c r="S454" s="81"/>
      <c r="T454" s="81" t="s">
        <v>3016</v>
      </c>
      <c r="U454" s="83">
        <v>44397.677951388891</v>
      </c>
      <c r="V454" s="84" t="s">
        <v>3664</v>
      </c>
      <c r="W454" s="81"/>
      <c r="X454" s="81"/>
      <c r="Y454" s="87" t="s">
        <v>5664</v>
      </c>
      <c r="Z454" s="81"/>
    </row>
    <row r="455" spans="1:26" x14ac:dyDescent="0.35">
      <c r="A455" s="66" t="s">
        <v>522</v>
      </c>
      <c r="B455" s="66" t="s">
        <v>1318</v>
      </c>
      <c r="C455" s="67"/>
      <c r="D455" s="68"/>
      <c r="E455" s="69"/>
      <c r="F455" s="70"/>
      <c r="G455" s="67"/>
      <c r="H455" s="71"/>
      <c r="I455" s="72"/>
      <c r="J455" s="72"/>
      <c r="K455" s="36"/>
      <c r="L455" s="79"/>
      <c r="M455" s="79"/>
      <c r="N455" s="74"/>
      <c r="O455" s="81" t="s">
        <v>1647</v>
      </c>
      <c r="P455" s="83">
        <v>44397.678229166668</v>
      </c>
      <c r="Q455" s="81" t="s">
        <v>1754</v>
      </c>
      <c r="R455" s="81"/>
      <c r="S455" s="81"/>
      <c r="T455" s="81" t="s">
        <v>3016</v>
      </c>
      <c r="U455" s="83">
        <v>44397.678229166668</v>
      </c>
      <c r="V455" s="84" t="s">
        <v>3665</v>
      </c>
      <c r="W455" s="81"/>
      <c r="X455" s="81"/>
      <c r="Y455" s="87" t="s">
        <v>5665</v>
      </c>
      <c r="Z455" s="81"/>
    </row>
    <row r="456" spans="1:26" x14ac:dyDescent="0.35">
      <c r="A456" s="66" t="s">
        <v>522</v>
      </c>
      <c r="B456" s="66" t="s">
        <v>1522</v>
      </c>
      <c r="C456" s="67"/>
      <c r="D456" s="68"/>
      <c r="E456" s="69"/>
      <c r="F456" s="70"/>
      <c r="G456" s="67"/>
      <c r="H456" s="71"/>
      <c r="I456" s="72"/>
      <c r="J456" s="72"/>
      <c r="K456" s="36"/>
      <c r="L456" s="79"/>
      <c r="M456" s="79"/>
      <c r="N456" s="74"/>
      <c r="O456" s="81" t="s">
        <v>1647</v>
      </c>
      <c r="P456" s="83">
        <v>44397.678229166668</v>
      </c>
      <c r="Q456" s="81" t="s">
        <v>1754</v>
      </c>
      <c r="R456" s="81"/>
      <c r="S456" s="81"/>
      <c r="T456" s="81" t="s">
        <v>3016</v>
      </c>
      <c r="U456" s="83">
        <v>44397.678229166668</v>
      </c>
      <c r="V456" s="84" t="s">
        <v>3665</v>
      </c>
      <c r="W456" s="81"/>
      <c r="X456" s="81"/>
      <c r="Y456" s="87" t="s">
        <v>5665</v>
      </c>
      <c r="Z456" s="81"/>
    </row>
    <row r="457" spans="1:26" x14ac:dyDescent="0.35">
      <c r="A457" s="66" t="s">
        <v>523</v>
      </c>
      <c r="B457" s="66" t="s">
        <v>523</v>
      </c>
      <c r="C457" s="67"/>
      <c r="D457" s="68"/>
      <c r="E457" s="69"/>
      <c r="F457" s="70"/>
      <c r="G457" s="67"/>
      <c r="H457" s="71"/>
      <c r="I457" s="72"/>
      <c r="J457" s="72"/>
      <c r="K457" s="36"/>
      <c r="L457" s="79"/>
      <c r="M457" s="79"/>
      <c r="N457" s="74"/>
      <c r="O457" s="81" t="s">
        <v>179</v>
      </c>
      <c r="P457" s="83">
        <v>44397.678425925929</v>
      </c>
      <c r="Q457" s="81" t="s">
        <v>1758</v>
      </c>
      <c r="R457" s="84" t="s">
        <v>2480</v>
      </c>
      <c r="S457" s="81" t="s">
        <v>2940</v>
      </c>
      <c r="T457" s="81" t="s">
        <v>3087</v>
      </c>
      <c r="U457" s="83">
        <v>44397.678425925929</v>
      </c>
      <c r="V457" s="84" t="s">
        <v>3666</v>
      </c>
      <c r="W457" s="81"/>
      <c r="X457" s="81"/>
      <c r="Y457" s="87" t="s">
        <v>5666</v>
      </c>
      <c r="Z457" s="81"/>
    </row>
    <row r="458" spans="1:26" x14ac:dyDescent="0.35">
      <c r="A458" s="66" t="s">
        <v>524</v>
      </c>
      <c r="B458" s="66" t="s">
        <v>1238</v>
      </c>
      <c r="C458" s="67"/>
      <c r="D458" s="68"/>
      <c r="E458" s="69"/>
      <c r="F458" s="70"/>
      <c r="G458" s="67"/>
      <c r="H458" s="71"/>
      <c r="I458" s="72"/>
      <c r="J458" s="72"/>
      <c r="K458" s="36"/>
      <c r="L458" s="79"/>
      <c r="M458" s="79"/>
      <c r="N458" s="74"/>
      <c r="O458" s="81" t="s">
        <v>1647</v>
      </c>
      <c r="P458" s="83">
        <v>44397.688020833331</v>
      </c>
      <c r="Q458" s="81" t="s">
        <v>1759</v>
      </c>
      <c r="R458" s="81"/>
      <c r="S458" s="81"/>
      <c r="T458" s="81"/>
      <c r="U458" s="83">
        <v>44397.688020833331</v>
      </c>
      <c r="V458" s="84" t="s">
        <v>3667</v>
      </c>
      <c r="W458" s="81"/>
      <c r="X458" s="81"/>
      <c r="Y458" s="87" t="s">
        <v>5667</v>
      </c>
      <c r="Z458" s="81"/>
    </row>
    <row r="459" spans="1:26" x14ac:dyDescent="0.35">
      <c r="A459" s="66" t="s">
        <v>525</v>
      </c>
      <c r="B459" s="66" t="s">
        <v>1401</v>
      </c>
      <c r="C459" s="67"/>
      <c r="D459" s="68"/>
      <c r="E459" s="69"/>
      <c r="F459" s="70"/>
      <c r="G459" s="67"/>
      <c r="H459" s="71"/>
      <c r="I459" s="72"/>
      <c r="J459" s="72"/>
      <c r="K459" s="36"/>
      <c r="L459" s="79"/>
      <c r="M459" s="79"/>
      <c r="N459" s="74"/>
      <c r="O459" s="81" t="s">
        <v>1647</v>
      </c>
      <c r="P459" s="83">
        <v>44397.691562499997</v>
      </c>
      <c r="Q459" s="81" t="s">
        <v>1723</v>
      </c>
      <c r="R459" s="81"/>
      <c r="S459" s="81"/>
      <c r="T459" s="81" t="s">
        <v>3066</v>
      </c>
      <c r="U459" s="83">
        <v>44397.691562499997</v>
      </c>
      <c r="V459" s="84" t="s">
        <v>3668</v>
      </c>
      <c r="W459" s="81"/>
      <c r="X459" s="81"/>
      <c r="Y459" s="87" t="s">
        <v>5668</v>
      </c>
      <c r="Z459" s="81"/>
    </row>
    <row r="460" spans="1:26" x14ac:dyDescent="0.35">
      <c r="A460" s="66" t="s">
        <v>526</v>
      </c>
      <c r="B460" s="66" t="s">
        <v>1318</v>
      </c>
      <c r="C460" s="67"/>
      <c r="D460" s="68"/>
      <c r="E460" s="69"/>
      <c r="F460" s="70"/>
      <c r="G460" s="67"/>
      <c r="H460" s="71"/>
      <c r="I460" s="72"/>
      <c r="J460" s="72"/>
      <c r="K460" s="36"/>
      <c r="L460" s="79"/>
      <c r="M460" s="79"/>
      <c r="N460" s="74"/>
      <c r="O460" s="81" t="s">
        <v>1647</v>
      </c>
      <c r="P460" s="83">
        <v>44397.693541666667</v>
      </c>
      <c r="Q460" s="81" t="s">
        <v>1754</v>
      </c>
      <c r="R460" s="81"/>
      <c r="S460" s="81"/>
      <c r="T460" s="81" t="s">
        <v>3016</v>
      </c>
      <c r="U460" s="83">
        <v>44397.693541666667</v>
      </c>
      <c r="V460" s="84" t="s">
        <v>3669</v>
      </c>
      <c r="W460" s="81"/>
      <c r="X460" s="81"/>
      <c r="Y460" s="87" t="s">
        <v>5669</v>
      </c>
      <c r="Z460" s="81"/>
    </row>
    <row r="461" spans="1:26" x14ac:dyDescent="0.35">
      <c r="A461" s="66" t="s">
        <v>526</v>
      </c>
      <c r="B461" s="66" t="s">
        <v>1522</v>
      </c>
      <c r="C461" s="67"/>
      <c r="D461" s="68"/>
      <c r="E461" s="69"/>
      <c r="F461" s="70"/>
      <c r="G461" s="67"/>
      <c r="H461" s="71"/>
      <c r="I461" s="72"/>
      <c r="J461" s="72"/>
      <c r="K461" s="36"/>
      <c r="L461" s="79"/>
      <c r="M461" s="79"/>
      <c r="N461" s="74"/>
      <c r="O461" s="81" t="s">
        <v>1647</v>
      </c>
      <c r="P461" s="83">
        <v>44397.693541666667</v>
      </c>
      <c r="Q461" s="81" t="s">
        <v>1754</v>
      </c>
      <c r="R461" s="81"/>
      <c r="S461" s="81"/>
      <c r="T461" s="81" t="s">
        <v>3016</v>
      </c>
      <c r="U461" s="83">
        <v>44397.693541666667</v>
      </c>
      <c r="V461" s="84" t="s">
        <v>3669</v>
      </c>
      <c r="W461" s="81"/>
      <c r="X461" s="81"/>
      <c r="Y461" s="87" t="s">
        <v>5669</v>
      </c>
      <c r="Z461" s="81"/>
    </row>
    <row r="462" spans="1:26" x14ac:dyDescent="0.35">
      <c r="A462" s="66" t="s">
        <v>527</v>
      </c>
      <c r="B462" s="66" t="s">
        <v>1318</v>
      </c>
      <c r="C462" s="67"/>
      <c r="D462" s="68"/>
      <c r="E462" s="69"/>
      <c r="F462" s="70"/>
      <c r="G462" s="67"/>
      <c r="H462" s="71"/>
      <c r="I462" s="72"/>
      <c r="J462" s="72"/>
      <c r="K462" s="36"/>
      <c r="L462" s="79"/>
      <c r="M462" s="79"/>
      <c r="N462" s="74"/>
      <c r="O462" s="81" t="s">
        <v>1647</v>
      </c>
      <c r="P462" s="83">
        <v>44397.694155092591</v>
      </c>
      <c r="Q462" s="81" t="s">
        <v>1754</v>
      </c>
      <c r="R462" s="81"/>
      <c r="S462" s="81"/>
      <c r="T462" s="81" t="s">
        <v>3016</v>
      </c>
      <c r="U462" s="83">
        <v>44397.694155092591</v>
      </c>
      <c r="V462" s="84" t="s">
        <v>3670</v>
      </c>
      <c r="W462" s="81"/>
      <c r="X462" s="81"/>
      <c r="Y462" s="87" t="s">
        <v>5670</v>
      </c>
      <c r="Z462" s="81"/>
    </row>
    <row r="463" spans="1:26" x14ac:dyDescent="0.35">
      <c r="A463" s="66" t="s">
        <v>527</v>
      </c>
      <c r="B463" s="66" t="s">
        <v>1522</v>
      </c>
      <c r="C463" s="67"/>
      <c r="D463" s="68"/>
      <c r="E463" s="69"/>
      <c r="F463" s="70"/>
      <c r="G463" s="67"/>
      <c r="H463" s="71"/>
      <c r="I463" s="72"/>
      <c r="J463" s="72"/>
      <c r="K463" s="36"/>
      <c r="L463" s="79"/>
      <c r="M463" s="79"/>
      <c r="N463" s="74"/>
      <c r="O463" s="81" t="s">
        <v>1647</v>
      </c>
      <c r="P463" s="83">
        <v>44397.694155092591</v>
      </c>
      <c r="Q463" s="81" t="s">
        <v>1754</v>
      </c>
      <c r="R463" s="81"/>
      <c r="S463" s="81"/>
      <c r="T463" s="81" t="s">
        <v>3016</v>
      </c>
      <c r="U463" s="83">
        <v>44397.694155092591</v>
      </c>
      <c r="V463" s="84" t="s">
        <v>3670</v>
      </c>
      <c r="W463" s="81"/>
      <c r="X463" s="81"/>
      <c r="Y463" s="87" t="s">
        <v>5670</v>
      </c>
      <c r="Z463" s="81"/>
    </row>
    <row r="464" spans="1:26" x14ac:dyDescent="0.35">
      <c r="A464" s="66" t="s">
        <v>528</v>
      </c>
      <c r="B464" s="66" t="s">
        <v>1318</v>
      </c>
      <c r="C464" s="67"/>
      <c r="D464" s="68"/>
      <c r="E464" s="69"/>
      <c r="F464" s="70"/>
      <c r="G464" s="67"/>
      <c r="H464" s="71"/>
      <c r="I464" s="72"/>
      <c r="J464" s="72"/>
      <c r="K464" s="36"/>
      <c r="L464" s="79"/>
      <c r="M464" s="79"/>
      <c r="N464" s="74"/>
      <c r="O464" s="81" t="s">
        <v>1647</v>
      </c>
      <c r="P464" s="83">
        <v>44397.695173611108</v>
      </c>
      <c r="Q464" s="81" t="s">
        <v>1754</v>
      </c>
      <c r="R464" s="81"/>
      <c r="S464" s="81"/>
      <c r="T464" s="81" t="s">
        <v>3016</v>
      </c>
      <c r="U464" s="83">
        <v>44397.695173611108</v>
      </c>
      <c r="V464" s="84" t="s">
        <v>3671</v>
      </c>
      <c r="W464" s="81"/>
      <c r="X464" s="81"/>
      <c r="Y464" s="87" t="s">
        <v>5671</v>
      </c>
      <c r="Z464" s="81"/>
    </row>
    <row r="465" spans="1:26" x14ac:dyDescent="0.35">
      <c r="A465" s="66" t="s">
        <v>528</v>
      </c>
      <c r="B465" s="66" t="s">
        <v>1522</v>
      </c>
      <c r="C465" s="67"/>
      <c r="D465" s="68"/>
      <c r="E465" s="69"/>
      <c r="F465" s="70"/>
      <c r="G465" s="67"/>
      <c r="H465" s="71"/>
      <c r="I465" s="72"/>
      <c r="J465" s="72"/>
      <c r="K465" s="36"/>
      <c r="L465" s="79"/>
      <c r="M465" s="79"/>
      <c r="N465" s="74"/>
      <c r="O465" s="81" t="s">
        <v>1647</v>
      </c>
      <c r="P465" s="83">
        <v>44397.695173611108</v>
      </c>
      <c r="Q465" s="81" t="s">
        <v>1754</v>
      </c>
      <c r="R465" s="81"/>
      <c r="S465" s="81"/>
      <c r="T465" s="81" t="s">
        <v>3016</v>
      </c>
      <c r="U465" s="83">
        <v>44397.695173611108</v>
      </c>
      <c r="V465" s="84" t="s">
        <v>3671</v>
      </c>
      <c r="W465" s="81"/>
      <c r="X465" s="81"/>
      <c r="Y465" s="87" t="s">
        <v>5671</v>
      </c>
      <c r="Z465" s="81"/>
    </row>
    <row r="466" spans="1:26" x14ac:dyDescent="0.35">
      <c r="A466" s="66" t="s">
        <v>529</v>
      </c>
      <c r="B466" s="66" t="s">
        <v>1318</v>
      </c>
      <c r="C466" s="67"/>
      <c r="D466" s="68"/>
      <c r="E466" s="69"/>
      <c r="F466" s="70"/>
      <c r="G466" s="67"/>
      <c r="H466" s="71"/>
      <c r="I466" s="72"/>
      <c r="J466" s="72"/>
      <c r="K466" s="36"/>
      <c r="L466" s="79"/>
      <c r="M466" s="79"/>
      <c r="N466" s="74"/>
      <c r="O466" s="81" t="s">
        <v>1647</v>
      </c>
      <c r="P466" s="83">
        <v>44397.695405092592</v>
      </c>
      <c r="Q466" s="81" t="s">
        <v>1754</v>
      </c>
      <c r="R466" s="81"/>
      <c r="S466" s="81"/>
      <c r="T466" s="81" t="s">
        <v>3016</v>
      </c>
      <c r="U466" s="83">
        <v>44397.695405092592</v>
      </c>
      <c r="V466" s="84" t="s">
        <v>3672</v>
      </c>
      <c r="W466" s="81"/>
      <c r="X466" s="81"/>
      <c r="Y466" s="87" t="s">
        <v>5672</v>
      </c>
      <c r="Z466" s="81"/>
    </row>
    <row r="467" spans="1:26" x14ac:dyDescent="0.35">
      <c r="A467" s="66" t="s">
        <v>529</v>
      </c>
      <c r="B467" s="66" t="s">
        <v>1522</v>
      </c>
      <c r="C467" s="67"/>
      <c r="D467" s="68"/>
      <c r="E467" s="69"/>
      <c r="F467" s="70"/>
      <c r="G467" s="67"/>
      <c r="H467" s="71"/>
      <c r="I467" s="72"/>
      <c r="J467" s="72"/>
      <c r="K467" s="36"/>
      <c r="L467" s="79"/>
      <c r="M467" s="79"/>
      <c r="N467" s="74"/>
      <c r="O467" s="81" t="s">
        <v>1647</v>
      </c>
      <c r="P467" s="83">
        <v>44397.695405092592</v>
      </c>
      <c r="Q467" s="81" t="s">
        <v>1754</v>
      </c>
      <c r="R467" s="81"/>
      <c r="S467" s="81"/>
      <c r="T467" s="81" t="s">
        <v>3016</v>
      </c>
      <c r="U467" s="83">
        <v>44397.695405092592</v>
      </c>
      <c r="V467" s="84" t="s">
        <v>3672</v>
      </c>
      <c r="W467" s="81"/>
      <c r="X467" s="81"/>
      <c r="Y467" s="87" t="s">
        <v>5672</v>
      </c>
      <c r="Z467" s="81"/>
    </row>
    <row r="468" spans="1:26" x14ac:dyDescent="0.35">
      <c r="A468" s="66" t="s">
        <v>530</v>
      </c>
      <c r="B468" s="66" t="s">
        <v>1318</v>
      </c>
      <c r="C468" s="67"/>
      <c r="D468" s="68"/>
      <c r="E468" s="69"/>
      <c r="F468" s="70"/>
      <c r="G468" s="67"/>
      <c r="H468" s="71"/>
      <c r="I468" s="72"/>
      <c r="J468" s="72"/>
      <c r="K468" s="36"/>
      <c r="L468" s="79"/>
      <c r="M468" s="79"/>
      <c r="N468" s="74"/>
      <c r="O468" s="81" t="s">
        <v>1647</v>
      </c>
      <c r="P468" s="83">
        <v>44397.6955787037</v>
      </c>
      <c r="Q468" s="81" t="s">
        <v>1754</v>
      </c>
      <c r="R468" s="81"/>
      <c r="S468" s="81"/>
      <c r="T468" s="81" t="s">
        <v>3016</v>
      </c>
      <c r="U468" s="83">
        <v>44397.6955787037</v>
      </c>
      <c r="V468" s="84" t="s">
        <v>3673</v>
      </c>
      <c r="W468" s="81"/>
      <c r="X468" s="81"/>
      <c r="Y468" s="87" t="s">
        <v>5673</v>
      </c>
      <c r="Z468" s="81"/>
    </row>
    <row r="469" spans="1:26" x14ac:dyDescent="0.35">
      <c r="A469" s="66" t="s">
        <v>530</v>
      </c>
      <c r="B469" s="66" t="s">
        <v>1522</v>
      </c>
      <c r="C469" s="67"/>
      <c r="D469" s="68"/>
      <c r="E469" s="69"/>
      <c r="F469" s="70"/>
      <c r="G469" s="67"/>
      <c r="H469" s="71"/>
      <c r="I469" s="72"/>
      <c r="J469" s="72"/>
      <c r="K469" s="36"/>
      <c r="L469" s="79"/>
      <c r="M469" s="79"/>
      <c r="N469" s="74"/>
      <c r="O469" s="81" t="s">
        <v>1647</v>
      </c>
      <c r="P469" s="83">
        <v>44397.6955787037</v>
      </c>
      <c r="Q469" s="81" t="s">
        <v>1754</v>
      </c>
      <c r="R469" s="81"/>
      <c r="S469" s="81"/>
      <c r="T469" s="81" t="s">
        <v>3016</v>
      </c>
      <c r="U469" s="83">
        <v>44397.6955787037</v>
      </c>
      <c r="V469" s="84" t="s">
        <v>3673</v>
      </c>
      <c r="W469" s="81"/>
      <c r="X469" s="81"/>
      <c r="Y469" s="87" t="s">
        <v>5673</v>
      </c>
      <c r="Z469" s="81"/>
    </row>
    <row r="470" spans="1:26" x14ac:dyDescent="0.35">
      <c r="A470" s="66" t="s">
        <v>531</v>
      </c>
      <c r="B470" s="66" t="s">
        <v>1318</v>
      </c>
      <c r="C470" s="67"/>
      <c r="D470" s="68"/>
      <c r="E470" s="69"/>
      <c r="F470" s="70"/>
      <c r="G470" s="67"/>
      <c r="H470" s="71"/>
      <c r="I470" s="72"/>
      <c r="J470" s="72"/>
      <c r="K470" s="36"/>
      <c r="L470" s="79"/>
      <c r="M470" s="79"/>
      <c r="N470" s="74"/>
      <c r="O470" s="81" t="s">
        <v>1647</v>
      </c>
      <c r="P470" s="83">
        <v>44397.695949074077</v>
      </c>
      <c r="Q470" s="81" t="s">
        <v>1754</v>
      </c>
      <c r="R470" s="81"/>
      <c r="S470" s="81"/>
      <c r="T470" s="81" t="s">
        <v>3016</v>
      </c>
      <c r="U470" s="83">
        <v>44397.695949074077</v>
      </c>
      <c r="V470" s="84" t="s">
        <v>3674</v>
      </c>
      <c r="W470" s="81"/>
      <c r="X470" s="81"/>
      <c r="Y470" s="87" t="s">
        <v>5674</v>
      </c>
      <c r="Z470" s="81"/>
    </row>
    <row r="471" spans="1:26" x14ac:dyDescent="0.35">
      <c r="A471" s="66" t="s">
        <v>531</v>
      </c>
      <c r="B471" s="66" t="s">
        <v>1522</v>
      </c>
      <c r="C471" s="67"/>
      <c r="D471" s="68"/>
      <c r="E471" s="69"/>
      <c r="F471" s="70"/>
      <c r="G471" s="67"/>
      <c r="H471" s="71"/>
      <c r="I471" s="72"/>
      <c r="J471" s="72"/>
      <c r="K471" s="36"/>
      <c r="L471" s="79"/>
      <c r="M471" s="79"/>
      <c r="N471" s="74"/>
      <c r="O471" s="81" t="s">
        <v>1647</v>
      </c>
      <c r="P471" s="83">
        <v>44397.695949074077</v>
      </c>
      <c r="Q471" s="81" t="s">
        <v>1754</v>
      </c>
      <c r="R471" s="81"/>
      <c r="S471" s="81"/>
      <c r="T471" s="81" t="s">
        <v>3016</v>
      </c>
      <c r="U471" s="83">
        <v>44397.695949074077</v>
      </c>
      <c r="V471" s="84" t="s">
        <v>3674</v>
      </c>
      <c r="W471" s="81"/>
      <c r="X471" s="81"/>
      <c r="Y471" s="87" t="s">
        <v>5674</v>
      </c>
      <c r="Z471" s="81"/>
    </row>
    <row r="472" spans="1:26" x14ac:dyDescent="0.35">
      <c r="A472" s="66" t="s">
        <v>532</v>
      </c>
      <c r="B472" s="66" t="s">
        <v>1318</v>
      </c>
      <c r="C472" s="67"/>
      <c r="D472" s="68"/>
      <c r="E472" s="69"/>
      <c r="F472" s="70"/>
      <c r="G472" s="67"/>
      <c r="H472" s="71"/>
      <c r="I472" s="72"/>
      <c r="J472" s="72"/>
      <c r="K472" s="36"/>
      <c r="L472" s="79"/>
      <c r="M472" s="79"/>
      <c r="N472" s="74"/>
      <c r="O472" s="81" t="s">
        <v>1647</v>
      </c>
      <c r="P472" s="83">
        <v>44397.696446759262</v>
      </c>
      <c r="Q472" s="81" t="s">
        <v>1754</v>
      </c>
      <c r="R472" s="81"/>
      <c r="S472" s="81"/>
      <c r="T472" s="81" t="s">
        <v>3016</v>
      </c>
      <c r="U472" s="83">
        <v>44397.696446759262</v>
      </c>
      <c r="V472" s="84" t="s">
        <v>3675</v>
      </c>
      <c r="W472" s="81"/>
      <c r="X472" s="81"/>
      <c r="Y472" s="87" t="s">
        <v>5675</v>
      </c>
      <c r="Z472" s="81"/>
    </row>
    <row r="473" spans="1:26" x14ac:dyDescent="0.35">
      <c r="A473" s="66" t="s">
        <v>532</v>
      </c>
      <c r="B473" s="66" t="s">
        <v>1522</v>
      </c>
      <c r="C473" s="67"/>
      <c r="D473" s="68"/>
      <c r="E473" s="69"/>
      <c r="F473" s="70"/>
      <c r="G473" s="67"/>
      <c r="H473" s="71"/>
      <c r="I473" s="72"/>
      <c r="J473" s="72"/>
      <c r="K473" s="36"/>
      <c r="L473" s="79"/>
      <c r="M473" s="79"/>
      <c r="N473" s="74"/>
      <c r="O473" s="81" t="s">
        <v>1647</v>
      </c>
      <c r="P473" s="83">
        <v>44397.696446759262</v>
      </c>
      <c r="Q473" s="81" t="s">
        <v>1754</v>
      </c>
      <c r="R473" s="81"/>
      <c r="S473" s="81"/>
      <c r="T473" s="81" t="s">
        <v>3016</v>
      </c>
      <c r="U473" s="83">
        <v>44397.696446759262</v>
      </c>
      <c r="V473" s="84" t="s">
        <v>3675</v>
      </c>
      <c r="W473" s="81"/>
      <c r="X473" s="81"/>
      <c r="Y473" s="87" t="s">
        <v>5675</v>
      </c>
      <c r="Z473" s="81"/>
    </row>
    <row r="474" spans="1:26" x14ac:dyDescent="0.35">
      <c r="A474" s="66" t="s">
        <v>533</v>
      </c>
      <c r="B474" s="66" t="s">
        <v>1318</v>
      </c>
      <c r="C474" s="67"/>
      <c r="D474" s="68"/>
      <c r="E474" s="69"/>
      <c r="F474" s="70"/>
      <c r="G474" s="67"/>
      <c r="H474" s="71"/>
      <c r="I474" s="72"/>
      <c r="J474" s="72"/>
      <c r="K474" s="36"/>
      <c r="L474" s="79"/>
      <c r="M474" s="79"/>
      <c r="N474" s="74"/>
      <c r="O474" s="81" t="s">
        <v>1647</v>
      </c>
      <c r="P474" s="83">
        <v>44397.698067129626</v>
      </c>
      <c r="Q474" s="81" t="s">
        <v>1754</v>
      </c>
      <c r="R474" s="81"/>
      <c r="S474" s="81"/>
      <c r="T474" s="81" t="s">
        <v>3016</v>
      </c>
      <c r="U474" s="83">
        <v>44397.698067129626</v>
      </c>
      <c r="V474" s="84" t="s">
        <v>3676</v>
      </c>
      <c r="W474" s="81"/>
      <c r="X474" s="81"/>
      <c r="Y474" s="87" t="s">
        <v>5676</v>
      </c>
      <c r="Z474" s="81"/>
    </row>
    <row r="475" spans="1:26" x14ac:dyDescent="0.35">
      <c r="A475" s="66" t="s">
        <v>533</v>
      </c>
      <c r="B475" s="66" t="s">
        <v>1522</v>
      </c>
      <c r="C475" s="67"/>
      <c r="D475" s="68"/>
      <c r="E475" s="69"/>
      <c r="F475" s="70"/>
      <c r="G475" s="67"/>
      <c r="H475" s="71"/>
      <c r="I475" s="72"/>
      <c r="J475" s="72"/>
      <c r="K475" s="36"/>
      <c r="L475" s="79"/>
      <c r="M475" s="79"/>
      <c r="N475" s="74"/>
      <c r="O475" s="81" t="s">
        <v>1647</v>
      </c>
      <c r="P475" s="83">
        <v>44397.698067129626</v>
      </c>
      <c r="Q475" s="81" t="s">
        <v>1754</v>
      </c>
      <c r="R475" s="81"/>
      <c r="S475" s="81"/>
      <c r="T475" s="81" t="s">
        <v>3016</v>
      </c>
      <c r="U475" s="83">
        <v>44397.698067129626</v>
      </c>
      <c r="V475" s="84" t="s">
        <v>3676</v>
      </c>
      <c r="W475" s="81"/>
      <c r="X475" s="81"/>
      <c r="Y475" s="87" t="s">
        <v>5676</v>
      </c>
      <c r="Z475" s="81"/>
    </row>
    <row r="476" spans="1:26" x14ac:dyDescent="0.35">
      <c r="A476" s="66" t="s">
        <v>534</v>
      </c>
      <c r="B476" s="66" t="s">
        <v>1318</v>
      </c>
      <c r="C476" s="67"/>
      <c r="D476" s="68"/>
      <c r="E476" s="69"/>
      <c r="F476" s="70"/>
      <c r="G476" s="67"/>
      <c r="H476" s="71"/>
      <c r="I476" s="72"/>
      <c r="J476" s="72"/>
      <c r="K476" s="36"/>
      <c r="L476" s="79"/>
      <c r="M476" s="79"/>
      <c r="N476" s="74"/>
      <c r="O476" s="81" t="s">
        <v>1647</v>
      </c>
      <c r="P476" s="83">
        <v>44397.698854166665</v>
      </c>
      <c r="Q476" s="81" t="s">
        <v>1754</v>
      </c>
      <c r="R476" s="81"/>
      <c r="S476" s="81"/>
      <c r="T476" s="81" t="s">
        <v>3016</v>
      </c>
      <c r="U476" s="83">
        <v>44397.698854166665</v>
      </c>
      <c r="V476" s="84" t="s">
        <v>3677</v>
      </c>
      <c r="W476" s="81"/>
      <c r="X476" s="81"/>
      <c r="Y476" s="87" t="s">
        <v>5677</v>
      </c>
      <c r="Z476" s="81"/>
    </row>
    <row r="477" spans="1:26" x14ac:dyDescent="0.35">
      <c r="A477" s="66" t="s">
        <v>534</v>
      </c>
      <c r="B477" s="66" t="s">
        <v>1522</v>
      </c>
      <c r="C477" s="67"/>
      <c r="D477" s="68"/>
      <c r="E477" s="69"/>
      <c r="F477" s="70"/>
      <c r="G477" s="67"/>
      <c r="H477" s="71"/>
      <c r="I477" s="72"/>
      <c r="J477" s="72"/>
      <c r="K477" s="36"/>
      <c r="L477" s="79"/>
      <c r="M477" s="79"/>
      <c r="N477" s="74"/>
      <c r="O477" s="81" t="s">
        <v>1647</v>
      </c>
      <c r="P477" s="83">
        <v>44397.698854166665</v>
      </c>
      <c r="Q477" s="81" t="s">
        <v>1754</v>
      </c>
      <c r="R477" s="81"/>
      <c r="S477" s="81"/>
      <c r="T477" s="81" t="s">
        <v>3016</v>
      </c>
      <c r="U477" s="83">
        <v>44397.698854166665</v>
      </c>
      <c r="V477" s="84" t="s">
        <v>3677</v>
      </c>
      <c r="W477" s="81"/>
      <c r="X477" s="81"/>
      <c r="Y477" s="87" t="s">
        <v>5677</v>
      </c>
      <c r="Z477" s="81"/>
    </row>
    <row r="478" spans="1:26" x14ac:dyDescent="0.35">
      <c r="A478" s="66" t="s">
        <v>535</v>
      </c>
      <c r="B478" s="66" t="s">
        <v>1318</v>
      </c>
      <c r="C478" s="67"/>
      <c r="D478" s="68"/>
      <c r="E478" s="69"/>
      <c r="F478" s="70"/>
      <c r="G478" s="67"/>
      <c r="H478" s="71"/>
      <c r="I478" s="72"/>
      <c r="J478" s="72"/>
      <c r="K478" s="36"/>
      <c r="L478" s="79"/>
      <c r="M478" s="79"/>
      <c r="N478" s="74"/>
      <c r="O478" s="81" t="s">
        <v>1647</v>
      </c>
      <c r="P478" s="83">
        <v>44397.701435185183</v>
      </c>
      <c r="Q478" s="81" t="s">
        <v>1754</v>
      </c>
      <c r="R478" s="81"/>
      <c r="S478" s="81"/>
      <c r="T478" s="81" t="s">
        <v>3016</v>
      </c>
      <c r="U478" s="83">
        <v>44397.701435185183</v>
      </c>
      <c r="V478" s="84" t="s">
        <v>3678</v>
      </c>
      <c r="W478" s="81"/>
      <c r="X478" s="81"/>
      <c r="Y478" s="87" t="s">
        <v>5678</v>
      </c>
      <c r="Z478" s="81"/>
    </row>
    <row r="479" spans="1:26" x14ac:dyDescent="0.35">
      <c r="A479" s="66" t="s">
        <v>535</v>
      </c>
      <c r="B479" s="66" t="s">
        <v>1522</v>
      </c>
      <c r="C479" s="67"/>
      <c r="D479" s="68"/>
      <c r="E479" s="69"/>
      <c r="F479" s="70"/>
      <c r="G479" s="67"/>
      <c r="H479" s="71"/>
      <c r="I479" s="72"/>
      <c r="J479" s="72"/>
      <c r="K479" s="36"/>
      <c r="L479" s="79"/>
      <c r="M479" s="79"/>
      <c r="N479" s="74"/>
      <c r="O479" s="81" t="s">
        <v>1647</v>
      </c>
      <c r="P479" s="83">
        <v>44397.701435185183</v>
      </c>
      <c r="Q479" s="81" t="s">
        <v>1754</v>
      </c>
      <c r="R479" s="81"/>
      <c r="S479" s="81"/>
      <c r="T479" s="81" t="s">
        <v>3016</v>
      </c>
      <c r="U479" s="83">
        <v>44397.701435185183</v>
      </c>
      <c r="V479" s="84" t="s">
        <v>3678</v>
      </c>
      <c r="W479" s="81"/>
      <c r="X479" s="81"/>
      <c r="Y479" s="87" t="s">
        <v>5678</v>
      </c>
      <c r="Z479" s="81"/>
    </row>
    <row r="480" spans="1:26" x14ac:dyDescent="0.35">
      <c r="A480" s="66" t="s">
        <v>536</v>
      </c>
      <c r="B480" s="66" t="s">
        <v>1473</v>
      </c>
      <c r="C480" s="67"/>
      <c r="D480" s="68"/>
      <c r="E480" s="69"/>
      <c r="F480" s="70"/>
      <c r="G480" s="67"/>
      <c r="H480" s="71"/>
      <c r="I480" s="72"/>
      <c r="J480" s="72"/>
      <c r="K480" s="36"/>
      <c r="L480" s="79"/>
      <c r="M480" s="79"/>
      <c r="N480" s="74"/>
      <c r="O480" s="81" t="s">
        <v>1647</v>
      </c>
      <c r="P480" s="83">
        <v>44397.411215277774</v>
      </c>
      <c r="Q480" s="81" t="s">
        <v>1732</v>
      </c>
      <c r="R480" s="81"/>
      <c r="S480" s="81"/>
      <c r="T480" s="81" t="s">
        <v>3070</v>
      </c>
      <c r="U480" s="83">
        <v>44397.411215277774</v>
      </c>
      <c r="V480" s="84" t="s">
        <v>3679</v>
      </c>
      <c r="W480" s="81"/>
      <c r="X480" s="81"/>
      <c r="Y480" s="87" t="s">
        <v>5679</v>
      </c>
      <c r="Z480" s="81"/>
    </row>
    <row r="481" spans="1:26" x14ac:dyDescent="0.35">
      <c r="A481" s="66" t="s">
        <v>536</v>
      </c>
      <c r="B481" s="66" t="s">
        <v>1553</v>
      </c>
      <c r="C481" s="67"/>
      <c r="D481" s="68"/>
      <c r="E481" s="69"/>
      <c r="F481" s="70"/>
      <c r="G481" s="67"/>
      <c r="H481" s="71"/>
      <c r="I481" s="72"/>
      <c r="J481" s="72"/>
      <c r="K481" s="36"/>
      <c r="L481" s="79"/>
      <c r="M481" s="79"/>
      <c r="N481" s="74"/>
      <c r="O481" s="81" t="s">
        <v>1647</v>
      </c>
      <c r="P481" s="83">
        <v>44397.702835648146</v>
      </c>
      <c r="Q481" s="81" t="s">
        <v>1760</v>
      </c>
      <c r="R481" s="84" t="s">
        <v>2481</v>
      </c>
      <c r="S481" s="81" t="s">
        <v>2942</v>
      </c>
      <c r="T481" s="81"/>
      <c r="U481" s="83">
        <v>44397.702835648146</v>
      </c>
      <c r="V481" s="84" t="s">
        <v>3680</v>
      </c>
      <c r="W481" s="81"/>
      <c r="X481" s="81"/>
      <c r="Y481" s="87" t="s">
        <v>5680</v>
      </c>
      <c r="Z481" s="81"/>
    </row>
    <row r="482" spans="1:26" x14ac:dyDescent="0.35">
      <c r="A482" s="66" t="s">
        <v>536</v>
      </c>
      <c r="B482" s="66" t="s">
        <v>1186</v>
      </c>
      <c r="C482" s="67"/>
      <c r="D482" s="68"/>
      <c r="E482" s="69"/>
      <c r="F482" s="70"/>
      <c r="G482" s="67"/>
      <c r="H482" s="71"/>
      <c r="I482" s="72"/>
      <c r="J482" s="72"/>
      <c r="K482" s="36"/>
      <c r="L482" s="79"/>
      <c r="M482" s="79"/>
      <c r="N482" s="74"/>
      <c r="O482" s="81" t="s">
        <v>1647</v>
      </c>
      <c r="P482" s="83">
        <v>44397.702835648146</v>
      </c>
      <c r="Q482" s="81" t="s">
        <v>1760</v>
      </c>
      <c r="R482" s="84" t="s">
        <v>2481</v>
      </c>
      <c r="S482" s="81" t="s">
        <v>2942</v>
      </c>
      <c r="T482" s="81"/>
      <c r="U482" s="83">
        <v>44397.702835648146</v>
      </c>
      <c r="V482" s="84" t="s">
        <v>3680</v>
      </c>
      <c r="W482" s="81"/>
      <c r="X482" s="81"/>
      <c r="Y482" s="87" t="s">
        <v>5680</v>
      </c>
      <c r="Z482" s="81"/>
    </row>
    <row r="483" spans="1:26" x14ac:dyDescent="0.35">
      <c r="A483" s="66" t="s">
        <v>537</v>
      </c>
      <c r="B483" s="66" t="s">
        <v>1318</v>
      </c>
      <c r="C483" s="67"/>
      <c r="D483" s="68"/>
      <c r="E483" s="69"/>
      <c r="F483" s="70"/>
      <c r="G483" s="67"/>
      <c r="H483" s="71"/>
      <c r="I483" s="72"/>
      <c r="J483" s="72"/>
      <c r="K483" s="36"/>
      <c r="L483" s="79"/>
      <c r="M483" s="79"/>
      <c r="N483" s="74"/>
      <c r="O483" s="81" t="s">
        <v>1647</v>
      </c>
      <c r="P483" s="83">
        <v>44397.702881944446</v>
      </c>
      <c r="Q483" s="81" t="s">
        <v>1754</v>
      </c>
      <c r="R483" s="81"/>
      <c r="S483" s="81"/>
      <c r="T483" s="81" t="s">
        <v>3016</v>
      </c>
      <c r="U483" s="83">
        <v>44397.702881944446</v>
      </c>
      <c r="V483" s="84" t="s">
        <v>3681</v>
      </c>
      <c r="W483" s="81"/>
      <c r="X483" s="81"/>
      <c r="Y483" s="87" t="s">
        <v>5681</v>
      </c>
      <c r="Z483" s="81"/>
    </row>
    <row r="484" spans="1:26" x14ac:dyDescent="0.35">
      <c r="A484" s="66" t="s">
        <v>537</v>
      </c>
      <c r="B484" s="66" t="s">
        <v>1522</v>
      </c>
      <c r="C484" s="67"/>
      <c r="D484" s="68"/>
      <c r="E484" s="69"/>
      <c r="F484" s="70"/>
      <c r="G484" s="67"/>
      <c r="H484" s="71"/>
      <c r="I484" s="72"/>
      <c r="J484" s="72"/>
      <c r="K484" s="36"/>
      <c r="L484" s="79"/>
      <c r="M484" s="79"/>
      <c r="N484" s="74"/>
      <c r="O484" s="81" t="s">
        <v>1647</v>
      </c>
      <c r="P484" s="83">
        <v>44397.702881944446</v>
      </c>
      <c r="Q484" s="81" t="s">
        <v>1754</v>
      </c>
      <c r="R484" s="81"/>
      <c r="S484" s="81"/>
      <c r="T484" s="81" t="s">
        <v>3016</v>
      </c>
      <c r="U484" s="83">
        <v>44397.702881944446</v>
      </c>
      <c r="V484" s="84" t="s">
        <v>3681</v>
      </c>
      <c r="W484" s="81"/>
      <c r="X484" s="81"/>
      <c r="Y484" s="87" t="s">
        <v>5681</v>
      </c>
      <c r="Z484" s="81"/>
    </row>
    <row r="485" spans="1:26" x14ac:dyDescent="0.35">
      <c r="A485" s="66" t="s">
        <v>538</v>
      </c>
      <c r="B485" s="66" t="s">
        <v>1318</v>
      </c>
      <c r="C485" s="67"/>
      <c r="D485" s="68"/>
      <c r="E485" s="69"/>
      <c r="F485" s="70"/>
      <c r="G485" s="67"/>
      <c r="H485" s="71"/>
      <c r="I485" s="72"/>
      <c r="J485" s="72"/>
      <c r="K485" s="36"/>
      <c r="L485" s="79"/>
      <c r="M485" s="79"/>
      <c r="N485" s="74"/>
      <c r="O485" s="81" t="s">
        <v>1647</v>
      </c>
      <c r="P485" s="83">
        <v>44397.7033912037</v>
      </c>
      <c r="Q485" s="81" t="s">
        <v>1754</v>
      </c>
      <c r="R485" s="81"/>
      <c r="S485" s="81"/>
      <c r="T485" s="81" t="s">
        <v>3016</v>
      </c>
      <c r="U485" s="83">
        <v>44397.7033912037</v>
      </c>
      <c r="V485" s="84" t="s">
        <v>3682</v>
      </c>
      <c r="W485" s="81"/>
      <c r="X485" s="81"/>
      <c r="Y485" s="87" t="s">
        <v>5682</v>
      </c>
      <c r="Z485" s="81"/>
    </row>
    <row r="486" spans="1:26" x14ac:dyDescent="0.35">
      <c r="A486" s="66" t="s">
        <v>538</v>
      </c>
      <c r="B486" s="66" t="s">
        <v>1522</v>
      </c>
      <c r="C486" s="67"/>
      <c r="D486" s="68"/>
      <c r="E486" s="69"/>
      <c r="F486" s="70"/>
      <c r="G486" s="67"/>
      <c r="H486" s="71"/>
      <c r="I486" s="72"/>
      <c r="J486" s="72"/>
      <c r="K486" s="36"/>
      <c r="L486" s="79"/>
      <c r="M486" s="79"/>
      <c r="N486" s="74"/>
      <c r="O486" s="81" t="s">
        <v>1647</v>
      </c>
      <c r="P486" s="83">
        <v>44397.7033912037</v>
      </c>
      <c r="Q486" s="81" t="s">
        <v>1754</v>
      </c>
      <c r="R486" s="81"/>
      <c r="S486" s="81"/>
      <c r="T486" s="81" t="s">
        <v>3016</v>
      </c>
      <c r="U486" s="83">
        <v>44397.7033912037</v>
      </c>
      <c r="V486" s="84" t="s">
        <v>3682</v>
      </c>
      <c r="W486" s="81"/>
      <c r="X486" s="81"/>
      <c r="Y486" s="87" t="s">
        <v>5682</v>
      </c>
      <c r="Z486" s="81"/>
    </row>
    <row r="487" spans="1:26" x14ac:dyDescent="0.35">
      <c r="A487" s="66" t="s">
        <v>539</v>
      </c>
      <c r="B487" s="66" t="s">
        <v>1318</v>
      </c>
      <c r="C487" s="67"/>
      <c r="D487" s="68"/>
      <c r="E487" s="69"/>
      <c r="F487" s="70"/>
      <c r="G487" s="67"/>
      <c r="H487" s="71"/>
      <c r="I487" s="72"/>
      <c r="J487" s="72"/>
      <c r="K487" s="36"/>
      <c r="L487" s="79"/>
      <c r="M487" s="79"/>
      <c r="N487" s="74"/>
      <c r="O487" s="81" t="s">
        <v>1647</v>
      </c>
      <c r="P487" s="83">
        <v>44397.703657407408</v>
      </c>
      <c r="Q487" s="81" t="s">
        <v>1754</v>
      </c>
      <c r="R487" s="81"/>
      <c r="S487" s="81"/>
      <c r="T487" s="81" t="s">
        <v>3016</v>
      </c>
      <c r="U487" s="83">
        <v>44397.703657407408</v>
      </c>
      <c r="V487" s="84" t="s">
        <v>3683</v>
      </c>
      <c r="W487" s="81"/>
      <c r="X487" s="81"/>
      <c r="Y487" s="87" t="s">
        <v>5683</v>
      </c>
      <c r="Z487" s="81"/>
    </row>
    <row r="488" spans="1:26" x14ac:dyDescent="0.35">
      <c r="A488" s="66" t="s">
        <v>539</v>
      </c>
      <c r="B488" s="66" t="s">
        <v>1522</v>
      </c>
      <c r="C488" s="67"/>
      <c r="D488" s="68"/>
      <c r="E488" s="69"/>
      <c r="F488" s="70"/>
      <c r="G488" s="67"/>
      <c r="H488" s="71"/>
      <c r="I488" s="72"/>
      <c r="J488" s="72"/>
      <c r="K488" s="36"/>
      <c r="L488" s="79"/>
      <c r="M488" s="79"/>
      <c r="N488" s="74"/>
      <c r="O488" s="81" t="s">
        <v>1647</v>
      </c>
      <c r="P488" s="83">
        <v>44397.703657407408</v>
      </c>
      <c r="Q488" s="81" t="s">
        <v>1754</v>
      </c>
      <c r="R488" s="81"/>
      <c r="S488" s="81"/>
      <c r="T488" s="81" t="s">
        <v>3016</v>
      </c>
      <c r="U488" s="83">
        <v>44397.703657407408</v>
      </c>
      <c r="V488" s="84" t="s">
        <v>3683</v>
      </c>
      <c r="W488" s="81"/>
      <c r="X488" s="81"/>
      <c r="Y488" s="87" t="s">
        <v>5683</v>
      </c>
      <c r="Z488" s="81"/>
    </row>
    <row r="489" spans="1:26" x14ac:dyDescent="0.35">
      <c r="A489" s="66" t="s">
        <v>540</v>
      </c>
      <c r="B489" s="66" t="s">
        <v>540</v>
      </c>
      <c r="C489" s="67"/>
      <c r="D489" s="68"/>
      <c r="E489" s="69"/>
      <c r="F489" s="70"/>
      <c r="G489" s="67"/>
      <c r="H489" s="71"/>
      <c r="I489" s="72"/>
      <c r="J489" s="72"/>
      <c r="K489" s="36"/>
      <c r="L489" s="79"/>
      <c r="M489" s="79"/>
      <c r="N489" s="74"/>
      <c r="O489" s="81" t="s">
        <v>179</v>
      </c>
      <c r="P489" s="83">
        <v>44397.705034722225</v>
      </c>
      <c r="Q489" s="81" t="s">
        <v>1761</v>
      </c>
      <c r="R489" s="84" t="s">
        <v>2482</v>
      </c>
      <c r="S489" s="81" t="s">
        <v>2931</v>
      </c>
      <c r="T489" s="81" t="s">
        <v>3088</v>
      </c>
      <c r="U489" s="83">
        <v>44397.705034722225</v>
      </c>
      <c r="V489" s="84" t="s">
        <v>3684</v>
      </c>
      <c r="W489" s="81"/>
      <c r="X489" s="81"/>
      <c r="Y489" s="87" t="s">
        <v>5684</v>
      </c>
      <c r="Z489" s="81"/>
    </row>
    <row r="490" spans="1:26" x14ac:dyDescent="0.35">
      <c r="A490" s="66" t="s">
        <v>541</v>
      </c>
      <c r="B490" s="66" t="s">
        <v>1318</v>
      </c>
      <c r="C490" s="67"/>
      <c r="D490" s="68"/>
      <c r="E490" s="69"/>
      <c r="F490" s="70"/>
      <c r="G490" s="67"/>
      <c r="H490" s="71"/>
      <c r="I490" s="72"/>
      <c r="J490" s="72"/>
      <c r="K490" s="36"/>
      <c r="L490" s="79"/>
      <c r="M490" s="79"/>
      <c r="N490" s="74"/>
      <c r="O490" s="81" t="s">
        <v>1647</v>
      </c>
      <c r="P490" s="83">
        <v>44397.705104166664</v>
      </c>
      <c r="Q490" s="81" t="s">
        <v>1754</v>
      </c>
      <c r="R490" s="81"/>
      <c r="S490" s="81"/>
      <c r="T490" s="81" t="s">
        <v>3016</v>
      </c>
      <c r="U490" s="83">
        <v>44397.705104166664</v>
      </c>
      <c r="V490" s="84" t="s">
        <v>3685</v>
      </c>
      <c r="W490" s="81"/>
      <c r="X490" s="81"/>
      <c r="Y490" s="87" t="s">
        <v>5685</v>
      </c>
      <c r="Z490" s="81"/>
    </row>
    <row r="491" spans="1:26" x14ac:dyDescent="0.35">
      <c r="A491" s="66" t="s">
        <v>541</v>
      </c>
      <c r="B491" s="66" t="s">
        <v>1522</v>
      </c>
      <c r="C491" s="67"/>
      <c r="D491" s="68"/>
      <c r="E491" s="69"/>
      <c r="F491" s="70"/>
      <c r="G491" s="67"/>
      <c r="H491" s="71"/>
      <c r="I491" s="72"/>
      <c r="J491" s="72"/>
      <c r="K491" s="36"/>
      <c r="L491" s="79"/>
      <c r="M491" s="79"/>
      <c r="N491" s="74"/>
      <c r="O491" s="81" t="s">
        <v>1647</v>
      </c>
      <c r="P491" s="83">
        <v>44397.705104166664</v>
      </c>
      <c r="Q491" s="81" t="s">
        <v>1754</v>
      </c>
      <c r="R491" s="81"/>
      <c r="S491" s="81"/>
      <c r="T491" s="81" t="s">
        <v>3016</v>
      </c>
      <c r="U491" s="83">
        <v>44397.705104166664</v>
      </c>
      <c r="V491" s="84" t="s">
        <v>3685</v>
      </c>
      <c r="W491" s="81"/>
      <c r="X491" s="81"/>
      <c r="Y491" s="87" t="s">
        <v>5685</v>
      </c>
      <c r="Z491" s="81"/>
    </row>
    <row r="492" spans="1:26" x14ac:dyDescent="0.35">
      <c r="A492" s="66" t="s">
        <v>542</v>
      </c>
      <c r="B492" s="66" t="s">
        <v>1412</v>
      </c>
      <c r="C492" s="67"/>
      <c r="D492" s="68"/>
      <c r="E492" s="69"/>
      <c r="F492" s="70"/>
      <c r="G492" s="67"/>
      <c r="H492" s="71"/>
      <c r="I492" s="72"/>
      <c r="J492" s="72"/>
      <c r="K492" s="36"/>
      <c r="L492" s="79"/>
      <c r="M492" s="79"/>
      <c r="N492" s="74"/>
      <c r="O492" s="81" t="s">
        <v>1647</v>
      </c>
      <c r="P492" s="83">
        <v>44397.707546296297</v>
      </c>
      <c r="Q492" s="81" t="s">
        <v>1716</v>
      </c>
      <c r="R492" s="81"/>
      <c r="S492" s="81"/>
      <c r="T492" s="81" t="s">
        <v>3063</v>
      </c>
      <c r="U492" s="83">
        <v>44397.707546296297</v>
      </c>
      <c r="V492" s="84" t="s">
        <v>3686</v>
      </c>
      <c r="W492" s="81"/>
      <c r="X492" s="81"/>
      <c r="Y492" s="87" t="s">
        <v>5686</v>
      </c>
      <c r="Z492" s="81"/>
    </row>
    <row r="493" spans="1:26" x14ac:dyDescent="0.35">
      <c r="A493" s="66" t="s">
        <v>543</v>
      </c>
      <c r="B493" s="66" t="s">
        <v>1318</v>
      </c>
      <c r="C493" s="67"/>
      <c r="D493" s="68"/>
      <c r="E493" s="69"/>
      <c r="F493" s="70"/>
      <c r="G493" s="67"/>
      <c r="H493" s="71"/>
      <c r="I493" s="72"/>
      <c r="J493" s="72"/>
      <c r="K493" s="36"/>
      <c r="L493" s="79"/>
      <c r="M493" s="79"/>
      <c r="N493" s="74"/>
      <c r="O493" s="81" t="s">
        <v>1647</v>
      </c>
      <c r="P493" s="83">
        <v>44397.70758101852</v>
      </c>
      <c r="Q493" s="81" t="s">
        <v>1754</v>
      </c>
      <c r="R493" s="81"/>
      <c r="S493" s="81"/>
      <c r="T493" s="81" t="s">
        <v>3016</v>
      </c>
      <c r="U493" s="83">
        <v>44397.70758101852</v>
      </c>
      <c r="V493" s="84" t="s">
        <v>3687</v>
      </c>
      <c r="W493" s="81"/>
      <c r="X493" s="81"/>
      <c r="Y493" s="87" t="s">
        <v>5687</v>
      </c>
      <c r="Z493" s="81"/>
    </row>
    <row r="494" spans="1:26" x14ac:dyDescent="0.35">
      <c r="A494" s="66" t="s">
        <v>543</v>
      </c>
      <c r="B494" s="66" t="s">
        <v>1522</v>
      </c>
      <c r="C494" s="67"/>
      <c r="D494" s="68"/>
      <c r="E494" s="69"/>
      <c r="F494" s="70"/>
      <c r="G494" s="67"/>
      <c r="H494" s="71"/>
      <c r="I494" s="72"/>
      <c r="J494" s="72"/>
      <c r="K494" s="36"/>
      <c r="L494" s="79"/>
      <c r="M494" s="79"/>
      <c r="N494" s="74"/>
      <c r="O494" s="81" t="s">
        <v>1647</v>
      </c>
      <c r="P494" s="83">
        <v>44397.70758101852</v>
      </c>
      <c r="Q494" s="81" t="s">
        <v>1754</v>
      </c>
      <c r="R494" s="81"/>
      <c r="S494" s="81"/>
      <c r="T494" s="81" t="s">
        <v>3016</v>
      </c>
      <c r="U494" s="83">
        <v>44397.70758101852</v>
      </c>
      <c r="V494" s="84" t="s">
        <v>3687</v>
      </c>
      <c r="W494" s="81"/>
      <c r="X494" s="81"/>
      <c r="Y494" s="87" t="s">
        <v>5687</v>
      </c>
      <c r="Z494" s="81"/>
    </row>
    <row r="495" spans="1:26" x14ac:dyDescent="0.35">
      <c r="A495" s="66" t="s">
        <v>544</v>
      </c>
      <c r="B495" s="66" t="s">
        <v>1413</v>
      </c>
      <c r="C495" s="67"/>
      <c r="D495" s="68"/>
      <c r="E495" s="69"/>
      <c r="F495" s="70"/>
      <c r="G495" s="67"/>
      <c r="H495" s="71"/>
      <c r="I495" s="72"/>
      <c r="J495" s="72"/>
      <c r="K495" s="36"/>
      <c r="L495" s="79"/>
      <c r="M495" s="79"/>
      <c r="N495" s="74"/>
      <c r="O495" s="81" t="s">
        <v>1647</v>
      </c>
      <c r="P495" s="83">
        <v>44397.708287037036</v>
      </c>
      <c r="Q495" s="81" t="s">
        <v>1724</v>
      </c>
      <c r="R495" s="81"/>
      <c r="S495" s="81"/>
      <c r="T495" s="81" t="s">
        <v>3066</v>
      </c>
      <c r="U495" s="83">
        <v>44397.708287037036</v>
      </c>
      <c r="V495" s="84" t="s">
        <v>3688</v>
      </c>
      <c r="W495" s="81"/>
      <c r="X495" s="81"/>
      <c r="Y495" s="87" t="s">
        <v>5688</v>
      </c>
      <c r="Z495" s="81"/>
    </row>
    <row r="496" spans="1:26" x14ac:dyDescent="0.35">
      <c r="A496" s="66" t="s">
        <v>545</v>
      </c>
      <c r="B496" s="66" t="s">
        <v>1412</v>
      </c>
      <c r="C496" s="67"/>
      <c r="D496" s="68"/>
      <c r="E496" s="69"/>
      <c r="F496" s="70"/>
      <c r="G496" s="67"/>
      <c r="H496" s="71"/>
      <c r="I496" s="72"/>
      <c r="J496" s="72"/>
      <c r="K496" s="36"/>
      <c r="L496" s="79"/>
      <c r="M496" s="79"/>
      <c r="N496" s="74"/>
      <c r="O496" s="81" t="s">
        <v>1647</v>
      </c>
      <c r="P496" s="83">
        <v>44397.708310185182</v>
      </c>
      <c r="Q496" s="81" t="s">
        <v>1716</v>
      </c>
      <c r="R496" s="81"/>
      <c r="S496" s="81"/>
      <c r="T496" s="81" t="s">
        <v>3063</v>
      </c>
      <c r="U496" s="83">
        <v>44397.708310185182</v>
      </c>
      <c r="V496" s="84" t="s">
        <v>3689</v>
      </c>
      <c r="W496" s="81"/>
      <c r="X496" s="81"/>
      <c r="Y496" s="87" t="s">
        <v>5689</v>
      </c>
      <c r="Z496" s="81"/>
    </row>
    <row r="497" spans="1:26" x14ac:dyDescent="0.35">
      <c r="A497" s="66" t="s">
        <v>546</v>
      </c>
      <c r="B497" s="66" t="s">
        <v>1554</v>
      </c>
      <c r="C497" s="67"/>
      <c r="D497" s="68"/>
      <c r="E497" s="69"/>
      <c r="F497" s="70"/>
      <c r="G497" s="67"/>
      <c r="H497" s="71"/>
      <c r="I497" s="72"/>
      <c r="J497" s="72"/>
      <c r="K497" s="36"/>
      <c r="L497" s="79"/>
      <c r="M497" s="79"/>
      <c r="N497" s="74"/>
      <c r="O497" s="81" t="s">
        <v>1647</v>
      </c>
      <c r="P497" s="83">
        <v>44397.708344907405</v>
      </c>
      <c r="Q497" s="81" t="s">
        <v>1762</v>
      </c>
      <c r="R497" s="84" t="s">
        <v>2483</v>
      </c>
      <c r="S497" s="81" t="s">
        <v>2931</v>
      </c>
      <c r="T497" s="81" t="s">
        <v>3089</v>
      </c>
      <c r="U497" s="83">
        <v>44397.708344907405</v>
      </c>
      <c r="V497" s="84" t="s">
        <v>3690</v>
      </c>
      <c r="W497" s="81"/>
      <c r="X497" s="81"/>
      <c r="Y497" s="87" t="s">
        <v>5690</v>
      </c>
      <c r="Z497" s="81"/>
    </row>
    <row r="498" spans="1:26" x14ac:dyDescent="0.35">
      <c r="A498" s="66" t="s">
        <v>547</v>
      </c>
      <c r="B498" s="66" t="s">
        <v>1532</v>
      </c>
      <c r="C498" s="67"/>
      <c r="D498" s="68"/>
      <c r="E498" s="69"/>
      <c r="F498" s="70"/>
      <c r="G498" s="67"/>
      <c r="H498" s="71"/>
      <c r="I498" s="72"/>
      <c r="J498" s="72"/>
      <c r="K498" s="36"/>
      <c r="L498" s="79"/>
      <c r="M498" s="79"/>
      <c r="N498" s="74"/>
      <c r="O498" s="81" t="s">
        <v>1647</v>
      </c>
      <c r="P498" s="83">
        <v>44397.709988425922</v>
      </c>
      <c r="Q498" s="81" t="s">
        <v>1659</v>
      </c>
      <c r="R498" s="81"/>
      <c r="S498" s="81"/>
      <c r="T498" s="81" t="s">
        <v>3022</v>
      </c>
      <c r="U498" s="83">
        <v>44397.709988425922</v>
      </c>
      <c r="V498" s="84" t="s">
        <v>3691</v>
      </c>
      <c r="W498" s="81"/>
      <c r="X498" s="81"/>
      <c r="Y498" s="87" t="s">
        <v>5691</v>
      </c>
      <c r="Z498" s="81"/>
    </row>
    <row r="499" spans="1:26" x14ac:dyDescent="0.35">
      <c r="A499" s="66" t="s">
        <v>547</v>
      </c>
      <c r="B499" s="66" t="s">
        <v>1533</v>
      </c>
      <c r="C499" s="67"/>
      <c r="D499" s="68"/>
      <c r="E499" s="69"/>
      <c r="F499" s="70"/>
      <c r="G499" s="67"/>
      <c r="H499" s="71"/>
      <c r="I499" s="72"/>
      <c r="J499" s="72"/>
      <c r="K499" s="36"/>
      <c r="L499" s="79"/>
      <c r="M499" s="79"/>
      <c r="N499" s="74"/>
      <c r="O499" s="81" t="s">
        <v>1647</v>
      </c>
      <c r="P499" s="83">
        <v>44397.709988425922</v>
      </c>
      <c r="Q499" s="81" t="s">
        <v>1659</v>
      </c>
      <c r="R499" s="81"/>
      <c r="S499" s="81"/>
      <c r="T499" s="81" t="s">
        <v>3022</v>
      </c>
      <c r="U499" s="83">
        <v>44397.709988425922</v>
      </c>
      <c r="V499" s="84" t="s">
        <v>3691</v>
      </c>
      <c r="W499" s="81"/>
      <c r="X499" s="81"/>
      <c r="Y499" s="87" t="s">
        <v>5691</v>
      </c>
      <c r="Z499" s="81"/>
    </row>
    <row r="500" spans="1:26" x14ac:dyDescent="0.35">
      <c r="A500" s="66" t="s">
        <v>547</v>
      </c>
      <c r="B500" s="66" t="s">
        <v>1534</v>
      </c>
      <c r="C500" s="67"/>
      <c r="D500" s="68"/>
      <c r="E500" s="69"/>
      <c r="F500" s="70"/>
      <c r="G500" s="67"/>
      <c r="H500" s="71"/>
      <c r="I500" s="72"/>
      <c r="J500" s="72"/>
      <c r="K500" s="36"/>
      <c r="L500" s="79"/>
      <c r="M500" s="79"/>
      <c r="N500" s="74"/>
      <c r="O500" s="81" t="s">
        <v>1647</v>
      </c>
      <c r="P500" s="83">
        <v>44397.709988425922</v>
      </c>
      <c r="Q500" s="81" t="s">
        <v>1659</v>
      </c>
      <c r="R500" s="81"/>
      <c r="S500" s="81"/>
      <c r="T500" s="81" t="s">
        <v>3022</v>
      </c>
      <c r="U500" s="83">
        <v>44397.709988425922</v>
      </c>
      <c r="V500" s="84" t="s">
        <v>3691</v>
      </c>
      <c r="W500" s="81"/>
      <c r="X500" s="81"/>
      <c r="Y500" s="87" t="s">
        <v>5691</v>
      </c>
      <c r="Z500" s="81"/>
    </row>
    <row r="501" spans="1:26" x14ac:dyDescent="0.35">
      <c r="A501" s="66" t="s">
        <v>548</v>
      </c>
      <c r="B501" s="66" t="s">
        <v>1318</v>
      </c>
      <c r="C501" s="67"/>
      <c r="D501" s="68"/>
      <c r="E501" s="69"/>
      <c r="F501" s="70"/>
      <c r="G501" s="67"/>
      <c r="H501" s="71"/>
      <c r="I501" s="72"/>
      <c r="J501" s="72"/>
      <c r="K501" s="36"/>
      <c r="L501" s="79"/>
      <c r="M501" s="79"/>
      <c r="N501" s="74"/>
      <c r="O501" s="81" t="s">
        <v>1647</v>
      </c>
      <c r="P501" s="83">
        <v>44397.710289351853</v>
      </c>
      <c r="Q501" s="81" t="s">
        <v>1754</v>
      </c>
      <c r="R501" s="81"/>
      <c r="S501" s="81"/>
      <c r="T501" s="81" t="s">
        <v>3016</v>
      </c>
      <c r="U501" s="83">
        <v>44397.710289351853</v>
      </c>
      <c r="V501" s="84" t="s">
        <v>3692</v>
      </c>
      <c r="W501" s="81"/>
      <c r="X501" s="81"/>
      <c r="Y501" s="87" t="s">
        <v>5692</v>
      </c>
      <c r="Z501" s="81"/>
    </row>
    <row r="502" spans="1:26" x14ac:dyDescent="0.35">
      <c r="A502" s="66" t="s">
        <v>548</v>
      </c>
      <c r="B502" s="66" t="s">
        <v>1522</v>
      </c>
      <c r="C502" s="67"/>
      <c r="D502" s="68"/>
      <c r="E502" s="69"/>
      <c r="F502" s="70"/>
      <c r="G502" s="67"/>
      <c r="H502" s="71"/>
      <c r="I502" s="72"/>
      <c r="J502" s="72"/>
      <c r="K502" s="36"/>
      <c r="L502" s="79"/>
      <c r="M502" s="79"/>
      <c r="N502" s="74"/>
      <c r="O502" s="81" t="s">
        <v>1647</v>
      </c>
      <c r="P502" s="83">
        <v>44397.710289351853</v>
      </c>
      <c r="Q502" s="81" t="s">
        <v>1754</v>
      </c>
      <c r="R502" s="81"/>
      <c r="S502" s="81"/>
      <c r="T502" s="81" t="s">
        <v>3016</v>
      </c>
      <c r="U502" s="83">
        <v>44397.710289351853</v>
      </c>
      <c r="V502" s="84" t="s">
        <v>3692</v>
      </c>
      <c r="W502" s="81"/>
      <c r="X502" s="81"/>
      <c r="Y502" s="87" t="s">
        <v>5692</v>
      </c>
      <c r="Z502" s="81"/>
    </row>
    <row r="503" spans="1:26" x14ac:dyDescent="0.35">
      <c r="A503" s="66" t="s">
        <v>549</v>
      </c>
      <c r="B503" s="66" t="s">
        <v>1318</v>
      </c>
      <c r="C503" s="67"/>
      <c r="D503" s="68"/>
      <c r="E503" s="69"/>
      <c r="F503" s="70"/>
      <c r="G503" s="67"/>
      <c r="H503" s="71"/>
      <c r="I503" s="72"/>
      <c r="J503" s="72"/>
      <c r="K503" s="36"/>
      <c r="L503" s="79"/>
      <c r="M503" s="79"/>
      <c r="N503" s="74"/>
      <c r="O503" s="81" t="s">
        <v>1647</v>
      </c>
      <c r="P503" s="83">
        <v>44397.710856481484</v>
      </c>
      <c r="Q503" s="81" t="s">
        <v>1754</v>
      </c>
      <c r="R503" s="81"/>
      <c r="S503" s="81"/>
      <c r="T503" s="81" t="s">
        <v>3016</v>
      </c>
      <c r="U503" s="83">
        <v>44397.710856481484</v>
      </c>
      <c r="V503" s="84" t="s">
        <v>3693</v>
      </c>
      <c r="W503" s="81"/>
      <c r="X503" s="81"/>
      <c r="Y503" s="87" t="s">
        <v>5693</v>
      </c>
      <c r="Z503" s="81"/>
    </row>
    <row r="504" spans="1:26" x14ac:dyDescent="0.35">
      <c r="A504" s="66" t="s">
        <v>549</v>
      </c>
      <c r="B504" s="66" t="s">
        <v>1522</v>
      </c>
      <c r="C504" s="67"/>
      <c r="D504" s="68"/>
      <c r="E504" s="69"/>
      <c r="F504" s="70"/>
      <c r="G504" s="67"/>
      <c r="H504" s="71"/>
      <c r="I504" s="72"/>
      <c r="J504" s="72"/>
      <c r="K504" s="36"/>
      <c r="L504" s="79"/>
      <c r="M504" s="79"/>
      <c r="N504" s="74"/>
      <c r="O504" s="81" t="s">
        <v>1647</v>
      </c>
      <c r="P504" s="83">
        <v>44397.710856481484</v>
      </c>
      <c r="Q504" s="81" t="s">
        <v>1754</v>
      </c>
      <c r="R504" s="81"/>
      <c r="S504" s="81"/>
      <c r="T504" s="81" t="s">
        <v>3016</v>
      </c>
      <c r="U504" s="83">
        <v>44397.710856481484</v>
      </c>
      <c r="V504" s="84" t="s">
        <v>3693</v>
      </c>
      <c r="W504" s="81"/>
      <c r="X504" s="81"/>
      <c r="Y504" s="87" t="s">
        <v>5693</v>
      </c>
      <c r="Z504" s="81"/>
    </row>
    <row r="505" spans="1:26" x14ac:dyDescent="0.35">
      <c r="A505" s="66" t="s">
        <v>550</v>
      </c>
      <c r="B505" s="66" t="s">
        <v>1318</v>
      </c>
      <c r="C505" s="67"/>
      <c r="D505" s="68"/>
      <c r="E505" s="69"/>
      <c r="F505" s="70"/>
      <c r="G505" s="67"/>
      <c r="H505" s="71"/>
      <c r="I505" s="72"/>
      <c r="J505" s="72"/>
      <c r="K505" s="36"/>
      <c r="L505" s="79"/>
      <c r="M505" s="79"/>
      <c r="N505" s="74"/>
      <c r="O505" s="81" t="s">
        <v>1647</v>
      </c>
      <c r="P505" s="83">
        <v>44397.711342592593</v>
      </c>
      <c r="Q505" s="81" t="s">
        <v>1754</v>
      </c>
      <c r="R505" s="81"/>
      <c r="S505" s="81"/>
      <c r="T505" s="81" t="s">
        <v>3016</v>
      </c>
      <c r="U505" s="83">
        <v>44397.711342592593</v>
      </c>
      <c r="V505" s="84" t="s">
        <v>3694</v>
      </c>
      <c r="W505" s="81"/>
      <c r="X505" s="81"/>
      <c r="Y505" s="87" t="s">
        <v>5694</v>
      </c>
      <c r="Z505" s="81"/>
    </row>
    <row r="506" spans="1:26" x14ac:dyDescent="0.35">
      <c r="A506" s="66" t="s">
        <v>550</v>
      </c>
      <c r="B506" s="66" t="s">
        <v>1522</v>
      </c>
      <c r="C506" s="67"/>
      <c r="D506" s="68"/>
      <c r="E506" s="69"/>
      <c r="F506" s="70"/>
      <c r="G506" s="67"/>
      <c r="H506" s="71"/>
      <c r="I506" s="72"/>
      <c r="J506" s="72"/>
      <c r="K506" s="36"/>
      <c r="L506" s="79"/>
      <c r="M506" s="79"/>
      <c r="N506" s="74"/>
      <c r="O506" s="81" t="s">
        <v>1647</v>
      </c>
      <c r="P506" s="83">
        <v>44397.711342592593</v>
      </c>
      <c r="Q506" s="81" t="s">
        <v>1754</v>
      </c>
      <c r="R506" s="81"/>
      <c r="S506" s="81"/>
      <c r="T506" s="81" t="s">
        <v>3016</v>
      </c>
      <c r="U506" s="83">
        <v>44397.711342592593</v>
      </c>
      <c r="V506" s="84" t="s">
        <v>3694</v>
      </c>
      <c r="W506" s="81"/>
      <c r="X506" s="81"/>
      <c r="Y506" s="87" t="s">
        <v>5694</v>
      </c>
      <c r="Z506" s="81"/>
    </row>
    <row r="507" spans="1:26" x14ac:dyDescent="0.35">
      <c r="A507" s="66" t="s">
        <v>551</v>
      </c>
      <c r="B507" s="66" t="s">
        <v>1318</v>
      </c>
      <c r="C507" s="67"/>
      <c r="D507" s="68"/>
      <c r="E507" s="69"/>
      <c r="F507" s="70"/>
      <c r="G507" s="67"/>
      <c r="H507" s="71"/>
      <c r="I507" s="72"/>
      <c r="J507" s="72"/>
      <c r="K507" s="36"/>
      <c r="L507" s="79"/>
      <c r="M507" s="79"/>
      <c r="N507" s="74"/>
      <c r="O507" s="81" t="s">
        <v>1647</v>
      </c>
      <c r="P507" s="83">
        <v>44397.711701388886</v>
      </c>
      <c r="Q507" s="81" t="s">
        <v>1754</v>
      </c>
      <c r="R507" s="81"/>
      <c r="S507" s="81"/>
      <c r="T507" s="81" t="s">
        <v>3016</v>
      </c>
      <c r="U507" s="83">
        <v>44397.711701388886</v>
      </c>
      <c r="V507" s="84" t="s">
        <v>3695</v>
      </c>
      <c r="W507" s="81"/>
      <c r="X507" s="81"/>
      <c r="Y507" s="87" t="s">
        <v>5695</v>
      </c>
      <c r="Z507" s="81"/>
    </row>
    <row r="508" spans="1:26" x14ac:dyDescent="0.35">
      <c r="A508" s="66" t="s">
        <v>551</v>
      </c>
      <c r="B508" s="66" t="s">
        <v>1522</v>
      </c>
      <c r="C508" s="67"/>
      <c r="D508" s="68"/>
      <c r="E508" s="69"/>
      <c r="F508" s="70"/>
      <c r="G508" s="67"/>
      <c r="H508" s="71"/>
      <c r="I508" s="72"/>
      <c r="J508" s="72"/>
      <c r="K508" s="36"/>
      <c r="L508" s="79"/>
      <c r="M508" s="79"/>
      <c r="N508" s="74"/>
      <c r="O508" s="81" t="s">
        <v>1647</v>
      </c>
      <c r="P508" s="83">
        <v>44397.711701388886</v>
      </c>
      <c r="Q508" s="81" t="s">
        <v>1754</v>
      </c>
      <c r="R508" s="81"/>
      <c r="S508" s="81"/>
      <c r="T508" s="81" t="s">
        <v>3016</v>
      </c>
      <c r="U508" s="83">
        <v>44397.711701388886</v>
      </c>
      <c r="V508" s="84" t="s">
        <v>3695</v>
      </c>
      <c r="W508" s="81"/>
      <c r="X508" s="81"/>
      <c r="Y508" s="87" t="s">
        <v>5695</v>
      </c>
      <c r="Z508" s="81"/>
    </row>
    <row r="509" spans="1:26" x14ac:dyDescent="0.35">
      <c r="A509" s="66" t="s">
        <v>552</v>
      </c>
      <c r="B509" s="66" t="s">
        <v>1318</v>
      </c>
      <c r="C509" s="67"/>
      <c r="D509" s="68"/>
      <c r="E509" s="69"/>
      <c r="F509" s="70"/>
      <c r="G509" s="67"/>
      <c r="H509" s="71"/>
      <c r="I509" s="72"/>
      <c r="J509" s="72"/>
      <c r="K509" s="36"/>
      <c r="L509" s="79"/>
      <c r="M509" s="79"/>
      <c r="N509" s="74"/>
      <c r="O509" s="81" t="s">
        <v>1647</v>
      </c>
      <c r="P509" s="83">
        <v>44397.71199074074</v>
      </c>
      <c r="Q509" s="81" t="s">
        <v>1754</v>
      </c>
      <c r="R509" s="81"/>
      <c r="S509" s="81"/>
      <c r="T509" s="81" t="s">
        <v>3016</v>
      </c>
      <c r="U509" s="83">
        <v>44397.71199074074</v>
      </c>
      <c r="V509" s="84" t="s">
        <v>3696</v>
      </c>
      <c r="W509" s="81"/>
      <c r="X509" s="81"/>
      <c r="Y509" s="87" t="s">
        <v>5696</v>
      </c>
      <c r="Z509" s="81"/>
    </row>
    <row r="510" spans="1:26" x14ac:dyDescent="0.35">
      <c r="A510" s="66" t="s">
        <v>552</v>
      </c>
      <c r="B510" s="66" t="s">
        <v>1522</v>
      </c>
      <c r="C510" s="67"/>
      <c r="D510" s="68"/>
      <c r="E510" s="69"/>
      <c r="F510" s="70"/>
      <c r="G510" s="67"/>
      <c r="H510" s="71"/>
      <c r="I510" s="72"/>
      <c r="J510" s="72"/>
      <c r="K510" s="36"/>
      <c r="L510" s="79"/>
      <c r="M510" s="79"/>
      <c r="N510" s="74"/>
      <c r="O510" s="81" t="s">
        <v>1647</v>
      </c>
      <c r="P510" s="83">
        <v>44397.71199074074</v>
      </c>
      <c r="Q510" s="81" t="s">
        <v>1754</v>
      </c>
      <c r="R510" s="81"/>
      <c r="S510" s="81"/>
      <c r="T510" s="81" t="s">
        <v>3016</v>
      </c>
      <c r="U510" s="83">
        <v>44397.71199074074</v>
      </c>
      <c r="V510" s="84" t="s">
        <v>3696</v>
      </c>
      <c r="W510" s="81"/>
      <c r="X510" s="81"/>
      <c r="Y510" s="87" t="s">
        <v>5696</v>
      </c>
      <c r="Z510" s="81"/>
    </row>
    <row r="511" spans="1:26" x14ac:dyDescent="0.35">
      <c r="A511" s="66" t="s">
        <v>553</v>
      </c>
      <c r="B511" s="66" t="s">
        <v>1555</v>
      </c>
      <c r="C511" s="67"/>
      <c r="D511" s="68"/>
      <c r="E511" s="69"/>
      <c r="F511" s="70"/>
      <c r="G511" s="67"/>
      <c r="H511" s="71"/>
      <c r="I511" s="72"/>
      <c r="J511" s="72"/>
      <c r="K511" s="36"/>
      <c r="L511" s="79"/>
      <c r="M511" s="79"/>
      <c r="N511" s="74"/>
      <c r="O511" s="81" t="s">
        <v>1647</v>
      </c>
      <c r="P511" s="83">
        <v>44397.71361111111</v>
      </c>
      <c r="Q511" s="81" t="s">
        <v>1763</v>
      </c>
      <c r="R511" s="81"/>
      <c r="S511" s="81"/>
      <c r="T511" s="81" t="s">
        <v>3090</v>
      </c>
      <c r="U511" s="83">
        <v>44397.71361111111</v>
      </c>
      <c r="V511" s="84" t="s">
        <v>3697</v>
      </c>
      <c r="W511" s="81"/>
      <c r="X511" s="81"/>
      <c r="Y511" s="87" t="s">
        <v>5697</v>
      </c>
      <c r="Z511" s="81"/>
    </row>
    <row r="512" spans="1:26" x14ac:dyDescent="0.35">
      <c r="A512" s="66" t="s">
        <v>554</v>
      </c>
      <c r="B512" s="66" t="s">
        <v>1318</v>
      </c>
      <c r="C512" s="67"/>
      <c r="D512" s="68"/>
      <c r="E512" s="69"/>
      <c r="F512" s="70"/>
      <c r="G512" s="67"/>
      <c r="H512" s="71"/>
      <c r="I512" s="72"/>
      <c r="J512" s="72"/>
      <c r="K512" s="36"/>
      <c r="L512" s="79"/>
      <c r="M512" s="79"/>
      <c r="N512" s="74"/>
      <c r="O512" s="81" t="s">
        <v>1647</v>
      </c>
      <c r="P512" s="83">
        <v>44397.71471064815</v>
      </c>
      <c r="Q512" s="81" t="s">
        <v>1754</v>
      </c>
      <c r="R512" s="81"/>
      <c r="S512" s="81"/>
      <c r="T512" s="81" t="s">
        <v>3016</v>
      </c>
      <c r="U512" s="83">
        <v>44397.71471064815</v>
      </c>
      <c r="V512" s="84" t="s">
        <v>3698</v>
      </c>
      <c r="W512" s="81"/>
      <c r="X512" s="81"/>
      <c r="Y512" s="87" t="s">
        <v>5698</v>
      </c>
      <c r="Z512" s="81"/>
    </row>
    <row r="513" spans="1:26" x14ac:dyDescent="0.35">
      <c r="A513" s="66" t="s">
        <v>554</v>
      </c>
      <c r="B513" s="66" t="s">
        <v>1522</v>
      </c>
      <c r="C513" s="67"/>
      <c r="D513" s="68"/>
      <c r="E513" s="69"/>
      <c r="F513" s="70"/>
      <c r="G513" s="67"/>
      <c r="H513" s="71"/>
      <c r="I513" s="72"/>
      <c r="J513" s="72"/>
      <c r="K513" s="36"/>
      <c r="L513" s="79"/>
      <c r="M513" s="79"/>
      <c r="N513" s="74"/>
      <c r="O513" s="81" t="s">
        <v>1647</v>
      </c>
      <c r="P513" s="83">
        <v>44397.71471064815</v>
      </c>
      <c r="Q513" s="81" t="s">
        <v>1754</v>
      </c>
      <c r="R513" s="81"/>
      <c r="S513" s="81"/>
      <c r="T513" s="81" t="s">
        <v>3016</v>
      </c>
      <c r="U513" s="83">
        <v>44397.71471064815</v>
      </c>
      <c r="V513" s="84" t="s">
        <v>3698</v>
      </c>
      <c r="W513" s="81"/>
      <c r="X513" s="81"/>
      <c r="Y513" s="87" t="s">
        <v>5698</v>
      </c>
      <c r="Z513" s="81"/>
    </row>
    <row r="514" spans="1:26" x14ac:dyDescent="0.35">
      <c r="A514" s="66" t="s">
        <v>555</v>
      </c>
      <c r="B514" s="66" t="s">
        <v>1318</v>
      </c>
      <c r="C514" s="67"/>
      <c r="D514" s="68"/>
      <c r="E514" s="69"/>
      <c r="F514" s="70"/>
      <c r="G514" s="67"/>
      <c r="H514" s="71"/>
      <c r="I514" s="72"/>
      <c r="J514" s="72"/>
      <c r="K514" s="36"/>
      <c r="L514" s="79"/>
      <c r="M514" s="79"/>
      <c r="N514" s="74"/>
      <c r="O514" s="81" t="s">
        <v>1647</v>
      </c>
      <c r="P514" s="83">
        <v>44397.715497685182</v>
      </c>
      <c r="Q514" s="81" t="s">
        <v>1754</v>
      </c>
      <c r="R514" s="81"/>
      <c r="S514" s="81"/>
      <c r="T514" s="81" t="s">
        <v>3016</v>
      </c>
      <c r="U514" s="83">
        <v>44397.715497685182</v>
      </c>
      <c r="V514" s="84" t="s">
        <v>3699</v>
      </c>
      <c r="W514" s="81"/>
      <c r="X514" s="81"/>
      <c r="Y514" s="87" t="s">
        <v>5699</v>
      </c>
      <c r="Z514" s="81"/>
    </row>
    <row r="515" spans="1:26" x14ac:dyDescent="0.35">
      <c r="A515" s="66" t="s">
        <v>555</v>
      </c>
      <c r="B515" s="66" t="s">
        <v>1522</v>
      </c>
      <c r="C515" s="67"/>
      <c r="D515" s="68"/>
      <c r="E515" s="69"/>
      <c r="F515" s="70"/>
      <c r="G515" s="67"/>
      <c r="H515" s="71"/>
      <c r="I515" s="72"/>
      <c r="J515" s="72"/>
      <c r="K515" s="36"/>
      <c r="L515" s="79"/>
      <c r="M515" s="79"/>
      <c r="N515" s="74"/>
      <c r="O515" s="81" t="s">
        <v>1647</v>
      </c>
      <c r="P515" s="83">
        <v>44397.715497685182</v>
      </c>
      <c r="Q515" s="81" t="s">
        <v>1754</v>
      </c>
      <c r="R515" s="81"/>
      <c r="S515" s="81"/>
      <c r="T515" s="81" t="s">
        <v>3016</v>
      </c>
      <c r="U515" s="83">
        <v>44397.715497685182</v>
      </c>
      <c r="V515" s="84" t="s">
        <v>3699</v>
      </c>
      <c r="W515" s="81"/>
      <c r="X515" s="81"/>
      <c r="Y515" s="87" t="s">
        <v>5699</v>
      </c>
      <c r="Z515" s="81"/>
    </row>
    <row r="516" spans="1:26" x14ac:dyDescent="0.35">
      <c r="A516" s="66" t="s">
        <v>556</v>
      </c>
      <c r="B516" s="66" t="s">
        <v>1527</v>
      </c>
      <c r="C516" s="67"/>
      <c r="D516" s="68"/>
      <c r="E516" s="69"/>
      <c r="F516" s="70"/>
      <c r="G516" s="67"/>
      <c r="H516" s="71"/>
      <c r="I516" s="72"/>
      <c r="J516" s="72"/>
      <c r="K516" s="36"/>
      <c r="L516" s="79"/>
      <c r="M516" s="79"/>
      <c r="N516" s="74"/>
      <c r="O516" s="81" t="s">
        <v>1647</v>
      </c>
      <c r="P516" s="83">
        <v>44397.715543981481</v>
      </c>
      <c r="Q516" s="81" t="s">
        <v>1653</v>
      </c>
      <c r="R516" s="81"/>
      <c r="S516" s="81"/>
      <c r="T516" s="81" t="s">
        <v>3017</v>
      </c>
      <c r="U516" s="83">
        <v>44397.715543981481</v>
      </c>
      <c r="V516" s="84" t="s">
        <v>3700</v>
      </c>
      <c r="W516" s="81"/>
      <c r="X516" s="81"/>
      <c r="Y516" s="87" t="s">
        <v>5700</v>
      </c>
      <c r="Z516" s="81"/>
    </row>
    <row r="517" spans="1:26" x14ac:dyDescent="0.35">
      <c r="A517" s="66" t="s">
        <v>557</v>
      </c>
      <c r="B517" s="66" t="s">
        <v>1318</v>
      </c>
      <c r="C517" s="67"/>
      <c r="D517" s="68"/>
      <c r="E517" s="69"/>
      <c r="F517" s="70"/>
      <c r="G517" s="67"/>
      <c r="H517" s="71"/>
      <c r="I517" s="72"/>
      <c r="J517" s="72"/>
      <c r="K517" s="36"/>
      <c r="L517" s="79"/>
      <c r="M517" s="79"/>
      <c r="N517" s="74"/>
      <c r="O517" s="81" t="s">
        <v>1647</v>
      </c>
      <c r="P517" s="83">
        <v>44397.717662037037</v>
      </c>
      <c r="Q517" s="81" t="s">
        <v>1754</v>
      </c>
      <c r="R517" s="81"/>
      <c r="S517" s="81"/>
      <c r="T517" s="81" t="s">
        <v>3016</v>
      </c>
      <c r="U517" s="83">
        <v>44397.717662037037</v>
      </c>
      <c r="V517" s="84" t="s">
        <v>3701</v>
      </c>
      <c r="W517" s="81"/>
      <c r="X517" s="81"/>
      <c r="Y517" s="87" t="s">
        <v>5701</v>
      </c>
      <c r="Z517" s="81"/>
    </row>
    <row r="518" spans="1:26" x14ac:dyDescent="0.35">
      <c r="A518" s="66" t="s">
        <v>557</v>
      </c>
      <c r="B518" s="66" t="s">
        <v>1522</v>
      </c>
      <c r="C518" s="67"/>
      <c r="D518" s="68"/>
      <c r="E518" s="69"/>
      <c r="F518" s="70"/>
      <c r="G518" s="67"/>
      <c r="H518" s="71"/>
      <c r="I518" s="72"/>
      <c r="J518" s="72"/>
      <c r="K518" s="36"/>
      <c r="L518" s="79"/>
      <c r="M518" s="79"/>
      <c r="N518" s="74"/>
      <c r="O518" s="81" t="s">
        <v>1647</v>
      </c>
      <c r="P518" s="83">
        <v>44397.717662037037</v>
      </c>
      <c r="Q518" s="81" t="s">
        <v>1754</v>
      </c>
      <c r="R518" s="81"/>
      <c r="S518" s="81"/>
      <c r="T518" s="81" t="s">
        <v>3016</v>
      </c>
      <c r="U518" s="83">
        <v>44397.717662037037</v>
      </c>
      <c r="V518" s="84" t="s">
        <v>3701</v>
      </c>
      <c r="W518" s="81"/>
      <c r="X518" s="81"/>
      <c r="Y518" s="87" t="s">
        <v>5701</v>
      </c>
      <c r="Z518" s="81"/>
    </row>
    <row r="519" spans="1:26" x14ac:dyDescent="0.35">
      <c r="A519" s="66" t="s">
        <v>558</v>
      </c>
      <c r="B519" s="66" t="s">
        <v>1318</v>
      </c>
      <c r="C519" s="67"/>
      <c r="D519" s="68"/>
      <c r="E519" s="69"/>
      <c r="F519" s="70"/>
      <c r="G519" s="67"/>
      <c r="H519" s="71"/>
      <c r="I519" s="72"/>
      <c r="J519" s="72"/>
      <c r="K519" s="36"/>
      <c r="L519" s="79"/>
      <c r="M519" s="79"/>
      <c r="N519" s="74"/>
      <c r="O519" s="81" t="s">
        <v>1647</v>
      </c>
      <c r="P519" s="83">
        <v>44397.718055555553</v>
      </c>
      <c r="Q519" s="81" t="s">
        <v>1754</v>
      </c>
      <c r="R519" s="81"/>
      <c r="S519" s="81"/>
      <c r="T519" s="81" t="s">
        <v>3016</v>
      </c>
      <c r="U519" s="83">
        <v>44397.718055555553</v>
      </c>
      <c r="V519" s="84" t="s">
        <v>3702</v>
      </c>
      <c r="W519" s="81"/>
      <c r="X519" s="81"/>
      <c r="Y519" s="87" t="s">
        <v>5702</v>
      </c>
      <c r="Z519" s="81"/>
    </row>
    <row r="520" spans="1:26" x14ac:dyDescent="0.35">
      <c r="A520" s="66" t="s">
        <v>558</v>
      </c>
      <c r="B520" s="66" t="s">
        <v>1522</v>
      </c>
      <c r="C520" s="67"/>
      <c r="D520" s="68"/>
      <c r="E520" s="69"/>
      <c r="F520" s="70"/>
      <c r="G520" s="67"/>
      <c r="H520" s="71"/>
      <c r="I520" s="72"/>
      <c r="J520" s="72"/>
      <c r="K520" s="36"/>
      <c r="L520" s="79"/>
      <c r="M520" s="79"/>
      <c r="N520" s="74"/>
      <c r="O520" s="81" t="s">
        <v>1647</v>
      </c>
      <c r="P520" s="83">
        <v>44397.718055555553</v>
      </c>
      <c r="Q520" s="81" t="s">
        <v>1754</v>
      </c>
      <c r="R520" s="81"/>
      <c r="S520" s="81"/>
      <c r="T520" s="81" t="s">
        <v>3016</v>
      </c>
      <c r="U520" s="83">
        <v>44397.718055555553</v>
      </c>
      <c r="V520" s="84" t="s">
        <v>3702</v>
      </c>
      <c r="W520" s="81"/>
      <c r="X520" s="81"/>
      <c r="Y520" s="87" t="s">
        <v>5702</v>
      </c>
      <c r="Z520" s="81"/>
    </row>
    <row r="521" spans="1:26" x14ac:dyDescent="0.35">
      <c r="A521" s="66" t="s">
        <v>559</v>
      </c>
      <c r="B521" s="66" t="s">
        <v>1318</v>
      </c>
      <c r="C521" s="67"/>
      <c r="D521" s="68"/>
      <c r="E521" s="69"/>
      <c r="F521" s="70"/>
      <c r="G521" s="67"/>
      <c r="H521" s="71"/>
      <c r="I521" s="72"/>
      <c r="J521" s="72"/>
      <c r="K521" s="36"/>
      <c r="L521" s="79"/>
      <c r="M521" s="79"/>
      <c r="N521" s="74"/>
      <c r="O521" s="81" t="s">
        <v>1647</v>
      </c>
      <c r="P521" s="83">
        <v>44397.718634259261</v>
      </c>
      <c r="Q521" s="81" t="s">
        <v>1754</v>
      </c>
      <c r="R521" s="81"/>
      <c r="S521" s="81"/>
      <c r="T521" s="81" t="s">
        <v>3016</v>
      </c>
      <c r="U521" s="83">
        <v>44397.718634259261</v>
      </c>
      <c r="V521" s="84" t="s">
        <v>3703</v>
      </c>
      <c r="W521" s="81"/>
      <c r="X521" s="81"/>
      <c r="Y521" s="87" t="s">
        <v>5703</v>
      </c>
      <c r="Z521" s="81"/>
    </row>
    <row r="522" spans="1:26" x14ac:dyDescent="0.35">
      <c r="A522" s="66" t="s">
        <v>559</v>
      </c>
      <c r="B522" s="66" t="s">
        <v>1522</v>
      </c>
      <c r="C522" s="67"/>
      <c r="D522" s="68"/>
      <c r="E522" s="69"/>
      <c r="F522" s="70"/>
      <c r="G522" s="67"/>
      <c r="H522" s="71"/>
      <c r="I522" s="72"/>
      <c r="J522" s="72"/>
      <c r="K522" s="36"/>
      <c r="L522" s="79"/>
      <c r="M522" s="79"/>
      <c r="N522" s="74"/>
      <c r="O522" s="81" t="s">
        <v>1647</v>
      </c>
      <c r="P522" s="83">
        <v>44397.718634259261</v>
      </c>
      <c r="Q522" s="81" t="s">
        <v>1754</v>
      </c>
      <c r="R522" s="81"/>
      <c r="S522" s="81"/>
      <c r="T522" s="81" t="s">
        <v>3016</v>
      </c>
      <c r="U522" s="83">
        <v>44397.718634259261</v>
      </c>
      <c r="V522" s="84" t="s">
        <v>3703</v>
      </c>
      <c r="W522" s="81"/>
      <c r="X522" s="81"/>
      <c r="Y522" s="87" t="s">
        <v>5703</v>
      </c>
      <c r="Z522" s="81"/>
    </row>
    <row r="523" spans="1:26" x14ac:dyDescent="0.35">
      <c r="A523" s="66" t="s">
        <v>560</v>
      </c>
      <c r="B523" s="66" t="s">
        <v>560</v>
      </c>
      <c r="C523" s="67"/>
      <c r="D523" s="68"/>
      <c r="E523" s="69"/>
      <c r="F523" s="70"/>
      <c r="G523" s="67"/>
      <c r="H523" s="71"/>
      <c r="I523" s="72"/>
      <c r="J523" s="72"/>
      <c r="K523" s="36"/>
      <c r="L523" s="79"/>
      <c r="M523" s="79"/>
      <c r="N523" s="74"/>
      <c r="O523" s="81" t="s">
        <v>179</v>
      </c>
      <c r="P523" s="83">
        <v>44397.229884259257</v>
      </c>
      <c r="Q523" s="81" t="s">
        <v>1764</v>
      </c>
      <c r="R523" s="84" t="s">
        <v>2484</v>
      </c>
      <c r="S523" s="81" t="s">
        <v>2931</v>
      </c>
      <c r="T523" s="81" t="s">
        <v>3091</v>
      </c>
      <c r="U523" s="83">
        <v>44397.229884259257</v>
      </c>
      <c r="V523" s="84" t="s">
        <v>3704</v>
      </c>
      <c r="W523" s="81"/>
      <c r="X523" s="81"/>
      <c r="Y523" s="87" t="s">
        <v>5704</v>
      </c>
      <c r="Z523" s="81"/>
    </row>
    <row r="524" spans="1:26" x14ac:dyDescent="0.35">
      <c r="A524" s="66" t="s">
        <v>560</v>
      </c>
      <c r="B524" s="66" t="s">
        <v>560</v>
      </c>
      <c r="C524" s="67"/>
      <c r="D524" s="68"/>
      <c r="E524" s="69"/>
      <c r="F524" s="70"/>
      <c r="G524" s="67"/>
      <c r="H524" s="71"/>
      <c r="I524" s="72"/>
      <c r="J524" s="72"/>
      <c r="K524" s="36"/>
      <c r="L524" s="79"/>
      <c r="M524" s="79"/>
      <c r="N524" s="74"/>
      <c r="O524" s="81" t="s">
        <v>179</v>
      </c>
      <c r="P524" s="83">
        <v>44397.718773148146</v>
      </c>
      <c r="Q524" s="81" t="s">
        <v>1765</v>
      </c>
      <c r="R524" s="84" t="s">
        <v>2485</v>
      </c>
      <c r="S524" s="81" t="s">
        <v>2931</v>
      </c>
      <c r="T524" s="81" t="s">
        <v>3092</v>
      </c>
      <c r="U524" s="83">
        <v>44397.718773148146</v>
      </c>
      <c r="V524" s="84" t="s">
        <v>3705</v>
      </c>
      <c r="W524" s="81"/>
      <c r="X524" s="81"/>
      <c r="Y524" s="87" t="s">
        <v>5705</v>
      </c>
      <c r="Z524" s="81"/>
    </row>
    <row r="525" spans="1:26" x14ac:dyDescent="0.35">
      <c r="A525" s="66" t="s">
        <v>561</v>
      </c>
      <c r="B525" s="66" t="s">
        <v>1412</v>
      </c>
      <c r="C525" s="67"/>
      <c r="D525" s="68"/>
      <c r="E525" s="69"/>
      <c r="F525" s="70"/>
      <c r="G525" s="67"/>
      <c r="H525" s="71"/>
      <c r="I525" s="72"/>
      <c r="J525" s="72"/>
      <c r="K525" s="36"/>
      <c r="L525" s="79"/>
      <c r="M525" s="79"/>
      <c r="N525" s="74"/>
      <c r="O525" s="81" t="s">
        <v>1647</v>
      </c>
      <c r="P525" s="83">
        <v>44397.718935185185</v>
      </c>
      <c r="Q525" s="81" t="s">
        <v>1716</v>
      </c>
      <c r="R525" s="81"/>
      <c r="S525" s="81"/>
      <c r="T525" s="81" t="s">
        <v>3063</v>
      </c>
      <c r="U525" s="83">
        <v>44397.718935185185</v>
      </c>
      <c r="V525" s="84" t="s">
        <v>3706</v>
      </c>
      <c r="W525" s="81"/>
      <c r="X525" s="81"/>
      <c r="Y525" s="87" t="s">
        <v>5706</v>
      </c>
      <c r="Z525" s="81"/>
    </row>
    <row r="526" spans="1:26" x14ac:dyDescent="0.35">
      <c r="A526" s="66" t="s">
        <v>562</v>
      </c>
      <c r="B526" s="66" t="s">
        <v>1318</v>
      </c>
      <c r="C526" s="67"/>
      <c r="D526" s="68"/>
      <c r="E526" s="69"/>
      <c r="F526" s="70"/>
      <c r="G526" s="67"/>
      <c r="H526" s="71"/>
      <c r="I526" s="72"/>
      <c r="J526" s="72"/>
      <c r="K526" s="36"/>
      <c r="L526" s="79"/>
      <c r="M526" s="79"/>
      <c r="N526" s="74"/>
      <c r="O526" s="81" t="s">
        <v>1647</v>
      </c>
      <c r="P526" s="83">
        <v>44397.719004629631</v>
      </c>
      <c r="Q526" s="81" t="s">
        <v>1754</v>
      </c>
      <c r="R526" s="81"/>
      <c r="S526" s="81"/>
      <c r="T526" s="81" t="s">
        <v>3016</v>
      </c>
      <c r="U526" s="83">
        <v>44397.719004629631</v>
      </c>
      <c r="V526" s="84" t="s">
        <v>3707</v>
      </c>
      <c r="W526" s="81"/>
      <c r="X526" s="81"/>
      <c r="Y526" s="87" t="s">
        <v>5707</v>
      </c>
      <c r="Z526" s="81"/>
    </row>
    <row r="527" spans="1:26" x14ac:dyDescent="0.35">
      <c r="A527" s="66" t="s">
        <v>562</v>
      </c>
      <c r="B527" s="66" t="s">
        <v>1522</v>
      </c>
      <c r="C527" s="67"/>
      <c r="D527" s="68"/>
      <c r="E527" s="69"/>
      <c r="F527" s="70"/>
      <c r="G527" s="67"/>
      <c r="H527" s="71"/>
      <c r="I527" s="72"/>
      <c r="J527" s="72"/>
      <c r="K527" s="36"/>
      <c r="L527" s="79"/>
      <c r="M527" s="79"/>
      <c r="N527" s="74"/>
      <c r="O527" s="81" t="s">
        <v>1647</v>
      </c>
      <c r="P527" s="83">
        <v>44397.719004629631</v>
      </c>
      <c r="Q527" s="81" t="s">
        <v>1754</v>
      </c>
      <c r="R527" s="81"/>
      <c r="S527" s="81"/>
      <c r="T527" s="81" t="s">
        <v>3016</v>
      </c>
      <c r="U527" s="83">
        <v>44397.719004629631</v>
      </c>
      <c r="V527" s="84" t="s">
        <v>3707</v>
      </c>
      <c r="W527" s="81"/>
      <c r="X527" s="81"/>
      <c r="Y527" s="87" t="s">
        <v>5707</v>
      </c>
      <c r="Z527" s="81"/>
    </row>
    <row r="528" spans="1:26" x14ac:dyDescent="0.35">
      <c r="A528" s="66" t="s">
        <v>563</v>
      </c>
      <c r="B528" s="66" t="s">
        <v>1318</v>
      </c>
      <c r="C528" s="67"/>
      <c r="D528" s="68"/>
      <c r="E528" s="69"/>
      <c r="F528" s="70"/>
      <c r="G528" s="67"/>
      <c r="H528" s="71"/>
      <c r="I528" s="72"/>
      <c r="J528" s="72"/>
      <c r="K528" s="36"/>
      <c r="L528" s="79"/>
      <c r="M528" s="79"/>
      <c r="N528" s="74"/>
      <c r="O528" s="81" t="s">
        <v>1647</v>
      </c>
      <c r="P528" s="83">
        <v>44397.722592592596</v>
      </c>
      <c r="Q528" s="81" t="s">
        <v>1754</v>
      </c>
      <c r="R528" s="81"/>
      <c r="S528" s="81"/>
      <c r="T528" s="81" t="s">
        <v>3016</v>
      </c>
      <c r="U528" s="83">
        <v>44397.722592592596</v>
      </c>
      <c r="V528" s="84" t="s">
        <v>3708</v>
      </c>
      <c r="W528" s="81"/>
      <c r="X528" s="81"/>
      <c r="Y528" s="87" t="s">
        <v>5708</v>
      </c>
      <c r="Z528" s="81"/>
    </row>
    <row r="529" spans="1:26" x14ac:dyDescent="0.35">
      <c r="A529" s="66" t="s">
        <v>563</v>
      </c>
      <c r="B529" s="66" t="s">
        <v>1522</v>
      </c>
      <c r="C529" s="67"/>
      <c r="D529" s="68"/>
      <c r="E529" s="69"/>
      <c r="F529" s="70"/>
      <c r="G529" s="67"/>
      <c r="H529" s="71"/>
      <c r="I529" s="72"/>
      <c r="J529" s="72"/>
      <c r="K529" s="36"/>
      <c r="L529" s="79"/>
      <c r="M529" s="79"/>
      <c r="N529" s="74"/>
      <c r="O529" s="81" t="s">
        <v>1647</v>
      </c>
      <c r="P529" s="83">
        <v>44397.722592592596</v>
      </c>
      <c r="Q529" s="81" t="s">
        <v>1754</v>
      </c>
      <c r="R529" s="81"/>
      <c r="S529" s="81"/>
      <c r="T529" s="81" t="s">
        <v>3016</v>
      </c>
      <c r="U529" s="83">
        <v>44397.722592592596</v>
      </c>
      <c r="V529" s="84" t="s">
        <v>3708</v>
      </c>
      <c r="W529" s="81"/>
      <c r="X529" s="81"/>
      <c r="Y529" s="87" t="s">
        <v>5708</v>
      </c>
      <c r="Z529" s="81"/>
    </row>
    <row r="530" spans="1:26" x14ac:dyDescent="0.35">
      <c r="A530" s="66" t="s">
        <v>564</v>
      </c>
      <c r="B530" s="66" t="s">
        <v>1487</v>
      </c>
      <c r="C530" s="67"/>
      <c r="D530" s="68"/>
      <c r="E530" s="69"/>
      <c r="F530" s="70"/>
      <c r="G530" s="67"/>
      <c r="H530" s="71"/>
      <c r="I530" s="72"/>
      <c r="J530" s="72"/>
      <c r="K530" s="36"/>
      <c r="L530" s="79"/>
      <c r="M530" s="79"/>
      <c r="N530" s="74"/>
      <c r="O530" s="81" t="s">
        <v>1647</v>
      </c>
      <c r="P530" s="83">
        <v>44397.726018518515</v>
      </c>
      <c r="Q530" s="81" t="s">
        <v>1733</v>
      </c>
      <c r="R530" s="81"/>
      <c r="S530" s="81"/>
      <c r="T530" s="81" t="s">
        <v>3071</v>
      </c>
      <c r="U530" s="83">
        <v>44397.726018518515</v>
      </c>
      <c r="V530" s="84" t="s">
        <v>3709</v>
      </c>
      <c r="W530" s="81"/>
      <c r="X530" s="81"/>
      <c r="Y530" s="87" t="s">
        <v>5709</v>
      </c>
      <c r="Z530" s="81"/>
    </row>
    <row r="531" spans="1:26" x14ac:dyDescent="0.35">
      <c r="A531" s="66" t="s">
        <v>565</v>
      </c>
      <c r="B531" s="66" t="s">
        <v>1401</v>
      </c>
      <c r="C531" s="67"/>
      <c r="D531" s="68"/>
      <c r="E531" s="69"/>
      <c r="F531" s="70"/>
      <c r="G531" s="67"/>
      <c r="H531" s="71"/>
      <c r="I531" s="72"/>
      <c r="J531" s="72"/>
      <c r="K531" s="36"/>
      <c r="L531" s="79"/>
      <c r="M531" s="79"/>
      <c r="N531" s="74"/>
      <c r="O531" s="81" t="s">
        <v>1647</v>
      </c>
      <c r="P531" s="83">
        <v>44397.729004629633</v>
      </c>
      <c r="Q531" s="81" t="s">
        <v>1723</v>
      </c>
      <c r="R531" s="81"/>
      <c r="S531" s="81"/>
      <c r="T531" s="81" t="s">
        <v>3066</v>
      </c>
      <c r="U531" s="83">
        <v>44397.729004629633</v>
      </c>
      <c r="V531" s="84" t="s">
        <v>3710</v>
      </c>
      <c r="W531" s="81"/>
      <c r="X531" s="81"/>
      <c r="Y531" s="87" t="s">
        <v>5710</v>
      </c>
      <c r="Z531" s="81"/>
    </row>
    <row r="532" spans="1:26" x14ac:dyDescent="0.35">
      <c r="A532" s="66" t="s">
        <v>566</v>
      </c>
      <c r="B532" s="66" t="s">
        <v>1318</v>
      </c>
      <c r="C532" s="67"/>
      <c r="D532" s="68"/>
      <c r="E532" s="69"/>
      <c r="F532" s="70"/>
      <c r="G532" s="67"/>
      <c r="H532" s="71"/>
      <c r="I532" s="72"/>
      <c r="J532" s="72"/>
      <c r="K532" s="36"/>
      <c r="L532" s="79"/>
      <c r="M532" s="79"/>
      <c r="N532" s="74"/>
      <c r="O532" s="81" t="s">
        <v>1647</v>
      </c>
      <c r="P532" s="83">
        <v>44397.72996527778</v>
      </c>
      <c r="Q532" s="81" t="s">
        <v>1754</v>
      </c>
      <c r="R532" s="81"/>
      <c r="S532" s="81"/>
      <c r="T532" s="81" t="s">
        <v>3016</v>
      </c>
      <c r="U532" s="83">
        <v>44397.72996527778</v>
      </c>
      <c r="V532" s="84" t="s">
        <v>3711</v>
      </c>
      <c r="W532" s="81"/>
      <c r="X532" s="81"/>
      <c r="Y532" s="87" t="s">
        <v>5711</v>
      </c>
      <c r="Z532" s="81"/>
    </row>
    <row r="533" spans="1:26" x14ac:dyDescent="0.35">
      <c r="A533" s="66" t="s">
        <v>566</v>
      </c>
      <c r="B533" s="66" t="s">
        <v>1522</v>
      </c>
      <c r="C533" s="67"/>
      <c r="D533" s="68"/>
      <c r="E533" s="69"/>
      <c r="F533" s="70"/>
      <c r="G533" s="67"/>
      <c r="H533" s="71"/>
      <c r="I533" s="72"/>
      <c r="J533" s="72"/>
      <c r="K533" s="36"/>
      <c r="L533" s="79"/>
      <c r="M533" s="79"/>
      <c r="N533" s="74"/>
      <c r="O533" s="81" t="s">
        <v>1647</v>
      </c>
      <c r="P533" s="83">
        <v>44397.72996527778</v>
      </c>
      <c r="Q533" s="81" t="s">
        <v>1754</v>
      </c>
      <c r="R533" s="81"/>
      <c r="S533" s="81"/>
      <c r="T533" s="81" t="s">
        <v>3016</v>
      </c>
      <c r="U533" s="83">
        <v>44397.72996527778</v>
      </c>
      <c r="V533" s="84" t="s">
        <v>3711</v>
      </c>
      <c r="W533" s="81"/>
      <c r="X533" s="81"/>
      <c r="Y533" s="87" t="s">
        <v>5711</v>
      </c>
      <c r="Z533" s="81"/>
    </row>
    <row r="534" spans="1:26" x14ac:dyDescent="0.35">
      <c r="A534" s="66" t="s">
        <v>567</v>
      </c>
      <c r="B534" s="66" t="s">
        <v>1318</v>
      </c>
      <c r="C534" s="67"/>
      <c r="D534" s="68"/>
      <c r="E534" s="69"/>
      <c r="F534" s="70"/>
      <c r="G534" s="67"/>
      <c r="H534" s="71"/>
      <c r="I534" s="72"/>
      <c r="J534" s="72"/>
      <c r="K534" s="36"/>
      <c r="L534" s="79"/>
      <c r="M534" s="79"/>
      <c r="N534" s="74"/>
      <c r="O534" s="81" t="s">
        <v>1647</v>
      </c>
      <c r="P534" s="83">
        <v>44397.730555555558</v>
      </c>
      <c r="Q534" s="81" t="s">
        <v>1754</v>
      </c>
      <c r="R534" s="81"/>
      <c r="S534" s="81"/>
      <c r="T534" s="81" t="s">
        <v>3016</v>
      </c>
      <c r="U534" s="83">
        <v>44397.730555555558</v>
      </c>
      <c r="V534" s="84" t="s">
        <v>3712</v>
      </c>
      <c r="W534" s="81"/>
      <c r="X534" s="81"/>
      <c r="Y534" s="87" t="s">
        <v>5712</v>
      </c>
      <c r="Z534" s="81"/>
    </row>
    <row r="535" spans="1:26" x14ac:dyDescent="0.35">
      <c r="A535" s="66" t="s">
        <v>567</v>
      </c>
      <c r="B535" s="66" t="s">
        <v>1522</v>
      </c>
      <c r="C535" s="67"/>
      <c r="D535" s="68"/>
      <c r="E535" s="69"/>
      <c r="F535" s="70"/>
      <c r="G535" s="67"/>
      <c r="H535" s="71"/>
      <c r="I535" s="72"/>
      <c r="J535" s="72"/>
      <c r="K535" s="36"/>
      <c r="L535" s="79"/>
      <c r="M535" s="79"/>
      <c r="N535" s="74"/>
      <c r="O535" s="81" t="s">
        <v>1647</v>
      </c>
      <c r="P535" s="83">
        <v>44397.730555555558</v>
      </c>
      <c r="Q535" s="81" t="s">
        <v>1754</v>
      </c>
      <c r="R535" s="81"/>
      <c r="S535" s="81"/>
      <c r="T535" s="81" t="s">
        <v>3016</v>
      </c>
      <c r="U535" s="83">
        <v>44397.730555555558</v>
      </c>
      <c r="V535" s="84" t="s">
        <v>3712</v>
      </c>
      <c r="W535" s="81"/>
      <c r="X535" s="81"/>
      <c r="Y535" s="87" t="s">
        <v>5712</v>
      </c>
      <c r="Z535" s="81"/>
    </row>
    <row r="536" spans="1:26" x14ac:dyDescent="0.35">
      <c r="A536" s="66" t="s">
        <v>568</v>
      </c>
      <c r="B536" s="66" t="s">
        <v>1318</v>
      </c>
      <c r="C536" s="67"/>
      <c r="D536" s="68"/>
      <c r="E536" s="69"/>
      <c r="F536" s="70"/>
      <c r="G536" s="67"/>
      <c r="H536" s="71"/>
      <c r="I536" s="72"/>
      <c r="J536" s="72"/>
      <c r="K536" s="36"/>
      <c r="L536" s="79"/>
      <c r="M536" s="79"/>
      <c r="N536" s="74"/>
      <c r="O536" s="81" t="s">
        <v>1647</v>
      </c>
      <c r="P536" s="83">
        <v>44397.732847222222</v>
      </c>
      <c r="Q536" s="81" t="s">
        <v>1651</v>
      </c>
      <c r="R536" s="81"/>
      <c r="S536" s="81"/>
      <c r="T536" s="81" t="s">
        <v>3016</v>
      </c>
      <c r="U536" s="83">
        <v>44397.732847222222</v>
      </c>
      <c r="V536" s="84" t="s">
        <v>3713</v>
      </c>
      <c r="W536" s="81"/>
      <c r="X536" s="81"/>
      <c r="Y536" s="87" t="s">
        <v>5713</v>
      </c>
      <c r="Z536" s="81"/>
    </row>
    <row r="537" spans="1:26" x14ac:dyDescent="0.35">
      <c r="A537" s="66" t="s">
        <v>569</v>
      </c>
      <c r="B537" s="66" t="s">
        <v>1318</v>
      </c>
      <c r="C537" s="67"/>
      <c r="D537" s="68"/>
      <c r="E537" s="69"/>
      <c r="F537" s="70"/>
      <c r="G537" s="67"/>
      <c r="H537" s="71"/>
      <c r="I537" s="72"/>
      <c r="J537" s="72"/>
      <c r="K537" s="36"/>
      <c r="L537" s="79"/>
      <c r="M537" s="79"/>
      <c r="N537" s="74"/>
      <c r="O537" s="81" t="s">
        <v>1647</v>
      </c>
      <c r="P537" s="83">
        <v>44397.733194444445</v>
      </c>
      <c r="Q537" s="81" t="s">
        <v>1754</v>
      </c>
      <c r="R537" s="81"/>
      <c r="S537" s="81"/>
      <c r="T537" s="81" t="s">
        <v>3016</v>
      </c>
      <c r="U537" s="83">
        <v>44397.733194444445</v>
      </c>
      <c r="V537" s="84" t="s">
        <v>3714</v>
      </c>
      <c r="W537" s="81"/>
      <c r="X537" s="81"/>
      <c r="Y537" s="87" t="s">
        <v>5714</v>
      </c>
      <c r="Z537" s="81"/>
    </row>
    <row r="538" spans="1:26" x14ac:dyDescent="0.35">
      <c r="A538" s="66" t="s">
        <v>569</v>
      </c>
      <c r="B538" s="66" t="s">
        <v>1522</v>
      </c>
      <c r="C538" s="67"/>
      <c r="D538" s="68"/>
      <c r="E538" s="69"/>
      <c r="F538" s="70"/>
      <c r="G538" s="67"/>
      <c r="H538" s="71"/>
      <c r="I538" s="72"/>
      <c r="J538" s="72"/>
      <c r="K538" s="36"/>
      <c r="L538" s="79"/>
      <c r="M538" s="79"/>
      <c r="N538" s="74"/>
      <c r="O538" s="81" t="s">
        <v>1647</v>
      </c>
      <c r="P538" s="83">
        <v>44397.733194444445</v>
      </c>
      <c r="Q538" s="81" t="s">
        <v>1754</v>
      </c>
      <c r="R538" s="81"/>
      <c r="S538" s="81"/>
      <c r="T538" s="81" t="s">
        <v>3016</v>
      </c>
      <c r="U538" s="83">
        <v>44397.733194444445</v>
      </c>
      <c r="V538" s="84" t="s">
        <v>3714</v>
      </c>
      <c r="W538" s="81"/>
      <c r="X538" s="81"/>
      <c r="Y538" s="87" t="s">
        <v>5714</v>
      </c>
      <c r="Z538" s="81"/>
    </row>
    <row r="539" spans="1:26" x14ac:dyDescent="0.35">
      <c r="A539" s="66" t="s">
        <v>570</v>
      </c>
      <c r="B539" s="66" t="s">
        <v>1318</v>
      </c>
      <c r="C539" s="67"/>
      <c r="D539" s="68"/>
      <c r="E539" s="69"/>
      <c r="F539" s="70"/>
      <c r="G539" s="67"/>
      <c r="H539" s="71"/>
      <c r="I539" s="72"/>
      <c r="J539" s="72"/>
      <c r="K539" s="36"/>
      <c r="L539" s="79"/>
      <c r="M539" s="79"/>
      <c r="N539" s="74"/>
      <c r="O539" s="81" t="s">
        <v>1647</v>
      </c>
      <c r="P539" s="83">
        <v>44397.733854166669</v>
      </c>
      <c r="Q539" s="81" t="s">
        <v>1754</v>
      </c>
      <c r="R539" s="81"/>
      <c r="S539" s="81"/>
      <c r="T539" s="81" t="s">
        <v>3016</v>
      </c>
      <c r="U539" s="83">
        <v>44397.733854166669</v>
      </c>
      <c r="V539" s="84" t="s">
        <v>3715</v>
      </c>
      <c r="W539" s="81"/>
      <c r="X539" s="81"/>
      <c r="Y539" s="87" t="s">
        <v>5715</v>
      </c>
      <c r="Z539" s="81"/>
    </row>
    <row r="540" spans="1:26" x14ac:dyDescent="0.35">
      <c r="A540" s="66" t="s">
        <v>570</v>
      </c>
      <c r="B540" s="66" t="s">
        <v>1522</v>
      </c>
      <c r="C540" s="67"/>
      <c r="D540" s="68"/>
      <c r="E540" s="69"/>
      <c r="F540" s="70"/>
      <c r="G540" s="67"/>
      <c r="H540" s="71"/>
      <c r="I540" s="72"/>
      <c r="J540" s="72"/>
      <c r="K540" s="36"/>
      <c r="L540" s="79"/>
      <c r="M540" s="79"/>
      <c r="N540" s="74"/>
      <c r="O540" s="81" t="s">
        <v>1647</v>
      </c>
      <c r="P540" s="83">
        <v>44397.733854166669</v>
      </c>
      <c r="Q540" s="81" t="s">
        <v>1754</v>
      </c>
      <c r="R540" s="81"/>
      <c r="S540" s="81"/>
      <c r="T540" s="81" t="s">
        <v>3016</v>
      </c>
      <c r="U540" s="83">
        <v>44397.733854166669</v>
      </c>
      <c r="V540" s="84" t="s">
        <v>3715</v>
      </c>
      <c r="W540" s="81"/>
      <c r="X540" s="81"/>
      <c r="Y540" s="87" t="s">
        <v>5715</v>
      </c>
      <c r="Z540" s="81"/>
    </row>
    <row r="541" spans="1:26" x14ac:dyDescent="0.35">
      <c r="A541" s="66" t="s">
        <v>571</v>
      </c>
      <c r="B541" s="66" t="s">
        <v>1318</v>
      </c>
      <c r="C541" s="67"/>
      <c r="D541" s="68"/>
      <c r="E541" s="69"/>
      <c r="F541" s="70"/>
      <c r="G541" s="67"/>
      <c r="H541" s="71"/>
      <c r="I541" s="72"/>
      <c r="J541" s="72"/>
      <c r="K541" s="36"/>
      <c r="L541" s="79"/>
      <c r="M541" s="79"/>
      <c r="N541" s="74"/>
      <c r="O541" s="81" t="s">
        <v>1647</v>
      </c>
      <c r="P541" s="83">
        <v>44397.744803240741</v>
      </c>
      <c r="Q541" s="81" t="s">
        <v>1754</v>
      </c>
      <c r="R541" s="81"/>
      <c r="S541" s="81"/>
      <c r="T541" s="81" t="s">
        <v>3016</v>
      </c>
      <c r="U541" s="83">
        <v>44397.744803240741</v>
      </c>
      <c r="V541" s="84" t="s">
        <v>3716</v>
      </c>
      <c r="W541" s="81"/>
      <c r="X541" s="81"/>
      <c r="Y541" s="87" t="s">
        <v>5716</v>
      </c>
      <c r="Z541" s="81"/>
    </row>
    <row r="542" spans="1:26" x14ac:dyDescent="0.35">
      <c r="A542" s="66" t="s">
        <v>571</v>
      </c>
      <c r="B542" s="66" t="s">
        <v>1522</v>
      </c>
      <c r="C542" s="67"/>
      <c r="D542" s="68"/>
      <c r="E542" s="69"/>
      <c r="F542" s="70"/>
      <c r="G542" s="67"/>
      <c r="H542" s="71"/>
      <c r="I542" s="72"/>
      <c r="J542" s="72"/>
      <c r="K542" s="36"/>
      <c r="L542" s="79"/>
      <c r="M542" s="79"/>
      <c r="N542" s="74"/>
      <c r="O542" s="81" t="s">
        <v>1647</v>
      </c>
      <c r="P542" s="83">
        <v>44397.744803240741</v>
      </c>
      <c r="Q542" s="81" t="s">
        <v>1754</v>
      </c>
      <c r="R542" s="81"/>
      <c r="S542" s="81"/>
      <c r="T542" s="81" t="s">
        <v>3016</v>
      </c>
      <c r="U542" s="83">
        <v>44397.744803240741</v>
      </c>
      <c r="V542" s="84" t="s">
        <v>3716</v>
      </c>
      <c r="W542" s="81"/>
      <c r="X542" s="81"/>
      <c r="Y542" s="87" t="s">
        <v>5716</v>
      </c>
      <c r="Z542" s="81"/>
    </row>
    <row r="543" spans="1:26" x14ac:dyDescent="0.35">
      <c r="A543" s="66" t="s">
        <v>572</v>
      </c>
      <c r="B543" s="66" t="s">
        <v>1318</v>
      </c>
      <c r="C543" s="67"/>
      <c r="D543" s="68"/>
      <c r="E543" s="69"/>
      <c r="F543" s="70"/>
      <c r="G543" s="67"/>
      <c r="H543" s="71"/>
      <c r="I543" s="72"/>
      <c r="J543" s="72"/>
      <c r="K543" s="36"/>
      <c r="L543" s="79"/>
      <c r="M543" s="79"/>
      <c r="N543" s="74"/>
      <c r="O543" s="81" t="s">
        <v>1647</v>
      </c>
      <c r="P543" s="83">
        <v>44397.746122685188</v>
      </c>
      <c r="Q543" s="81" t="s">
        <v>1754</v>
      </c>
      <c r="R543" s="81"/>
      <c r="S543" s="81"/>
      <c r="T543" s="81" t="s">
        <v>3016</v>
      </c>
      <c r="U543" s="83">
        <v>44397.746122685188</v>
      </c>
      <c r="V543" s="84" t="s">
        <v>3717</v>
      </c>
      <c r="W543" s="81"/>
      <c r="X543" s="81"/>
      <c r="Y543" s="87" t="s">
        <v>5717</v>
      </c>
      <c r="Z543" s="81"/>
    </row>
    <row r="544" spans="1:26" x14ac:dyDescent="0.35">
      <c r="A544" s="66" t="s">
        <v>572</v>
      </c>
      <c r="B544" s="66" t="s">
        <v>1522</v>
      </c>
      <c r="C544" s="67"/>
      <c r="D544" s="68"/>
      <c r="E544" s="69"/>
      <c r="F544" s="70"/>
      <c r="G544" s="67"/>
      <c r="H544" s="71"/>
      <c r="I544" s="72"/>
      <c r="J544" s="72"/>
      <c r="K544" s="36"/>
      <c r="L544" s="79"/>
      <c r="M544" s="79"/>
      <c r="N544" s="74"/>
      <c r="O544" s="81" t="s">
        <v>1647</v>
      </c>
      <c r="P544" s="83">
        <v>44397.746122685188</v>
      </c>
      <c r="Q544" s="81" t="s">
        <v>1754</v>
      </c>
      <c r="R544" s="81"/>
      <c r="S544" s="81"/>
      <c r="T544" s="81" t="s">
        <v>3016</v>
      </c>
      <c r="U544" s="83">
        <v>44397.746122685188</v>
      </c>
      <c r="V544" s="84" t="s">
        <v>3717</v>
      </c>
      <c r="W544" s="81"/>
      <c r="X544" s="81"/>
      <c r="Y544" s="87" t="s">
        <v>5717</v>
      </c>
      <c r="Z544" s="81"/>
    </row>
    <row r="545" spans="1:26" x14ac:dyDescent="0.35">
      <c r="A545" s="66" t="s">
        <v>573</v>
      </c>
      <c r="B545" s="66" t="s">
        <v>1457</v>
      </c>
      <c r="C545" s="67"/>
      <c r="D545" s="68"/>
      <c r="E545" s="69"/>
      <c r="F545" s="70"/>
      <c r="G545" s="67"/>
      <c r="H545" s="71"/>
      <c r="I545" s="72"/>
      <c r="J545" s="72"/>
      <c r="K545" s="36"/>
      <c r="L545" s="79"/>
      <c r="M545" s="79"/>
      <c r="N545" s="74"/>
      <c r="O545" s="81" t="s">
        <v>1647</v>
      </c>
      <c r="P545" s="83">
        <v>44397.746979166666</v>
      </c>
      <c r="Q545" s="81" t="s">
        <v>1747</v>
      </c>
      <c r="R545" s="81"/>
      <c r="S545" s="81"/>
      <c r="T545" s="81"/>
      <c r="U545" s="83">
        <v>44397.746979166666</v>
      </c>
      <c r="V545" s="84" t="s">
        <v>3718</v>
      </c>
      <c r="W545" s="81"/>
      <c r="X545" s="81"/>
      <c r="Y545" s="87" t="s">
        <v>5718</v>
      </c>
      <c r="Z545" s="81"/>
    </row>
    <row r="546" spans="1:26" x14ac:dyDescent="0.35">
      <c r="A546" s="66" t="s">
        <v>573</v>
      </c>
      <c r="B546" s="66" t="s">
        <v>1235</v>
      </c>
      <c r="C546" s="67"/>
      <c r="D546" s="68"/>
      <c r="E546" s="69"/>
      <c r="F546" s="70"/>
      <c r="G546" s="67"/>
      <c r="H546" s="71"/>
      <c r="I546" s="72"/>
      <c r="J546" s="72"/>
      <c r="K546" s="36"/>
      <c r="L546" s="79"/>
      <c r="M546" s="79"/>
      <c r="N546" s="74"/>
      <c r="O546" s="81" t="s">
        <v>1647</v>
      </c>
      <c r="P546" s="83">
        <v>44397.746979166666</v>
      </c>
      <c r="Q546" s="81" t="s">
        <v>1747</v>
      </c>
      <c r="R546" s="81"/>
      <c r="S546" s="81"/>
      <c r="T546" s="81"/>
      <c r="U546" s="83">
        <v>44397.746979166666</v>
      </c>
      <c r="V546" s="84" t="s">
        <v>3718</v>
      </c>
      <c r="W546" s="81"/>
      <c r="X546" s="81"/>
      <c r="Y546" s="87" t="s">
        <v>5718</v>
      </c>
      <c r="Z546" s="81"/>
    </row>
    <row r="547" spans="1:26" x14ac:dyDescent="0.35">
      <c r="A547" s="66" t="s">
        <v>574</v>
      </c>
      <c r="B547" s="66" t="s">
        <v>1319</v>
      </c>
      <c r="C547" s="67"/>
      <c r="D547" s="68"/>
      <c r="E547" s="69"/>
      <c r="F547" s="70"/>
      <c r="G547" s="67"/>
      <c r="H547" s="71"/>
      <c r="I547" s="72"/>
      <c r="J547" s="72"/>
      <c r="K547" s="36"/>
      <c r="L547" s="79"/>
      <c r="M547" s="79"/>
      <c r="N547" s="74"/>
      <c r="O547" s="81" t="s">
        <v>1647</v>
      </c>
      <c r="P547" s="83">
        <v>44397.749930555554</v>
      </c>
      <c r="Q547" s="81" t="s">
        <v>1766</v>
      </c>
      <c r="R547" s="81"/>
      <c r="S547" s="81"/>
      <c r="T547" s="81"/>
      <c r="U547" s="83">
        <v>44397.749930555554</v>
      </c>
      <c r="V547" s="84" t="s">
        <v>3719</v>
      </c>
      <c r="W547" s="81"/>
      <c r="X547" s="81"/>
      <c r="Y547" s="87" t="s">
        <v>5719</v>
      </c>
      <c r="Z547" s="81"/>
    </row>
    <row r="548" spans="1:26" x14ac:dyDescent="0.35">
      <c r="A548" s="66" t="s">
        <v>575</v>
      </c>
      <c r="B548" s="66" t="s">
        <v>1318</v>
      </c>
      <c r="C548" s="67"/>
      <c r="D548" s="68"/>
      <c r="E548" s="69"/>
      <c r="F548" s="70"/>
      <c r="G548" s="67"/>
      <c r="H548" s="71"/>
      <c r="I548" s="72"/>
      <c r="J548" s="72"/>
      <c r="K548" s="36"/>
      <c r="L548" s="79"/>
      <c r="M548" s="79"/>
      <c r="N548" s="74"/>
      <c r="O548" s="81" t="s">
        <v>1647</v>
      </c>
      <c r="P548" s="83">
        <v>44397.750451388885</v>
      </c>
      <c r="Q548" s="81" t="s">
        <v>1754</v>
      </c>
      <c r="R548" s="81"/>
      <c r="S548" s="81"/>
      <c r="T548" s="81" t="s">
        <v>3016</v>
      </c>
      <c r="U548" s="83">
        <v>44397.750451388885</v>
      </c>
      <c r="V548" s="84" t="s">
        <v>3720</v>
      </c>
      <c r="W548" s="81"/>
      <c r="X548" s="81"/>
      <c r="Y548" s="87" t="s">
        <v>5720</v>
      </c>
      <c r="Z548" s="81"/>
    </row>
    <row r="549" spans="1:26" x14ac:dyDescent="0.35">
      <c r="A549" s="66" t="s">
        <v>575</v>
      </c>
      <c r="B549" s="66" t="s">
        <v>1522</v>
      </c>
      <c r="C549" s="67"/>
      <c r="D549" s="68"/>
      <c r="E549" s="69"/>
      <c r="F549" s="70"/>
      <c r="G549" s="67"/>
      <c r="H549" s="71"/>
      <c r="I549" s="72"/>
      <c r="J549" s="72"/>
      <c r="K549" s="36"/>
      <c r="L549" s="79"/>
      <c r="M549" s="79"/>
      <c r="N549" s="74"/>
      <c r="O549" s="81" t="s">
        <v>1647</v>
      </c>
      <c r="P549" s="83">
        <v>44397.750451388885</v>
      </c>
      <c r="Q549" s="81" t="s">
        <v>1754</v>
      </c>
      <c r="R549" s="81"/>
      <c r="S549" s="81"/>
      <c r="T549" s="81" t="s">
        <v>3016</v>
      </c>
      <c r="U549" s="83">
        <v>44397.750451388885</v>
      </c>
      <c r="V549" s="84" t="s">
        <v>3720</v>
      </c>
      <c r="W549" s="81"/>
      <c r="X549" s="81"/>
      <c r="Y549" s="87" t="s">
        <v>5720</v>
      </c>
      <c r="Z549" s="81"/>
    </row>
    <row r="550" spans="1:26" x14ac:dyDescent="0.35">
      <c r="A550" s="66" t="s">
        <v>576</v>
      </c>
      <c r="B550" s="66" t="s">
        <v>1318</v>
      </c>
      <c r="C550" s="67"/>
      <c r="D550" s="68"/>
      <c r="E550" s="69"/>
      <c r="F550" s="70"/>
      <c r="G550" s="67"/>
      <c r="H550" s="71"/>
      <c r="I550" s="72"/>
      <c r="J550" s="72"/>
      <c r="K550" s="36"/>
      <c r="L550" s="79"/>
      <c r="M550" s="79"/>
      <c r="N550" s="74"/>
      <c r="O550" s="81" t="s">
        <v>1647</v>
      </c>
      <c r="P550" s="83">
        <v>44397.752233796295</v>
      </c>
      <c r="Q550" s="81" t="s">
        <v>1754</v>
      </c>
      <c r="R550" s="81"/>
      <c r="S550" s="81"/>
      <c r="T550" s="81" t="s">
        <v>3016</v>
      </c>
      <c r="U550" s="83">
        <v>44397.752233796295</v>
      </c>
      <c r="V550" s="84" t="s">
        <v>3721</v>
      </c>
      <c r="W550" s="81"/>
      <c r="X550" s="81"/>
      <c r="Y550" s="87" t="s">
        <v>5721</v>
      </c>
      <c r="Z550" s="81"/>
    </row>
    <row r="551" spans="1:26" x14ac:dyDescent="0.35">
      <c r="A551" s="66" t="s">
        <v>576</v>
      </c>
      <c r="B551" s="66" t="s">
        <v>1522</v>
      </c>
      <c r="C551" s="67"/>
      <c r="D551" s="68"/>
      <c r="E551" s="69"/>
      <c r="F551" s="70"/>
      <c r="G551" s="67"/>
      <c r="H551" s="71"/>
      <c r="I551" s="72"/>
      <c r="J551" s="72"/>
      <c r="K551" s="36"/>
      <c r="L551" s="79"/>
      <c r="M551" s="79"/>
      <c r="N551" s="74"/>
      <c r="O551" s="81" t="s">
        <v>1647</v>
      </c>
      <c r="P551" s="83">
        <v>44397.752233796295</v>
      </c>
      <c r="Q551" s="81" t="s">
        <v>1754</v>
      </c>
      <c r="R551" s="81"/>
      <c r="S551" s="81"/>
      <c r="T551" s="81" t="s">
        <v>3016</v>
      </c>
      <c r="U551" s="83">
        <v>44397.752233796295</v>
      </c>
      <c r="V551" s="84" t="s">
        <v>3721</v>
      </c>
      <c r="W551" s="81"/>
      <c r="X551" s="81"/>
      <c r="Y551" s="87" t="s">
        <v>5721</v>
      </c>
      <c r="Z551" s="81"/>
    </row>
    <row r="552" spans="1:26" x14ac:dyDescent="0.35">
      <c r="A552" s="66" t="s">
        <v>577</v>
      </c>
      <c r="B552" s="66" t="s">
        <v>577</v>
      </c>
      <c r="C552" s="67"/>
      <c r="D552" s="68"/>
      <c r="E552" s="69"/>
      <c r="F552" s="70"/>
      <c r="G552" s="67"/>
      <c r="H552" s="71"/>
      <c r="I552" s="72"/>
      <c r="J552" s="72"/>
      <c r="K552" s="36"/>
      <c r="L552" s="79"/>
      <c r="M552" s="79"/>
      <c r="N552" s="74"/>
      <c r="O552" s="81" t="s">
        <v>179</v>
      </c>
      <c r="P552" s="83">
        <v>44397.754351851851</v>
      </c>
      <c r="Q552" s="81" t="s">
        <v>1767</v>
      </c>
      <c r="R552" s="84" t="s">
        <v>2486</v>
      </c>
      <c r="S552" s="81" t="s">
        <v>2931</v>
      </c>
      <c r="T552" s="81"/>
      <c r="U552" s="83">
        <v>44397.754351851851</v>
      </c>
      <c r="V552" s="84" t="s">
        <v>3722</v>
      </c>
      <c r="W552" s="81"/>
      <c r="X552" s="81"/>
      <c r="Y552" s="87" t="s">
        <v>5722</v>
      </c>
      <c r="Z552" s="81"/>
    </row>
    <row r="553" spans="1:26" x14ac:dyDescent="0.35">
      <c r="A553" s="66" t="s">
        <v>578</v>
      </c>
      <c r="B553" s="66" t="s">
        <v>578</v>
      </c>
      <c r="C553" s="67"/>
      <c r="D553" s="68"/>
      <c r="E553" s="69"/>
      <c r="F553" s="70"/>
      <c r="G553" s="67"/>
      <c r="H553" s="71"/>
      <c r="I553" s="72"/>
      <c r="J553" s="72"/>
      <c r="K553" s="36"/>
      <c r="L553" s="79"/>
      <c r="M553" s="79"/>
      <c r="N553" s="74"/>
      <c r="O553" s="81" t="s">
        <v>179</v>
      </c>
      <c r="P553" s="83">
        <v>44397.758113425924</v>
      </c>
      <c r="Q553" s="81" t="s">
        <v>1768</v>
      </c>
      <c r="R553" s="84" t="s">
        <v>2487</v>
      </c>
      <c r="S553" s="81" t="s">
        <v>2931</v>
      </c>
      <c r="T553" s="81"/>
      <c r="U553" s="83">
        <v>44397.758113425924</v>
      </c>
      <c r="V553" s="84" t="s">
        <v>3723</v>
      </c>
      <c r="W553" s="81"/>
      <c r="X553" s="81"/>
      <c r="Y553" s="87" t="s">
        <v>5723</v>
      </c>
      <c r="Z553" s="81"/>
    </row>
    <row r="554" spans="1:26" x14ac:dyDescent="0.35">
      <c r="A554" s="66" t="s">
        <v>579</v>
      </c>
      <c r="B554" s="66" t="s">
        <v>1402</v>
      </c>
      <c r="C554" s="67"/>
      <c r="D554" s="68"/>
      <c r="E554" s="69"/>
      <c r="F554" s="70"/>
      <c r="G554" s="67"/>
      <c r="H554" s="71"/>
      <c r="I554" s="72"/>
      <c r="J554" s="72"/>
      <c r="K554" s="36"/>
      <c r="L554" s="79"/>
      <c r="M554" s="79"/>
      <c r="N554" s="74"/>
      <c r="O554" s="81" t="s">
        <v>1647</v>
      </c>
      <c r="P554" s="83">
        <v>44397.758344907408</v>
      </c>
      <c r="Q554" s="81" t="s">
        <v>1751</v>
      </c>
      <c r="R554" s="81"/>
      <c r="S554" s="81"/>
      <c r="T554" s="81"/>
      <c r="U554" s="83">
        <v>44397.758344907408</v>
      </c>
      <c r="V554" s="84" t="s">
        <v>3724</v>
      </c>
      <c r="W554" s="81"/>
      <c r="X554" s="81"/>
      <c r="Y554" s="87" t="s">
        <v>5724</v>
      </c>
      <c r="Z554" s="81"/>
    </row>
    <row r="555" spans="1:26" x14ac:dyDescent="0.35">
      <c r="A555" s="66" t="s">
        <v>579</v>
      </c>
      <c r="B555" s="66" t="s">
        <v>1411</v>
      </c>
      <c r="C555" s="67"/>
      <c r="D555" s="68"/>
      <c r="E555" s="69"/>
      <c r="F555" s="70"/>
      <c r="G555" s="67"/>
      <c r="H555" s="71"/>
      <c r="I555" s="72"/>
      <c r="J555" s="72"/>
      <c r="K555" s="36"/>
      <c r="L555" s="79"/>
      <c r="M555" s="79"/>
      <c r="N555" s="74"/>
      <c r="O555" s="81" t="s">
        <v>1647</v>
      </c>
      <c r="P555" s="83">
        <v>44397.758344907408</v>
      </c>
      <c r="Q555" s="81" t="s">
        <v>1751</v>
      </c>
      <c r="R555" s="81"/>
      <c r="S555" s="81"/>
      <c r="T555" s="81"/>
      <c r="U555" s="83">
        <v>44397.758344907408</v>
      </c>
      <c r="V555" s="84" t="s">
        <v>3724</v>
      </c>
      <c r="W555" s="81"/>
      <c r="X555" s="81"/>
      <c r="Y555" s="87" t="s">
        <v>5724</v>
      </c>
      <c r="Z555" s="81"/>
    </row>
    <row r="556" spans="1:26" x14ac:dyDescent="0.35">
      <c r="A556" s="66" t="s">
        <v>580</v>
      </c>
      <c r="B556" s="66" t="s">
        <v>580</v>
      </c>
      <c r="C556" s="67"/>
      <c r="D556" s="68"/>
      <c r="E556" s="69"/>
      <c r="F556" s="70"/>
      <c r="G556" s="67"/>
      <c r="H556" s="71"/>
      <c r="I556" s="72"/>
      <c r="J556" s="72"/>
      <c r="K556" s="36"/>
      <c r="L556" s="79"/>
      <c r="M556" s="79"/>
      <c r="N556" s="74"/>
      <c r="O556" s="81" t="s">
        <v>179</v>
      </c>
      <c r="P556" s="83">
        <v>44397.759675925925</v>
      </c>
      <c r="Q556" s="81" t="s">
        <v>1769</v>
      </c>
      <c r="R556" s="81" t="s">
        <v>2488</v>
      </c>
      <c r="S556" s="81" t="s">
        <v>2943</v>
      </c>
      <c r="T556" s="81" t="s">
        <v>3093</v>
      </c>
      <c r="U556" s="83">
        <v>44397.759675925925</v>
      </c>
      <c r="V556" s="84" t="s">
        <v>3725</v>
      </c>
      <c r="W556" s="81"/>
      <c r="X556" s="81"/>
      <c r="Y556" s="87" t="s">
        <v>5725</v>
      </c>
      <c r="Z556" s="81"/>
    </row>
    <row r="557" spans="1:26" x14ac:dyDescent="0.35">
      <c r="A557" s="66" t="s">
        <v>581</v>
      </c>
      <c r="B557" s="66" t="s">
        <v>1318</v>
      </c>
      <c r="C557" s="67"/>
      <c r="D557" s="68"/>
      <c r="E557" s="69"/>
      <c r="F557" s="70"/>
      <c r="G557" s="67"/>
      <c r="H557" s="71"/>
      <c r="I557" s="72"/>
      <c r="J557" s="72"/>
      <c r="K557" s="36"/>
      <c r="L557" s="79"/>
      <c r="M557" s="79"/>
      <c r="N557" s="74"/>
      <c r="O557" s="81" t="s">
        <v>1647</v>
      </c>
      <c r="P557" s="83">
        <v>44397.761006944442</v>
      </c>
      <c r="Q557" s="81" t="s">
        <v>1754</v>
      </c>
      <c r="R557" s="81"/>
      <c r="S557" s="81"/>
      <c r="T557" s="81" t="s">
        <v>3016</v>
      </c>
      <c r="U557" s="83">
        <v>44397.761006944442</v>
      </c>
      <c r="V557" s="84" t="s">
        <v>3726</v>
      </c>
      <c r="W557" s="81"/>
      <c r="X557" s="81"/>
      <c r="Y557" s="87" t="s">
        <v>5726</v>
      </c>
      <c r="Z557" s="81"/>
    </row>
    <row r="558" spans="1:26" x14ac:dyDescent="0.35">
      <c r="A558" s="66" t="s">
        <v>581</v>
      </c>
      <c r="B558" s="66" t="s">
        <v>1522</v>
      </c>
      <c r="C558" s="67"/>
      <c r="D558" s="68"/>
      <c r="E558" s="69"/>
      <c r="F558" s="70"/>
      <c r="G558" s="67"/>
      <c r="H558" s="71"/>
      <c r="I558" s="72"/>
      <c r="J558" s="72"/>
      <c r="K558" s="36"/>
      <c r="L558" s="79"/>
      <c r="M558" s="79"/>
      <c r="N558" s="74"/>
      <c r="O558" s="81" t="s">
        <v>1647</v>
      </c>
      <c r="P558" s="83">
        <v>44397.761006944442</v>
      </c>
      <c r="Q558" s="81" t="s">
        <v>1754</v>
      </c>
      <c r="R558" s="81"/>
      <c r="S558" s="81"/>
      <c r="T558" s="81" t="s">
        <v>3016</v>
      </c>
      <c r="U558" s="83">
        <v>44397.761006944442</v>
      </c>
      <c r="V558" s="84" t="s">
        <v>3726</v>
      </c>
      <c r="W558" s="81"/>
      <c r="X558" s="81"/>
      <c r="Y558" s="87" t="s">
        <v>5726</v>
      </c>
      <c r="Z558" s="81"/>
    </row>
    <row r="559" spans="1:26" x14ac:dyDescent="0.35">
      <c r="A559" s="66" t="s">
        <v>582</v>
      </c>
      <c r="B559" s="66" t="s">
        <v>1318</v>
      </c>
      <c r="C559" s="67"/>
      <c r="D559" s="68"/>
      <c r="E559" s="69"/>
      <c r="F559" s="70"/>
      <c r="G559" s="67"/>
      <c r="H559" s="71"/>
      <c r="I559" s="72"/>
      <c r="J559" s="72"/>
      <c r="K559" s="36"/>
      <c r="L559" s="79"/>
      <c r="M559" s="79"/>
      <c r="N559" s="74"/>
      <c r="O559" s="81" t="s">
        <v>1647</v>
      </c>
      <c r="P559" s="83">
        <v>44397.767847222225</v>
      </c>
      <c r="Q559" s="81" t="s">
        <v>1754</v>
      </c>
      <c r="R559" s="81"/>
      <c r="S559" s="81"/>
      <c r="T559" s="81" t="s">
        <v>3016</v>
      </c>
      <c r="U559" s="83">
        <v>44397.767847222225</v>
      </c>
      <c r="V559" s="84" t="s">
        <v>3727</v>
      </c>
      <c r="W559" s="81"/>
      <c r="X559" s="81"/>
      <c r="Y559" s="87" t="s">
        <v>5727</v>
      </c>
      <c r="Z559" s="81"/>
    </row>
    <row r="560" spans="1:26" x14ac:dyDescent="0.35">
      <c r="A560" s="66" t="s">
        <v>582</v>
      </c>
      <c r="B560" s="66" t="s">
        <v>1522</v>
      </c>
      <c r="C560" s="67"/>
      <c r="D560" s="68"/>
      <c r="E560" s="69"/>
      <c r="F560" s="70"/>
      <c r="G560" s="67"/>
      <c r="H560" s="71"/>
      <c r="I560" s="72"/>
      <c r="J560" s="72"/>
      <c r="K560" s="36"/>
      <c r="L560" s="79"/>
      <c r="M560" s="79"/>
      <c r="N560" s="74"/>
      <c r="O560" s="81" t="s">
        <v>1647</v>
      </c>
      <c r="P560" s="83">
        <v>44397.767847222225</v>
      </c>
      <c r="Q560" s="81" t="s">
        <v>1754</v>
      </c>
      <c r="R560" s="81"/>
      <c r="S560" s="81"/>
      <c r="T560" s="81" t="s">
        <v>3016</v>
      </c>
      <c r="U560" s="83">
        <v>44397.767847222225</v>
      </c>
      <c r="V560" s="84" t="s">
        <v>3727</v>
      </c>
      <c r="W560" s="81"/>
      <c r="X560" s="81"/>
      <c r="Y560" s="87" t="s">
        <v>5727</v>
      </c>
      <c r="Z560" s="81"/>
    </row>
    <row r="561" spans="1:26" x14ac:dyDescent="0.35">
      <c r="A561" s="66" t="s">
        <v>583</v>
      </c>
      <c r="B561" s="66" t="s">
        <v>1318</v>
      </c>
      <c r="C561" s="67"/>
      <c r="D561" s="68"/>
      <c r="E561" s="69"/>
      <c r="F561" s="70"/>
      <c r="G561" s="67"/>
      <c r="H561" s="71"/>
      <c r="I561" s="72"/>
      <c r="J561" s="72"/>
      <c r="K561" s="36"/>
      <c r="L561" s="79"/>
      <c r="M561" s="79"/>
      <c r="N561" s="74"/>
      <c r="O561" s="81" t="s">
        <v>1647</v>
      </c>
      <c r="P561" s="83">
        <v>44397.767870370371</v>
      </c>
      <c r="Q561" s="81" t="s">
        <v>1754</v>
      </c>
      <c r="R561" s="81"/>
      <c r="S561" s="81"/>
      <c r="T561" s="81" t="s">
        <v>3016</v>
      </c>
      <c r="U561" s="83">
        <v>44397.767870370371</v>
      </c>
      <c r="V561" s="84" t="s">
        <v>3728</v>
      </c>
      <c r="W561" s="81"/>
      <c r="X561" s="81"/>
      <c r="Y561" s="87" t="s">
        <v>5728</v>
      </c>
      <c r="Z561" s="81"/>
    </row>
    <row r="562" spans="1:26" x14ac:dyDescent="0.35">
      <c r="A562" s="66" t="s">
        <v>583</v>
      </c>
      <c r="B562" s="66" t="s">
        <v>1522</v>
      </c>
      <c r="C562" s="67"/>
      <c r="D562" s="68"/>
      <c r="E562" s="69"/>
      <c r="F562" s="70"/>
      <c r="G562" s="67"/>
      <c r="H562" s="71"/>
      <c r="I562" s="72"/>
      <c r="J562" s="72"/>
      <c r="K562" s="36"/>
      <c r="L562" s="79"/>
      <c r="M562" s="79"/>
      <c r="N562" s="74"/>
      <c r="O562" s="81" t="s">
        <v>1647</v>
      </c>
      <c r="P562" s="83">
        <v>44397.767870370371</v>
      </c>
      <c r="Q562" s="81" t="s">
        <v>1754</v>
      </c>
      <c r="R562" s="81"/>
      <c r="S562" s="81"/>
      <c r="T562" s="81" t="s">
        <v>3016</v>
      </c>
      <c r="U562" s="83">
        <v>44397.767870370371</v>
      </c>
      <c r="V562" s="84" t="s">
        <v>3728</v>
      </c>
      <c r="W562" s="81"/>
      <c r="X562" s="81"/>
      <c r="Y562" s="87" t="s">
        <v>5728</v>
      </c>
      <c r="Z562" s="81"/>
    </row>
    <row r="563" spans="1:26" x14ac:dyDescent="0.35">
      <c r="A563" s="66" t="s">
        <v>584</v>
      </c>
      <c r="B563" s="66" t="s">
        <v>723</v>
      </c>
      <c r="C563" s="67"/>
      <c r="D563" s="68"/>
      <c r="E563" s="69"/>
      <c r="F563" s="70"/>
      <c r="G563" s="67"/>
      <c r="H563" s="71"/>
      <c r="I563" s="72"/>
      <c r="J563" s="72"/>
      <c r="K563" s="36"/>
      <c r="L563" s="79"/>
      <c r="M563" s="79"/>
      <c r="N563" s="74"/>
      <c r="O563" s="81" t="s">
        <v>1647</v>
      </c>
      <c r="P563" s="83">
        <v>44397.771469907406</v>
      </c>
      <c r="Q563" s="81" t="s">
        <v>1770</v>
      </c>
      <c r="R563" s="81"/>
      <c r="S563" s="81"/>
      <c r="T563" s="81" t="s">
        <v>3016</v>
      </c>
      <c r="U563" s="83">
        <v>44397.771469907406</v>
      </c>
      <c r="V563" s="84" t="s">
        <v>3729</v>
      </c>
      <c r="W563" s="81"/>
      <c r="X563" s="81"/>
      <c r="Y563" s="87" t="s">
        <v>5729</v>
      </c>
      <c r="Z563" s="81"/>
    </row>
    <row r="564" spans="1:26" x14ac:dyDescent="0.35">
      <c r="A564" s="66" t="s">
        <v>584</v>
      </c>
      <c r="B564" s="66" t="s">
        <v>722</v>
      </c>
      <c r="C564" s="67"/>
      <c r="D564" s="68"/>
      <c r="E564" s="69"/>
      <c r="F564" s="70"/>
      <c r="G564" s="67"/>
      <c r="H564" s="71"/>
      <c r="I564" s="72"/>
      <c r="J564" s="72"/>
      <c r="K564" s="36"/>
      <c r="L564" s="79"/>
      <c r="M564" s="79"/>
      <c r="N564" s="74"/>
      <c r="O564" s="81" t="s">
        <v>1647</v>
      </c>
      <c r="P564" s="83">
        <v>44397.771469907406</v>
      </c>
      <c r="Q564" s="81" t="s">
        <v>1770</v>
      </c>
      <c r="R564" s="81"/>
      <c r="S564" s="81"/>
      <c r="T564" s="81" t="s">
        <v>3016</v>
      </c>
      <c r="U564" s="83">
        <v>44397.771469907406</v>
      </c>
      <c r="V564" s="84" t="s">
        <v>3729</v>
      </c>
      <c r="W564" s="81"/>
      <c r="X564" s="81"/>
      <c r="Y564" s="87" t="s">
        <v>5729</v>
      </c>
      <c r="Z564" s="81"/>
    </row>
    <row r="565" spans="1:26" x14ac:dyDescent="0.35">
      <c r="A565" s="66" t="s">
        <v>585</v>
      </c>
      <c r="B565" s="66" t="s">
        <v>723</v>
      </c>
      <c r="C565" s="67"/>
      <c r="D565" s="68"/>
      <c r="E565" s="69"/>
      <c r="F565" s="70"/>
      <c r="G565" s="67"/>
      <c r="H565" s="71"/>
      <c r="I565" s="72"/>
      <c r="J565" s="72"/>
      <c r="K565" s="36"/>
      <c r="L565" s="79"/>
      <c r="M565" s="79"/>
      <c r="N565" s="74"/>
      <c r="O565" s="81" t="s">
        <v>1647</v>
      </c>
      <c r="P565" s="83">
        <v>44397.771701388891</v>
      </c>
      <c r="Q565" s="81" t="s">
        <v>1770</v>
      </c>
      <c r="R565" s="81"/>
      <c r="S565" s="81"/>
      <c r="T565" s="81" t="s">
        <v>3016</v>
      </c>
      <c r="U565" s="83">
        <v>44397.771701388891</v>
      </c>
      <c r="V565" s="84" t="s">
        <v>3730</v>
      </c>
      <c r="W565" s="81"/>
      <c r="X565" s="81"/>
      <c r="Y565" s="87" t="s">
        <v>5730</v>
      </c>
      <c r="Z565" s="81"/>
    </row>
    <row r="566" spans="1:26" x14ac:dyDescent="0.35">
      <c r="A566" s="66" t="s">
        <v>585</v>
      </c>
      <c r="B566" s="66" t="s">
        <v>722</v>
      </c>
      <c r="C566" s="67"/>
      <c r="D566" s="68"/>
      <c r="E566" s="69"/>
      <c r="F566" s="70"/>
      <c r="G566" s="67"/>
      <c r="H566" s="71"/>
      <c r="I566" s="72"/>
      <c r="J566" s="72"/>
      <c r="K566" s="36"/>
      <c r="L566" s="79"/>
      <c r="M566" s="79"/>
      <c r="N566" s="74"/>
      <c r="O566" s="81" t="s">
        <v>1647</v>
      </c>
      <c r="P566" s="83">
        <v>44397.771701388891</v>
      </c>
      <c r="Q566" s="81" t="s">
        <v>1770</v>
      </c>
      <c r="R566" s="81"/>
      <c r="S566" s="81"/>
      <c r="T566" s="81" t="s">
        <v>3016</v>
      </c>
      <c r="U566" s="83">
        <v>44397.771701388891</v>
      </c>
      <c r="V566" s="84" t="s">
        <v>3730</v>
      </c>
      <c r="W566" s="81"/>
      <c r="X566" s="81"/>
      <c r="Y566" s="87" t="s">
        <v>5730</v>
      </c>
      <c r="Z566" s="81"/>
    </row>
    <row r="567" spans="1:26" x14ac:dyDescent="0.35">
      <c r="A567" s="66" t="s">
        <v>586</v>
      </c>
      <c r="B567" s="66" t="s">
        <v>1412</v>
      </c>
      <c r="C567" s="67"/>
      <c r="D567" s="68"/>
      <c r="E567" s="69"/>
      <c r="F567" s="70"/>
      <c r="G567" s="67"/>
      <c r="H567" s="71"/>
      <c r="I567" s="72"/>
      <c r="J567" s="72"/>
      <c r="K567" s="36"/>
      <c r="L567" s="79"/>
      <c r="M567" s="79"/>
      <c r="N567" s="74"/>
      <c r="O567" s="81" t="s">
        <v>1647</v>
      </c>
      <c r="P567" s="83">
        <v>44397.772326388891</v>
      </c>
      <c r="Q567" s="81" t="s">
        <v>1716</v>
      </c>
      <c r="R567" s="81"/>
      <c r="S567" s="81"/>
      <c r="T567" s="81" t="s">
        <v>3063</v>
      </c>
      <c r="U567" s="83">
        <v>44397.772326388891</v>
      </c>
      <c r="V567" s="84" t="s">
        <v>3731</v>
      </c>
      <c r="W567" s="81"/>
      <c r="X567" s="81"/>
      <c r="Y567" s="87" t="s">
        <v>5731</v>
      </c>
      <c r="Z567" s="81"/>
    </row>
    <row r="568" spans="1:26" x14ac:dyDescent="0.35">
      <c r="A568" s="66" t="s">
        <v>587</v>
      </c>
      <c r="B568" s="66" t="s">
        <v>723</v>
      </c>
      <c r="C568" s="67"/>
      <c r="D568" s="68"/>
      <c r="E568" s="69"/>
      <c r="F568" s="70"/>
      <c r="G568" s="67"/>
      <c r="H568" s="71"/>
      <c r="I568" s="72"/>
      <c r="J568" s="72"/>
      <c r="K568" s="36"/>
      <c r="L568" s="79"/>
      <c r="M568" s="79"/>
      <c r="N568" s="74"/>
      <c r="O568" s="81" t="s">
        <v>1647</v>
      </c>
      <c r="P568" s="83">
        <v>44397.777129629627</v>
      </c>
      <c r="Q568" s="81" t="s">
        <v>1770</v>
      </c>
      <c r="R568" s="81"/>
      <c r="S568" s="81"/>
      <c r="T568" s="81" t="s">
        <v>3016</v>
      </c>
      <c r="U568" s="83">
        <v>44397.777129629627</v>
      </c>
      <c r="V568" s="84" t="s">
        <v>3732</v>
      </c>
      <c r="W568" s="81"/>
      <c r="X568" s="81"/>
      <c r="Y568" s="87" t="s">
        <v>5732</v>
      </c>
      <c r="Z568" s="81"/>
    </row>
    <row r="569" spans="1:26" x14ac:dyDescent="0.35">
      <c r="A569" s="66" t="s">
        <v>587</v>
      </c>
      <c r="B569" s="66" t="s">
        <v>722</v>
      </c>
      <c r="C569" s="67"/>
      <c r="D569" s="68"/>
      <c r="E569" s="69"/>
      <c r="F569" s="70"/>
      <c r="G569" s="67"/>
      <c r="H569" s="71"/>
      <c r="I569" s="72"/>
      <c r="J569" s="72"/>
      <c r="K569" s="36"/>
      <c r="L569" s="79"/>
      <c r="M569" s="79"/>
      <c r="N569" s="74"/>
      <c r="O569" s="81" t="s">
        <v>1647</v>
      </c>
      <c r="P569" s="83">
        <v>44397.777129629627</v>
      </c>
      <c r="Q569" s="81" t="s">
        <v>1770</v>
      </c>
      <c r="R569" s="81"/>
      <c r="S569" s="81"/>
      <c r="T569" s="81" t="s">
        <v>3016</v>
      </c>
      <c r="U569" s="83">
        <v>44397.777129629627</v>
      </c>
      <c r="V569" s="84" t="s">
        <v>3732</v>
      </c>
      <c r="W569" s="81"/>
      <c r="X569" s="81"/>
      <c r="Y569" s="87" t="s">
        <v>5732</v>
      </c>
      <c r="Z569" s="81"/>
    </row>
    <row r="570" spans="1:26" x14ac:dyDescent="0.35">
      <c r="A570" s="66" t="s">
        <v>588</v>
      </c>
      <c r="B570" s="66" t="s">
        <v>1318</v>
      </c>
      <c r="C570" s="67"/>
      <c r="D570" s="68"/>
      <c r="E570" s="69"/>
      <c r="F570" s="70"/>
      <c r="G570" s="67"/>
      <c r="H570" s="71"/>
      <c r="I570" s="72"/>
      <c r="J570" s="72"/>
      <c r="K570" s="36"/>
      <c r="L570" s="79"/>
      <c r="M570" s="79"/>
      <c r="N570" s="74"/>
      <c r="O570" s="81" t="s">
        <v>1647</v>
      </c>
      <c r="P570" s="83">
        <v>44397.777395833335</v>
      </c>
      <c r="Q570" s="81" t="s">
        <v>1754</v>
      </c>
      <c r="R570" s="81"/>
      <c r="S570" s="81"/>
      <c r="T570" s="81" t="s">
        <v>3016</v>
      </c>
      <c r="U570" s="83">
        <v>44397.777395833335</v>
      </c>
      <c r="V570" s="84" t="s">
        <v>3733</v>
      </c>
      <c r="W570" s="81"/>
      <c r="X570" s="81"/>
      <c r="Y570" s="87" t="s">
        <v>5733</v>
      </c>
      <c r="Z570" s="81"/>
    </row>
    <row r="571" spans="1:26" x14ac:dyDescent="0.35">
      <c r="A571" s="66" t="s">
        <v>588</v>
      </c>
      <c r="B571" s="66" t="s">
        <v>1522</v>
      </c>
      <c r="C571" s="67"/>
      <c r="D571" s="68"/>
      <c r="E571" s="69"/>
      <c r="F571" s="70"/>
      <c r="G571" s="67"/>
      <c r="H571" s="71"/>
      <c r="I571" s="72"/>
      <c r="J571" s="72"/>
      <c r="K571" s="36"/>
      <c r="L571" s="79"/>
      <c r="M571" s="79"/>
      <c r="N571" s="74"/>
      <c r="O571" s="81" t="s">
        <v>1647</v>
      </c>
      <c r="P571" s="83">
        <v>44397.777395833335</v>
      </c>
      <c r="Q571" s="81" t="s">
        <v>1754</v>
      </c>
      <c r="R571" s="81"/>
      <c r="S571" s="81"/>
      <c r="T571" s="81" t="s">
        <v>3016</v>
      </c>
      <c r="U571" s="83">
        <v>44397.777395833335</v>
      </c>
      <c r="V571" s="84" t="s">
        <v>3733</v>
      </c>
      <c r="W571" s="81"/>
      <c r="X571" s="81"/>
      <c r="Y571" s="87" t="s">
        <v>5733</v>
      </c>
      <c r="Z571" s="81"/>
    </row>
    <row r="572" spans="1:26" x14ac:dyDescent="0.35">
      <c r="A572" s="66" t="s">
        <v>589</v>
      </c>
      <c r="B572" s="66" t="s">
        <v>1543</v>
      </c>
      <c r="C572" s="67"/>
      <c r="D572" s="68"/>
      <c r="E572" s="69"/>
      <c r="F572" s="70"/>
      <c r="G572" s="67"/>
      <c r="H572" s="71"/>
      <c r="I572" s="72"/>
      <c r="J572" s="72"/>
      <c r="K572" s="36"/>
      <c r="L572" s="79"/>
      <c r="M572" s="79"/>
      <c r="N572" s="74"/>
      <c r="O572" s="81" t="s">
        <v>1647</v>
      </c>
      <c r="P572" s="83">
        <v>44397.349328703705</v>
      </c>
      <c r="Q572" s="81" t="s">
        <v>1771</v>
      </c>
      <c r="R572" s="84" t="s">
        <v>2489</v>
      </c>
      <c r="S572" s="81" t="s">
        <v>2931</v>
      </c>
      <c r="T572" s="81" t="s">
        <v>3016</v>
      </c>
      <c r="U572" s="83">
        <v>44397.349328703705</v>
      </c>
      <c r="V572" s="84" t="s">
        <v>3734</v>
      </c>
      <c r="W572" s="81"/>
      <c r="X572" s="81"/>
      <c r="Y572" s="87" t="s">
        <v>5734</v>
      </c>
      <c r="Z572" s="81"/>
    </row>
    <row r="573" spans="1:26" x14ac:dyDescent="0.35">
      <c r="A573" s="66" t="s">
        <v>590</v>
      </c>
      <c r="B573" s="66" t="s">
        <v>1543</v>
      </c>
      <c r="C573" s="67"/>
      <c r="D573" s="68"/>
      <c r="E573" s="69"/>
      <c r="F573" s="70"/>
      <c r="G573" s="67"/>
      <c r="H573" s="71"/>
      <c r="I573" s="72"/>
      <c r="J573" s="72"/>
      <c r="K573" s="36"/>
      <c r="L573" s="79"/>
      <c r="M573" s="79"/>
      <c r="N573" s="74"/>
      <c r="O573" s="81" t="s">
        <v>1647</v>
      </c>
      <c r="P573" s="83">
        <v>44397.778599537036</v>
      </c>
      <c r="Q573" s="81" t="s">
        <v>1715</v>
      </c>
      <c r="R573" s="81"/>
      <c r="S573" s="81"/>
      <c r="T573" s="81" t="s">
        <v>3016</v>
      </c>
      <c r="U573" s="83">
        <v>44397.778599537036</v>
      </c>
      <c r="V573" s="84" t="s">
        <v>3735</v>
      </c>
      <c r="W573" s="81"/>
      <c r="X573" s="81"/>
      <c r="Y573" s="87" t="s">
        <v>5735</v>
      </c>
      <c r="Z573" s="81"/>
    </row>
    <row r="574" spans="1:26" x14ac:dyDescent="0.35">
      <c r="A574" s="66" t="s">
        <v>590</v>
      </c>
      <c r="B574" s="66" t="s">
        <v>589</v>
      </c>
      <c r="C574" s="67"/>
      <c r="D574" s="68"/>
      <c r="E574" s="69"/>
      <c r="F574" s="70"/>
      <c r="G574" s="67"/>
      <c r="H574" s="71"/>
      <c r="I574" s="72"/>
      <c r="J574" s="72"/>
      <c r="K574" s="36"/>
      <c r="L574" s="79"/>
      <c r="M574" s="79"/>
      <c r="N574" s="74"/>
      <c r="O574" s="81" t="s">
        <v>1647</v>
      </c>
      <c r="P574" s="83">
        <v>44397.778599537036</v>
      </c>
      <c r="Q574" s="81" t="s">
        <v>1715</v>
      </c>
      <c r="R574" s="81"/>
      <c r="S574" s="81"/>
      <c r="T574" s="81" t="s">
        <v>3016</v>
      </c>
      <c r="U574" s="83">
        <v>44397.778599537036</v>
      </c>
      <c r="V574" s="84" t="s">
        <v>3735</v>
      </c>
      <c r="W574" s="81"/>
      <c r="X574" s="81"/>
      <c r="Y574" s="87" t="s">
        <v>5735</v>
      </c>
      <c r="Z574" s="81"/>
    </row>
    <row r="575" spans="1:26" x14ac:dyDescent="0.35">
      <c r="A575" s="66" t="s">
        <v>591</v>
      </c>
      <c r="B575" s="66" t="s">
        <v>1556</v>
      </c>
      <c r="C575" s="67"/>
      <c r="D575" s="68"/>
      <c r="E575" s="69"/>
      <c r="F575" s="70"/>
      <c r="G575" s="67"/>
      <c r="H575" s="71"/>
      <c r="I575" s="72"/>
      <c r="J575" s="72"/>
      <c r="K575" s="36"/>
      <c r="L575" s="79"/>
      <c r="M575" s="79"/>
      <c r="N575" s="74"/>
      <c r="O575" s="81" t="s">
        <v>1647</v>
      </c>
      <c r="P575" s="83">
        <v>44397.779027777775</v>
      </c>
      <c r="Q575" s="81" t="s">
        <v>1772</v>
      </c>
      <c r="R575" s="81"/>
      <c r="S575" s="81"/>
      <c r="T575" s="81" t="s">
        <v>3017</v>
      </c>
      <c r="U575" s="83">
        <v>44397.779027777775</v>
      </c>
      <c r="V575" s="84" t="s">
        <v>3736</v>
      </c>
      <c r="W575" s="81"/>
      <c r="X575" s="81"/>
      <c r="Y575" s="87" t="s">
        <v>5736</v>
      </c>
      <c r="Z575" s="81"/>
    </row>
    <row r="576" spans="1:26" x14ac:dyDescent="0.35">
      <c r="A576" s="66" t="s">
        <v>591</v>
      </c>
      <c r="B576" s="66" t="s">
        <v>1127</v>
      </c>
      <c r="C576" s="67"/>
      <c r="D576" s="68"/>
      <c r="E576" s="69"/>
      <c r="F576" s="70"/>
      <c r="G576" s="67"/>
      <c r="H576" s="71"/>
      <c r="I576" s="72"/>
      <c r="J576" s="72"/>
      <c r="K576" s="36"/>
      <c r="L576" s="79"/>
      <c r="M576" s="79"/>
      <c r="N576" s="74"/>
      <c r="O576" s="81" t="s">
        <v>1647</v>
      </c>
      <c r="P576" s="83">
        <v>44397.779027777775</v>
      </c>
      <c r="Q576" s="81" t="s">
        <v>1772</v>
      </c>
      <c r="R576" s="81"/>
      <c r="S576" s="81"/>
      <c r="T576" s="81" t="s">
        <v>3017</v>
      </c>
      <c r="U576" s="83">
        <v>44397.779027777775</v>
      </c>
      <c r="V576" s="84" t="s">
        <v>3736</v>
      </c>
      <c r="W576" s="81"/>
      <c r="X576" s="81"/>
      <c r="Y576" s="87" t="s">
        <v>5736</v>
      </c>
      <c r="Z576" s="81"/>
    </row>
    <row r="577" spans="1:26" x14ac:dyDescent="0.35">
      <c r="A577" s="66" t="s">
        <v>592</v>
      </c>
      <c r="B577" s="66" t="s">
        <v>723</v>
      </c>
      <c r="C577" s="67"/>
      <c r="D577" s="68"/>
      <c r="E577" s="69"/>
      <c r="F577" s="70"/>
      <c r="G577" s="67"/>
      <c r="H577" s="71"/>
      <c r="I577" s="72"/>
      <c r="J577" s="72"/>
      <c r="K577" s="36"/>
      <c r="L577" s="79"/>
      <c r="M577" s="79"/>
      <c r="N577" s="74"/>
      <c r="O577" s="81" t="s">
        <v>1647</v>
      </c>
      <c r="P577" s="83">
        <v>44397.780752314815</v>
      </c>
      <c r="Q577" s="81" t="s">
        <v>1770</v>
      </c>
      <c r="R577" s="81"/>
      <c r="S577" s="81"/>
      <c r="T577" s="81" t="s">
        <v>3016</v>
      </c>
      <c r="U577" s="83">
        <v>44397.780752314815</v>
      </c>
      <c r="V577" s="84" t="s">
        <v>3737</v>
      </c>
      <c r="W577" s="81"/>
      <c r="X577" s="81"/>
      <c r="Y577" s="87" t="s">
        <v>5737</v>
      </c>
      <c r="Z577" s="81"/>
    </row>
    <row r="578" spans="1:26" x14ac:dyDescent="0.35">
      <c r="A578" s="66" t="s">
        <v>592</v>
      </c>
      <c r="B578" s="66" t="s">
        <v>722</v>
      </c>
      <c r="C578" s="67"/>
      <c r="D578" s="68"/>
      <c r="E578" s="69"/>
      <c r="F578" s="70"/>
      <c r="G578" s="67"/>
      <c r="H578" s="71"/>
      <c r="I578" s="72"/>
      <c r="J578" s="72"/>
      <c r="K578" s="36"/>
      <c r="L578" s="79"/>
      <c r="M578" s="79"/>
      <c r="N578" s="74"/>
      <c r="O578" s="81" t="s">
        <v>1647</v>
      </c>
      <c r="P578" s="83">
        <v>44397.780752314815</v>
      </c>
      <c r="Q578" s="81" t="s">
        <v>1770</v>
      </c>
      <c r="R578" s="81"/>
      <c r="S578" s="81"/>
      <c r="T578" s="81" t="s">
        <v>3016</v>
      </c>
      <c r="U578" s="83">
        <v>44397.780752314815</v>
      </c>
      <c r="V578" s="84" t="s">
        <v>3737</v>
      </c>
      <c r="W578" s="81"/>
      <c r="X578" s="81"/>
      <c r="Y578" s="87" t="s">
        <v>5737</v>
      </c>
      <c r="Z578" s="81"/>
    </row>
    <row r="579" spans="1:26" x14ac:dyDescent="0.35">
      <c r="A579" s="66" t="s">
        <v>593</v>
      </c>
      <c r="B579" s="66" t="s">
        <v>593</v>
      </c>
      <c r="C579" s="67"/>
      <c r="D579" s="68"/>
      <c r="E579" s="69"/>
      <c r="F579" s="70"/>
      <c r="G579" s="67"/>
      <c r="H579" s="71"/>
      <c r="I579" s="72"/>
      <c r="J579" s="72"/>
      <c r="K579" s="36"/>
      <c r="L579" s="79"/>
      <c r="M579" s="79"/>
      <c r="N579" s="74"/>
      <c r="O579" s="81" t="s">
        <v>179</v>
      </c>
      <c r="P579" s="83">
        <v>44397.784884259258</v>
      </c>
      <c r="Q579" s="81" t="s">
        <v>1773</v>
      </c>
      <c r="R579" s="84" t="s">
        <v>2490</v>
      </c>
      <c r="S579" s="81" t="s">
        <v>2931</v>
      </c>
      <c r="T579" s="81" t="s">
        <v>3094</v>
      </c>
      <c r="U579" s="83">
        <v>44397.784884259258</v>
      </c>
      <c r="V579" s="84" t="s">
        <v>3738</v>
      </c>
      <c r="W579" s="81"/>
      <c r="X579" s="81"/>
      <c r="Y579" s="87" t="s">
        <v>5738</v>
      </c>
      <c r="Z579" s="81"/>
    </row>
    <row r="580" spans="1:26" x14ac:dyDescent="0.35">
      <c r="A580" s="66" t="s">
        <v>594</v>
      </c>
      <c r="B580" s="66" t="s">
        <v>1556</v>
      </c>
      <c r="C580" s="67"/>
      <c r="D580" s="68"/>
      <c r="E580" s="69"/>
      <c r="F580" s="70"/>
      <c r="G580" s="67"/>
      <c r="H580" s="71"/>
      <c r="I580" s="72"/>
      <c r="J580" s="72"/>
      <c r="K580" s="36"/>
      <c r="L580" s="79"/>
      <c r="M580" s="79"/>
      <c r="N580" s="74"/>
      <c r="O580" s="81" t="s">
        <v>1647</v>
      </c>
      <c r="P580" s="83">
        <v>44397.786412037036</v>
      </c>
      <c r="Q580" s="81" t="s">
        <v>1772</v>
      </c>
      <c r="R580" s="81"/>
      <c r="S580" s="81"/>
      <c r="T580" s="81" t="s">
        <v>3017</v>
      </c>
      <c r="U580" s="83">
        <v>44397.786412037036</v>
      </c>
      <c r="V580" s="84" t="s">
        <v>3739</v>
      </c>
      <c r="W580" s="81"/>
      <c r="X580" s="81"/>
      <c r="Y580" s="87" t="s">
        <v>5739</v>
      </c>
      <c r="Z580" s="81"/>
    </row>
    <row r="581" spans="1:26" x14ac:dyDescent="0.35">
      <c r="A581" s="66" t="s">
        <v>594</v>
      </c>
      <c r="B581" s="66" t="s">
        <v>1127</v>
      </c>
      <c r="C581" s="67"/>
      <c r="D581" s="68"/>
      <c r="E581" s="69"/>
      <c r="F581" s="70"/>
      <c r="G581" s="67"/>
      <c r="H581" s="71"/>
      <c r="I581" s="72"/>
      <c r="J581" s="72"/>
      <c r="K581" s="36"/>
      <c r="L581" s="79"/>
      <c r="M581" s="79"/>
      <c r="N581" s="74"/>
      <c r="O581" s="81" t="s">
        <v>1647</v>
      </c>
      <c r="P581" s="83">
        <v>44397.786412037036</v>
      </c>
      <c r="Q581" s="81" t="s">
        <v>1772</v>
      </c>
      <c r="R581" s="81"/>
      <c r="S581" s="81"/>
      <c r="T581" s="81" t="s">
        <v>3017</v>
      </c>
      <c r="U581" s="83">
        <v>44397.786412037036</v>
      </c>
      <c r="V581" s="84" t="s">
        <v>3739</v>
      </c>
      <c r="W581" s="81"/>
      <c r="X581" s="81"/>
      <c r="Y581" s="87" t="s">
        <v>5739</v>
      </c>
      <c r="Z581" s="81"/>
    </row>
    <row r="582" spans="1:26" x14ac:dyDescent="0.35">
      <c r="A582" s="66" t="s">
        <v>595</v>
      </c>
      <c r="B582" s="66" t="s">
        <v>595</v>
      </c>
      <c r="C582" s="67"/>
      <c r="D582" s="68"/>
      <c r="E582" s="69"/>
      <c r="F582" s="70"/>
      <c r="G582" s="67"/>
      <c r="H582" s="71"/>
      <c r="I582" s="72"/>
      <c r="J582" s="72"/>
      <c r="K582" s="36"/>
      <c r="L582" s="79"/>
      <c r="M582" s="79"/>
      <c r="N582" s="74"/>
      <c r="O582" s="81" t="s">
        <v>179</v>
      </c>
      <c r="P582" s="83">
        <v>44397.792187500003</v>
      </c>
      <c r="Q582" s="81" t="s">
        <v>1774</v>
      </c>
      <c r="R582" s="84" t="s">
        <v>2491</v>
      </c>
      <c r="S582" s="81" t="s">
        <v>2931</v>
      </c>
      <c r="T582" s="81" t="s">
        <v>3016</v>
      </c>
      <c r="U582" s="83">
        <v>44397.792187500003</v>
      </c>
      <c r="V582" s="84" t="s">
        <v>3740</v>
      </c>
      <c r="W582" s="81"/>
      <c r="X582" s="81"/>
      <c r="Y582" s="87" t="s">
        <v>5740</v>
      </c>
      <c r="Z582" s="81"/>
    </row>
    <row r="583" spans="1:26" x14ac:dyDescent="0.35">
      <c r="A583" s="66" t="s">
        <v>596</v>
      </c>
      <c r="B583" s="66" t="s">
        <v>1453</v>
      </c>
      <c r="C583" s="67"/>
      <c r="D583" s="68"/>
      <c r="E583" s="69"/>
      <c r="F583" s="70"/>
      <c r="G583" s="67"/>
      <c r="H583" s="71"/>
      <c r="I583" s="72"/>
      <c r="J583" s="72"/>
      <c r="K583" s="36"/>
      <c r="L583" s="79"/>
      <c r="M583" s="79"/>
      <c r="N583" s="74"/>
      <c r="O583" s="81" t="s">
        <v>1647</v>
      </c>
      <c r="P583" s="83">
        <v>44397.79314814815</v>
      </c>
      <c r="Q583" s="81" t="s">
        <v>1775</v>
      </c>
      <c r="R583" s="84" t="s">
        <v>2492</v>
      </c>
      <c r="S583" s="81" t="s">
        <v>2944</v>
      </c>
      <c r="T583" s="81" t="s">
        <v>3095</v>
      </c>
      <c r="U583" s="83">
        <v>44397.79314814815</v>
      </c>
      <c r="V583" s="84" t="s">
        <v>3741</v>
      </c>
      <c r="W583" s="81"/>
      <c r="X583" s="81"/>
      <c r="Y583" s="87" t="s">
        <v>5741</v>
      </c>
      <c r="Z583" s="81"/>
    </row>
    <row r="584" spans="1:26" x14ac:dyDescent="0.35">
      <c r="A584" s="66" t="s">
        <v>597</v>
      </c>
      <c r="B584" s="66" t="s">
        <v>1557</v>
      </c>
      <c r="C584" s="67"/>
      <c r="D584" s="68"/>
      <c r="E584" s="69"/>
      <c r="F584" s="70"/>
      <c r="G584" s="67"/>
      <c r="H584" s="71"/>
      <c r="I584" s="72"/>
      <c r="J584" s="72"/>
      <c r="K584" s="36"/>
      <c r="L584" s="79"/>
      <c r="M584" s="79"/>
      <c r="N584" s="74"/>
      <c r="O584" s="81" t="s">
        <v>1647</v>
      </c>
      <c r="P584" s="83">
        <v>44397.794675925928</v>
      </c>
      <c r="Q584" s="81" t="s">
        <v>1776</v>
      </c>
      <c r="R584" s="81"/>
      <c r="S584" s="81"/>
      <c r="T584" s="81" t="s">
        <v>3096</v>
      </c>
      <c r="U584" s="83">
        <v>44397.794675925928</v>
      </c>
      <c r="V584" s="84" t="s">
        <v>3742</v>
      </c>
      <c r="W584" s="81"/>
      <c r="X584" s="81"/>
      <c r="Y584" s="87" t="s">
        <v>5742</v>
      </c>
      <c r="Z584" s="81"/>
    </row>
    <row r="585" spans="1:26" x14ac:dyDescent="0.35">
      <c r="A585" s="66" t="s">
        <v>597</v>
      </c>
      <c r="B585" s="66" t="s">
        <v>1248</v>
      </c>
      <c r="C585" s="67"/>
      <c r="D585" s="68"/>
      <c r="E585" s="69"/>
      <c r="F585" s="70"/>
      <c r="G585" s="67"/>
      <c r="H585" s="71"/>
      <c r="I585" s="72"/>
      <c r="J585" s="72"/>
      <c r="K585" s="36"/>
      <c r="L585" s="79"/>
      <c r="M585" s="79"/>
      <c r="N585" s="74"/>
      <c r="O585" s="81" t="s">
        <v>1647</v>
      </c>
      <c r="P585" s="83">
        <v>44397.794675925928</v>
      </c>
      <c r="Q585" s="81" t="s">
        <v>1776</v>
      </c>
      <c r="R585" s="81"/>
      <c r="S585" s="81"/>
      <c r="T585" s="81" t="s">
        <v>3096</v>
      </c>
      <c r="U585" s="83">
        <v>44397.794675925928</v>
      </c>
      <c r="V585" s="84" t="s">
        <v>3742</v>
      </c>
      <c r="W585" s="81"/>
      <c r="X585" s="81"/>
      <c r="Y585" s="87" t="s">
        <v>5742</v>
      </c>
      <c r="Z585" s="81"/>
    </row>
    <row r="586" spans="1:26" x14ac:dyDescent="0.35">
      <c r="A586" s="66" t="s">
        <v>597</v>
      </c>
      <c r="B586" s="66" t="s">
        <v>1357</v>
      </c>
      <c r="C586" s="67"/>
      <c r="D586" s="68"/>
      <c r="E586" s="69"/>
      <c r="F586" s="70"/>
      <c r="G586" s="67"/>
      <c r="H586" s="71"/>
      <c r="I586" s="72"/>
      <c r="J586" s="72"/>
      <c r="K586" s="36"/>
      <c r="L586" s="79"/>
      <c r="M586" s="79"/>
      <c r="N586" s="74"/>
      <c r="O586" s="81" t="s">
        <v>1647</v>
      </c>
      <c r="P586" s="83">
        <v>44397.794675925928</v>
      </c>
      <c r="Q586" s="81" t="s">
        <v>1776</v>
      </c>
      <c r="R586" s="81"/>
      <c r="S586" s="81"/>
      <c r="T586" s="81" t="s">
        <v>3096</v>
      </c>
      <c r="U586" s="83">
        <v>44397.794675925928</v>
      </c>
      <c r="V586" s="84" t="s">
        <v>3742</v>
      </c>
      <c r="W586" s="81"/>
      <c r="X586" s="81"/>
      <c r="Y586" s="87" t="s">
        <v>5742</v>
      </c>
      <c r="Z586" s="81"/>
    </row>
    <row r="587" spans="1:26" x14ac:dyDescent="0.35">
      <c r="A587" s="66" t="s">
        <v>598</v>
      </c>
      <c r="B587" s="66" t="s">
        <v>1558</v>
      </c>
      <c r="C587" s="67"/>
      <c r="D587" s="68"/>
      <c r="E587" s="69"/>
      <c r="F587" s="70"/>
      <c r="G587" s="67"/>
      <c r="H587" s="71"/>
      <c r="I587" s="72"/>
      <c r="J587" s="72"/>
      <c r="K587" s="36"/>
      <c r="L587" s="79"/>
      <c r="M587" s="79"/>
      <c r="N587" s="74"/>
      <c r="O587" s="81" t="s">
        <v>1647</v>
      </c>
      <c r="P587" s="83">
        <v>44397.794722222221</v>
      </c>
      <c r="Q587" s="81" t="s">
        <v>1777</v>
      </c>
      <c r="R587" s="81"/>
      <c r="S587" s="81"/>
      <c r="T587" s="81" t="s">
        <v>3046</v>
      </c>
      <c r="U587" s="83">
        <v>44397.794722222221</v>
      </c>
      <c r="V587" s="84" t="s">
        <v>3743</v>
      </c>
      <c r="W587" s="81"/>
      <c r="X587" s="81"/>
      <c r="Y587" s="87" t="s">
        <v>5743</v>
      </c>
      <c r="Z587" s="81"/>
    </row>
    <row r="588" spans="1:26" x14ac:dyDescent="0.35">
      <c r="A588" s="66" t="s">
        <v>598</v>
      </c>
      <c r="B588" s="66" t="s">
        <v>1559</v>
      </c>
      <c r="C588" s="67"/>
      <c r="D588" s="68"/>
      <c r="E588" s="69"/>
      <c r="F588" s="70"/>
      <c r="G588" s="67"/>
      <c r="H588" s="71"/>
      <c r="I588" s="72"/>
      <c r="J588" s="72"/>
      <c r="K588" s="36"/>
      <c r="L588" s="79"/>
      <c r="M588" s="79"/>
      <c r="N588" s="74"/>
      <c r="O588" s="81" t="s">
        <v>1647</v>
      </c>
      <c r="P588" s="83">
        <v>44397.794722222221</v>
      </c>
      <c r="Q588" s="81" t="s">
        <v>1777</v>
      </c>
      <c r="R588" s="81"/>
      <c r="S588" s="81"/>
      <c r="T588" s="81" t="s">
        <v>3046</v>
      </c>
      <c r="U588" s="83">
        <v>44397.794722222221</v>
      </c>
      <c r="V588" s="84" t="s">
        <v>3743</v>
      </c>
      <c r="W588" s="81"/>
      <c r="X588" s="81"/>
      <c r="Y588" s="87" t="s">
        <v>5743</v>
      </c>
      <c r="Z588" s="81"/>
    </row>
    <row r="589" spans="1:26" x14ac:dyDescent="0.35">
      <c r="A589" s="66" t="s">
        <v>598</v>
      </c>
      <c r="B589" s="66" t="s">
        <v>1232</v>
      </c>
      <c r="C589" s="67"/>
      <c r="D589" s="68"/>
      <c r="E589" s="69"/>
      <c r="F589" s="70"/>
      <c r="G589" s="67"/>
      <c r="H589" s="71"/>
      <c r="I589" s="72"/>
      <c r="J589" s="72"/>
      <c r="K589" s="36"/>
      <c r="L589" s="79"/>
      <c r="M589" s="79"/>
      <c r="N589" s="74"/>
      <c r="O589" s="81" t="s">
        <v>1647</v>
      </c>
      <c r="P589" s="83">
        <v>44397.794722222221</v>
      </c>
      <c r="Q589" s="81" t="s">
        <v>1777</v>
      </c>
      <c r="R589" s="81"/>
      <c r="S589" s="81"/>
      <c r="T589" s="81" t="s">
        <v>3046</v>
      </c>
      <c r="U589" s="83">
        <v>44397.794722222221</v>
      </c>
      <c r="V589" s="84" t="s">
        <v>3743</v>
      </c>
      <c r="W589" s="81"/>
      <c r="X589" s="81"/>
      <c r="Y589" s="87" t="s">
        <v>5743</v>
      </c>
      <c r="Z589" s="81"/>
    </row>
    <row r="590" spans="1:26" x14ac:dyDescent="0.35">
      <c r="A590" s="66" t="s">
        <v>599</v>
      </c>
      <c r="B590" s="66" t="s">
        <v>1318</v>
      </c>
      <c r="C590" s="67"/>
      <c r="D590" s="68"/>
      <c r="E590" s="69"/>
      <c r="F590" s="70"/>
      <c r="G590" s="67"/>
      <c r="H590" s="71"/>
      <c r="I590" s="72"/>
      <c r="J590" s="72"/>
      <c r="K590" s="36"/>
      <c r="L590" s="79"/>
      <c r="M590" s="79"/>
      <c r="N590" s="74"/>
      <c r="O590" s="81" t="s">
        <v>1647</v>
      </c>
      <c r="P590" s="83">
        <v>44397.796597222223</v>
      </c>
      <c r="Q590" s="81" t="s">
        <v>1754</v>
      </c>
      <c r="R590" s="81"/>
      <c r="S590" s="81"/>
      <c r="T590" s="81" t="s">
        <v>3016</v>
      </c>
      <c r="U590" s="83">
        <v>44397.796597222223</v>
      </c>
      <c r="V590" s="84" t="s">
        <v>3744</v>
      </c>
      <c r="W590" s="81"/>
      <c r="X590" s="81"/>
      <c r="Y590" s="87" t="s">
        <v>5744</v>
      </c>
      <c r="Z590" s="81"/>
    </row>
    <row r="591" spans="1:26" x14ac:dyDescent="0.35">
      <c r="A591" s="66" t="s">
        <v>599</v>
      </c>
      <c r="B591" s="66" t="s">
        <v>1522</v>
      </c>
      <c r="C591" s="67"/>
      <c r="D591" s="68"/>
      <c r="E591" s="69"/>
      <c r="F591" s="70"/>
      <c r="G591" s="67"/>
      <c r="H591" s="71"/>
      <c r="I591" s="72"/>
      <c r="J591" s="72"/>
      <c r="K591" s="36"/>
      <c r="L591" s="79"/>
      <c r="M591" s="79"/>
      <c r="N591" s="74"/>
      <c r="O591" s="81" t="s">
        <v>1647</v>
      </c>
      <c r="P591" s="83">
        <v>44397.796597222223</v>
      </c>
      <c r="Q591" s="81" t="s">
        <v>1754</v>
      </c>
      <c r="R591" s="81"/>
      <c r="S591" s="81"/>
      <c r="T591" s="81" t="s">
        <v>3016</v>
      </c>
      <c r="U591" s="83">
        <v>44397.796597222223</v>
      </c>
      <c r="V591" s="84" t="s">
        <v>3744</v>
      </c>
      <c r="W591" s="81"/>
      <c r="X591" s="81"/>
      <c r="Y591" s="87" t="s">
        <v>5744</v>
      </c>
      <c r="Z591" s="81"/>
    </row>
    <row r="592" spans="1:26" x14ac:dyDescent="0.35">
      <c r="A592" s="66" t="s">
        <v>600</v>
      </c>
      <c r="B592" s="66" t="s">
        <v>1560</v>
      </c>
      <c r="C592" s="67"/>
      <c r="D592" s="68"/>
      <c r="E592" s="69"/>
      <c r="F592" s="70"/>
      <c r="G592" s="67"/>
      <c r="H592" s="71"/>
      <c r="I592" s="72"/>
      <c r="J592" s="72"/>
      <c r="K592" s="36"/>
      <c r="L592" s="79"/>
      <c r="M592" s="79"/>
      <c r="N592" s="74"/>
      <c r="O592" s="81" t="s">
        <v>1647</v>
      </c>
      <c r="P592" s="83">
        <v>44397.799212962964</v>
      </c>
      <c r="Q592" s="81" t="s">
        <v>1778</v>
      </c>
      <c r="R592" s="81"/>
      <c r="S592" s="81"/>
      <c r="T592" s="81" t="s">
        <v>3097</v>
      </c>
      <c r="U592" s="83">
        <v>44397.799212962964</v>
      </c>
      <c r="V592" s="84" t="s">
        <v>3745</v>
      </c>
      <c r="W592" s="81"/>
      <c r="X592" s="81"/>
      <c r="Y592" s="87" t="s">
        <v>5745</v>
      </c>
      <c r="Z592" s="81"/>
    </row>
    <row r="593" spans="1:26" x14ac:dyDescent="0.35">
      <c r="A593" s="66" t="s">
        <v>601</v>
      </c>
      <c r="B593" s="66" t="s">
        <v>1318</v>
      </c>
      <c r="C593" s="67"/>
      <c r="D593" s="68"/>
      <c r="E593" s="69"/>
      <c r="F593" s="70"/>
      <c r="G593" s="67"/>
      <c r="H593" s="71"/>
      <c r="I593" s="72"/>
      <c r="J593" s="72"/>
      <c r="K593" s="36"/>
      <c r="L593" s="79"/>
      <c r="M593" s="79"/>
      <c r="N593" s="74"/>
      <c r="O593" s="81" t="s">
        <v>1647</v>
      </c>
      <c r="P593" s="83">
        <v>44397.802824074075</v>
      </c>
      <c r="Q593" s="81" t="s">
        <v>1754</v>
      </c>
      <c r="R593" s="81"/>
      <c r="S593" s="81"/>
      <c r="T593" s="81" t="s">
        <v>3016</v>
      </c>
      <c r="U593" s="83">
        <v>44397.802824074075</v>
      </c>
      <c r="V593" s="84" t="s">
        <v>3746</v>
      </c>
      <c r="W593" s="81"/>
      <c r="X593" s="81"/>
      <c r="Y593" s="87" t="s">
        <v>5746</v>
      </c>
      <c r="Z593" s="81"/>
    </row>
    <row r="594" spans="1:26" x14ac:dyDescent="0.35">
      <c r="A594" s="66" t="s">
        <v>601</v>
      </c>
      <c r="B594" s="66" t="s">
        <v>1522</v>
      </c>
      <c r="C594" s="67"/>
      <c r="D594" s="68"/>
      <c r="E594" s="69"/>
      <c r="F594" s="70"/>
      <c r="G594" s="67"/>
      <c r="H594" s="71"/>
      <c r="I594" s="72"/>
      <c r="J594" s="72"/>
      <c r="K594" s="36"/>
      <c r="L594" s="79"/>
      <c r="M594" s="79"/>
      <c r="N594" s="74"/>
      <c r="O594" s="81" t="s">
        <v>1647</v>
      </c>
      <c r="P594" s="83">
        <v>44397.802824074075</v>
      </c>
      <c r="Q594" s="81" t="s">
        <v>1754</v>
      </c>
      <c r="R594" s="81"/>
      <c r="S594" s="81"/>
      <c r="T594" s="81" t="s">
        <v>3016</v>
      </c>
      <c r="U594" s="83">
        <v>44397.802824074075</v>
      </c>
      <c r="V594" s="84" t="s">
        <v>3746</v>
      </c>
      <c r="W594" s="81"/>
      <c r="X594" s="81"/>
      <c r="Y594" s="87" t="s">
        <v>5746</v>
      </c>
      <c r="Z594" s="81"/>
    </row>
    <row r="595" spans="1:26" x14ac:dyDescent="0.35">
      <c r="A595" s="66" t="s">
        <v>602</v>
      </c>
      <c r="B595" s="66" t="s">
        <v>1412</v>
      </c>
      <c r="C595" s="67"/>
      <c r="D595" s="68"/>
      <c r="E595" s="69"/>
      <c r="F595" s="70"/>
      <c r="G595" s="67"/>
      <c r="H595" s="71"/>
      <c r="I595" s="72"/>
      <c r="J595" s="72"/>
      <c r="K595" s="36"/>
      <c r="L595" s="79"/>
      <c r="M595" s="79"/>
      <c r="N595" s="74"/>
      <c r="O595" s="81" t="s">
        <v>1647</v>
      </c>
      <c r="P595" s="83">
        <v>44397.802881944444</v>
      </c>
      <c r="Q595" s="81" t="s">
        <v>1716</v>
      </c>
      <c r="R595" s="81"/>
      <c r="S595" s="81"/>
      <c r="T595" s="81" t="s">
        <v>3063</v>
      </c>
      <c r="U595" s="83">
        <v>44397.802881944444</v>
      </c>
      <c r="V595" s="84" t="s">
        <v>3747</v>
      </c>
      <c r="W595" s="81"/>
      <c r="X595" s="81"/>
      <c r="Y595" s="87" t="s">
        <v>5747</v>
      </c>
      <c r="Z595" s="81"/>
    </row>
    <row r="596" spans="1:26" x14ac:dyDescent="0.35">
      <c r="A596" s="66" t="s">
        <v>603</v>
      </c>
      <c r="B596" s="66" t="s">
        <v>723</v>
      </c>
      <c r="C596" s="67"/>
      <c r="D596" s="68"/>
      <c r="E596" s="69"/>
      <c r="F596" s="70"/>
      <c r="G596" s="67"/>
      <c r="H596" s="71"/>
      <c r="I596" s="72"/>
      <c r="J596" s="72"/>
      <c r="K596" s="36"/>
      <c r="L596" s="79"/>
      <c r="M596" s="79"/>
      <c r="N596" s="74"/>
      <c r="O596" s="81" t="s">
        <v>1647</v>
      </c>
      <c r="P596" s="83">
        <v>44397.803055555552</v>
      </c>
      <c r="Q596" s="81" t="s">
        <v>1770</v>
      </c>
      <c r="R596" s="81"/>
      <c r="S596" s="81"/>
      <c r="T596" s="81" t="s">
        <v>3016</v>
      </c>
      <c r="U596" s="83">
        <v>44397.803055555552</v>
      </c>
      <c r="V596" s="84" t="s">
        <v>3748</v>
      </c>
      <c r="W596" s="81"/>
      <c r="X596" s="81"/>
      <c r="Y596" s="87" t="s">
        <v>5748</v>
      </c>
      <c r="Z596" s="81"/>
    </row>
    <row r="597" spans="1:26" x14ac:dyDescent="0.35">
      <c r="A597" s="66" t="s">
        <v>603</v>
      </c>
      <c r="B597" s="66" t="s">
        <v>722</v>
      </c>
      <c r="C597" s="67"/>
      <c r="D597" s="68"/>
      <c r="E597" s="69"/>
      <c r="F597" s="70"/>
      <c r="G597" s="67"/>
      <c r="H597" s="71"/>
      <c r="I597" s="72"/>
      <c r="J597" s="72"/>
      <c r="K597" s="36"/>
      <c r="L597" s="79"/>
      <c r="M597" s="79"/>
      <c r="N597" s="74"/>
      <c r="O597" s="81" t="s">
        <v>1647</v>
      </c>
      <c r="P597" s="83">
        <v>44397.803055555552</v>
      </c>
      <c r="Q597" s="81" t="s">
        <v>1770</v>
      </c>
      <c r="R597" s="81"/>
      <c r="S597" s="81"/>
      <c r="T597" s="81" t="s">
        <v>3016</v>
      </c>
      <c r="U597" s="83">
        <v>44397.803055555552</v>
      </c>
      <c r="V597" s="84" t="s">
        <v>3748</v>
      </c>
      <c r="W597" s="81"/>
      <c r="X597" s="81"/>
      <c r="Y597" s="87" t="s">
        <v>5748</v>
      </c>
      <c r="Z597" s="81"/>
    </row>
    <row r="598" spans="1:26" x14ac:dyDescent="0.35">
      <c r="A598" s="66" t="s">
        <v>604</v>
      </c>
      <c r="B598" s="66" t="s">
        <v>1318</v>
      </c>
      <c r="C598" s="67"/>
      <c r="D598" s="68"/>
      <c r="E598" s="69"/>
      <c r="F598" s="70"/>
      <c r="G598" s="67"/>
      <c r="H598" s="71"/>
      <c r="I598" s="72"/>
      <c r="J598" s="72"/>
      <c r="K598" s="36"/>
      <c r="L598" s="79"/>
      <c r="M598" s="79"/>
      <c r="N598" s="74"/>
      <c r="O598" s="81" t="s">
        <v>1647</v>
      </c>
      <c r="P598" s="83">
        <v>44397.803379629629</v>
      </c>
      <c r="Q598" s="81" t="s">
        <v>1754</v>
      </c>
      <c r="R598" s="81"/>
      <c r="S598" s="81"/>
      <c r="T598" s="81" t="s">
        <v>3016</v>
      </c>
      <c r="U598" s="83">
        <v>44397.803379629629</v>
      </c>
      <c r="V598" s="84" t="s">
        <v>3749</v>
      </c>
      <c r="W598" s="81"/>
      <c r="X598" s="81"/>
      <c r="Y598" s="87" t="s">
        <v>5749</v>
      </c>
      <c r="Z598" s="81"/>
    </row>
    <row r="599" spans="1:26" x14ac:dyDescent="0.35">
      <c r="A599" s="66" t="s">
        <v>604</v>
      </c>
      <c r="B599" s="66" t="s">
        <v>1522</v>
      </c>
      <c r="C599" s="67"/>
      <c r="D599" s="68"/>
      <c r="E599" s="69"/>
      <c r="F599" s="70"/>
      <c r="G599" s="67"/>
      <c r="H599" s="71"/>
      <c r="I599" s="72"/>
      <c r="J599" s="72"/>
      <c r="K599" s="36"/>
      <c r="L599" s="79"/>
      <c r="M599" s="79"/>
      <c r="N599" s="74"/>
      <c r="O599" s="81" t="s">
        <v>1647</v>
      </c>
      <c r="P599" s="83">
        <v>44397.803379629629</v>
      </c>
      <c r="Q599" s="81" t="s">
        <v>1754</v>
      </c>
      <c r="R599" s="81"/>
      <c r="S599" s="81"/>
      <c r="T599" s="81" t="s">
        <v>3016</v>
      </c>
      <c r="U599" s="83">
        <v>44397.803379629629</v>
      </c>
      <c r="V599" s="84" t="s">
        <v>3749</v>
      </c>
      <c r="W599" s="81"/>
      <c r="X599" s="81"/>
      <c r="Y599" s="87" t="s">
        <v>5749</v>
      </c>
      <c r="Z599" s="81"/>
    </row>
    <row r="600" spans="1:26" x14ac:dyDescent="0.35">
      <c r="A600" s="66" t="s">
        <v>605</v>
      </c>
      <c r="B600" s="66" t="s">
        <v>1318</v>
      </c>
      <c r="C600" s="67"/>
      <c r="D600" s="68"/>
      <c r="E600" s="69"/>
      <c r="F600" s="70"/>
      <c r="G600" s="67"/>
      <c r="H600" s="71"/>
      <c r="I600" s="72"/>
      <c r="J600" s="72"/>
      <c r="K600" s="36"/>
      <c r="L600" s="79"/>
      <c r="M600" s="79"/>
      <c r="N600" s="74"/>
      <c r="O600" s="81" t="s">
        <v>1647</v>
      </c>
      <c r="P600" s="83">
        <v>44397.805335648147</v>
      </c>
      <c r="Q600" s="81" t="s">
        <v>1754</v>
      </c>
      <c r="R600" s="81"/>
      <c r="S600" s="81"/>
      <c r="T600" s="81" t="s">
        <v>3016</v>
      </c>
      <c r="U600" s="83">
        <v>44397.805335648147</v>
      </c>
      <c r="V600" s="84" t="s">
        <v>3750</v>
      </c>
      <c r="W600" s="81"/>
      <c r="X600" s="81"/>
      <c r="Y600" s="87" t="s">
        <v>5750</v>
      </c>
      <c r="Z600" s="81"/>
    </row>
    <row r="601" spans="1:26" x14ac:dyDescent="0.35">
      <c r="A601" s="66" t="s">
        <v>605</v>
      </c>
      <c r="B601" s="66" t="s">
        <v>1522</v>
      </c>
      <c r="C601" s="67"/>
      <c r="D601" s="68"/>
      <c r="E601" s="69"/>
      <c r="F601" s="70"/>
      <c r="G601" s="67"/>
      <c r="H601" s="71"/>
      <c r="I601" s="72"/>
      <c r="J601" s="72"/>
      <c r="K601" s="36"/>
      <c r="L601" s="79"/>
      <c r="M601" s="79"/>
      <c r="N601" s="74"/>
      <c r="O601" s="81" t="s">
        <v>1647</v>
      </c>
      <c r="P601" s="83">
        <v>44397.805335648147</v>
      </c>
      <c r="Q601" s="81" t="s">
        <v>1754</v>
      </c>
      <c r="R601" s="81"/>
      <c r="S601" s="81"/>
      <c r="T601" s="81" t="s">
        <v>3016</v>
      </c>
      <c r="U601" s="83">
        <v>44397.805335648147</v>
      </c>
      <c r="V601" s="84" t="s">
        <v>3750</v>
      </c>
      <c r="W601" s="81"/>
      <c r="X601" s="81"/>
      <c r="Y601" s="87" t="s">
        <v>5750</v>
      </c>
      <c r="Z601" s="81"/>
    </row>
    <row r="602" spans="1:26" x14ac:dyDescent="0.35">
      <c r="A602" s="66" t="s">
        <v>606</v>
      </c>
      <c r="B602" s="66" t="s">
        <v>1318</v>
      </c>
      <c r="C602" s="67"/>
      <c r="D602" s="68"/>
      <c r="E602" s="69"/>
      <c r="F602" s="70"/>
      <c r="G602" s="67"/>
      <c r="H602" s="71"/>
      <c r="I602" s="72"/>
      <c r="J602" s="72"/>
      <c r="K602" s="36"/>
      <c r="L602" s="79"/>
      <c r="M602" s="79"/>
      <c r="N602" s="74"/>
      <c r="O602" s="81" t="s">
        <v>1647</v>
      </c>
      <c r="P602" s="83">
        <v>44397.805625000001</v>
      </c>
      <c r="Q602" s="81" t="s">
        <v>1754</v>
      </c>
      <c r="R602" s="81"/>
      <c r="S602" s="81"/>
      <c r="T602" s="81" t="s">
        <v>3016</v>
      </c>
      <c r="U602" s="83">
        <v>44397.805625000001</v>
      </c>
      <c r="V602" s="84" t="s">
        <v>3751</v>
      </c>
      <c r="W602" s="81"/>
      <c r="X602" s="81"/>
      <c r="Y602" s="87" t="s">
        <v>5751</v>
      </c>
      <c r="Z602" s="81"/>
    </row>
    <row r="603" spans="1:26" x14ac:dyDescent="0.35">
      <c r="A603" s="66" t="s">
        <v>606</v>
      </c>
      <c r="B603" s="66" t="s">
        <v>1522</v>
      </c>
      <c r="C603" s="67"/>
      <c r="D603" s="68"/>
      <c r="E603" s="69"/>
      <c r="F603" s="70"/>
      <c r="G603" s="67"/>
      <c r="H603" s="71"/>
      <c r="I603" s="72"/>
      <c r="J603" s="72"/>
      <c r="K603" s="36"/>
      <c r="L603" s="79"/>
      <c r="M603" s="79"/>
      <c r="N603" s="74"/>
      <c r="O603" s="81" t="s">
        <v>1647</v>
      </c>
      <c r="P603" s="83">
        <v>44397.805625000001</v>
      </c>
      <c r="Q603" s="81" t="s">
        <v>1754</v>
      </c>
      <c r="R603" s="81"/>
      <c r="S603" s="81"/>
      <c r="T603" s="81" t="s">
        <v>3016</v>
      </c>
      <c r="U603" s="83">
        <v>44397.805625000001</v>
      </c>
      <c r="V603" s="84" t="s">
        <v>3751</v>
      </c>
      <c r="W603" s="81"/>
      <c r="X603" s="81"/>
      <c r="Y603" s="87" t="s">
        <v>5751</v>
      </c>
      <c r="Z603" s="81"/>
    </row>
    <row r="604" spans="1:26" x14ac:dyDescent="0.35">
      <c r="A604" s="66" t="s">
        <v>607</v>
      </c>
      <c r="B604" s="66" t="s">
        <v>1318</v>
      </c>
      <c r="C604" s="67"/>
      <c r="D604" s="68"/>
      <c r="E604" s="69"/>
      <c r="F604" s="70"/>
      <c r="G604" s="67"/>
      <c r="H604" s="71"/>
      <c r="I604" s="72"/>
      <c r="J604" s="72"/>
      <c r="K604" s="36"/>
      <c r="L604" s="79"/>
      <c r="M604" s="79"/>
      <c r="N604" s="74"/>
      <c r="O604" s="81" t="s">
        <v>1647</v>
      </c>
      <c r="P604" s="83">
        <v>44397.805891203701</v>
      </c>
      <c r="Q604" s="81" t="s">
        <v>1754</v>
      </c>
      <c r="R604" s="81"/>
      <c r="S604" s="81"/>
      <c r="T604" s="81" t="s">
        <v>3016</v>
      </c>
      <c r="U604" s="83">
        <v>44397.805891203701</v>
      </c>
      <c r="V604" s="84" t="s">
        <v>3752</v>
      </c>
      <c r="W604" s="81"/>
      <c r="X604" s="81"/>
      <c r="Y604" s="87" t="s">
        <v>5752</v>
      </c>
      <c r="Z604" s="81"/>
    </row>
    <row r="605" spans="1:26" x14ac:dyDescent="0.35">
      <c r="A605" s="66" t="s">
        <v>607</v>
      </c>
      <c r="B605" s="66" t="s">
        <v>1522</v>
      </c>
      <c r="C605" s="67"/>
      <c r="D605" s="68"/>
      <c r="E605" s="69"/>
      <c r="F605" s="70"/>
      <c r="G605" s="67"/>
      <c r="H605" s="71"/>
      <c r="I605" s="72"/>
      <c r="J605" s="72"/>
      <c r="K605" s="36"/>
      <c r="L605" s="79"/>
      <c r="M605" s="79"/>
      <c r="N605" s="74"/>
      <c r="O605" s="81" t="s">
        <v>1647</v>
      </c>
      <c r="P605" s="83">
        <v>44397.805891203701</v>
      </c>
      <c r="Q605" s="81" t="s">
        <v>1754</v>
      </c>
      <c r="R605" s="81"/>
      <c r="S605" s="81"/>
      <c r="T605" s="81" t="s">
        <v>3016</v>
      </c>
      <c r="U605" s="83">
        <v>44397.805891203701</v>
      </c>
      <c r="V605" s="84" t="s">
        <v>3752</v>
      </c>
      <c r="W605" s="81"/>
      <c r="X605" s="81"/>
      <c r="Y605" s="87" t="s">
        <v>5752</v>
      </c>
      <c r="Z605" s="81"/>
    </row>
    <row r="606" spans="1:26" x14ac:dyDescent="0.35">
      <c r="A606" s="66" t="s">
        <v>608</v>
      </c>
      <c r="B606" s="66" t="s">
        <v>1318</v>
      </c>
      <c r="C606" s="67"/>
      <c r="D606" s="68"/>
      <c r="E606" s="69"/>
      <c r="F606" s="70"/>
      <c r="G606" s="67"/>
      <c r="H606" s="71"/>
      <c r="I606" s="72"/>
      <c r="J606" s="72"/>
      <c r="K606" s="36"/>
      <c r="L606" s="79"/>
      <c r="M606" s="79"/>
      <c r="N606" s="74"/>
      <c r="O606" s="81" t="s">
        <v>1647</v>
      </c>
      <c r="P606" s="83">
        <v>44397.805914351855</v>
      </c>
      <c r="Q606" s="81" t="s">
        <v>1754</v>
      </c>
      <c r="R606" s="81"/>
      <c r="S606" s="81"/>
      <c r="T606" s="81" t="s">
        <v>3016</v>
      </c>
      <c r="U606" s="83">
        <v>44397.805914351855</v>
      </c>
      <c r="V606" s="84" t="s">
        <v>3753</v>
      </c>
      <c r="W606" s="81"/>
      <c r="X606" s="81"/>
      <c r="Y606" s="87" t="s">
        <v>5753</v>
      </c>
      <c r="Z606" s="81"/>
    </row>
    <row r="607" spans="1:26" x14ac:dyDescent="0.35">
      <c r="A607" s="66" t="s">
        <v>608</v>
      </c>
      <c r="B607" s="66" t="s">
        <v>1522</v>
      </c>
      <c r="C607" s="67"/>
      <c r="D607" s="68"/>
      <c r="E607" s="69"/>
      <c r="F607" s="70"/>
      <c r="G607" s="67"/>
      <c r="H607" s="71"/>
      <c r="I607" s="72"/>
      <c r="J607" s="72"/>
      <c r="K607" s="36"/>
      <c r="L607" s="79"/>
      <c r="M607" s="79"/>
      <c r="N607" s="74"/>
      <c r="O607" s="81" t="s">
        <v>1647</v>
      </c>
      <c r="P607" s="83">
        <v>44397.805914351855</v>
      </c>
      <c r="Q607" s="81" t="s">
        <v>1754</v>
      </c>
      <c r="R607" s="81"/>
      <c r="S607" s="81"/>
      <c r="T607" s="81" t="s">
        <v>3016</v>
      </c>
      <c r="U607" s="83">
        <v>44397.805914351855</v>
      </c>
      <c r="V607" s="84" t="s">
        <v>3753</v>
      </c>
      <c r="W607" s="81"/>
      <c r="X607" s="81"/>
      <c r="Y607" s="87" t="s">
        <v>5753</v>
      </c>
      <c r="Z607" s="81"/>
    </row>
    <row r="608" spans="1:26" x14ac:dyDescent="0.35">
      <c r="A608" s="66" t="s">
        <v>609</v>
      </c>
      <c r="B608" s="66" t="s">
        <v>1318</v>
      </c>
      <c r="C608" s="67"/>
      <c r="D608" s="68"/>
      <c r="E608" s="69"/>
      <c r="F608" s="70"/>
      <c r="G608" s="67"/>
      <c r="H608" s="71"/>
      <c r="I608" s="72"/>
      <c r="J608" s="72"/>
      <c r="K608" s="36"/>
      <c r="L608" s="79"/>
      <c r="M608" s="79"/>
      <c r="N608" s="74"/>
      <c r="O608" s="81" t="s">
        <v>1647</v>
      </c>
      <c r="P608" s="83">
        <v>44397.805995370371</v>
      </c>
      <c r="Q608" s="81" t="s">
        <v>1754</v>
      </c>
      <c r="R608" s="81"/>
      <c r="S608" s="81"/>
      <c r="T608" s="81" t="s">
        <v>3016</v>
      </c>
      <c r="U608" s="83">
        <v>44397.805995370371</v>
      </c>
      <c r="V608" s="84" t="s">
        <v>3754</v>
      </c>
      <c r="W608" s="81"/>
      <c r="X608" s="81"/>
      <c r="Y608" s="87" t="s">
        <v>5754</v>
      </c>
      <c r="Z608" s="81"/>
    </row>
    <row r="609" spans="1:26" x14ac:dyDescent="0.35">
      <c r="A609" s="66" t="s">
        <v>609</v>
      </c>
      <c r="B609" s="66" t="s">
        <v>1522</v>
      </c>
      <c r="C609" s="67"/>
      <c r="D609" s="68"/>
      <c r="E609" s="69"/>
      <c r="F609" s="70"/>
      <c r="G609" s="67"/>
      <c r="H609" s="71"/>
      <c r="I609" s="72"/>
      <c r="J609" s="72"/>
      <c r="K609" s="36"/>
      <c r="L609" s="79"/>
      <c r="M609" s="79"/>
      <c r="N609" s="74"/>
      <c r="O609" s="81" t="s">
        <v>1647</v>
      </c>
      <c r="P609" s="83">
        <v>44397.805995370371</v>
      </c>
      <c r="Q609" s="81" t="s">
        <v>1754</v>
      </c>
      <c r="R609" s="81"/>
      <c r="S609" s="81"/>
      <c r="T609" s="81" t="s">
        <v>3016</v>
      </c>
      <c r="U609" s="83">
        <v>44397.805995370371</v>
      </c>
      <c r="V609" s="84" t="s">
        <v>3754</v>
      </c>
      <c r="W609" s="81"/>
      <c r="X609" s="81"/>
      <c r="Y609" s="87" t="s">
        <v>5754</v>
      </c>
      <c r="Z609" s="81"/>
    </row>
    <row r="610" spans="1:26" x14ac:dyDescent="0.35">
      <c r="A610" s="66" t="s">
        <v>610</v>
      </c>
      <c r="B610" s="66" t="s">
        <v>1318</v>
      </c>
      <c r="C610" s="67"/>
      <c r="D610" s="68"/>
      <c r="E610" s="69"/>
      <c r="F610" s="70"/>
      <c r="G610" s="67"/>
      <c r="H610" s="71"/>
      <c r="I610" s="72"/>
      <c r="J610" s="72"/>
      <c r="K610" s="36"/>
      <c r="L610" s="79"/>
      <c r="M610" s="79"/>
      <c r="N610" s="74"/>
      <c r="O610" s="81" t="s">
        <v>1647</v>
      </c>
      <c r="P610" s="83">
        <v>44397.806296296294</v>
      </c>
      <c r="Q610" s="81" t="s">
        <v>1754</v>
      </c>
      <c r="R610" s="81"/>
      <c r="S610" s="81"/>
      <c r="T610" s="81" t="s">
        <v>3016</v>
      </c>
      <c r="U610" s="83">
        <v>44397.806296296294</v>
      </c>
      <c r="V610" s="84" t="s">
        <v>3755</v>
      </c>
      <c r="W610" s="81"/>
      <c r="X610" s="81"/>
      <c r="Y610" s="87" t="s">
        <v>5755</v>
      </c>
      <c r="Z610" s="81"/>
    </row>
    <row r="611" spans="1:26" x14ac:dyDescent="0.35">
      <c r="A611" s="66" t="s">
        <v>610</v>
      </c>
      <c r="B611" s="66" t="s">
        <v>1522</v>
      </c>
      <c r="C611" s="67"/>
      <c r="D611" s="68"/>
      <c r="E611" s="69"/>
      <c r="F611" s="70"/>
      <c r="G611" s="67"/>
      <c r="H611" s="71"/>
      <c r="I611" s="72"/>
      <c r="J611" s="72"/>
      <c r="K611" s="36"/>
      <c r="L611" s="79"/>
      <c r="M611" s="79"/>
      <c r="N611" s="74"/>
      <c r="O611" s="81" t="s">
        <v>1647</v>
      </c>
      <c r="P611" s="83">
        <v>44397.806296296294</v>
      </c>
      <c r="Q611" s="81" t="s">
        <v>1754</v>
      </c>
      <c r="R611" s="81"/>
      <c r="S611" s="81"/>
      <c r="T611" s="81" t="s">
        <v>3016</v>
      </c>
      <c r="U611" s="83">
        <v>44397.806296296294</v>
      </c>
      <c r="V611" s="84" t="s">
        <v>3755</v>
      </c>
      <c r="W611" s="81"/>
      <c r="X611" s="81"/>
      <c r="Y611" s="87" t="s">
        <v>5755</v>
      </c>
      <c r="Z611" s="81"/>
    </row>
    <row r="612" spans="1:26" x14ac:dyDescent="0.35">
      <c r="A612" s="66" t="s">
        <v>611</v>
      </c>
      <c r="B612" s="66" t="s">
        <v>1318</v>
      </c>
      <c r="C612" s="67"/>
      <c r="D612" s="68"/>
      <c r="E612" s="69"/>
      <c r="F612" s="70"/>
      <c r="G612" s="67"/>
      <c r="H612" s="71"/>
      <c r="I612" s="72"/>
      <c r="J612" s="72"/>
      <c r="K612" s="36"/>
      <c r="L612" s="79"/>
      <c r="M612" s="79"/>
      <c r="N612" s="74"/>
      <c r="O612" s="81" t="s">
        <v>1647</v>
      </c>
      <c r="P612" s="83">
        <v>44397.806458333333</v>
      </c>
      <c r="Q612" s="81" t="s">
        <v>1754</v>
      </c>
      <c r="R612" s="81"/>
      <c r="S612" s="81"/>
      <c r="T612" s="81" t="s">
        <v>3016</v>
      </c>
      <c r="U612" s="83">
        <v>44397.806458333333</v>
      </c>
      <c r="V612" s="84" t="s">
        <v>3756</v>
      </c>
      <c r="W612" s="81"/>
      <c r="X612" s="81"/>
      <c r="Y612" s="87" t="s">
        <v>5756</v>
      </c>
      <c r="Z612" s="81"/>
    </row>
    <row r="613" spans="1:26" x14ac:dyDescent="0.35">
      <c r="A613" s="66" t="s">
        <v>611</v>
      </c>
      <c r="B613" s="66" t="s">
        <v>1522</v>
      </c>
      <c r="C613" s="67"/>
      <c r="D613" s="68"/>
      <c r="E613" s="69"/>
      <c r="F613" s="70"/>
      <c r="G613" s="67"/>
      <c r="H613" s="71"/>
      <c r="I613" s="72"/>
      <c r="J613" s="72"/>
      <c r="K613" s="36"/>
      <c r="L613" s="79"/>
      <c r="M613" s="79"/>
      <c r="N613" s="74"/>
      <c r="O613" s="81" t="s">
        <v>1647</v>
      </c>
      <c r="P613" s="83">
        <v>44397.806458333333</v>
      </c>
      <c r="Q613" s="81" t="s">
        <v>1754</v>
      </c>
      <c r="R613" s="81"/>
      <c r="S613" s="81"/>
      <c r="T613" s="81" t="s">
        <v>3016</v>
      </c>
      <c r="U613" s="83">
        <v>44397.806458333333</v>
      </c>
      <c r="V613" s="84" t="s">
        <v>3756</v>
      </c>
      <c r="W613" s="81"/>
      <c r="X613" s="81"/>
      <c r="Y613" s="87" t="s">
        <v>5756</v>
      </c>
      <c r="Z613" s="81"/>
    </row>
    <row r="614" spans="1:26" x14ac:dyDescent="0.35">
      <c r="A614" s="66" t="s">
        <v>612</v>
      </c>
      <c r="B614" s="66" t="s">
        <v>1318</v>
      </c>
      <c r="C614" s="67"/>
      <c r="D614" s="68"/>
      <c r="E614" s="69"/>
      <c r="F614" s="70"/>
      <c r="G614" s="67"/>
      <c r="H614" s="71"/>
      <c r="I614" s="72"/>
      <c r="J614" s="72"/>
      <c r="K614" s="36"/>
      <c r="L614" s="79"/>
      <c r="M614" s="79"/>
      <c r="N614" s="74"/>
      <c r="O614" s="81" t="s">
        <v>1647</v>
      </c>
      <c r="P614" s="83">
        <v>44397.806597222225</v>
      </c>
      <c r="Q614" s="81" t="s">
        <v>1754</v>
      </c>
      <c r="R614" s="81"/>
      <c r="S614" s="81"/>
      <c r="T614" s="81" t="s">
        <v>3016</v>
      </c>
      <c r="U614" s="83">
        <v>44397.806597222225</v>
      </c>
      <c r="V614" s="84" t="s">
        <v>3757</v>
      </c>
      <c r="W614" s="81"/>
      <c r="X614" s="81"/>
      <c r="Y614" s="87" t="s">
        <v>5757</v>
      </c>
      <c r="Z614" s="81"/>
    </row>
    <row r="615" spans="1:26" x14ac:dyDescent="0.35">
      <c r="A615" s="66" t="s">
        <v>612</v>
      </c>
      <c r="B615" s="66" t="s">
        <v>1522</v>
      </c>
      <c r="C615" s="67"/>
      <c r="D615" s="68"/>
      <c r="E615" s="69"/>
      <c r="F615" s="70"/>
      <c r="G615" s="67"/>
      <c r="H615" s="71"/>
      <c r="I615" s="72"/>
      <c r="J615" s="72"/>
      <c r="K615" s="36"/>
      <c r="L615" s="79"/>
      <c r="M615" s="79"/>
      <c r="N615" s="74"/>
      <c r="O615" s="81" t="s">
        <v>1647</v>
      </c>
      <c r="P615" s="83">
        <v>44397.806597222225</v>
      </c>
      <c r="Q615" s="81" t="s">
        <v>1754</v>
      </c>
      <c r="R615" s="81"/>
      <c r="S615" s="81"/>
      <c r="T615" s="81" t="s">
        <v>3016</v>
      </c>
      <c r="U615" s="83">
        <v>44397.806597222225</v>
      </c>
      <c r="V615" s="84" t="s">
        <v>3757</v>
      </c>
      <c r="W615" s="81"/>
      <c r="X615" s="81"/>
      <c r="Y615" s="87" t="s">
        <v>5757</v>
      </c>
      <c r="Z615" s="81"/>
    </row>
    <row r="616" spans="1:26" x14ac:dyDescent="0.35">
      <c r="A616" s="66" t="s">
        <v>613</v>
      </c>
      <c r="B616" s="66" t="s">
        <v>1318</v>
      </c>
      <c r="C616" s="67"/>
      <c r="D616" s="68"/>
      <c r="E616" s="69"/>
      <c r="F616" s="70"/>
      <c r="G616" s="67"/>
      <c r="H616" s="71"/>
      <c r="I616" s="72"/>
      <c r="J616" s="72"/>
      <c r="K616" s="36"/>
      <c r="L616" s="79"/>
      <c r="M616" s="79"/>
      <c r="N616" s="74"/>
      <c r="O616" s="81" t="s">
        <v>1647</v>
      </c>
      <c r="P616" s="83">
        <v>44397.806967592594</v>
      </c>
      <c r="Q616" s="81" t="s">
        <v>1754</v>
      </c>
      <c r="R616" s="81"/>
      <c r="S616" s="81"/>
      <c r="T616" s="81" t="s">
        <v>3016</v>
      </c>
      <c r="U616" s="83">
        <v>44397.806967592594</v>
      </c>
      <c r="V616" s="84" t="s">
        <v>3758</v>
      </c>
      <c r="W616" s="81"/>
      <c r="X616" s="81"/>
      <c r="Y616" s="87" t="s">
        <v>5758</v>
      </c>
      <c r="Z616" s="81"/>
    </row>
    <row r="617" spans="1:26" x14ac:dyDescent="0.35">
      <c r="A617" s="66" t="s">
        <v>613</v>
      </c>
      <c r="B617" s="66" t="s">
        <v>1522</v>
      </c>
      <c r="C617" s="67"/>
      <c r="D617" s="68"/>
      <c r="E617" s="69"/>
      <c r="F617" s="70"/>
      <c r="G617" s="67"/>
      <c r="H617" s="71"/>
      <c r="I617" s="72"/>
      <c r="J617" s="72"/>
      <c r="K617" s="36"/>
      <c r="L617" s="79"/>
      <c r="M617" s="79"/>
      <c r="N617" s="74"/>
      <c r="O617" s="81" t="s">
        <v>1647</v>
      </c>
      <c r="P617" s="83">
        <v>44397.806967592594</v>
      </c>
      <c r="Q617" s="81" t="s">
        <v>1754</v>
      </c>
      <c r="R617" s="81"/>
      <c r="S617" s="81"/>
      <c r="T617" s="81" t="s">
        <v>3016</v>
      </c>
      <c r="U617" s="83">
        <v>44397.806967592594</v>
      </c>
      <c r="V617" s="84" t="s">
        <v>3758</v>
      </c>
      <c r="W617" s="81"/>
      <c r="X617" s="81"/>
      <c r="Y617" s="87" t="s">
        <v>5758</v>
      </c>
      <c r="Z617" s="81"/>
    </row>
    <row r="618" spans="1:26" x14ac:dyDescent="0.35">
      <c r="A618" s="66" t="s">
        <v>614</v>
      </c>
      <c r="B618" s="66" t="s">
        <v>1318</v>
      </c>
      <c r="C618" s="67"/>
      <c r="D618" s="68"/>
      <c r="E618" s="69"/>
      <c r="F618" s="70"/>
      <c r="G618" s="67"/>
      <c r="H618" s="71"/>
      <c r="I618" s="72"/>
      <c r="J618" s="72"/>
      <c r="K618" s="36"/>
      <c r="L618" s="79"/>
      <c r="M618" s="79"/>
      <c r="N618" s="74"/>
      <c r="O618" s="81" t="s">
        <v>1647</v>
      </c>
      <c r="P618" s="83">
        <v>44397.807256944441</v>
      </c>
      <c r="Q618" s="81" t="s">
        <v>1754</v>
      </c>
      <c r="R618" s="81"/>
      <c r="S618" s="81"/>
      <c r="T618" s="81" t="s">
        <v>3016</v>
      </c>
      <c r="U618" s="83">
        <v>44397.807256944441</v>
      </c>
      <c r="V618" s="84" t="s">
        <v>3759</v>
      </c>
      <c r="W618" s="81"/>
      <c r="X618" s="81"/>
      <c r="Y618" s="87" t="s">
        <v>5759</v>
      </c>
      <c r="Z618" s="81"/>
    </row>
    <row r="619" spans="1:26" x14ac:dyDescent="0.35">
      <c r="A619" s="66" t="s">
        <v>614</v>
      </c>
      <c r="B619" s="66" t="s">
        <v>1522</v>
      </c>
      <c r="C619" s="67"/>
      <c r="D619" s="68"/>
      <c r="E619" s="69"/>
      <c r="F619" s="70"/>
      <c r="G619" s="67"/>
      <c r="H619" s="71"/>
      <c r="I619" s="72"/>
      <c r="J619" s="72"/>
      <c r="K619" s="36"/>
      <c r="L619" s="79"/>
      <c r="M619" s="79"/>
      <c r="N619" s="74"/>
      <c r="O619" s="81" t="s">
        <v>1647</v>
      </c>
      <c r="P619" s="83">
        <v>44397.807256944441</v>
      </c>
      <c r="Q619" s="81" t="s">
        <v>1754</v>
      </c>
      <c r="R619" s="81"/>
      <c r="S619" s="81"/>
      <c r="T619" s="81" t="s">
        <v>3016</v>
      </c>
      <c r="U619" s="83">
        <v>44397.807256944441</v>
      </c>
      <c r="V619" s="84" t="s">
        <v>3759</v>
      </c>
      <c r="W619" s="81"/>
      <c r="X619" s="81"/>
      <c r="Y619" s="87" t="s">
        <v>5759</v>
      </c>
      <c r="Z619" s="81"/>
    </row>
    <row r="620" spans="1:26" x14ac:dyDescent="0.35">
      <c r="A620" s="66" t="s">
        <v>615</v>
      </c>
      <c r="B620" s="66" t="s">
        <v>1318</v>
      </c>
      <c r="C620" s="67"/>
      <c r="D620" s="68"/>
      <c r="E620" s="69"/>
      <c r="F620" s="70"/>
      <c r="G620" s="67"/>
      <c r="H620" s="71"/>
      <c r="I620" s="72"/>
      <c r="J620" s="72"/>
      <c r="K620" s="36"/>
      <c r="L620" s="79"/>
      <c r="M620" s="79"/>
      <c r="N620" s="74"/>
      <c r="O620" s="81" t="s">
        <v>1647</v>
      </c>
      <c r="P620" s="83">
        <v>44397.808634259258</v>
      </c>
      <c r="Q620" s="81" t="s">
        <v>1754</v>
      </c>
      <c r="R620" s="81"/>
      <c r="S620" s="81"/>
      <c r="T620" s="81" t="s">
        <v>3016</v>
      </c>
      <c r="U620" s="83">
        <v>44397.808634259258</v>
      </c>
      <c r="V620" s="84" t="s">
        <v>3760</v>
      </c>
      <c r="W620" s="81"/>
      <c r="X620" s="81"/>
      <c r="Y620" s="87" t="s">
        <v>5760</v>
      </c>
      <c r="Z620" s="81"/>
    </row>
    <row r="621" spans="1:26" x14ac:dyDescent="0.35">
      <c r="A621" s="66" t="s">
        <v>615</v>
      </c>
      <c r="B621" s="66" t="s">
        <v>1522</v>
      </c>
      <c r="C621" s="67"/>
      <c r="D621" s="68"/>
      <c r="E621" s="69"/>
      <c r="F621" s="70"/>
      <c r="G621" s="67"/>
      <c r="H621" s="71"/>
      <c r="I621" s="72"/>
      <c r="J621" s="72"/>
      <c r="K621" s="36"/>
      <c r="L621" s="79"/>
      <c r="M621" s="79"/>
      <c r="N621" s="74"/>
      <c r="O621" s="81" t="s">
        <v>1647</v>
      </c>
      <c r="P621" s="83">
        <v>44397.808634259258</v>
      </c>
      <c r="Q621" s="81" t="s">
        <v>1754</v>
      </c>
      <c r="R621" s="81"/>
      <c r="S621" s="81"/>
      <c r="T621" s="81" t="s">
        <v>3016</v>
      </c>
      <c r="U621" s="83">
        <v>44397.808634259258</v>
      </c>
      <c r="V621" s="84" t="s">
        <v>3760</v>
      </c>
      <c r="W621" s="81"/>
      <c r="X621" s="81"/>
      <c r="Y621" s="87" t="s">
        <v>5760</v>
      </c>
      <c r="Z621" s="81"/>
    </row>
    <row r="622" spans="1:26" x14ac:dyDescent="0.35">
      <c r="A622" s="66" t="s">
        <v>616</v>
      </c>
      <c r="B622" s="66" t="s">
        <v>1318</v>
      </c>
      <c r="C622" s="67"/>
      <c r="D622" s="68"/>
      <c r="E622" s="69"/>
      <c r="F622" s="70"/>
      <c r="G622" s="67"/>
      <c r="H622" s="71"/>
      <c r="I622" s="72"/>
      <c r="J622" s="72"/>
      <c r="K622" s="36"/>
      <c r="L622" s="79"/>
      <c r="M622" s="79"/>
      <c r="N622" s="74"/>
      <c r="O622" s="81" t="s">
        <v>1647</v>
      </c>
      <c r="P622" s="83">
        <v>44397.809016203704</v>
      </c>
      <c r="Q622" s="81" t="s">
        <v>1754</v>
      </c>
      <c r="R622" s="81"/>
      <c r="S622" s="81"/>
      <c r="T622" s="81" t="s">
        <v>3016</v>
      </c>
      <c r="U622" s="83">
        <v>44397.809016203704</v>
      </c>
      <c r="V622" s="84" t="s">
        <v>3761</v>
      </c>
      <c r="W622" s="81"/>
      <c r="X622" s="81"/>
      <c r="Y622" s="87" t="s">
        <v>5761</v>
      </c>
      <c r="Z622" s="81"/>
    </row>
    <row r="623" spans="1:26" x14ac:dyDescent="0.35">
      <c r="A623" s="66" t="s">
        <v>616</v>
      </c>
      <c r="B623" s="66" t="s">
        <v>1522</v>
      </c>
      <c r="C623" s="67"/>
      <c r="D623" s="68"/>
      <c r="E623" s="69"/>
      <c r="F623" s="70"/>
      <c r="G623" s="67"/>
      <c r="H623" s="71"/>
      <c r="I623" s="72"/>
      <c r="J623" s="72"/>
      <c r="K623" s="36"/>
      <c r="L623" s="79"/>
      <c r="M623" s="79"/>
      <c r="N623" s="74"/>
      <c r="O623" s="81" t="s">
        <v>1647</v>
      </c>
      <c r="P623" s="83">
        <v>44397.809016203704</v>
      </c>
      <c r="Q623" s="81" t="s">
        <v>1754</v>
      </c>
      <c r="R623" s="81"/>
      <c r="S623" s="81"/>
      <c r="T623" s="81" t="s">
        <v>3016</v>
      </c>
      <c r="U623" s="83">
        <v>44397.809016203704</v>
      </c>
      <c r="V623" s="84" t="s">
        <v>3761</v>
      </c>
      <c r="W623" s="81"/>
      <c r="X623" s="81"/>
      <c r="Y623" s="87" t="s">
        <v>5761</v>
      </c>
      <c r="Z623" s="81"/>
    </row>
    <row r="624" spans="1:26" x14ac:dyDescent="0.35">
      <c r="A624" s="66" t="s">
        <v>617</v>
      </c>
      <c r="B624" s="66" t="s">
        <v>1318</v>
      </c>
      <c r="C624" s="67"/>
      <c r="D624" s="68"/>
      <c r="E624" s="69"/>
      <c r="F624" s="70"/>
      <c r="G624" s="67"/>
      <c r="H624" s="71"/>
      <c r="I624" s="72"/>
      <c r="J624" s="72"/>
      <c r="K624" s="36"/>
      <c r="L624" s="79"/>
      <c r="M624" s="79"/>
      <c r="N624" s="74"/>
      <c r="O624" s="81" t="s">
        <v>1647</v>
      </c>
      <c r="P624" s="83">
        <v>44397.809259259258</v>
      </c>
      <c r="Q624" s="81" t="s">
        <v>1754</v>
      </c>
      <c r="R624" s="81"/>
      <c r="S624" s="81"/>
      <c r="T624" s="81" t="s">
        <v>3016</v>
      </c>
      <c r="U624" s="83">
        <v>44397.809259259258</v>
      </c>
      <c r="V624" s="84" t="s">
        <v>3762</v>
      </c>
      <c r="W624" s="81"/>
      <c r="X624" s="81"/>
      <c r="Y624" s="87" t="s">
        <v>5762</v>
      </c>
      <c r="Z624" s="81"/>
    </row>
    <row r="625" spans="1:26" x14ac:dyDescent="0.35">
      <c r="A625" s="66" t="s">
        <v>617</v>
      </c>
      <c r="B625" s="66" t="s">
        <v>1522</v>
      </c>
      <c r="C625" s="67"/>
      <c r="D625" s="68"/>
      <c r="E625" s="69"/>
      <c r="F625" s="70"/>
      <c r="G625" s="67"/>
      <c r="H625" s="71"/>
      <c r="I625" s="72"/>
      <c r="J625" s="72"/>
      <c r="K625" s="36"/>
      <c r="L625" s="79"/>
      <c r="M625" s="79"/>
      <c r="N625" s="74"/>
      <c r="O625" s="81" t="s">
        <v>1647</v>
      </c>
      <c r="P625" s="83">
        <v>44397.809259259258</v>
      </c>
      <c r="Q625" s="81" t="s">
        <v>1754</v>
      </c>
      <c r="R625" s="81"/>
      <c r="S625" s="81"/>
      <c r="T625" s="81" t="s">
        <v>3016</v>
      </c>
      <c r="U625" s="83">
        <v>44397.809259259258</v>
      </c>
      <c r="V625" s="84" t="s">
        <v>3762</v>
      </c>
      <c r="W625" s="81"/>
      <c r="X625" s="81"/>
      <c r="Y625" s="87" t="s">
        <v>5762</v>
      </c>
      <c r="Z625" s="81"/>
    </row>
    <row r="626" spans="1:26" x14ac:dyDescent="0.35">
      <c r="A626" s="66" t="s">
        <v>618</v>
      </c>
      <c r="B626" s="66" t="s">
        <v>1318</v>
      </c>
      <c r="C626" s="67"/>
      <c r="D626" s="68"/>
      <c r="E626" s="69"/>
      <c r="F626" s="70"/>
      <c r="G626" s="67"/>
      <c r="H626" s="71"/>
      <c r="I626" s="72"/>
      <c r="J626" s="72"/>
      <c r="K626" s="36"/>
      <c r="L626" s="79"/>
      <c r="M626" s="79"/>
      <c r="N626" s="74"/>
      <c r="O626" s="81" t="s">
        <v>1647</v>
      </c>
      <c r="P626" s="83">
        <v>44397.809745370374</v>
      </c>
      <c r="Q626" s="81" t="s">
        <v>1754</v>
      </c>
      <c r="R626" s="81"/>
      <c r="S626" s="81"/>
      <c r="T626" s="81" t="s">
        <v>3016</v>
      </c>
      <c r="U626" s="83">
        <v>44397.809745370374</v>
      </c>
      <c r="V626" s="84" t="s">
        <v>3763</v>
      </c>
      <c r="W626" s="81"/>
      <c r="X626" s="81"/>
      <c r="Y626" s="87" t="s">
        <v>5763</v>
      </c>
      <c r="Z626" s="81"/>
    </row>
    <row r="627" spans="1:26" x14ac:dyDescent="0.35">
      <c r="A627" s="66" t="s">
        <v>618</v>
      </c>
      <c r="B627" s="66" t="s">
        <v>1522</v>
      </c>
      <c r="C627" s="67"/>
      <c r="D627" s="68"/>
      <c r="E627" s="69"/>
      <c r="F627" s="70"/>
      <c r="G627" s="67"/>
      <c r="H627" s="71"/>
      <c r="I627" s="72"/>
      <c r="J627" s="72"/>
      <c r="K627" s="36"/>
      <c r="L627" s="79"/>
      <c r="M627" s="79"/>
      <c r="N627" s="74"/>
      <c r="O627" s="81" t="s">
        <v>1647</v>
      </c>
      <c r="P627" s="83">
        <v>44397.809745370374</v>
      </c>
      <c r="Q627" s="81" t="s">
        <v>1754</v>
      </c>
      <c r="R627" s="81"/>
      <c r="S627" s="81"/>
      <c r="T627" s="81" t="s">
        <v>3016</v>
      </c>
      <c r="U627" s="83">
        <v>44397.809745370374</v>
      </c>
      <c r="V627" s="84" t="s">
        <v>3763</v>
      </c>
      <c r="W627" s="81"/>
      <c r="X627" s="81"/>
      <c r="Y627" s="87" t="s">
        <v>5763</v>
      </c>
      <c r="Z627" s="81"/>
    </row>
    <row r="628" spans="1:26" x14ac:dyDescent="0.35">
      <c r="A628" s="66" t="s">
        <v>619</v>
      </c>
      <c r="B628" s="66" t="s">
        <v>1318</v>
      </c>
      <c r="C628" s="67"/>
      <c r="D628" s="68"/>
      <c r="E628" s="69"/>
      <c r="F628" s="70"/>
      <c r="G628" s="67"/>
      <c r="H628" s="71"/>
      <c r="I628" s="72"/>
      <c r="J628" s="72"/>
      <c r="K628" s="36"/>
      <c r="L628" s="79"/>
      <c r="M628" s="79"/>
      <c r="N628" s="74"/>
      <c r="O628" s="81" t="s">
        <v>1647</v>
      </c>
      <c r="P628" s="83">
        <v>44397.810914351852</v>
      </c>
      <c r="Q628" s="81" t="s">
        <v>1754</v>
      </c>
      <c r="R628" s="81"/>
      <c r="S628" s="81"/>
      <c r="T628" s="81" t="s">
        <v>3016</v>
      </c>
      <c r="U628" s="83">
        <v>44397.810914351852</v>
      </c>
      <c r="V628" s="84" t="s">
        <v>3764</v>
      </c>
      <c r="W628" s="81"/>
      <c r="X628" s="81"/>
      <c r="Y628" s="87" t="s">
        <v>5764</v>
      </c>
      <c r="Z628" s="81"/>
    </row>
    <row r="629" spans="1:26" x14ac:dyDescent="0.35">
      <c r="A629" s="66" t="s">
        <v>619</v>
      </c>
      <c r="B629" s="66" t="s">
        <v>1522</v>
      </c>
      <c r="C629" s="67"/>
      <c r="D629" s="68"/>
      <c r="E629" s="69"/>
      <c r="F629" s="70"/>
      <c r="G629" s="67"/>
      <c r="H629" s="71"/>
      <c r="I629" s="72"/>
      <c r="J629" s="72"/>
      <c r="K629" s="36"/>
      <c r="L629" s="79"/>
      <c r="M629" s="79"/>
      <c r="N629" s="74"/>
      <c r="O629" s="81" t="s">
        <v>1647</v>
      </c>
      <c r="P629" s="83">
        <v>44397.810914351852</v>
      </c>
      <c r="Q629" s="81" t="s">
        <v>1754</v>
      </c>
      <c r="R629" s="81"/>
      <c r="S629" s="81"/>
      <c r="T629" s="81" t="s">
        <v>3016</v>
      </c>
      <c r="U629" s="83">
        <v>44397.810914351852</v>
      </c>
      <c r="V629" s="84" t="s">
        <v>3764</v>
      </c>
      <c r="W629" s="81"/>
      <c r="X629" s="81"/>
      <c r="Y629" s="87" t="s">
        <v>5764</v>
      </c>
      <c r="Z629" s="81"/>
    </row>
    <row r="630" spans="1:26" x14ac:dyDescent="0.35">
      <c r="A630" s="66" t="s">
        <v>620</v>
      </c>
      <c r="B630" s="66" t="s">
        <v>1318</v>
      </c>
      <c r="C630" s="67"/>
      <c r="D630" s="68"/>
      <c r="E630" s="69"/>
      <c r="F630" s="70"/>
      <c r="G630" s="67"/>
      <c r="H630" s="71"/>
      <c r="I630" s="72"/>
      <c r="J630" s="72"/>
      <c r="K630" s="36"/>
      <c r="L630" s="79"/>
      <c r="M630" s="79"/>
      <c r="N630" s="74"/>
      <c r="O630" s="81" t="s">
        <v>1647</v>
      </c>
      <c r="P630" s="83">
        <v>44397.81113425926</v>
      </c>
      <c r="Q630" s="81" t="s">
        <v>1754</v>
      </c>
      <c r="R630" s="81"/>
      <c r="S630" s="81"/>
      <c r="T630" s="81" t="s">
        <v>3016</v>
      </c>
      <c r="U630" s="83">
        <v>44397.81113425926</v>
      </c>
      <c r="V630" s="84" t="s">
        <v>3765</v>
      </c>
      <c r="W630" s="81"/>
      <c r="X630" s="81"/>
      <c r="Y630" s="87" t="s">
        <v>5765</v>
      </c>
      <c r="Z630" s="81"/>
    </row>
    <row r="631" spans="1:26" x14ac:dyDescent="0.35">
      <c r="A631" s="66" t="s">
        <v>620</v>
      </c>
      <c r="B631" s="66" t="s">
        <v>1522</v>
      </c>
      <c r="C631" s="67"/>
      <c r="D631" s="68"/>
      <c r="E631" s="69"/>
      <c r="F631" s="70"/>
      <c r="G631" s="67"/>
      <c r="H631" s="71"/>
      <c r="I631" s="72"/>
      <c r="J631" s="72"/>
      <c r="K631" s="36"/>
      <c r="L631" s="79"/>
      <c r="M631" s="79"/>
      <c r="N631" s="74"/>
      <c r="O631" s="81" t="s">
        <v>1647</v>
      </c>
      <c r="P631" s="83">
        <v>44397.81113425926</v>
      </c>
      <c r="Q631" s="81" t="s">
        <v>1754</v>
      </c>
      <c r="R631" s="81"/>
      <c r="S631" s="81"/>
      <c r="T631" s="81" t="s">
        <v>3016</v>
      </c>
      <c r="U631" s="83">
        <v>44397.81113425926</v>
      </c>
      <c r="V631" s="84" t="s">
        <v>3765</v>
      </c>
      <c r="W631" s="81"/>
      <c r="X631" s="81"/>
      <c r="Y631" s="87" t="s">
        <v>5765</v>
      </c>
      <c r="Z631" s="81"/>
    </row>
    <row r="632" spans="1:26" x14ac:dyDescent="0.35">
      <c r="A632" s="66" t="s">
        <v>621</v>
      </c>
      <c r="B632" s="66" t="s">
        <v>1318</v>
      </c>
      <c r="C632" s="67"/>
      <c r="D632" s="68"/>
      <c r="E632" s="69"/>
      <c r="F632" s="70"/>
      <c r="G632" s="67"/>
      <c r="H632" s="71"/>
      <c r="I632" s="72"/>
      <c r="J632" s="72"/>
      <c r="K632" s="36"/>
      <c r="L632" s="79"/>
      <c r="M632" s="79"/>
      <c r="N632" s="74"/>
      <c r="O632" s="81" t="s">
        <v>1647</v>
      </c>
      <c r="P632" s="83">
        <v>44397.81150462963</v>
      </c>
      <c r="Q632" s="81" t="s">
        <v>1754</v>
      </c>
      <c r="R632" s="81"/>
      <c r="S632" s="81"/>
      <c r="T632" s="81" t="s">
        <v>3016</v>
      </c>
      <c r="U632" s="83">
        <v>44397.81150462963</v>
      </c>
      <c r="V632" s="84" t="s">
        <v>3766</v>
      </c>
      <c r="W632" s="81"/>
      <c r="X632" s="81"/>
      <c r="Y632" s="87" t="s">
        <v>5766</v>
      </c>
      <c r="Z632" s="81"/>
    </row>
    <row r="633" spans="1:26" x14ac:dyDescent="0.35">
      <c r="A633" s="66" t="s">
        <v>621</v>
      </c>
      <c r="B633" s="66" t="s">
        <v>1522</v>
      </c>
      <c r="C633" s="67"/>
      <c r="D633" s="68"/>
      <c r="E633" s="69"/>
      <c r="F633" s="70"/>
      <c r="G633" s="67"/>
      <c r="H633" s="71"/>
      <c r="I633" s="72"/>
      <c r="J633" s="72"/>
      <c r="K633" s="36"/>
      <c r="L633" s="79"/>
      <c r="M633" s="79"/>
      <c r="N633" s="74"/>
      <c r="O633" s="81" t="s">
        <v>1647</v>
      </c>
      <c r="P633" s="83">
        <v>44397.81150462963</v>
      </c>
      <c r="Q633" s="81" t="s">
        <v>1754</v>
      </c>
      <c r="R633" s="81"/>
      <c r="S633" s="81"/>
      <c r="T633" s="81" t="s">
        <v>3016</v>
      </c>
      <c r="U633" s="83">
        <v>44397.81150462963</v>
      </c>
      <c r="V633" s="84" t="s">
        <v>3766</v>
      </c>
      <c r="W633" s="81"/>
      <c r="X633" s="81"/>
      <c r="Y633" s="87" t="s">
        <v>5766</v>
      </c>
      <c r="Z633" s="81"/>
    </row>
    <row r="634" spans="1:26" x14ac:dyDescent="0.35">
      <c r="A634" s="66" t="s">
        <v>622</v>
      </c>
      <c r="B634" s="66" t="s">
        <v>1318</v>
      </c>
      <c r="C634" s="67"/>
      <c r="D634" s="68"/>
      <c r="E634" s="69"/>
      <c r="F634" s="70"/>
      <c r="G634" s="67"/>
      <c r="H634" s="71"/>
      <c r="I634" s="72"/>
      <c r="J634" s="72"/>
      <c r="K634" s="36"/>
      <c r="L634" s="79"/>
      <c r="M634" s="79"/>
      <c r="N634" s="74"/>
      <c r="O634" s="81" t="s">
        <v>1647</v>
      </c>
      <c r="P634" s="83">
        <v>44397.813831018517</v>
      </c>
      <c r="Q634" s="81" t="s">
        <v>1754</v>
      </c>
      <c r="R634" s="81"/>
      <c r="S634" s="81"/>
      <c r="T634" s="81" t="s">
        <v>3016</v>
      </c>
      <c r="U634" s="83">
        <v>44397.813831018517</v>
      </c>
      <c r="V634" s="84" t="s">
        <v>3767</v>
      </c>
      <c r="W634" s="81"/>
      <c r="X634" s="81"/>
      <c r="Y634" s="87" t="s">
        <v>5767</v>
      </c>
      <c r="Z634" s="81"/>
    </row>
    <row r="635" spans="1:26" x14ac:dyDescent="0.35">
      <c r="A635" s="66" t="s">
        <v>622</v>
      </c>
      <c r="B635" s="66" t="s">
        <v>1522</v>
      </c>
      <c r="C635" s="67"/>
      <c r="D635" s="68"/>
      <c r="E635" s="69"/>
      <c r="F635" s="70"/>
      <c r="G635" s="67"/>
      <c r="H635" s="71"/>
      <c r="I635" s="72"/>
      <c r="J635" s="72"/>
      <c r="K635" s="36"/>
      <c r="L635" s="79"/>
      <c r="M635" s="79"/>
      <c r="N635" s="74"/>
      <c r="O635" s="81" t="s">
        <v>1647</v>
      </c>
      <c r="P635" s="83">
        <v>44397.813831018517</v>
      </c>
      <c r="Q635" s="81" t="s">
        <v>1754</v>
      </c>
      <c r="R635" s="81"/>
      <c r="S635" s="81"/>
      <c r="T635" s="81" t="s">
        <v>3016</v>
      </c>
      <c r="U635" s="83">
        <v>44397.813831018517</v>
      </c>
      <c r="V635" s="84" t="s">
        <v>3767</v>
      </c>
      <c r="W635" s="81"/>
      <c r="X635" s="81"/>
      <c r="Y635" s="87" t="s">
        <v>5767</v>
      </c>
      <c r="Z635" s="81"/>
    </row>
    <row r="636" spans="1:26" x14ac:dyDescent="0.35">
      <c r="A636" s="66" t="s">
        <v>623</v>
      </c>
      <c r="B636" s="66" t="s">
        <v>1318</v>
      </c>
      <c r="C636" s="67"/>
      <c r="D636" s="68"/>
      <c r="E636" s="69"/>
      <c r="F636" s="70"/>
      <c r="G636" s="67"/>
      <c r="H636" s="71"/>
      <c r="I636" s="72"/>
      <c r="J636" s="72"/>
      <c r="K636" s="36"/>
      <c r="L636" s="79"/>
      <c r="M636" s="79"/>
      <c r="N636" s="74"/>
      <c r="O636" s="81" t="s">
        <v>1647</v>
      </c>
      <c r="P636" s="83">
        <v>44397.814375000002</v>
      </c>
      <c r="Q636" s="81" t="s">
        <v>1754</v>
      </c>
      <c r="R636" s="81"/>
      <c r="S636" s="81"/>
      <c r="T636" s="81" t="s">
        <v>3016</v>
      </c>
      <c r="U636" s="83">
        <v>44397.814375000002</v>
      </c>
      <c r="V636" s="84" t="s">
        <v>3768</v>
      </c>
      <c r="W636" s="81"/>
      <c r="X636" s="81"/>
      <c r="Y636" s="87" t="s">
        <v>5768</v>
      </c>
      <c r="Z636" s="81"/>
    </row>
    <row r="637" spans="1:26" x14ac:dyDescent="0.35">
      <c r="A637" s="66" t="s">
        <v>623</v>
      </c>
      <c r="B637" s="66" t="s">
        <v>1522</v>
      </c>
      <c r="C637" s="67"/>
      <c r="D637" s="68"/>
      <c r="E637" s="69"/>
      <c r="F637" s="70"/>
      <c r="G637" s="67"/>
      <c r="H637" s="71"/>
      <c r="I637" s="72"/>
      <c r="J637" s="72"/>
      <c r="K637" s="36"/>
      <c r="L637" s="79"/>
      <c r="M637" s="79"/>
      <c r="N637" s="74"/>
      <c r="O637" s="81" t="s">
        <v>1647</v>
      </c>
      <c r="P637" s="83">
        <v>44397.814375000002</v>
      </c>
      <c r="Q637" s="81" t="s">
        <v>1754</v>
      </c>
      <c r="R637" s="81"/>
      <c r="S637" s="81"/>
      <c r="T637" s="81" t="s">
        <v>3016</v>
      </c>
      <c r="U637" s="83">
        <v>44397.814375000002</v>
      </c>
      <c r="V637" s="84" t="s">
        <v>3768</v>
      </c>
      <c r="W637" s="81"/>
      <c r="X637" s="81"/>
      <c r="Y637" s="87" t="s">
        <v>5768</v>
      </c>
      <c r="Z637" s="81"/>
    </row>
    <row r="638" spans="1:26" x14ac:dyDescent="0.35">
      <c r="A638" s="66" t="s">
        <v>624</v>
      </c>
      <c r="B638" s="66" t="s">
        <v>1318</v>
      </c>
      <c r="C638" s="67"/>
      <c r="D638" s="68"/>
      <c r="E638" s="69"/>
      <c r="F638" s="70"/>
      <c r="G638" s="67"/>
      <c r="H638" s="71"/>
      <c r="I638" s="72"/>
      <c r="J638" s="72"/>
      <c r="K638" s="36"/>
      <c r="L638" s="79"/>
      <c r="M638" s="79"/>
      <c r="N638" s="74"/>
      <c r="O638" s="81" t="s">
        <v>1647</v>
      </c>
      <c r="P638" s="83">
        <v>44397.814629629633</v>
      </c>
      <c r="Q638" s="81" t="s">
        <v>1754</v>
      </c>
      <c r="R638" s="81"/>
      <c r="S638" s="81"/>
      <c r="T638" s="81" t="s">
        <v>3016</v>
      </c>
      <c r="U638" s="83">
        <v>44397.814629629633</v>
      </c>
      <c r="V638" s="84" t="s">
        <v>3769</v>
      </c>
      <c r="W638" s="81"/>
      <c r="X638" s="81"/>
      <c r="Y638" s="87" t="s">
        <v>5769</v>
      </c>
      <c r="Z638" s="81"/>
    </row>
    <row r="639" spans="1:26" x14ac:dyDescent="0.35">
      <c r="A639" s="66" t="s">
        <v>624</v>
      </c>
      <c r="B639" s="66" t="s">
        <v>1522</v>
      </c>
      <c r="C639" s="67"/>
      <c r="D639" s="68"/>
      <c r="E639" s="69"/>
      <c r="F639" s="70"/>
      <c r="G639" s="67"/>
      <c r="H639" s="71"/>
      <c r="I639" s="72"/>
      <c r="J639" s="72"/>
      <c r="K639" s="36"/>
      <c r="L639" s="79"/>
      <c r="M639" s="79"/>
      <c r="N639" s="74"/>
      <c r="O639" s="81" t="s">
        <v>1647</v>
      </c>
      <c r="P639" s="83">
        <v>44397.814629629633</v>
      </c>
      <c r="Q639" s="81" t="s">
        <v>1754</v>
      </c>
      <c r="R639" s="81"/>
      <c r="S639" s="81"/>
      <c r="T639" s="81" t="s">
        <v>3016</v>
      </c>
      <c r="U639" s="83">
        <v>44397.814629629633</v>
      </c>
      <c r="V639" s="84" t="s">
        <v>3769</v>
      </c>
      <c r="W639" s="81"/>
      <c r="X639" s="81"/>
      <c r="Y639" s="87" t="s">
        <v>5769</v>
      </c>
      <c r="Z639" s="81"/>
    </row>
    <row r="640" spans="1:26" x14ac:dyDescent="0.35">
      <c r="A640" s="66" t="s">
        <v>625</v>
      </c>
      <c r="B640" s="66" t="s">
        <v>1318</v>
      </c>
      <c r="C640" s="67"/>
      <c r="D640" s="68"/>
      <c r="E640" s="69"/>
      <c r="F640" s="70"/>
      <c r="G640" s="67"/>
      <c r="H640" s="71"/>
      <c r="I640" s="72"/>
      <c r="J640" s="72"/>
      <c r="K640" s="36"/>
      <c r="L640" s="79"/>
      <c r="M640" s="79"/>
      <c r="N640" s="74"/>
      <c r="O640" s="81" t="s">
        <v>1647</v>
      </c>
      <c r="P640" s="83">
        <v>44397.817164351851</v>
      </c>
      <c r="Q640" s="81" t="s">
        <v>1754</v>
      </c>
      <c r="R640" s="81"/>
      <c r="S640" s="81"/>
      <c r="T640" s="81" t="s">
        <v>3016</v>
      </c>
      <c r="U640" s="83">
        <v>44397.817164351851</v>
      </c>
      <c r="V640" s="84" t="s">
        <v>3770</v>
      </c>
      <c r="W640" s="81"/>
      <c r="X640" s="81"/>
      <c r="Y640" s="87" t="s">
        <v>5770</v>
      </c>
      <c r="Z640" s="81"/>
    </row>
    <row r="641" spans="1:26" x14ac:dyDescent="0.35">
      <c r="A641" s="66" t="s">
        <v>625</v>
      </c>
      <c r="B641" s="66" t="s">
        <v>1522</v>
      </c>
      <c r="C641" s="67"/>
      <c r="D641" s="68"/>
      <c r="E641" s="69"/>
      <c r="F641" s="70"/>
      <c r="G641" s="67"/>
      <c r="H641" s="71"/>
      <c r="I641" s="72"/>
      <c r="J641" s="72"/>
      <c r="K641" s="36"/>
      <c r="L641" s="79"/>
      <c r="M641" s="79"/>
      <c r="N641" s="74"/>
      <c r="O641" s="81" t="s">
        <v>1647</v>
      </c>
      <c r="P641" s="83">
        <v>44397.817164351851</v>
      </c>
      <c r="Q641" s="81" t="s">
        <v>1754</v>
      </c>
      <c r="R641" s="81"/>
      <c r="S641" s="81"/>
      <c r="T641" s="81" t="s">
        <v>3016</v>
      </c>
      <c r="U641" s="83">
        <v>44397.817164351851</v>
      </c>
      <c r="V641" s="84" t="s">
        <v>3770</v>
      </c>
      <c r="W641" s="81"/>
      <c r="X641" s="81"/>
      <c r="Y641" s="87" t="s">
        <v>5770</v>
      </c>
      <c r="Z641" s="81"/>
    </row>
    <row r="642" spans="1:26" x14ac:dyDescent="0.35">
      <c r="A642" s="66" t="s">
        <v>626</v>
      </c>
      <c r="B642" s="66" t="s">
        <v>1318</v>
      </c>
      <c r="C642" s="67"/>
      <c r="D642" s="68"/>
      <c r="E642" s="69"/>
      <c r="F642" s="70"/>
      <c r="G642" s="67"/>
      <c r="H642" s="71"/>
      <c r="I642" s="72"/>
      <c r="J642" s="72"/>
      <c r="K642" s="36"/>
      <c r="L642" s="79"/>
      <c r="M642" s="79"/>
      <c r="N642" s="74"/>
      <c r="O642" s="81" t="s">
        <v>1647</v>
      </c>
      <c r="P642" s="83">
        <v>44397.817407407405</v>
      </c>
      <c r="Q642" s="81" t="s">
        <v>1754</v>
      </c>
      <c r="R642" s="81"/>
      <c r="S642" s="81"/>
      <c r="T642" s="81" t="s">
        <v>3016</v>
      </c>
      <c r="U642" s="83">
        <v>44397.817407407405</v>
      </c>
      <c r="V642" s="84" t="s">
        <v>3771</v>
      </c>
      <c r="W642" s="81"/>
      <c r="X642" s="81"/>
      <c r="Y642" s="87" t="s">
        <v>5771</v>
      </c>
      <c r="Z642" s="81"/>
    </row>
    <row r="643" spans="1:26" x14ac:dyDescent="0.35">
      <c r="A643" s="66" t="s">
        <v>626</v>
      </c>
      <c r="B643" s="66" t="s">
        <v>1522</v>
      </c>
      <c r="C643" s="67"/>
      <c r="D643" s="68"/>
      <c r="E643" s="69"/>
      <c r="F643" s="70"/>
      <c r="G643" s="67"/>
      <c r="H643" s="71"/>
      <c r="I643" s="72"/>
      <c r="J643" s="72"/>
      <c r="K643" s="36"/>
      <c r="L643" s="79"/>
      <c r="M643" s="79"/>
      <c r="N643" s="74"/>
      <c r="O643" s="81" t="s">
        <v>1647</v>
      </c>
      <c r="P643" s="83">
        <v>44397.817407407405</v>
      </c>
      <c r="Q643" s="81" t="s">
        <v>1754</v>
      </c>
      <c r="R643" s="81"/>
      <c r="S643" s="81"/>
      <c r="T643" s="81" t="s">
        <v>3016</v>
      </c>
      <c r="U643" s="83">
        <v>44397.817407407405</v>
      </c>
      <c r="V643" s="84" t="s">
        <v>3771</v>
      </c>
      <c r="W643" s="81"/>
      <c r="X643" s="81"/>
      <c r="Y643" s="87" t="s">
        <v>5771</v>
      </c>
      <c r="Z643" s="81"/>
    </row>
    <row r="644" spans="1:26" x14ac:dyDescent="0.35">
      <c r="A644" s="66" t="s">
        <v>627</v>
      </c>
      <c r="B644" s="66" t="s">
        <v>1318</v>
      </c>
      <c r="C644" s="67"/>
      <c r="D644" s="68"/>
      <c r="E644" s="69"/>
      <c r="F644" s="70"/>
      <c r="G644" s="67"/>
      <c r="H644" s="71"/>
      <c r="I644" s="72"/>
      <c r="J644" s="72"/>
      <c r="K644" s="36"/>
      <c r="L644" s="79"/>
      <c r="M644" s="79"/>
      <c r="N644" s="74"/>
      <c r="O644" s="81" t="s">
        <v>1647</v>
      </c>
      <c r="P644" s="83">
        <v>44397.818090277775</v>
      </c>
      <c r="Q644" s="81" t="s">
        <v>1754</v>
      </c>
      <c r="R644" s="81"/>
      <c r="S644" s="81"/>
      <c r="T644" s="81" t="s">
        <v>3016</v>
      </c>
      <c r="U644" s="83">
        <v>44397.818090277775</v>
      </c>
      <c r="V644" s="84" t="s">
        <v>3772</v>
      </c>
      <c r="W644" s="81"/>
      <c r="X644" s="81"/>
      <c r="Y644" s="87" t="s">
        <v>5772</v>
      </c>
      <c r="Z644" s="81"/>
    </row>
    <row r="645" spans="1:26" x14ac:dyDescent="0.35">
      <c r="A645" s="66" t="s">
        <v>627</v>
      </c>
      <c r="B645" s="66" t="s">
        <v>1522</v>
      </c>
      <c r="C645" s="67"/>
      <c r="D645" s="68"/>
      <c r="E645" s="69"/>
      <c r="F645" s="70"/>
      <c r="G645" s="67"/>
      <c r="H645" s="71"/>
      <c r="I645" s="72"/>
      <c r="J645" s="72"/>
      <c r="K645" s="36"/>
      <c r="L645" s="79"/>
      <c r="M645" s="79"/>
      <c r="N645" s="74"/>
      <c r="O645" s="81" t="s">
        <v>1647</v>
      </c>
      <c r="P645" s="83">
        <v>44397.818090277775</v>
      </c>
      <c r="Q645" s="81" t="s">
        <v>1754</v>
      </c>
      <c r="R645" s="81"/>
      <c r="S645" s="81"/>
      <c r="T645" s="81" t="s">
        <v>3016</v>
      </c>
      <c r="U645" s="83">
        <v>44397.818090277775</v>
      </c>
      <c r="V645" s="84" t="s">
        <v>3772</v>
      </c>
      <c r="W645" s="81"/>
      <c r="X645" s="81"/>
      <c r="Y645" s="87" t="s">
        <v>5772</v>
      </c>
      <c r="Z645" s="81"/>
    </row>
    <row r="646" spans="1:26" x14ac:dyDescent="0.35">
      <c r="A646" s="66" t="s">
        <v>628</v>
      </c>
      <c r="B646" s="66" t="s">
        <v>1318</v>
      </c>
      <c r="C646" s="67"/>
      <c r="D646" s="68"/>
      <c r="E646" s="69"/>
      <c r="F646" s="70"/>
      <c r="G646" s="67"/>
      <c r="H646" s="71"/>
      <c r="I646" s="72"/>
      <c r="J646" s="72"/>
      <c r="K646" s="36"/>
      <c r="L646" s="79"/>
      <c r="M646" s="79"/>
      <c r="N646" s="74"/>
      <c r="O646" s="81" t="s">
        <v>1647</v>
      </c>
      <c r="P646" s="83">
        <v>44397.818113425928</v>
      </c>
      <c r="Q646" s="81" t="s">
        <v>1754</v>
      </c>
      <c r="R646" s="81"/>
      <c r="S646" s="81"/>
      <c r="T646" s="81" t="s">
        <v>3016</v>
      </c>
      <c r="U646" s="83">
        <v>44397.818113425928</v>
      </c>
      <c r="V646" s="84" t="s">
        <v>3773</v>
      </c>
      <c r="W646" s="81"/>
      <c r="X646" s="81"/>
      <c r="Y646" s="87" t="s">
        <v>5773</v>
      </c>
      <c r="Z646" s="81"/>
    </row>
    <row r="647" spans="1:26" x14ac:dyDescent="0.35">
      <c r="A647" s="66" t="s">
        <v>628</v>
      </c>
      <c r="B647" s="66" t="s">
        <v>1522</v>
      </c>
      <c r="C647" s="67"/>
      <c r="D647" s="68"/>
      <c r="E647" s="69"/>
      <c r="F647" s="70"/>
      <c r="G647" s="67"/>
      <c r="H647" s="71"/>
      <c r="I647" s="72"/>
      <c r="J647" s="72"/>
      <c r="K647" s="36"/>
      <c r="L647" s="79"/>
      <c r="M647" s="79"/>
      <c r="N647" s="74"/>
      <c r="O647" s="81" t="s">
        <v>1647</v>
      </c>
      <c r="P647" s="83">
        <v>44397.818113425928</v>
      </c>
      <c r="Q647" s="81" t="s">
        <v>1754</v>
      </c>
      <c r="R647" s="81"/>
      <c r="S647" s="81"/>
      <c r="T647" s="81" t="s">
        <v>3016</v>
      </c>
      <c r="U647" s="83">
        <v>44397.818113425928</v>
      </c>
      <c r="V647" s="84" t="s">
        <v>3773</v>
      </c>
      <c r="W647" s="81"/>
      <c r="X647" s="81"/>
      <c r="Y647" s="87" t="s">
        <v>5773</v>
      </c>
      <c r="Z647" s="81"/>
    </row>
    <row r="648" spans="1:26" x14ac:dyDescent="0.35">
      <c r="A648" s="66" t="s">
        <v>629</v>
      </c>
      <c r="B648" s="66" t="s">
        <v>1318</v>
      </c>
      <c r="C648" s="67"/>
      <c r="D648" s="68"/>
      <c r="E648" s="69"/>
      <c r="F648" s="70"/>
      <c r="G648" s="67"/>
      <c r="H648" s="71"/>
      <c r="I648" s="72"/>
      <c r="J648" s="72"/>
      <c r="K648" s="36"/>
      <c r="L648" s="79"/>
      <c r="M648" s="79"/>
      <c r="N648" s="74"/>
      <c r="O648" s="81" t="s">
        <v>1647</v>
      </c>
      <c r="P648" s="83">
        <v>44397.818483796298</v>
      </c>
      <c r="Q648" s="81" t="s">
        <v>1754</v>
      </c>
      <c r="R648" s="81"/>
      <c r="S648" s="81"/>
      <c r="T648" s="81" t="s">
        <v>3016</v>
      </c>
      <c r="U648" s="83">
        <v>44397.818483796298</v>
      </c>
      <c r="V648" s="84" t="s">
        <v>3774</v>
      </c>
      <c r="W648" s="81"/>
      <c r="X648" s="81"/>
      <c r="Y648" s="87" t="s">
        <v>5774</v>
      </c>
      <c r="Z648" s="81"/>
    </row>
    <row r="649" spans="1:26" x14ac:dyDescent="0.35">
      <c r="A649" s="66" t="s">
        <v>629</v>
      </c>
      <c r="B649" s="66" t="s">
        <v>1522</v>
      </c>
      <c r="C649" s="67"/>
      <c r="D649" s="68"/>
      <c r="E649" s="69"/>
      <c r="F649" s="70"/>
      <c r="G649" s="67"/>
      <c r="H649" s="71"/>
      <c r="I649" s="72"/>
      <c r="J649" s="72"/>
      <c r="K649" s="36"/>
      <c r="L649" s="79"/>
      <c r="M649" s="79"/>
      <c r="N649" s="74"/>
      <c r="O649" s="81" t="s">
        <v>1647</v>
      </c>
      <c r="P649" s="83">
        <v>44397.818483796298</v>
      </c>
      <c r="Q649" s="81" t="s">
        <v>1754</v>
      </c>
      <c r="R649" s="81"/>
      <c r="S649" s="81"/>
      <c r="T649" s="81" t="s">
        <v>3016</v>
      </c>
      <c r="U649" s="83">
        <v>44397.818483796298</v>
      </c>
      <c r="V649" s="84" t="s">
        <v>3774</v>
      </c>
      <c r="W649" s="81"/>
      <c r="X649" s="81"/>
      <c r="Y649" s="87" t="s">
        <v>5774</v>
      </c>
      <c r="Z649" s="81"/>
    </row>
    <row r="650" spans="1:26" x14ac:dyDescent="0.35">
      <c r="A650" s="66" t="s">
        <v>630</v>
      </c>
      <c r="B650" s="66" t="s">
        <v>1318</v>
      </c>
      <c r="C650" s="67"/>
      <c r="D650" s="68"/>
      <c r="E650" s="69"/>
      <c r="F650" s="70"/>
      <c r="G650" s="67"/>
      <c r="H650" s="71"/>
      <c r="I650" s="72"/>
      <c r="J650" s="72"/>
      <c r="K650" s="36"/>
      <c r="L650" s="79"/>
      <c r="M650" s="79"/>
      <c r="N650" s="74"/>
      <c r="O650" s="81" t="s">
        <v>1647</v>
      </c>
      <c r="P650" s="83">
        <v>44397.820914351854</v>
      </c>
      <c r="Q650" s="81" t="s">
        <v>1754</v>
      </c>
      <c r="R650" s="81"/>
      <c r="S650" s="81"/>
      <c r="T650" s="81" t="s">
        <v>3016</v>
      </c>
      <c r="U650" s="83">
        <v>44397.820914351854</v>
      </c>
      <c r="V650" s="84" t="s">
        <v>3775</v>
      </c>
      <c r="W650" s="81"/>
      <c r="X650" s="81"/>
      <c r="Y650" s="87" t="s">
        <v>5775</v>
      </c>
      <c r="Z650" s="81"/>
    </row>
    <row r="651" spans="1:26" x14ac:dyDescent="0.35">
      <c r="A651" s="66" t="s">
        <v>630</v>
      </c>
      <c r="B651" s="66" t="s">
        <v>1522</v>
      </c>
      <c r="C651" s="67"/>
      <c r="D651" s="68"/>
      <c r="E651" s="69"/>
      <c r="F651" s="70"/>
      <c r="G651" s="67"/>
      <c r="H651" s="71"/>
      <c r="I651" s="72"/>
      <c r="J651" s="72"/>
      <c r="K651" s="36"/>
      <c r="L651" s="79"/>
      <c r="M651" s="79"/>
      <c r="N651" s="74"/>
      <c r="O651" s="81" t="s">
        <v>1647</v>
      </c>
      <c r="P651" s="83">
        <v>44397.820914351854</v>
      </c>
      <c r="Q651" s="81" t="s">
        <v>1754</v>
      </c>
      <c r="R651" s="81"/>
      <c r="S651" s="81"/>
      <c r="T651" s="81" t="s">
        <v>3016</v>
      </c>
      <c r="U651" s="83">
        <v>44397.820914351854</v>
      </c>
      <c r="V651" s="84" t="s">
        <v>3775</v>
      </c>
      <c r="W651" s="81"/>
      <c r="X651" s="81"/>
      <c r="Y651" s="87" t="s">
        <v>5775</v>
      </c>
      <c r="Z651" s="81"/>
    </row>
    <row r="652" spans="1:26" x14ac:dyDescent="0.35">
      <c r="A652" s="66" t="s">
        <v>631</v>
      </c>
      <c r="B652" s="66" t="s">
        <v>1412</v>
      </c>
      <c r="C652" s="67"/>
      <c r="D652" s="68"/>
      <c r="E652" s="69"/>
      <c r="F652" s="70"/>
      <c r="G652" s="67"/>
      <c r="H652" s="71"/>
      <c r="I652" s="72"/>
      <c r="J652" s="72"/>
      <c r="K652" s="36"/>
      <c r="L652" s="79"/>
      <c r="M652" s="79"/>
      <c r="N652" s="74"/>
      <c r="O652" s="81" t="s">
        <v>1647</v>
      </c>
      <c r="P652" s="83">
        <v>44397.683981481481</v>
      </c>
      <c r="Q652" s="81" t="s">
        <v>1716</v>
      </c>
      <c r="R652" s="81"/>
      <c r="S652" s="81"/>
      <c r="T652" s="81" t="s">
        <v>3063</v>
      </c>
      <c r="U652" s="83">
        <v>44397.683981481481</v>
      </c>
      <c r="V652" s="84" t="s">
        <v>3776</v>
      </c>
      <c r="W652" s="81"/>
      <c r="X652" s="81"/>
      <c r="Y652" s="87" t="s">
        <v>5776</v>
      </c>
      <c r="Z652" s="81"/>
    </row>
    <row r="653" spans="1:26" x14ac:dyDescent="0.35">
      <c r="A653" s="66" t="s">
        <v>631</v>
      </c>
      <c r="B653" s="66" t="s">
        <v>1411</v>
      </c>
      <c r="C653" s="67"/>
      <c r="D653" s="68"/>
      <c r="E653" s="69"/>
      <c r="F653" s="70"/>
      <c r="G653" s="67"/>
      <c r="H653" s="71"/>
      <c r="I653" s="72"/>
      <c r="J653" s="72"/>
      <c r="K653" s="36"/>
      <c r="L653" s="79"/>
      <c r="M653" s="79"/>
      <c r="N653" s="74"/>
      <c r="O653" s="81" t="s">
        <v>1647</v>
      </c>
      <c r="P653" s="83">
        <v>44397.82240740741</v>
      </c>
      <c r="Q653" s="81" t="s">
        <v>1779</v>
      </c>
      <c r="R653" s="84" t="s">
        <v>2493</v>
      </c>
      <c r="S653" s="81" t="s">
        <v>2931</v>
      </c>
      <c r="T653" s="81"/>
      <c r="U653" s="83">
        <v>44397.82240740741</v>
      </c>
      <c r="V653" s="84" t="s">
        <v>3777</v>
      </c>
      <c r="W653" s="81"/>
      <c r="X653" s="81"/>
      <c r="Y653" s="87" t="s">
        <v>5777</v>
      </c>
      <c r="Z653" s="87" t="s">
        <v>7017</v>
      </c>
    </row>
    <row r="654" spans="1:26" x14ac:dyDescent="0.35">
      <c r="A654" s="66" t="s">
        <v>631</v>
      </c>
      <c r="B654" s="66" t="s">
        <v>1412</v>
      </c>
      <c r="C654" s="67"/>
      <c r="D654" s="68"/>
      <c r="E654" s="69"/>
      <c r="F654" s="70"/>
      <c r="G654" s="67"/>
      <c r="H654" s="71"/>
      <c r="I654" s="72"/>
      <c r="J654" s="72"/>
      <c r="K654" s="36"/>
      <c r="L654" s="79"/>
      <c r="M654" s="79"/>
      <c r="N654" s="74"/>
      <c r="O654" s="81" t="s">
        <v>1647</v>
      </c>
      <c r="P654" s="83">
        <v>44397.82240740741</v>
      </c>
      <c r="Q654" s="81" t="s">
        <v>1779</v>
      </c>
      <c r="R654" s="84" t="s">
        <v>2493</v>
      </c>
      <c r="S654" s="81" t="s">
        <v>2931</v>
      </c>
      <c r="T654" s="81"/>
      <c r="U654" s="83">
        <v>44397.82240740741</v>
      </c>
      <c r="V654" s="84" t="s">
        <v>3777</v>
      </c>
      <c r="W654" s="81"/>
      <c r="X654" s="81"/>
      <c r="Y654" s="87" t="s">
        <v>5777</v>
      </c>
      <c r="Z654" s="87" t="s">
        <v>7017</v>
      </c>
    </row>
    <row r="655" spans="1:26" x14ac:dyDescent="0.35">
      <c r="A655" s="66" t="s">
        <v>631</v>
      </c>
      <c r="B655" s="66" t="s">
        <v>1558</v>
      </c>
      <c r="C655" s="67"/>
      <c r="D655" s="68"/>
      <c r="E655" s="69"/>
      <c r="F655" s="70"/>
      <c r="G655" s="67"/>
      <c r="H655" s="71"/>
      <c r="I655" s="72"/>
      <c r="J655" s="72"/>
      <c r="K655" s="36"/>
      <c r="L655" s="79"/>
      <c r="M655" s="79"/>
      <c r="N655" s="74"/>
      <c r="O655" s="81" t="s">
        <v>1647</v>
      </c>
      <c r="P655" s="83">
        <v>44397.82240740741</v>
      </c>
      <c r="Q655" s="81" t="s">
        <v>1779</v>
      </c>
      <c r="R655" s="84" t="s">
        <v>2493</v>
      </c>
      <c r="S655" s="81" t="s">
        <v>2931</v>
      </c>
      <c r="T655" s="81"/>
      <c r="U655" s="83">
        <v>44397.82240740741</v>
      </c>
      <c r="V655" s="84" t="s">
        <v>3777</v>
      </c>
      <c r="W655" s="81"/>
      <c r="X655" s="81"/>
      <c r="Y655" s="87" t="s">
        <v>5777</v>
      </c>
      <c r="Z655" s="87" t="s">
        <v>7017</v>
      </c>
    </row>
    <row r="656" spans="1:26" x14ac:dyDescent="0.35">
      <c r="A656" s="66" t="s">
        <v>631</v>
      </c>
      <c r="B656" s="66" t="s">
        <v>1559</v>
      </c>
      <c r="C656" s="67"/>
      <c r="D656" s="68"/>
      <c r="E656" s="69"/>
      <c r="F656" s="70"/>
      <c r="G656" s="67"/>
      <c r="H656" s="71"/>
      <c r="I656" s="72"/>
      <c r="J656" s="72"/>
      <c r="K656" s="36"/>
      <c r="L656" s="79"/>
      <c r="M656" s="79"/>
      <c r="N656" s="74"/>
      <c r="O656" s="81" t="s">
        <v>1647</v>
      </c>
      <c r="P656" s="83">
        <v>44397.82240740741</v>
      </c>
      <c r="Q656" s="81" t="s">
        <v>1779</v>
      </c>
      <c r="R656" s="84" t="s">
        <v>2493</v>
      </c>
      <c r="S656" s="81" t="s">
        <v>2931</v>
      </c>
      <c r="T656" s="81"/>
      <c r="U656" s="83">
        <v>44397.82240740741</v>
      </c>
      <c r="V656" s="84" t="s">
        <v>3777</v>
      </c>
      <c r="W656" s="81"/>
      <c r="X656" s="81"/>
      <c r="Y656" s="87" t="s">
        <v>5777</v>
      </c>
      <c r="Z656" s="87" t="s">
        <v>7017</v>
      </c>
    </row>
    <row r="657" spans="1:26" x14ac:dyDescent="0.35">
      <c r="A657" s="66" t="s">
        <v>631</v>
      </c>
      <c r="B657" s="66" t="s">
        <v>1232</v>
      </c>
      <c r="C657" s="67"/>
      <c r="D657" s="68"/>
      <c r="E657" s="69"/>
      <c r="F657" s="70"/>
      <c r="G657" s="67"/>
      <c r="H657" s="71"/>
      <c r="I657" s="72"/>
      <c r="J657" s="72"/>
      <c r="K657" s="36"/>
      <c r="L657" s="79"/>
      <c r="M657" s="79"/>
      <c r="N657" s="74"/>
      <c r="O657" s="81" t="s">
        <v>1648</v>
      </c>
      <c r="P657" s="83">
        <v>44397.82240740741</v>
      </c>
      <c r="Q657" s="81" t="s">
        <v>1779</v>
      </c>
      <c r="R657" s="84" t="s">
        <v>2493</v>
      </c>
      <c r="S657" s="81" t="s">
        <v>2931</v>
      </c>
      <c r="T657" s="81"/>
      <c r="U657" s="83">
        <v>44397.82240740741</v>
      </c>
      <c r="V657" s="84" t="s">
        <v>3777</v>
      </c>
      <c r="W657" s="81"/>
      <c r="X657" s="81"/>
      <c r="Y657" s="87" t="s">
        <v>5777</v>
      </c>
      <c r="Z657" s="87" t="s">
        <v>7017</v>
      </c>
    </row>
    <row r="658" spans="1:26" x14ac:dyDescent="0.35">
      <c r="A658" s="66" t="s">
        <v>632</v>
      </c>
      <c r="B658" s="66" t="s">
        <v>1451</v>
      </c>
      <c r="C658" s="67"/>
      <c r="D658" s="68"/>
      <c r="E658" s="69"/>
      <c r="F658" s="70"/>
      <c r="G658" s="67"/>
      <c r="H658" s="71"/>
      <c r="I658" s="72"/>
      <c r="J658" s="72"/>
      <c r="K658" s="36"/>
      <c r="L658" s="79"/>
      <c r="M658" s="79"/>
      <c r="N658" s="74"/>
      <c r="O658" s="81" t="s">
        <v>1647</v>
      </c>
      <c r="P658" s="83">
        <v>44397.454456018517</v>
      </c>
      <c r="Q658" s="81" t="s">
        <v>1757</v>
      </c>
      <c r="R658" s="81"/>
      <c r="S658" s="81"/>
      <c r="T658" s="81" t="s">
        <v>3086</v>
      </c>
      <c r="U658" s="83">
        <v>44397.454456018517</v>
      </c>
      <c r="V658" s="84" t="s">
        <v>3778</v>
      </c>
      <c r="W658" s="81"/>
      <c r="X658" s="81"/>
      <c r="Y658" s="87" t="s">
        <v>5778</v>
      </c>
      <c r="Z658" s="81"/>
    </row>
    <row r="659" spans="1:26" x14ac:dyDescent="0.35">
      <c r="A659" s="66" t="s">
        <v>632</v>
      </c>
      <c r="B659" s="66" t="s">
        <v>1450</v>
      </c>
      <c r="C659" s="67"/>
      <c r="D659" s="68"/>
      <c r="E659" s="69"/>
      <c r="F659" s="70"/>
      <c r="G659" s="67"/>
      <c r="H659" s="71"/>
      <c r="I659" s="72"/>
      <c r="J659" s="72"/>
      <c r="K659" s="36"/>
      <c r="L659" s="79"/>
      <c r="M659" s="79"/>
      <c r="N659" s="74"/>
      <c r="O659" s="81" t="s">
        <v>1647</v>
      </c>
      <c r="P659" s="83">
        <v>44397.454456018517</v>
      </c>
      <c r="Q659" s="81" t="s">
        <v>1757</v>
      </c>
      <c r="R659" s="81"/>
      <c r="S659" s="81"/>
      <c r="T659" s="81" t="s">
        <v>3086</v>
      </c>
      <c r="U659" s="83">
        <v>44397.454456018517</v>
      </c>
      <c r="V659" s="84" t="s">
        <v>3778</v>
      </c>
      <c r="W659" s="81"/>
      <c r="X659" s="81"/>
      <c r="Y659" s="87" t="s">
        <v>5778</v>
      </c>
      <c r="Z659" s="81"/>
    </row>
    <row r="660" spans="1:26" x14ac:dyDescent="0.35">
      <c r="A660" s="66" t="s">
        <v>632</v>
      </c>
      <c r="B660" s="66" t="s">
        <v>1318</v>
      </c>
      <c r="C660" s="67"/>
      <c r="D660" s="68"/>
      <c r="E660" s="69"/>
      <c r="F660" s="70"/>
      <c r="G660" s="67"/>
      <c r="H660" s="71"/>
      <c r="I660" s="72"/>
      <c r="J660" s="72"/>
      <c r="K660" s="36"/>
      <c r="L660" s="79"/>
      <c r="M660" s="79"/>
      <c r="N660" s="74"/>
      <c r="O660" s="81" t="s">
        <v>1647</v>
      </c>
      <c r="P660" s="83">
        <v>44397.822685185187</v>
      </c>
      <c r="Q660" s="81" t="s">
        <v>1754</v>
      </c>
      <c r="R660" s="81"/>
      <c r="S660" s="81"/>
      <c r="T660" s="81" t="s">
        <v>3016</v>
      </c>
      <c r="U660" s="83">
        <v>44397.822685185187</v>
      </c>
      <c r="V660" s="84" t="s">
        <v>3779</v>
      </c>
      <c r="W660" s="81"/>
      <c r="X660" s="81"/>
      <c r="Y660" s="87" t="s">
        <v>5779</v>
      </c>
      <c r="Z660" s="81"/>
    </row>
    <row r="661" spans="1:26" x14ac:dyDescent="0.35">
      <c r="A661" s="66" t="s">
        <v>632</v>
      </c>
      <c r="B661" s="66" t="s">
        <v>1522</v>
      </c>
      <c r="C661" s="67"/>
      <c r="D661" s="68"/>
      <c r="E661" s="69"/>
      <c r="F661" s="70"/>
      <c r="G661" s="67"/>
      <c r="H661" s="71"/>
      <c r="I661" s="72"/>
      <c r="J661" s="72"/>
      <c r="K661" s="36"/>
      <c r="L661" s="79"/>
      <c r="M661" s="79"/>
      <c r="N661" s="74"/>
      <c r="O661" s="81" t="s">
        <v>1647</v>
      </c>
      <c r="P661" s="83">
        <v>44397.822685185187</v>
      </c>
      <c r="Q661" s="81" t="s">
        <v>1754</v>
      </c>
      <c r="R661" s="81"/>
      <c r="S661" s="81"/>
      <c r="T661" s="81" t="s">
        <v>3016</v>
      </c>
      <c r="U661" s="83">
        <v>44397.822685185187</v>
      </c>
      <c r="V661" s="84" t="s">
        <v>3779</v>
      </c>
      <c r="W661" s="81"/>
      <c r="X661" s="81"/>
      <c r="Y661" s="87" t="s">
        <v>5779</v>
      </c>
      <c r="Z661" s="81"/>
    </row>
    <row r="662" spans="1:26" x14ac:dyDescent="0.35">
      <c r="A662" s="66" t="s">
        <v>633</v>
      </c>
      <c r="B662" s="66" t="s">
        <v>1318</v>
      </c>
      <c r="C662" s="67"/>
      <c r="D662" s="68"/>
      <c r="E662" s="69"/>
      <c r="F662" s="70"/>
      <c r="G662" s="67"/>
      <c r="H662" s="71"/>
      <c r="I662" s="72"/>
      <c r="J662" s="72"/>
      <c r="K662" s="36"/>
      <c r="L662" s="79"/>
      <c r="M662" s="79"/>
      <c r="N662" s="74"/>
      <c r="O662" s="81" t="s">
        <v>1647</v>
      </c>
      <c r="P662" s="83">
        <v>44397.822962962964</v>
      </c>
      <c r="Q662" s="81" t="s">
        <v>1754</v>
      </c>
      <c r="R662" s="81"/>
      <c r="S662" s="81"/>
      <c r="T662" s="81" t="s">
        <v>3016</v>
      </c>
      <c r="U662" s="83">
        <v>44397.822962962964</v>
      </c>
      <c r="V662" s="84" t="s">
        <v>3780</v>
      </c>
      <c r="W662" s="81"/>
      <c r="X662" s="81"/>
      <c r="Y662" s="87" t="s">
        <v>5780</v>
      </c>
      <c r="Z662" s="81"/>
    </row>
    <row r="663" spans="1:26" x14ac:dyDescent="0.35">
      <c r="A663" s="66" t="s">
        <v>633</v>
      </c>
      <c r="B663" s="66" t="s">
        <v>1522</v>
      </c>
      <c r="C663" s="67"/>
      <c r="D663" s="68"/>
      <c r="E663" s="69"/>
      <c r="F663" s="70"/>
      <c r="G663" s="67"/>
      <c r="H663" s="71"/>
      <c r="I663" s="72"/>
      <c r="J663" s="72"/>
      <c r="K663" s="36"/>
      <c r="L663" s="79"/>
      <c r="M663" s="79"/>
      <c r="N663" s="74"/>
      <c r="O663" s="81" t="s">
        <v>1647</v>
      </c>
      <c r="P663" s="83">
        <v>44397.822962962964</v>
      </c>
      <c r="Q663" s="81" t="s">
        <v>1754</v>
      </c>
      <c r="R663" s="81"/>
      <c r="S663" s="81"/>
      <c r="T663" s="81" t="s">
        <v>3016</v>
      </c>
      <c r="U663" s="83">
        <v>44397.822962962964</v>
      </c>
      <c r="V663" s="84" t="s">
        <v>3780</v>
      </c>
      <c r="W663" s="81"/>
      <c r="X663" s="81"/>
      <c r="Y663" s="87" t="s">
        <v>5780</v>
      </c>
      <c r="Z663" s="81"/>
    </row>
    <row r="664" spans="1:26" x14ac:dyDescent="0.35">
      <c r="A664" s="66" t="s">
        <v>634</v>
      </c>
      <c r="B664" s="66" t="s">
        <v>1558</v>
      </c>
      <c r="C664" s="67"/>
      <c r="D664" s="68"/>
      <c r="E664" s="69"/>
      <c r="F664" s="70"/>
      <c r="G664" s="67"/>
      <c r="H664" s="71"/>
      <c r="I664" s="72"/>
      <c r="J664" s="72"/>
      <c r="K664" s="36"/>
      <c r="L664" s="79"/>
      <c r="M664" s="79"/>
      <c r="N664" s="74"/>
      <c r="O664" s="81" t="s">
        <v>1647</v>
      </c>
      <c r="P664" s="83">
        <v>44397.824641203704</v>
      </c>
      <c r="Q664" s="81" t="s">
        <v>1777</v>
      </c>
      <c r="R664" s="81"/>
      <c r="S664" s="81"/>
      <c r="T664" s="81" t="s">
        <v>3046</v>
      </c>
      <c r="U664" s="83">
        <v>44397.824641203704</v>
      </c>
      <c r="V664" s="84" t="s">
        <v>3781</v>
      </c>
      <c r="W664" s="81"/>
      <c r="X664" s="81"/>
      <c r="Y664" s="87" t="s">
        <v>5781</v>
      </c>
      <c r="Z664" s="81"/>
    </row>
    <row r="665" spans="1:26" x14ac:dyDescent="0.35">
      <c r="A665" s="66" t="s">
        <v>634</v>
      </c>
      <c r="B665" s="66" t="s">
        <v>1559</v>
      </c>
      <c r="C665" s="67"/>
      <c r="D665" s="68"/>
      <c r="E665" s="69"/>
      <c r="F665" s="70"/>
      <c r="G665" s="67"/>
      <c r="H665" s="71"/>
      <c r="I665" s="72"/>
      <c r="J665" s="72"/>
      <c r="K665" s="36"/>
      <c r="L665" s="79"/>
      <c r="M665" s="79"/>
      <c r="N665" s="74"/>
      <c r="O665" s="81" t="s">
        <v>1647</v>
      </c>
      <c r="P665" s="83">
        <v>44397.824641203704</v>
      </c>
      <c r="Q665" s="81" t="s">
        <v>1777</v>
      </c>
      <c r="R665" s="81"/>
      <c r="S665" s="81"/>
      <c r="T665" s="81" t="s">
        <v>3046</v>
      </c>
      <c r="U665" s="83">
        <v>44397.824641203704</v>
      </c>
      <c r="V665" s="84" t="s">
        <v>3781</v>
      </c>
      <c r="W665" s="81"/>
      <c r="X665" s="81"/>
      <c r="Y665" s="87" t="s">
        <v>5781</v>
      </c>
      <c r="Z665" s="81"/>
    </row>
    <row r="666" spans="1:26" x14ac:dyDescent="0.35">
      <c r="A666" s="66" t="s">
        <v>634</v>
      </c>
      <c r="B666" s="66" t="s">
        <v>1232</v>
      </c>
      <c r="C666" s="67"/>
      <c r="D666" s="68"/>
      <c r="E666" s="69"/>
      <c r="F666" s="70"/>
      <c r="G666" s="67"/>
      <c r="H666" s="71"/>
      <c r="I666" s="72"/>
      <c r="J666" s="72"/>
      <c r="K666" s="36"/>
      <c r="L666" s="79"/>
      <c r="M666" s="79"/>
      <c r="N666" s="74"/>
      <c r="O666" s="81" t="s">
        <v>1647</v>
      </c>
      <c r="P666" s="83">
        <v>44397.824641203704</v>
      </c>
      <c r="Q666" s="81" t="s">
        <v>1777</v>
      </c>
      <c r="R666" s="81"/>
      <c r="S666" s="81"/>
      <c r="T666" s="81" t="s">
        <v>3046</v>
      </c>
      <c r="U666" s="83">
        <v>44397.824641203704</v>
      </c>
      <c r="V666" s="84" t="s">
        <v>3781</v>
      </c>
      <c r="W666" s="81"/>
      <c r="X666" s="81"/>
      <c r="Y666" s="87" t="s">
        <v>5781</v>
      </c>
      <c r="Z666" s="81"/>
    </row>
    <row r="667" spans="1:26" x14ac:dyDescent="0.35">
      <c r="A667" s="66" t="s">
        <v>635</v>
      </c>
      <c r="B667" s="66" t="s">
        <v>1401</v>
      </c>
      <c r="C667" s="67"/>
      <c r="D667" s="68"/>
      <c r="E667" s="69"/>
      <c r="F667" s="70"/>
      <c r="G667" s="67"/>
      <c r="H667" s="71"/>
      <c r="I667" s="72"/>
      <c r="J667" s="72"/>
      <c r="K667" s="36"/>
      <c r="L667" s="79"/>
      <c r="M667" s="79"/>
      <c r="N667" s="74"/>
      <c r="O667" s="81" t="s">
        <v>1647</v>
      </c>
      <c r="P667" s="83">
        <v>44397.826273148145</v>
      </c>
      <c r="Q667" s="81" t="s">
        <v>1723</v>
      </c>
      <c r="R667" s="81"/>
      <c r="S667" s="81"/>
      <c r="T667" s="81" t="s">
        <v>3066</v>
      </c>
      <c r="U667" s="83">
        <v>44397.826273148145</v>
      </c>
      <c r="V667" s="84" t="s">
        <v>3782</v>
      </c>
      <c r="W667" s="81"/>
      <c r="X667" s="81"/>
      <c r="Y667" s="87" t="s">
        <v>5782</v>
      </c>
      <c r="Z667" s="81"/>
    </row>
    <row r="668" spans="1:26" x14ac:dyDescent="0.35">
      <c r="A668" s="66" t="s">
        <v>636</v>
      </c>
      <c r="B668" s="66" t="s">
        <v>1318</v>
      </c>
      <c r="C668" s="67"/>
      <c r="D668" s="68"/>
      <c r="E668" s="69"/>
      <c r="F668" s="70"/>
      <c r="G668" s="67"/>
      <c r="H668" s="71"/>
      <c r="I668" s="72"/>
      <c r="J668" s="72"/>
      <c r="K668" s="36"/>
      <c r="L668" s="79"/>
      <c r="M668" s="79"/>
      <c r="N668" s="74"/>
      <c r="O668" s="81" t="s">
        <v>1647</v>
      </c>
      <c r="P668" s="83">
        <v>44397.827835648146</v>
      </c>
      <c r="Q668" s="81" t="s">
        <v>1754</v>
      </c>
      <c r="R668" s="81"/>
      <c r="S668" s="81"/>
      <c r="T668" s="81" t="s">
        <v>3016</v>
      </c>
      <c r="U668" s="83">
        <v>44397.827835648146</v>
      </c>
      <c r="V668" s="84" t="s">
        <v>3783</v>
      </c>
      <c r="W668" s="81"/>
      <c r="X668" s="81"/>
      <c r="Y668" s="87" t="s">
        <v>5783</v>
      </c>
      <c r="Z668" s="81"/>
    </row>
    <row r="669" spans="1:26" x14ac:dyDescent="0.35">
      <c r="A669" s="66" t="s">
        <v>636</v>
      </c>
      <c r="B669" s="66" t="s">
        <v>1522</v>
      </c>
      <c r="C669" s="67"/>
      <c r="D669" s="68"/>
      <c r="E669" s="69"/>
      <c r="F669" s="70"/>
      <c r="G669" s="67"/>
      <c r="H669" s="71"/>
      <c r="I669" s="72"/>
      <c r="J669" s="72"/>
      <c r="K669" s="36"/>
      <c r="L669" s="79"/>
      <c r="M669" s="79"/>
      <c r="N669" s="74"/>
      <c r="O669" s="81" t="s">
        <v>1647</v>
      </c>
      <c r="P669" s="83">
        <v>44397.827835648146</v>
      </c>
      <c r="Q669" s="81" t="s">
        <v>1754</v>
      </c>
      <c r="R669" s="81"/>
      <c r="S669" s="81"/>
      <c r="T669" s="81" t="s">
        <v>3016</v>
      </c>
      <c r="U669" s="83">
        <v>44397.827835648146</v>
      </c>
      <c r="V669" s="84" t="s">
        <v>3783</v>
      </c>
      <c r="W669" s="81"/>
      <c r="X669" s="81"/>
      <c r="Y669" s="87" t="s">
        <v>5783</v>
      </c>
      <c r="Z669" s="81"/>
    </row>
    <row r="670" spans="1:26" x14ac:dyDescent="0.35">
      <c r="A670" s="66" t="s">
        <v>637</v>
      </c>
      <c r="B670" s="66" t="s">
        <v>1318</v>
      </c>
      <c r="C670" s="67"/>
      <c r="D670" s="68"/>
      <c r="E670" s="69"/>
      <c r="F670" s="70"/>
      <c r="G670" s="67"/>
      <c r="H670" s="71"/>
      <c r="I670" s="72"/>
      <c r="J670" s="72"/>
      <c r="K670" s="36"/>
      <c r="L670" s="79"/>
      <c r="M670" s="79"/>
      <c r="N670" s="74"/>
      <c r="O670" s="81" t="s">
        <v>1647</v>
      </c>
      <c r="P670" s="83">
        <v>44397.818530092591</v>
      </c>
      <c r="Q670" s="81" t="s">
        <v>1754</v>
      </c>
      <c r="R670" s="81"/>
      <c r="S670" s="81"/>
      <c r="T670" s="81" t="s">
        <v>3016</v>
      </c>
      <c r="U670" s="83">
        <v>44397.818530092591</v>
      </c>
      <c r="V670" s="84" t="s">
        <v>3784</v>
      </c>
      <c r="W670" s="81"/>
      <c r="X670" s="81"/>
      <c r="Y670" s="87" t="s">
        <v>5784</v>
      </c>
      <c r="Z670" s="81"/>
    </row>
    <row r="671" spans="1:26" x14ac:dyDescent="0.35">
      <c r="A671" s="66" t="s">
        <v>637</v>
      </c>
      <c r="B671" s="66" t="s">
        <v>1522</v>
      </c>
      <c r="C671" s="67"/>
      <c r="D671" s="68"/>
      <c r="E671" s="69"/>
      <c r="F671" s="70"/>
      <c r="G671" s="67"/>
      <c r="H671" s="71"/>
      <c r="I671" s="72"/>
      <c r="J671" s="72"/>
      <c r="K671" s="36"/>
      <c r="L671" s="79"/>
      <c r="M671" s="79"/>
      <c r="N671" s="74"/>
      <c r="O671" s="81" t="s">
        <v>1647</v>
      </c>
      <c r="P671" s="83">
        <v>44397.818530092591</v>
      </c>
      <c r="Q671" s="81" t="s">
        <v>1754</v>
      </c>
      <c r="R671" s="81"/>
      <c r="S671" s="81"/>
      <c r="T671" s="81" t="s">
        <v>3016</v>
      </c>
      <c r="U671" s="83">
        <v>44397.818530092591</v>
      </c>
      <c r="V671" s="84" t="s">
        <v>3784</v>
      </c>
      <c r="W671" s="81"/>
      <c r="X671" s="81"/>
      <c r="Y671" s="87" t="s">
        <v>5784</v>
      </c>
      <c r="Z671" s="81"/>
    </row>
    <row r="672" spans="1:26" x14ac:dyDescent="0.35">
      <c r="A672" s="66" t="s">
        <v>637</v>
      </c>
      <c r="B672" s="66" t="s">
        <v>1318</v>
      </c>
      <c r="C672" s="67"/>
      <c r="D672" s="68"/>
      <c r="E672" s="69"/>
      <c r="F672" s="70"/>
      <c r="G672" s="67"/>
      <c r="H672" s="71"/>
      <c r="I672" s="72"/>
      <c r="J672" s="72"/>
      <c r="K672" s="36"/>
      <c r="L672" s="79"/>
      <c r="M672" s="79"/>
      <c r="N672" s="74"/>
      <c r="O672" s="81" t="s">
        <v>1647</v>
      </c>
      <c r="P672" s="83">
        <v>44397.827951388892</v>
      </c>
      <c r="Q672" s="81" t="s">
        <v>1651</v>
      </c>
      <c r="R672" s="81"/>
      <c r="S672" s="81"/>
      <c r="T672" s="81" t="s">
        <v>3016</v>
      </c>
      <c r="U672" s="83">
        <v>44397.827951388892</v>
      </c>
      <c r="V672" s="84" t="s">
        <v>3785</v>
      </c>
      <c r="W672" s="81"/>
      <c r="X672" s="81"/>
      <c r="Y672" s="87" t="s">
        <v>5785</v>
      </c>
      <c r="Z672" s="81"/>
    </row>
    <row r="673" spans="1:26" x14ac:dyDescent="0.35">
      <c r="A673" s="66" t="s">
        <v>638</v>
      </c>
      <c r="B673" s="66" t="s">
        <v>1318</v>
      </c>
      <c r="C673" s="67"/>
      <c r="D673" s="68"/>
      <c r="E673" s="69"/>
      <c r="F673" s="70"/>
      <c r="G673" s="67"/>
      <c r="H673" s="71"/>
      <c r="I673" s="72"/>
      <c r="J673" s="72"/>
      <c r="K673" s="36"/>
      <c r="L673" s="79"/>
      <c r="M673" s="79"/>
      <c r="N673" s="74"/>
      <c r="O673" s="81" t="s">
        <v>1647</v>
      </c>
      <c r="P673" s="83">
        <v>44397.828414351854</v>
      </c>
      <c r="Q673" s="81" t="s">
        <v>1754</v>
      </c>
      <c r="R673" s="81"/>
      <c r="S673" s="81"/>
      <c r="T673" s="81" t="s">
        <v>3016</v>
      </c>
      <c r="U673" s="83">
        <v>44397.828414351854</v>
      </c>
      <c r="V673" s="84" t="s">
        <v>3786</v>
      </c>
      <c r="W673" s="81"/>
      <c r="X673" s="81"/>
      <c r="Y673" s="87" t="s">
        <v>5786</v>
      </c>
      <c r="Z673" s="81"/>
    </row>
    <row r="674" spans="1:26" x14ac:dyDescent="0.35">
      <c r="A674" s="66" t="s">
        <v>638</v>
      </c>
      <c r="B674" s="66" t="s">
        <v>1522</v>
      </c>
      <c r="C674" s="67"/>
      <c r="D674" s="68"/>
      <c r="E674" s="69"/>
      <c r="F674" s="70"/>
      <c r="G674" s="67"/>
      <c r="H674" s="71"/>
      <c r="I674" s="72"/>
      <c r="J674" s="72"/>
      <c r="K674" s="36"/>
      <c r="L674" s="79"/>
      <c r="M674" s="79"/>
      <c r="N674" s="74"/>
      <c r="O674" s="81" t="s">
        <v>1647</v>
      </c>
      <c r="P674" s="83">
        <v>44397.828414351854</v>
      </c>
      <c r="Q674" s="81" t="s">
        <v>1754</v>
      </c>
      <c r="R674" s="81"/>
      <c r="S674" s="81"/>
      <c r="T674" s="81" t="s">
        <v>3016</v>
      </c>
      <c r="U674" s="83">
        <v>44397.828414351854</v>
      </c>
      <c r="V674" s="84" t="s">
        <v>3786</v>
      </c>
      <c r="W674" s="81"/>
      <c r="X674" s="81"/>
      <c r="Y674" s="87" t="s">
        <v>5786</v>
      </c>
      <c r="Z674" s="81"/>
    </row>
    <row r="675" spans="1:26" x14ac:dyDescent="0.35">
      <c r="A675" s="66" t="s">
        <v>639</v>
      </c>
      <c r="B675" s="66" t="s">
        <v>1318</v>
      </c>
      <c r="C675" s="67"/>
      <c r="D675" s="68"/>
      <c r="E675" s="69"/>
      <c r="F675" s="70"/>
      <c r="G675" s="67"/>
      <c r="H675" s="71"/>
      <c r="I675" s="72"/>
      <c r="J675" s="72"/>
      <c r="K675" s="36"/>
      <c r="L675" s="79"/>
      <c r="M675" s="79"/>
      <c r="N675" s="74"/>
      <c r="O675" s="81" t="s">
        <v>1647</v>
      </c>
      <c r="P675" s="83">
        <v>44397.830104166664</v>
      </c>
      <c r="Q675" s="81" t="s">
        <v>1754</v>
      </c>
      <c r="R675" s="81"/>
      <c r="S675" s="81"/>
      <c r="T675" s="81" t="s">
        <v>3016</v>
      </c>
      <c r="U675" s="83">
        <v>44397.830104166664</v>
      </c>
      <c r="V675" s="84" t="s">
        <v>3787</v>
      </c>
      <c r="W675" s="81"/>
      <c r="X675" s="81"/>
      <c r="Y675" s="87" t="s">
        <v>5787</v>
      </c>
      <c r="Z675" s="81"/>
    </row>
    <row r="676" spans="1:26" x14ac:dyDescent="0.35">
      <c r="A676" s="66" t="s">
        <v>639</v>
      </c>
      <c r="B676" s="66" t="s">
        <v>1522</v>
      </c>
      <c r="C676" s="67"/>
      <c r="D676" s="68"/>
      <c r="E676" s="69"/>
      <c r="F676" s="70"/>
      <c r="G676" s="67"/>
      <c r="H676" s="71"/>
      <c r="I676" s="72"/>
      <c r="J676" s="72"/>
      <c r="K676" s="36"/>
      <c r="L676" s="79"/>
      <c r="M676" s="79"/>
      <c r="N676" s="74"/>
      <c r="O676" s="81" t="s">
        <v>1647</v>
      </c>
      <c r="P676" s="83">
        <v>44397.830104166664</v>
      </c>
      <c r="Q676" s="81" t="s">
        <v>1754</v>
      </c>
      <c r="R676" s="81"/>
      <c r="S676" s="81"/>
      <c r="T676" s="81" t="s">
        <v>3016</v>
      </c>
      <c r="U676" s="83">
        <v>44397.830104166664</v>
      </c>
      <c r="V676" s="84" t="s">
        <v>3787</v>
      </c>
      <c r="W676" s="81"/>
      <c r="X676" s="81"/>
      <c r="Y676" s="87" t="s">
        <v>5787</v>
      </c>
      <c r="Z676" s="81"/>
    </row>
    <row r="677" spans="1:26" x14ac:dyDescent="0.35">
      <c r="A677" s="66" t="s">
        <v>640</v>
      </c>
      <c r="B677" s="66" t="s">
        <v>1318</v>
      </c>
      <c r="C677" s="67"/>
      <c r="D677" s="68"/>
      <c r="E677" s="69"/>
      <c r="F677" s="70"/>
      <c r="G677" s="67"/>
      <c r="H677" s="71"/>
      <c r="I677" s="72"/>
      <c r="J677" s="72"/>
      <c r="K677" s="36"/>
      <c r="L677" s="79"/>
      <c r="M677" s="79"/>
      <c r="N677" s="74"/>
      <c r="O677" s="81" t="s">
        <v>1647</v>
      </c>
      <c r="P677" s="83">
        <v>44397.839166666665</v>
      </c>
      <c r="Q677" s="81" t="s">
        <v>1754</v>
      </c>
      <c r="R677" s="81"/>
      <c r="S677" s="81"/>
      <c r="T677" s="81" t="s">
        <v>3016</v>
      </c>
      <c r="U677" s="83">
        <v>44397.839166666665</v>
      </c>
      <c r="V677" s="84" t="s">
        <v>3788</v>
      </c>
      <c r="W677" s="81"/>
      <c r="X677" s="81"/>
      <c r="Y677" s="87" t="s">
        <v>5788</v>
      </c>
      <c r="Z677" s="81"/>
    </row>
    <row r="678" spans="1:26" x14ac:dyDescent="0.35">
      <c r="A678" s="66" t="s">
        <v>640</v>
      </c>
      <c r="B678" s="66" t="s">
        <v>1522</v>
      </c>
      <c r="C678" s="67"/>
      <c r="D678" s="68"/>
      <c r="E678" s="69"/>
      <c r="F678" s="70"/>
      <c r="G678" s="67"/>
      <c r="H678" s="71"/>
      <c r="I678" s="72"/>
      <c r="J678" s="72"/>
      <c r="K678" s="36"/>
      <c r="L678" s="79"/>
      <c r="M678" s="79"/>
      <c r="N678" s="74"/>
      <c r="O678" s="81" t="s">
        <v>1647</v>
      </c>
      <c r="P678" s="83">
        <v>44397.839166666665</v>
      </c>
      <c r="Q678" s="81" t="s">
        <v>1754</v>
      </c>
      <c r="R678" s="81"/>
      <c r="S678" s="81"/>
      <c r="T678" s="81" t="s">
        <v>3016</v>
      </c>
      <c r="U678" s="83">
        <v>44397.839166666665</v>
      </c>
      <c r="V678" s="84" t="s">
        <v>3788</v>
      </c>
      <c r="W678" s="81"/>
      <c r="X678" s="81"/>
      <c r="Y678" s="87" t="s">
        <v>5788</v>
      </c>
      <c r="Z678" s="81"/>
    </row>
    <row r="679" spans="1:26" x14ac:dyDescent="0.35">
      <c r="A679" s="66" t="s">
        <v>641</v>
      </c>
      <c r="B679" s="66" t="s">
        <v>1318</v>
      </c>
      <c r="C679" s="67"/>
      <c r="D679" s="68"/>
      <c r="E679" s="69"/>
      <c r="F679" s="70"/>
      <c r="G679" s="67"/>
      <c r="H679" s="71"/>
      <c r="I679" s="72"/>
      <c r="J679" s="72"/>
      <c r="K679" s="36"/>
      <c r="L679" s="79"/>
      <c r="M679" s="79"/>
      <c r="N679" s="74"/>
      <c r="O679" s="81" t="s">
        <v>1647</v>
      </c>
      <c r="P679" s="83">
        <v>44397.847175925926</v>
      </c>
      <c r="Q679" s="81" t="s">
        <v>1754</v>
      </c>
      <c r="R679" s="81"/>
      <c r="S679" s="81"/>
      <c r="T679" s="81" t="s">
        <v>3016</v>
      </c>
      <c r="U679" s="83">
        <v>44397.847175925926</v>
      </c>
      <c r="V679" s="84" t="s">
        <v>3789</v>
      </c>
      <c r="W679" s="81"/>
      <c r="X679" s="81"/>
      <c r="Y679" s="87" t="s">
        <v>5789</v>
      </c>
      <c r="Z679" s="81"/>
    </row>
    <row r="680" spans="1:26" x14ac:dyDescent="0.35">
      <c r="A680" s="66" t="s">
        <v>641</v>
      </c>
      <c r="B680" s="66" t="s">
        <v>1522</v>
      </c>
      <c r="C680" s="67"/>
      <c r="D680" s="68"/>
      <c r="E680" s="69"/>
      <c r="F680" s="70"/>
      <c r="G680" s="67"/>
      <c r="H680" s="71"/>
      <c r="I680" s="72"/>
      <c r="J680" s="72"/>
      <c r="K680" s="36"/>
      <c r="L680" s="79"/>
      <c r="M680" s="79"/>
      <c r="N680" s="74"/>
      <c r="O680" s="81" t="s">
        <v>1647</v>
      </c>
      <c r="P680" s="83">
        <v>44397.847175925926</v>
      </c>
      <c r="Q680" s="81" t="s">
        <v>1754</v>
      </c>
      <c r="R680" s="81"/>
      <c r="S680" s="81"/>
      <c r="T680" s="81" t="s">
        <v>3016</v>
      </c>
      <c r="U680" s="83">
        <v>44397.847175925926</v>
      </c>
      <c r="V680" s="84" t="s">
        <v>3789</v>
      </c>
      <c r="W680" s="81"/>
      <c r="X680" s="81"/>
      <c r="Y680" s="87" t="s">
        <v>5789</v>
      </c>
      <c r="Z680" s="81"/>
    </row>
    <row r="681" spans="1:26" x14ac:dyDescent="0.35">
      <c r="A681" s="66" t="s">
        <v>642</v>
      </c>
      <c r="B681" s="66" t="s">
        <v>1318</v>
      </c>
      <c r="C681" s="67"/>
      <c r="D681" s="68"/>
      <c r="E681" s="69"/>
      <c r="F681" s="70"/>
      <c r="G681" s="67"/>
      <c r="H681" s="71"/>
      <c r="I681" s="72"/>
      <c r="J681" s="72"/>
      <c r="K681" s="36"/>
      <c r="L681" s="79"/>
      <c r="M681" s="79"/>
      <c r="N681" s="74"/>
      <c r="O681" s="81" t="s">
        <v>1647</v>
      </c>
      <c r="P681" s="83">
        <v>44397.848553240743</v>
      </c>
      <c r="Q681" s="81" t="s">
        <v>1754</v>
      </c>
      <c r="R681" s="81"/>
      <c r="S681" s="81"/>
      <c r="T681" s="81" t="s">
        <v>3016</v>
      </c>
      <c r="U681" s="83">
        <v>44397.848553240743</v>
      </c>
      <c r="V681" s="84" t="s">
        <v>3790</v>
      </c>
      <c r="W681" s="81"/>
      <c r="X681" s="81"/>
      <c r="Y681" s="87" t="s">
        <v>5790</v>
      </c>
      <c r="Z681" s="81"/>
    </row>
    <row r="682" spans="1:26" x14ac:dyDescent="0.35">
      <c r="A682" s="66" t="s">
        <v>642</v>
      </c>
      <c r="B682" s="66" t="s">
        <v>1522</v>
      </c>
      <c r="C682" s="67"/>
      <c r="D682" s="68"/>
      <c r="E682" s="69"/>
      <c r="F682" s="70"/>
      <c r="G682" s="67"/>
      <c r="H682" s="71"/>
      <c r="I682" s="72"/>
      <c r="J682" s="72"/>
      <c r="K682" s="36"/>
      <c r="L682" s="79"/>
      <c r="M682" s="79"/>
      <c r="N682" s="74"/>
      <c r="O682" s="81" t="s">
        <v>1647</v>
      </c>
      <c r="P682" s="83">
        <v>44397.848553240743</v>
      </c>
      <c r="Q682" s="81" t="s">
        <v>1754</v>
      </c>
      <c r="R682" s="81"/>
      <c r="S682" s="81"/>
      <c r="T682" s="81" t="s">
        <v>3016</v>
      </c>
      <c r="U682" s="83">
        <v>44397.848553240743</v>
      </c>
      <c r="V682" s="84" t="s">
        <v>3790</v>
      </c>
      <c r="W682" s="81"/>
      <c r="X682" s="81"/>
      <c r="Y682" s="87" t="s">
        <v>5790</v>
      </c>
      <c r="Z682" s="81"/>
    </row>
    <row r="683" spans="1:26" x14ac:dyDescent="0.35">
      <c r="A683" s="66" t="s">
        <v>643</v>
      </c>
      <c r="B683" s="66" t="s">
        <v>1318</v>
      </c>
      <c r="C683" s="67"/>
      <c r="D683" s="68"/>
      <c r="E683" s="69"/>
      <c r="F683" s="70"/>
      <c r="G683" s="67"/>
      <c r="H683" s="71"/>
      <c r="I683" s="72"/>
      <c r="J683" s="72"/>
      <c r="K683" s="36"/>
      <c r="L683" s="79"/>
      <c r="M683" s="79"/>
      <c r="N683" s="74"/>
      <c r="O683" s="81" t="s">
        <v>1647</v>
      </c>
      <c r="P683" s="83">
        <v>44397.850474537037</v>
      </c>
      <c r="Q683" s="81" t="s">
        <v>1754</v>
      </c>
      <c r="R683" s="81"/>
      <c r="S683" s="81"/>
      <c r="T683" s="81" t="s">
        <v>3016</v>
      </c>
      <c r="U683" s="83">
        <v>44397.850474537037</v>
      </c>
      <c r="V683" s="84" t="s">
        <v>3791</v>
      </c>
      <c r="W683" s="81"/>
      <c r="X683" s="81"/>
      <c r="Y683" s="87" t="s">
        <v>5791</v>
      </c>
      <c r="Z683" s="81"/>
    </row>
    <row r="684" spans="1:26" x14ac:dyDescent="0.35">
      <c r="A684" s="66" t="s">
        <v>643</v>
      </c>
      <c r="B684" s="66" t="s">
        <v>1522</v>
      </c>
      <c r="C684" s="67"/>
      <c r="D684" s="68"/>
      <c r="E684" s="69"/>
      <c r="F684" s="70"/>
      <c r="G684" s="67"/>
      <c r="H684" s="71"/>
      <c r="I684" s="72"/>
      <c r="J684" s="72"/>
      <c r="K684" s="36"/>
      <c r="L684" s="79"/>
      <c r="M684" s="79"/>
      <c r="N684" s="74"/>
      <c r="O684" s="81" t="s">
        <v>1647</v>
      </c>
      <c r="P684" s="83">
        <v>44397.850474537037</v>
      </c>
      <c r="Q684" s="81" t="s">
        <v>1754</v>
      </c>
      <c r="R684" s="81"/>
      <c r="S684" s="81"/>
      <c r="T684" s="81" t="s">
        <v>3016</v>
      </c>
      <c r="U684" s="83">
        <v>44397.850474537037</v>
      </c>
      <c r="V684" s="84" t="s">
        <v>3791</v>
      </c>
      <c r="W684" s="81"/>
      <c r="X684" s="81"/>
      <c r="Y684" s="87" t="s">
        <v>5791</v>
      </c>
      <c r="Z684" s="81"/>
    </row>
    <row r="685" spans="1:26" x14ac:dyDescent="0.35">
      <c r="A685" s="66" t="s">
        <v>644</v>
      </c>
      <c r="B685" s="66" t="s">
        <v>1318</v>
      </c>
      <c r="C685" s="67"/>
      <c r="D685" s="68"/>
      <c r="E685" s="69"/>
      <c r="F685" s="70"/>
      <c r="G685" s="67"/>
      <c r="H685" s="71"/>
      <c r="I685" s="72"/>
      <c r="J685" s="72"/>
      <c r="K685" s="36"/>
      <c r="L685" s="79"/>
      <c r="M685" s="79"/>
      <c r="N685" s="74"/>
      <c r="O685" s="81" t="s">
        <v>1647</v>
      </c>
      <c r="P685" s="83">
        <v>44397.851319444446</v>
      </c>
      <c r="Q685" s="81" t="s">
        <v>1754</v>
      </c>
      <c r="R685" s="81"/>
      <c r="S685" s="81"/>
      <c r="T685" s="81" t="s">
        <v>3016</v>
      </c>
      <c r="U685" s="83">
        <v>44397.851319444446</v>
      </c>
      <c r="V685" s="84" t="s">
        <v>3792</v>
      </c>
      <c r="W685" s="81"/>
      <c r="X685" s="81"/>
      <c r="Y685" s="87" t="s">
        <v>5792</v>
      </c>
      <c r="Z685" s="81"/>
    </row>
    <row r="686" spans="1:26" x14ac:dyDescent="0.35">
      <c r="A686" s="66" t="s">
        <v>644</v>
      </c>
      <c r="B686" s="66" t="s">
        <v>1522</v>
      </c>
      <c r="C686" s="67"/>
      <c r="D686" s="68"/>
      <c r="E686" s="69"/>
      <c r="F686" s="70"/>
      <c r="G686" s="67"/>
      <c r="H686" s="71"/>
      <c r="I686" s="72"/>
      <c r="J686" s="72"/>
      <c r="K686" s="36"/>
      <c r="L686" s="79"/>
      <c r="M686" s="79"/>
      <c r="N686" s="74"/>
      <c r="O686" s="81" t="s">
        <v>1647</v>
      </c>
      <c r="P686" s="83">
        <v>44397.851319444446</v>
      </c>
      <c r="Q686" s="81" t="s">
        <v>1754</v>
      </c>
      <c r="R686" s="81"/>
      <c r="S686" s="81"/>
      <c r="T686" s="81" t="s">
        <v>3016</v>
      </c>
      <c r="U686" s="83">
        <v>44397.851319444446</v>
      </c>
      <c r="V686" s="84" t="s">
        <v>3792</v>
      </c>
      <c r="W686" s="81"/>
      <c r="X686" s="81"/>
      <c r="Y686" s="87" t="s">
        <v>5792</v>
      </c>
      <c r="Z686" s="81"/>
    </row>
    <row r="687" spans="1:26" x14ac:dyDescent="0.35">
      <c r="A687" s="66" t="s">
        <v>645</v>
      </c>
      <c r="B687" s="66" t="s">
        <v>1318</v>
      </c>
      <c r="C687" s="67"/>
      <c r="D687" s="68"/>
      <c r="E687" s="69"/>
      <c r="F687" s="70"/>
      <c r="G687" s="67"/>
      <c r="H687" s="71"/>
      <c r="I687" s="72"/>
      <c r="J687" s="72"/>
      <c r="K687" s="36"/>
      <c r="L687" s="79"/>
      <c r="M687" s="79"/>
      <c r="N687" s="74"/>
      <c r="O687" s="81" t="s">
        <v>1647</v>
      </c>
      <c r="P687" s="83">
        <v>44397.853159722225</v>
      </c>
      <c r="Q687" s="81" t="s">
        <v>1754</v>
      </c>
      <c r="R687" s="81"/>
      <c r="S687" s="81"/>
      <c r="T687" s="81" t="s">
        <v>3016</v>
      </c>
      <c r="U687" s="83">
        <v>44397.853159722225</v>
      </c>
      <c r="V687" s="84" t="s">
        <v>3793</v>
      </c>
      <c r="W687" s="81"/>
      <c r="X687" s="81"/>
      <c r="Y687" s="87" t="s">
        <v>5793</v>
      </c>
      <c r="Z687" s="81"/>
    </row>
    <row r="688" spans="1:26" x14ac:dyDescent="0.35">
      <c r="A688" s="66" t="s">
        <v>645</v>
      </c>
      <c r="B688" s="66" t="s">
        <v>1522</v>
      </c>
      <c r="C688" s="67"/>
      <c r="D688" s="68"/>
      <c r="E688" s="69"/>
      <c r="F688" s="70"/>
      <c r="G688" s="67"/>
      <c r="H688" s="71"/>
      <c r="I688" s="72"/>
      <c r="J688" s="72"/>
      <c r="K688" s="36"/>
      <c r="L688" s="79"/>
      <c r="M688" s="79"/>
      <c r="N688" s="74"/>
      <c r="O688" s="81" t="s">
        <v>1647</v>
      </c>
      <c r="P688" s="83">
        <v>44397.853159722225</v>
      </c>
      <c r="Q688" s="81" t="s">
        <v>1754</v>
      </c>
      <c r="R688" s="81"/>
      <c r="S688" s="81"/>
      <c r="T688" s="81" t="s">
        <v>3016</v>
      </c>
      <c r="U688" s="83">
        <v>44397.853159722225</v>
      </c>
      <c r="V688" s="84" t="s">
        <v>3793</v>
      </c>
      <c r="W688" s="81"/>
      <c r="X688" s="81"/>
      <c r="Y688" s="87" t="s">
        <v>5793</v>
      </c>
      <c r="Z688" s="81"/>
    </row>
    <row r="689" spans="1:26" x14ac:dyDescent="0.35">
      <c r="A689" s="66" t="s">
        <v>646</v>
      </c>
      <c r="B689" s="66" t="s">
        <v>1412</v>
      </c>
      <c r="C689" s="67"/>
      <c r="D689" s="68"/>
      <c r="E689" s="69"/>
      <c r="F689" s="70"/>
      <c r="G689" s="67"/>
      <c r="H689" s="71"/>
      <c r="I689" s="72"/>
      <c r="J689" s="72"/>
      <c r="K689" s="36"/>
      <c r="L689" s="79"/>
      <c r="M689" s="79"/>
      <c r="N689" s="74"/>
      <c r="O689" s="81" t="s">
        <v>1647</v>
      </c>
      <c r="P689" s="83">
        <v>44397.853252314817</v>
      </c>
      <c r="Q689" s="81" t="s">
        <v>1716</v>
      </c>
      <c r="R689" s="81"/>
      <c r="S689" s="81"/>
      <c r="T689" s="81" t="s">
        <v>3063</v>
      </c>
      <c r="U689" s="83">
        <v>44397.853252314817</v>
      </c>
      <c r="V689" s="84" t="s">
        <v>3794</v>
      </c>
      <c r="W689" s="81"/>
      <c r="X689" s="81"/>
      <c r="Y689" s="87" t="s">
        <v>5794</v>
      </c>
      <c r="Z689" s="81"/>
    </row>
    <row r="690" spans="1:26" x14ac:dyDescent="0.35">
      <c r="A690" s="66" t="s">
        <v>647</v>
      </c>
      <c r="B690" s="66" t="s">
        <v>1556</v>
      </c>
      <c r="C690" s="67"/>
      <c r="D690" s="68"/>
      <c r="E690" s="69"/>
      <c r="F690" s="70"/>
      <c r="G690" s="67"/>
      <c r="H690" s="71"/>
      <c r="I690" s="72"/>
      <c r="J690" s="72"/>
      <c r="K690" s="36"/>
      <c r="L690" s="79"/>
      <c r="M690" s="79"/>
      <c r="N690" s="74"/>
      <c r="O690" s="81" t="s">
        <v>1647</v>
      </c>
      <c r="P690" s="83">
        <v>44397.855046296296</v>
      </c>
      <c r="Q690" s="81" t="s">
        <v>1772</v>
      </c>
      <c r="R690" s="81"/>
      <c r="S690" s="81"/>
      <c r="T690" s="81" t="s">
        <v>3017</v>
      </c>
      <c r="U690" s="83">
        <v>44397.855046296296</v>
      </c>
      <c r="V690" s="84" t="s">
        <v>3795</v>
      </c>
      <c r="W690" s="81"/>
      <c r="X690" s="81"/>
      <c r="Y690" s="87" t="s">
        <v>5795</v>
      </c>
      <c r="Z690" s="81"/>
    </row>
    <row r="691" spans="1:26" x14ac:dyDescent="0.35">
      <c r="A691" s="66" t="s">
        <v>647</v>
      </c>
      <c r="B691" s="66" t="s">
        <v>1127</v>
      </c>
      <c r="C691" s="67"/>
      <c r="D691" s="68"/>
      <c r="E691" s="69"/>
      <c r="F691" s="70"/>
      <c r="G691" s="67"/>
      <c r="H691" s="71"/>
      <c r="I691" s="72"/>
      <c r="J691" s="72"/>
      <c r="K691" s="36"/>
      <c r="L691" s="79"/>
      <c r="M691" s="79"/>
      <c r="N691" s="74"/>
      <c r="O691" s="81" t="s">
        <v>1647</v>
      </c>
      <c r="P691" s="83">
        <v>44397.855046296296</v>
      </c>
      <c r="Q691" s="81" t="s">
        <v>1772</v>
      </c>
      <c r="R691" s="81"/>
      <c r="S691" s="81"/>
      <c r="T691" s="81" t="s">
        <v>3017</v>
      </c>
      <c r="U691" s="83">
        <v>44397.855046296296</v>
      </c>
      <c r="V691" s="84" t="s">
        <v>3795</v>
      </c>
      <c r="W691" s="81"/>
      <c r="X691" s="81"/>
      <c r="Y691" s="87" t="s">
        <v>5795</v>
      </c>
      <c r="Z691" s="81"/>
    </row>
    <row r="692" spans="1:26" x14ac:dyDescent="0.35">
      <c r="A692" s="66" t="s">
        <v>648</v>
      </c>
      <c r="B692" s="66" t="s">
        <v>1556</v>
      </c>
      <c r="C692" s="67"/>
      <c r="D692" s="68"/>
      <c r="E692" s="69"/>
      <c r="F692" s="70"/>
      <c r="G692" s="67"/>
      <c r="H692" s="71"/>
      <c r="I692" s="72"/>
      <c r="J692" s="72"/>
      <c r="K692" s="36"/>
      <c r="L692" s="79"/>
      <c r="M692" s="79"/>
      <c r="N692" s="74"/>
      <c r="O692" s="81" t="s">
        <v>1647</v>
      </c>
      <c r="P692" s="83">
        <v>44397.855231481481</v>
      </c>
      <c r="Q692" s="81" t="s">
        <v>1772</v>
      </c>
      <c r="R692" s="81"/>
      <c r="S692" s="81"/>
      <c r="T692" s="81" t="s">
        <v>3017</v>
      </c>
      <c r="U692" s="83">
        <v>44397.855231481481</v>
      </c>
      <c r="V692" s="84" t="s">
        <v>3796</v>
      </c>
      <c r="W692" s="81"/>
      <c r="X692" s="81"/>
      <c r="Y692" s="87" t="s">
        <v>5796</v>
      </c>
      <c r="Z692" s="81"/>
    </row>
    <row r="693" spans="1:26" x14ac:dyDescent="0.35">
      <c r="A693" s="66" t="s">
        <v>648</v>
      </c>
      <c r="B693" s="66" t="s">
        <v>1127</v>
      </c>
      <c r="C693" s="67"/>
      <c r="D693" s="68"/>
      <c r="E693" s="69"/>
      <c r="F693" s="70"/>
      <c r="G693" s="67"/>
      <c r="H693" s="71"/>
      <c r="I693" s="72"/>
      <c r="J693" s="72"/>
      <c r="K693" s="36"/>
      <c r="L693" s="79"/>
      <c r="M693" s="79"/>
      <c r="N693" s="74"/>
      <c r="O693" s="81" t="s">
        <v>1647</v>
      </c>
      <c r="P693" s="83">
        <v>44397.855231481481</v>
      </c>
      <c r="Q693" s="81" t="s">
        <v>1772</v>
      </c>
      <c r="R693" s="81"/>
      <c r="S693" s="81"/>
      <c r="T693" s="81" t="s">
        <v>3017</v>
      </c>
      <c r="U693" s="83">
        <v>44397.855231481481</v>
      </c>
      <c r="V693" s="84" t="s">
        <v>3796</v>
      </c>
      <c r="W693" s="81"/>
      <c r="X693" s="81"/>
      <c r="Y693" s="87" t="s">
        <v>5796</v>
      </c>
      <c r="Z693" s="81"/>
    </row>
    <row r="694" spans="1:26" x14ac:dyDescent="0.35">
      <c r="A694" s="66" t="s">
        <v>649</v>
      </c>
      <c r="B694" s="66" t="s">
        <v>1318</v>
      </c>
      <c r="C694" s="67"/>
      <c r="D694" s="68"/>
      <c r="E694" s="69"/>
      <c r="F694" s="70"/>
      <c r="G694" s="67"/>
      <c r="H694" s="71"/>
      <c r="I694" s="72"/>
      <c r="J694" s="72"/>
      <c r="K694" s="36"/>
      <c r="L694" s="79"/>
      <c r="M694" s="79"/>
      <c r="N694" s="74"/>
      <c r="O694" s="81" t="s">
        <v>1647</v>
      </c>
      <c r="P694" s="83">
        <v>44397.858541666668</v>
      </c>
      <c r="Q694" s="81" t="s">
        <v>1754</v>
      </c>
      <c r="R694" s="81"/>
      <c r="S694" s="81"/>
      <c r="T694" s="81" t="s">
        <v>3016</v>
      </c>
      <c r="U694" s="83">
        <v>44397.858541666668</v>
      </c>
      <c r="V694" s="84" t="s">
        <v>3797</v>
      </c>
      <c r="W694" s="81"/>
      <c r="X694" s="81"/>
      <c r="Y694" s="87" t="s">
        <v>5797</v>
      </c>
      <c r="Z694" s="81"/>
    </row>
    <row r="695" spans="1:26" x14ac:dyDescent="0.35">
      <c r="A695" s="66" t="s">
        <v>649</v>
      </c>
      <c r="B695" s="66" t="s">
        <v>1522</v>
      </c>
      <c r="C695" s="67"/>
      <c r="D695" s="68"/>
      <c r="E695" s="69"/>
      <c r="F695" s="70"/>
      <c r="G695" s="67"/>
      <c r="H695" s="71"/>
      <c r="I695" s="72"/>
      <c r="J695" s="72"/>
      <c r="K695" s="36"/>
      <c r="L695" s="79"/>
      <c r="M695" s="79"/>
      <c r="N695" s="74"/>
      <c r="O695" s="81" t="s">
        <v>1647</v>
      </c>
      <c r="P695" s="83">
        <v>44397.858541666668</v>
      </c>
      <c r="Q695" s="81" t="s">
        <v>1754</v>
      </c>
      <c r="R695" s="81"/>
      <c r="S695" s="81"/>
      <c r="T695" s="81" t="s">
        <v>3016</v>
      </c>
      <c r="U695" s="83">
        <v>44397.858541666668</v>
      </c>
      <c r="V695" s="84" t="s">
        <v>3797</v>
      </c>
      <c r="W695" s="81"/>
      <c r="X695" s="81"/>
      <c r="Y695" s="87" t="s">
        <v>5797</v>
      </c>
      <c r="Z695" s="81"/>
    </row>
    <row r="696" spans="1:26" x14ac:dyDescent="0.35">
      <c r="A696" s="66" t="s">
        <v>650</v>
      </c>
      <c r="B696" s="66" t="s">
        <v>1318</v>
      </c>
      <c r="C696" s="67"/>
      <c r="D696" s="68"/>
      <c r="E696" s="69"/>
      <c r="F696" s="70"/>
      <c r="G696" s="67"/>
      <c r="H696" s="71"/>
      <c r="I696" s="72"/>
      <c r="J696" s="72"/>
      <c r="K696" s="36"/>
      <c r="L696" s="79"/>
      <c r="M696" s="79"/>
      <c r="N696" s="74"/>
      <c r="O696" s="81" t="s">
        <v>1647</v>
      </c>
      <c r="P696" s="83">
        <v>44397.858703703707</v>
      </c>
      <c r="Q696" s="81" t="s">
        <v>1754</v>
      </c>
      <c r="R696" s="81"/>
      <c r="S696" s="81"/>
      <c r="T696" s="81" t="s">
        <v>3016</v>
      </c>
      <c r="U696" s="83">
        <v>44397.858703703707</v>
      </c>
      <c r="V696" s="84" t="s">
        <v>3798</v>
      </c>
      <c r="W696" s="81"/>
      <c r="X696" s="81"/>
      <c r="Y696" s="87" t="s">
        <v>5798</v>
      </c>
      <c r="Z696" s="81"/>
    </row>
    <row r="697" spans="1:26" x14ac:dyDescent="0.35">
      <c r="A697" s="66" t="s">
        <v>650</v>
      </c>
      <c r="B697" s="66" t="s">
        <v>1522</v>
      </c>
      <c r="C697" s="67"/>
      <c r="D697" s="68"/>
      <c r="E697" s="69"/>
      <c r="F697" s="70"/>
      <c r="G697" s="67"/>
      <c r="H697" s="71"/>
      <c r="I697" s="72"/>
      <c r="J697" s="72"/>
      <c r="K697" s="36"/>
      <c r="L697" s="79"/>
      <c r="M697" s="79"/>
      <c r="N697" s="74"/>
      <c r="O697" s="81" t="s">
        <v>1647</v>
      </c>
      <c r="P697" s="83">
        <v>44397.858703703707</v>
      </c>
      <c r="Q697" s="81" t="s">
        <v>1754</v>
      </c>
      <c r="R697" s="81"/>
      <c r="S697" s="81"/>
      <c r="T697" s="81" t="s">
        <v>3016</v>
      </c>
      <c r="U697" s="83">
        <v>44397.858703703707</v>
      </c>
      <c r="V697" s="84" t="s">
        <v>3798</v>
      </c>
      <c r="W697" s="81"/>
      <c r="X697" s="81"/>
      <c r="Y697" s="87" t="s">
        <v>5798</v>
      </c>
      <c r="Z697" s="81"/>
    </row>
    <row r="698" spans="1:26" x14ac:dyDescent="0.35">
      <c r="A698" s="66" t="s">
        <v>651</v>
      </c>
      <c r="B698" s="66" t="s">
        <v>1318</v>
      </c>
      <c r="C698" s="67"/>
      <c r="D698" s="68"/>
      <c r="E698" s="69"/>
      <c r="F698" s="70"/>
      <c r="G698" s="67"/>
      <c r="H698" s="71"/>
      <c r="I698" s="72"/>
      <c r="J698" s="72"/>
      <c r="K698" s="36"/>
      <c r="L698" s="79"/>
      <c r="M698" s="79"/>
      <c r="N698" s="74"/>
      <c r="O698" s="81" t="s">
        <v>1647</v>
      </c>
      <c r="P698" s="83">
        <v>44397.859895833331</v>
      </c>
      <c r="Q698" s="81" t="s">
        <v>1754</v>
      </c>
      <c r="R698" s="81"/>
      <c r="S698" s="81"/>
      <c r="T698" s="81" t="s">
        <v>3016</v>
      </c>
      <c r="U698" s="83">
        <v>44397.859895833331</v>
      </c>
      <c r="V698" s="84" t="s">
        <v>3799</v>
      </c>
      <c r="W698" s="81"/>
      <c r="X698" s="81"/>
      <c r="Y698" s="87" t="s">
        <v>5799</v>
      </c>
      <c r="Z698" s="81"/>
    </row>
    <row r="699" spans="1:26" x14ac:dyDescent="0.35">
      <c r="A699" s="66" t="s">
        <v>651</v>
      </c>
      <c r="B699" s="66" t="s">
        <v>1522</v>
      </c>
      <c r="C699" s="67"/>
      <c r="D699" s="68"/>
      <c r="E699" s="69"/>
      <c r="F699" s="70"/>
      <c r="G699" s="67"/>
      <c r="H699" s="71"/>
      <c r="I699" s="72"/>
      <c r="J699" s="72"/>
      <c r="K699" s="36"/>
      <c r="L699" s="79"/>
      <c r="M699" s="79"/>
      <c r="N699" s="74"/>
      <c r="O699" s="81" t="s">
        <v>1647</v>
      </c>
      <c r="P699" s="83">
        <v>44397.859895833331</v>
      </c>
      <c r="Q699" s="81" t="s">
        <v>1754</v>
      </c>
      <c r="R699" s="81"/>
      <c r="S699" s="81"/>
      <c r="T699" s="81" t="s">
        <v>3016</v>
      </c>
      <c r="U699" s="83">
        <v>44397.859895833331</v>
      </c>
      <c r="V699" s="84" t="s">
        <v>3799</v>
      </c>
      <c r="W699" s="81"/>
      <c r="X699" s="81"/>
      <c r="Y699" s="87" t="s">
        <v>5799</v>
      </c>
      <c r="Z699" s="81"/>
    </row>
    <row r="700" spans="1:26" x14ac:dyDescent="0.35">
      <c r="A700" s="66" t="s">
        <v>652</v>
      </c>
      <c r="B700" s="66" t="s">
        <v>1318</v>
      </c>
      <c r="C700" s="67"/>
      <c r="D700" s="68"/>
      <c r="E700" s="69"/>
      <c r="F700" s="70"/>
      <c r="G700" s="67"/>
      <c r="H700" s="71"/>
      <c r="I700" s="72"/>
      <c r="J700" s="72"/>
      <c r="K700" s="36"/>
      <c r="L700" s="79"/>
      <c r="M700" s="79"/>
      <c r="N700" s="74"/>
      <c r="O700" s="81" t="s">
        <v>1647</v>
      </c>
      <c r="P700" s="83">
        <v>44397.860219907408</v>
      </c>
      <c r="Q700" s="81" t="s">
        <v>1754</v>
      </c>
      <c r="R700" s="81"/>
      <c r="S700" s="81"/>
      <c r="T700" s="81" t="s">
        <v>3016</v>
      </c>
      <c r="U700" s="83">
        <v>44397.860219907408</v>
      </c>
      <c r="V700" s="84" t="s">
        <v>3800</v>
      </c>
      <c r="W700" s="81"/>
      <c r="X700" s="81"/>
      <c r="Y700" s="87" t="s">
        <v>5800</v>
      </c>
      <c r="Z700" s="81"/>
    </row>
    <row r="701" spans="1:26" x14ac:dyDescent="0.35">
      <c r="A701" s="66" t="s">
        <v>652</v>
      </c>
      <c r="B701" s="66" t="s">
        <v>1522</v>
      </c>
      <c r="C701" s="67"/>
      <c r="D701" s="68"/>
      <c r="E701" s="69"/>
      <c r="F701" s="70"/>
      <c r="G701" s="67"/>
      <c r="H701" s="71"/>
      <c r="I701" s="72"/>
      <c r="J701" s="72"/>
      <c r="K701" s="36"/>
      <c r="L701" s="79"/>
      <c r="M701" s="79"/>
      <c r="N701" s="74"/>
      <c r="O701" s="81" t="s">
        <v>1647</v>
      </c>
      <c r="P701" s="83">
        <v>44397.860219907408</v>
      </c>
      <c r="Q701" s="81" t="s">
        <v>1754</v>
      </c>
      <c r="R701" s="81"/>
      <c r="S701" s="81"/>
      <c r="T701" s="81" t="s">
        <v>3016</v>
      </c>
      <c r="U701" s="83">
        <v>44397.860219907408</v>
      </c>
      <c r="V701" s="84" t="s">
        <v>3800</v>
      </c>
      <c r="W701" s="81"/>
      <c r="X701" s="81"/>
      <c r="Y701" s="87" t="s">
        <v>5800</v>
      </c>
      <c r="Z701" s="81"/>
    </row>
    <row r="702" spans="1:26" x14ac:dyDescent="0.35">
      <c r="A702" s="66" t="s">
        <v>653</v>
      </c>
      <c r="B702" s="66" t="s">
        <v>1411</v>
      </c>
      <c r="C702" s="67"/>
      <c r="D702" s="68"/>
      <c r="E702" s="69"/>
      <c r="F702" s="70"/>
      <c r="G702" s="67"/>
      <c r="H702" s="71"/>
      <c r="I702" s="72"/>
      <c r="J702" s="72"/>
      <c r="K702" s="36"/>
      <c r="L702" s="79"/>
      <c r="M702" s="79"/>
      <c r="N702" s="74"/>
      <c r="O702" s="81" t="s">
        <v>1647</v>
      </c>
      <c r="P702" s="83">
        <v>44397.860636574071</v>
      </c>
      <c r="Q702" s="81" t="s">
        <v>1780</v>
      </c>
      <c r="R702" s="84" t="s">
        <v>2494</v>
      </c>
      <c r="S702" s="81" t="s">
        <v>2931</v>
      </c>
      <c r="T702" s="81" t="s">
        <v>3046</v>
      </c>
      <c r="U702" s="83">
        <v>44397.860636574071</v>
      </c>
      <c r="V702" s="84" t="s">
        <v>3801</v>
      </c>
      <c r="W702" s="81"/>
      <c r="X702" s="81"/>
      <c r="Y702" s="87" t="s">
        <v>5801</v>
      </c>
      <c r="Z702" s="81"/>
    </row>
    <row r="703" spans="1:26" x14ac:dyDescent="0.35">
      <c r="A703" s="66" t="s">
        <v>654</v>
      </c>
      <c r="B703" s="66" t="s">
        <v>1402</v>
      </c>
      <c r="C703" s="67"/>
      <c r="D703" s="68"/>
      <c r="E703" s="69"/>
      <c r="F703" s="70"/>
      <c r="G703" s="67"/>
      <c r="H703" s="71"/>
      <c r="I703" s="72"/>
      <c r="J703" s="72"/>
      <c r="K703" s="36"/>
      <c r="L703" s="79"/>
      <c r="M703" s="79"/>
      <c r="N703" s="74"/>
      <c r="O703" s="81" t="s">
        <v>1647</v>
      </c>
      <c r="P703" s="83">
        <v>44397.861504629633</v>
      </c>
      <c r="Q703" s="81" t="s">
        <v>1751</v>
      </c>
      <c r="R703" s="81"/>
      <c r="S703" s="81"/>
      <c r="T703" s="81"/>
      <c r="U703" s="83">
        <v>44397.861504629633</v>
      </c>
      <c r="V703" s="84" t="s">
        <v>3802</v>
      </c>
      <c r="W703" s="81"/>
      <c r="X703" s="81"/>
      <c r="Y703" s="87" t="s">
        <v>5802</v>
      </c>
      <c r="Z703" s="81"/>
    </row>
    <row r="704" spans="1:26" x14ac:dyDescent="0.35">
      <c r="A704" s="66" t="s">
        <v>654</v>
      </c>
      <c r="B704" s="66" t="s">
        <v>1411</v>
      </c>
      <c r="C704" s="67"/>
      <c r="D704" s="68"/>
      <c r="E704" s="69"/>
      <c r="F704" s="70"/>
      <c r="G704" s="67"/>
      <c r="H704" s="71"/>
      <c r="I704" s="72"/>
      <c r="J704" s="72"/>
      <c r="K704" s="36"/>
      <c r="L704" s="79"/>
      <c r="M704" s="79"/>
      <c r="N704" s="74"/>
      <c r="O704" s="81" t="s">
        <v>1647</v>
      </c>
      <c r="P704" s="83">
        <v>44397.861504629633</v>
      </c>
      <c r="Q704" s="81" t="s">
        <v>1751</v>
      </c>
      <c r="R704" s="81"/>
      <c r="S704" s="81"/>
      <c r="T704" s="81"/>
      <c r="U704" s="83">
        <v>44397.861504629633</v>
      </c>
      <c r="V704" s="84" t="s">
        <v>3802</v>
      </c>
      <c r="W704" s="81"/>
      <c r="X704" s="81"/>
      <c r="Y704" s="87" t="s">
        <v>5802</v>
      </c>
      <c r="Z704" s="81"/>
    </row>
    <row r="705" spans="1:26" x14ac:dyDescent="0.35">
      <c r="A705" s="66" t="s">
        <v>655</v>
      </c>
      <c r="B705" s="66" t="s">
        <v>1318</v>
      </c>
      <c r="C705" s="67"/>
      <c r="D705" s="68"/>
      <c r="E705" s="69"/>
      <c r="F705" s="70"/>
      <c r="G705" s="67"/>
      <c r="H705" s="71"/>
      <c r="I705" s="72"/>
      <c r="J705" s="72"/>
      <c r="K705" s="36"/>
      <c r="L705" s="79"/>
      <c r="M705" s="79"/>
      <c r="N705" s="74"/>
      <c r="O705" s="81" t="s">
        <v>1647</v>
      </c>
      <c r="P705" s="83">
        <v>44397.862025462964</v>
      </c>
      <c r="Q705" s="81" t="s">
        <v>1754</v>
      </c>
      <c r="R705" s="81"/>
      <c r="S705" s="81"/>
      <c r="T705" s="81" t="s">
        <v>3016</v>
      </c>
      <c r="U705" s="83">
        <v>44397.862025462964</v>
      </c>
      <c r="V705" s="84" t="s">
        <v>3803</v>
      </c>
      <c r="W705" s="81"/>
      <c r="X705" s="81"/>
      <c r="Y705" s="87" t="s">
        <v>5803</v>
      </c>
      <c r="Z705" s="81"/>
    </row>
    <row r="706" spans="1:26" x14ac:dyDescent="0.35">
      <c r="A706" s="66" t="s">
        <v>655</v>
      </c>
      <c r="B706" s="66" t="s">
        <v>1522</v>
      </c>
      <c r="C706" s="67"/>
      <c r="D706" s="68"/>
      <c r="E706" s="69"/>
      <c r="F706" s="70"/>
      <c r="G706" s="67"/>
      <c r="H706" s="71"/>
      <c r="I706" s="72"/>
      <c r="J706" s="72"/>
      <c r="K706" s="36"/>
      <c r="L706" s="79"/>
      <c r="M706" s="79"/>
      <c r="N706" s="74"/>
      <c r="O706" s="81" t="s">
        <v>1647</v>
      </c>
      <c r="P706" s="83">
        <v>44397.862025462964</v>
      </c>
      <c r="Q706" s="81" t="s">
        <v>1754</v>
      </c>
      <c r="R706" s="81"/>
      <c r="S706" s="81"/>
      <c r="T706" s="81" t="s">
        <v>3016</v>
      </c>
      <c r="U706" s="83">
        <v>44397.862025462964</v>
      </c>
      <c r="V706" s="84" t="s">
        <v>3803</v>
      </c>
      <c r="W706" s="81"/>
      <c r="X706" s="81"/>
      <c r="Y706" s="87" t="s">
        <v>5803</v>
      </c>
      <c r="Z706" s="81"/>
    </row>
    <row r="707" spans="1:26" x14ac:dyDescent="0.35">
      <c r="A707" s="66" t="s">
        <v>656</v>
      </c>
      <c r="B707" s="66" t="s">
        <v>1318</v>
      </c>
      <c r="C707" s="67"/>
      <c r="D707" s="68"/>
      <c r="E707" s="69"/>
      <c r="F707" s="70"/>
      <c r="G707" s="67"/>
      <c r="H707" s="71"/>
      <c r="I707" s="72"/>
      <c r="J707" s="72"/>
      <c r="K707" s="36"/>
      <c r="L707" s="79"/>
      <c r="M707" s="79"/>
      <c r="N707" s="74"/>
      <c r="O707" s="81" t="s">
        <v>1647</v>
      </c>
      <c r="P707" s="83">
        <v>44397.86314814815</v>
      </c>
      <c r="Q707" s="81" t="s">
        <v>1754</v>
      </c>
      <c r="R707" s="81"/>
      <c r="S707" s="81"/>
      <c r="T707" s="81" t="s">
        <v>3016</v>
      </c>
      <c r="U707" s="83">
        <v>44397.86314814815</v>
      </c>
      <c r="V707" s="84" t="s">
        <v>3804</v>
      </c>
      <c r="W707" s="81"/>
      <c r="X707" s="81"/>
      <c r="Y707" s="87" t="s">
        <v>5804</v>
      </c>
      <c r="Z707" s="81"/>
    </row>
    <row r="708" spans="1:26" x14ac:dyDescent="0.35">
      <c r="A708" s="66" t="s">
        <v>656</v>
      </c>
      <c r="B708" s="66" t="s">
        <v>1522</v>
      </c>
      <c r="C708" s="67"/>
      <c r="D708" s="68"/>
      <c r="E708" s="69"/>
      <c r="F708" s="70"/>
      <c r="G708" s="67"/>
      <c r="H708" s="71"/>
      <c r="I708" s="72"/>
      <c r="J708" s="72"/>
      <c r="K708" s="36"/>
      <c r="L708" s="79"/>
      <c r="M708" s="79"/>
      <c r="N708" s="74"/>
      <c r="O708" s="81" t="s">
        <v>1647</v>
      </c>
      <c r="P708" s="83">
        <v>44397.86314814815</v>
      </c>
      <c r="Q708" s="81" t="s">
        <v>1754</v>
      </c>
      <c r="R708" s="81"/>
      <c r="S708" s="81"/>
      <c r="T708" s="81" t="s">
        <v>3016</v>
      </c>
      <c r="U708" s="83">
        <v>44397.86314814815</v>
      </c>
      <c r="V708" s="84" t="s">
        <v>3804</v>
      </c>
      <c r="W708" s="81"/>
      <c r="X708" s="81"/>
      <c r="Y708" s="87" t="s">
        <v>5804</v>
      </c>
      <c r="Z708" s="81"/>
    </row>
    <row r="709" spans="1:26" x14ac:dyDescent="0.35">
      <c r="A709" s="66" t="s">
        <v>657</v>
      </c>
      <c r="B709" s="66" t="s">
        <v>1401</v>
      </c>
      <c r="C709" s="67"/>
      <c r="D709" s="68"/>
      <c r="E709" s="69"/>
      <c r="F709" s="70"/>
      <c r="G709" s="67"/>
      <c r="H709" s="71"/>
      <c r="I709" s="72"/>
      <c r="J709" s="72"/>
      <c r="K709" s="36"/>
      <c r="L709" s="79"/>
      <c r="M709" s="79"/>
      <c r="N709" s="74"/>
      <c r="O709" s="81" t="s">
        <v>1647</v>
      </c>
      <c r="P709" s="83">
        <v>44397.863321759258</v>
      </c>
      <c r="Q709" s="81" t="s">
        <v>1723</v>
      </c>
      <c r="R709" s="81"/>
      <c r="S709" s="81"/>
      <c r="T709" s="81" t="s">
        <v>3066</v>
      </c>
      <c r="U709" s="83">
        <v>44397.863321759258</v>
      </c>
      <c r="V709" s="84" t="s">
        <v>3805</v>
      </c>
      <c r="W709" s="81"/>
      <c r="X709" s="81"/>
      <c r="Y709" s="87" t="s">
        <v>5805</v>
      </c>
      <c r="Z709" s="81"/>
    </row>
    <row r="710" spans="1:26" x14ac:dyDescent="0.35">
      <c r="A710" s="66" t="s">
        <v>658</v>
      </c>
      <c r="B710" s="66" t="s">
        <v>1318</v>
      </c>
      <c r="C710" s="67"/>
      <c r="D710" s="68"/>
      <c r="E710" s="69"/>
      <c r="F710" s="70"/>
      <c r="G710" s="67"/>
      <c r="H710" s="71"/>
      <c r="I710" s="72"/>
      <c r="J710" s="72"/>
      <c r="K710" s="36"/>
      <c r="L710" s="79"/>
      <c r="M710" s="79"/>
      <c r="N710" s="74"/>
      <c r="O710" s="81" t="s">
        <v>1647</v>
      </c>
      <c r="P710" s="83">
        <v>44397.863738425927</v>
      </c>
      <c r="Q710" s="81" t="s">
        <v>1754</v>
      </c>
      <c r="R710" s="81"/>
      <c r="S710" s="81"/>
      <c r="T710" s="81" t="s">
        <v>3016</v>
      </c>
      <c r="U710" s="83">
        <v>44397.863738425927</v>
      </c>
      <c r="V710" s="84" t="s">
        <v>3806</v>
      </c>
      <c r="W710" s="81"/>
      <c r="X710" s="81"/>
      <c r="Y710" s="87" t="s">
        <v>5806</v>
      </c>
      <c r="Z710" s="81"/>
    </row>
    <row r="711" spans="1:26" x14ac:dyDescent="0.35">
      <c r="A711" s="66" t="s">
        <v>658</v>
      </c>
      <c r="B711" s="66" t="s">
        <v>1522</v>
      </c>
      <c r="C711" s="67"/>
      <c r="D711" s="68"/>
      <c r="E711" s="69"/>
      <c r="F711" s="70"/>
      <c r="G711" s="67"/>
      <c r="H711" s="71"/>
      <c r="I711" s="72"/>
      <c r="J711" s="72"/>
      <c r="K711" s="36"/>
      <c r="L711" s="79"/>
      <c r="M711" s="79"/>
      <c r="N711" s="74"/>
      <c r="O711" s="81" t="s">
        <v>1647</v>
      </c>
      <c r="P711" s="83">
        <v>44397.863738425927</v>
      </c>
      <c r="Q711" s="81" t="s">
        <v>1754</v>
      </c>
      <c r="R711" s="81"/>
      <c r="S711" s="81"/>
      <c r="T711" s="81" t="s">
        <v>3016</v>
      </c>
      <c r="U711" s="83">
        <v>44397.863738425927</v>
      </c>
      <c r="V711" s="84" t="s">
        <v>3806</v>
      </c>
      <c r="W711" s="81"/>
      <c r="X711" s="81"/>
      <c r="Y711" s="87" t="s">
        <v>5806</v>
      </c>
      <c r="Z711" s="81"/>
    </row>
    <row r="712" spans="1:26" x14ac:dyDescent="0.35">
      <c r="A712" s="66" t="s">
        <v>659</v>
      </c>
      <c r="B712" s="66" t="s">
        <v>659</v>
      </c>
      <c r="C712" s="67"/>
      <c r="D712" s="68"/>
      <c r="E712" s="69"/>
      <c r="F712" s="70"/>
      <c r="G712" s="67"/>
      <c r="H712" s="71"/>
      <c r="I712" s="72"/>
      <c r="J712" s="72"/>
      <c r="K712" s="36"/>
      <c r="L712" s="79"/>
      <c r="M712" s="79"/>
      <c r="N712" s="74"/>
      <c r="O712" s="81" t="s">
        <v>179</v>
      </c>
      <c r="P712" s="83">
        <v>44397.497407407405</v>
      </c>
      <c r="Q712" s="81" t="s">
        <v>1781</v>
      </c>
      <c r="R712" s="84" t="s">
        <v>2495</v>
      </c>
      <c r="S712" s="81" t="s">
        <v>2945</v>
      </c>
      <c r="T712" s="81" t="s">
        <v>3016</v>
      </c>
      <c r="U712" s="83">
        <v>44397.497407407405</v>
      </c>
      <c r="V712" s="84" t="s">
        <v>3807</v>
      </c>
      <c r="W712" s="81"/>
      <c r="X712" s="81"/>
      <c r="Y712" s="87" t="s">
        <v>5807</v>
      </c>
      <c r="Z712" s="81"/>
    </row>
    <row r="713" spans="1:26" x14ac:dyDescent="0.35">
      <c r="A713" s="66" t="s">
        <v>659</v>
      </c>
      <c r="B713" s="66" t="s">
        <v>1457</v>
      </c>
      <c r="C713" s="67"/>
      <c r="D713" s="68"/>
      <c r="E713" s="69"/>
      <c r="F713" s="70"/>
      <c r="G713" s="67"/>
      <c r="H713" s="71"/>
      <c r="I713" s="72"/>
      <c r="J713" s="72"/>
      <c r="K713" s="36"/>
      <c r="L713" s="79"/>
      <c r="M713" s="79"/>
      <c r="N713" s="74"/>
      <c r="O713" s="81" t="s">
        <v>1647</v>
      </c>
      <c r="P713" s="83">
        <v>44397.73909722222</v>
      </c>
      <c r="Q713" s="81" t="s">
        <v>1747</v>
      </c>
      <c r="R713" s="81"/>
      <c r="S713" s="81"/>
      <c r="T713" s="81"/>
      <c r="U713" s="83">
        <v>44397.73909722222</v>
      </c>
      <c r="V713" s="84" t="s">
        <v>3808</v>
      </c>
      <c r="W713" s="81"/>
      <c r="X713" s="81"/>
      <c r="Y713" s="87" t="s">
        <v>5808</v>
      </c>
      <c r="Z713" s="81"/>
    </row>
    <row r="714" spans="1:26" x14ac:dyDescent="0.35">
      <c r="A714" s="66" t="s">
        <v>659</v>
      </c>
      <c r="B714" s="66" t="s">
        <v>1235</v>
      </c>
      <c r="C714" s="67"/>
      <c r="D714" s="68"/>
      <c r="E714" s="69"/>
      <c r="F714" s="70"/>
      <c r="G714" s="67"/>
      <c r="H714" s="71"/>
      <c r="I714" s="72"/>
      <c r="J714" s="72"/>
      <c r="K714" s="36"/>
      <c r="L714" s="79"/>
      <c r="M714" s="79"/>
      <c r="N714" s="74"/>
      <c r="O714" s="81" t="s">
        <v>1647</v>
      </c>
      <c r="P714" s="83">
        <v>44397.73909722222</v>
      </c>
      <c r="Q714" s="81" t="s">
        <v>1747</v>
      </c>
      <c r="R714" s="81"/>
      <c r="S714" s="81"/>
      <c r="T714" s="81"/>
      <c r="U714" s="83">
        <v>44397.73909722222</v>
      </c>
      <c r="V714" s="84" t="s">
        <v>3808</v>
      </c>
      <c r="W714" s="81"/>
      <c r="X714" s="81"/>
      <c r="Y714" s="87" t="s">
        <v>5808</v>
      </c>
      <c r="Z714" s="81"/>
    </row>
    <row r="715" spans="1:26" x14ac:dyDescent="0.35">
      <c r="A715" s="66" t="s">
        <v>660</v>
      </c>
      <c r="B715" s="66" t="s">
        <v>659</v>
      </c>
      <c r="C715" s="67"/>
      <c r="D715" s="68"/>
      <c r="E715" s="69"/>
      <c r="F715" s="70"/>
      <c r="G715" s="67"/>
      <c r="H715" s="71"/>
      <c r="I715" s="72"/>
      <c r="J715" s="72"/>
      <c r="K715" s="36"/>
      <c r="L715" s="79"/>
      <c r="M715" s="79"/>
      <c r="N715" s="74"/>
      <c r="O715" s="81" t="s">
        <v>1647</v>
      </c>
      <c r="P715" s="83">
        <v>44397.498796296299</v>
      </c>
      <c r="Q715" s="81" t="s">
        <v>1782</v>
      </c>
      <c r="R715" s="84" t="s">
        <v>2495</v>
      </c>
      <c r="S715" s="81" t="s">
        <v>2945</v>
      </c>
      <c r="T715" s="81" t="s">
        <v>3016</v>
      </c>
      <c r="U715" s="83">
        <v>44397.498796296299</v>
      </c>
      <c r="V715" s="84" t="s">
        <v>3809</v>
      </c>
      <c r="W715" s="81"/>
      <c r="X715" s="81"/>
      <c r="Y715" s="87" t="s">
        <v>5809</v>
      </c>
      <c r="Z715" s="81"/>
    </row>
    <row r="716" spans="1:26" x14ac:dyDescent="0.35">
      <c r="A716" s="66" t="s">
        <v>660</v>
      </c>
      <c r="B716" s="66" t="s">
        <v>1413</v>
      </c>
      <c r="C716" s="67"/>
      <c r="D716" s="68"/>
      <c r="E716" s="69"/>
      <c r="F716" s="70"/>
      <c r="G716" s="67"/>
      <c r="H716" s="71"/>
      <c r="I716" s="72"/>
      <c r="J716" s="72"/>
      <c r="K716" s="36"/>
      <c r="L716" s="79"/>
      <c r="M716" s="79"/>
      <c r="N716" s="74"/>
      <c r="O716" s="81" t="s">
        <v>1647</v>
      </c>
      <c r="P716" s="83">
        <v>44397.532673611109</v>
      </c>
      <c r="Q716" s="81" t="s">
        <v>1724</v>
      </c>
      <c r="R716" s="81"/>
      <c r="S716" s="81"/>
      <c r="T716" s="81" t="s">
        <v>3066</v>
      </c>
      <c r="U716" s="83">
        <v>44397.532673611109</v>
      </c>
      <c r="V716" s="84" t="s">
        <v>3810</v>
      </c>
      <c r="W716" s="81"/>
      <c r="X716" s="81"/>
      <c r="Y716" s="87" t="s">
        <v>5810</v>
      </c>
      <c r="Z716" s="81"/>
    </row>
    <row r="717" spans="1:26" x14ac:dyDescent="0.35">
      <c r="A717" s="66" t="s">
        <v>660</v>
      </c>
      <c r="B717" s="66" t="s">
        <v>1457</v>
      </c>
      <c r="C717" s="67"/>
      <c r="D717" s="68"/>
      <c r="E717" s="69"/>
      <c r="F717" s="70"/>
      <c r="G717" s="67"/>
      <c r="H717" s="71"/>
      <c r="I717" s="72"/>
      <c r="J717" s="72"/>
      <c r="K717" s="36"/>
      <c r="L717" s="79"/>
      <c r="M717" s="79"/>
      <c r="N717" s="74"/>
      <c r="O717" s="81" t="s">
        <v>1647</v>
      </c>
      <c r="P717" s="83">
        <v>44397.864687499998</v>
      </c>
      <c r="Q717" s="81" t="s">
        <v>1747</v>
      </c>
      <c r="R717" s="81"/>
      <c r="S717" s="81"/>
      <c r="T717" s="81"/>
      <c r="U717" s="83">
        <v>44397.864687499998</v>
      </c>
      <c r="V717" s="84" t="s">
        <v>3811</v>
      </c>
      <c r="W717" s="81"/>
      <c r="X717" s="81"/>
      <c r="Y717" s="87" t="s">
        <v>5811</v>
      </c>
      <c r="Z717" s="81"/>
    </row>
    <row r="718" spans="1:26" x14ac:dyDescent="0.35">
      <c r="A718" s="66" t="s">
        <v>660</v>
      </c>
      <c r="B718" s="66" t="s">
        <v>1235</v>
      </c>
      <c r="C718" s="67"/>
      <c r="D718" s="68"/>
      <c r="E718" s="69"/>
      <c r="F718" s="70"/>
      <c r="G718" s="67"/>
      <c r="H718" s="71"/>
      <c r="I718" s="72"/>
      <c r="J718" s="72"/>
      <c r="K718" s="36"/>
      <c r="L718" s="79"/>
      <c r="M718" s="79"/>
      <c r="N718" s="74"/>
      <c r="O718" s="81" t="s">
        <v>1647</v>
      </c>
      <c r="P718" s="83">
        <v>44397.864687499998</v>
      </c>
      <c r="Q718" s="81" t="s">
        <v>1747</v>
      </c>
      <c r="R718" s="81"/>
      <c r="S718" s="81"/>
      <c r="T718" s="81"/>
      <c r="U718" s="83">
        <v>44397.864687499998</v>
      </c>
      <c r="V718" s="84" t="s">
        <v>3811</v>
      </c>
      <c r="W718" s="81"/>
      <c r="X718" s="81"/>
      <c r="Y718" s="87" t="s">
        <v>5811</v>
      </c>
      <c r="Z718" s="81"/>
    </row>
    <row r="719" spans="1:26" x14ac:dyDescent="0.35">
      <c r="A719" s="66" t="s">
        <v>661</v>
      </c>
      <c r="B719" s="66" t="s">
        <v>1318</v>
      </c>
      <c r="C719" s="67"/>
      <c r="D719" s="68"/>
      <c r="E719" s="69"/>
      <c r="F719" s="70"/>
      <c r="G719" s="67"/>
      <c r="H719" s="71"/>
      <c r="I719" s="72"/>
      <c r="J719" s="72"/>
      <c r="K719" s="36"/>
      <c r="L719" s="79"/>
      <c r="M719" s="79"/>
      <c r="N719" s="74"/>
      <c r="O719" s="81" t="s">
        <v>1647</v>
      </c>
      <c r="P719" s="83">
        <v>44397.864803240744</v>
      </c>
      <c r="Q719" s="81" t="s">
        <v>1754</v>
      </c>
      <c r="R719" s="81"/>
      <c r="S719" s="81"/>
      <c r="T719" s="81" t="s">
        <v>3016</v>
      </c>
      <c r="U719" s="83">
        <v>44397.864803240744</v>
      </c>
      <c r="V719" s="84" t="s">
        <v>3812</v>
      </c>
      <c r="W719" s="81"/>
      <c r="X719" s="81"/>
      <c r="Y719" s="87" t="s">
        <v>5812</v>
      </c>
      <c r="Z719" s="81"/>
    </row>
    <row r="720" spans="1:26" x14ac:dyDescent="0.35">
      <c r="A720" s="66" t="s">
        <v>661</v>
      </c>
      <c r="B720" s="66" t="s">
        <v>1522</v>
      </c>
      <c r="C720" s="67"/>
      <c r="D720" s="68"/>
      <c r="E720" s="69"/>
      <c r="F720" s="70"/>
      <c r="G720" s="67"/>
      <c r="H720" s="71"/>
      <c r="I720" s="72"/>
      <c r="J720" s="72"/>
      <c r="K720" s="36"/>
      <c r="L720" s="79"/>
      <c r="M720" s="79"/>
      <c r="N720" s="74"/>
      <c r="O720" s="81" t="s">
        <v>1647</v>
      </c>
      <c r="P720" s="83">
        <v>44397.864803240744</v>
      </c>
      <c r="Q720" s="81" t="s">
        <v>1754</v>
      </c>
      <c r="R720" s="81"/>
      <c r="S720" s="81"/>
      <c r="T720" s="81" t="s">
        <v>3016</v>
      </c>
      <c r="U720" s="83">
        <v>44397.864803240744</v>
      </c>
      <c r="V720" s="84" t="s">
        <v>3812</v>
      </c>
      <c r="W720" s="81"/>
      <c r="X720" s="81"/>
      <c r="Y720" s="87" t="s">
        <v>5812</v>
      </c>
      <c r="Z720" s="81"/>
    </row>
    <row r="721" spans="1:26" x14ac:dyDescent="0.35">
      <c r="A721" s="66" t="s">
        <v>662</v>
      </c>
      <c r="B721" s="66" t="s">
        <v>1318</v>
      </c>
      <c r="C721" s="67"/>
      <c r="D721" s="68"/>
      <c r="E721" s="69"/>
      <c r="F721" s="70"/>
      <c r="G721" s="67"/>
      <c r="H721" s="71"/>
      <c r="I721" s="72"/>
      <c r="J721" s="72"/>
      <c r="K721" s="36"/>
      <c r="L721" s="79"/>
      <c r="M721" s="79"/>
      <c r="N721" s="74"/>
      <c r="O721" s="81" t="s">
        <v>1647</v>
      </c>
      <c r="P721" s="83">
        <v>44397.865219907406</v>
      </c>
      <c r="Q721" s="81" t="s">
        <v>1754</v>
      </c>
      <c r="R721" s="81"/>
      <c r="S721" s="81"/>
      <c r="T721" s="81" t="s">
        <v>3016</v>
      </c>
      <c r="U721" s="83">
        <v>44397.865219907406</v>
      </c>
      <c r="V721" s="84" t="s">
        <v>3813</v>
      </c>
      <c r="W721" s="81"/>
      <c r="X721" s="81"/>
      <c r="Y721" s="87" t="s">
        <v>5813</v>
      </c>
      <c r="Z721" s="81"/>
    </row>
    <row r="722" spans="1:26" x14ac:dyDescent="0.35">
      <c r="A722" s="66" t="s">
        <v>662</v>
      </c>
      <c r="B722" s="66" t="s">
        <v>1522</v>
      </c>
      <c r="C722" s="67"/>
      <c r="D722" s="68"/>
      <c r="E722" s="69"/>
      <c r="F722" s="70"/>
      <c r="G722" s="67"/>
      <c r="H722" s="71"/>
      <c r="I722" s="72"/>
      <c r="J722" s="72"/>
      <c r="K722" s="36"/>
      <c r="L722" s="79"/>
      <c r="M722" s="79"/>
      <c r="N722" s="74"/>
      <c r="O722" s="81" t="s">
        <v>1647</v>
      </c>
      <c r="P722" s="83">
        <v>44397.865219907406</v>
      </c>
      <c r="Q722" s="81" t="s">
        <v>1754</v>
      </c>
      <c r="R722" s="81"/>
      <c r="S722" s="81"/>
      <c r="T722" s="81" t="s">
        <v>3016</v>
      </c>
      <c r="U722" s="83">
        <v>44397.865219907406</v>
      </c>
      <c r="V722" s="84" t="s">
        <v>3813</v>
      </c>
      <c r="W722" s="81"/>
      <c r="X722" s="81"/>
      <c r="Y722" s="87" t="s">
        <v>5813</v>
      </c>
      <c r="Z722" s="81"/>
    </row>
    <row r="723" spans="1:26" x14ac:dyDescent="0.35">
      <c r="A723" s="66" t="s">
        <v>663</v>
      </c>
      <c r="B723" s="66" t="s">
        <v>1318</v>
      </c>
      <c r="C723" s="67"/>
      <c r="D723" s="68"/>
      <c r="E723" s="69"/>
      <c r="F723" s="70"/>
      <c r="G723" s="67"/>
      <c r="H723" s="71"/>
      <c r="I723" s="72"/>
      <c r="J723" s="72"/>
      <c r="K723" s="36"/>
      <c r="L723" s="79"/>
      <c r="M723" s="79"/>
      <c r="N723" s="74"/>
      <c r="O723" s="81" t="s">
        <v>1647</v>
      </c>
      <c r="P723" s="83">
        <v>44397.86619212963</v>
      </c>
      <c r="Q723" s="81" t="s">
        <v>1754</v>
      </c>
      <c r="R723" s="81"/>
      <c r="S723" s="81"/>
      <c r="T723" s="81" t="s">
        <v>3016</v>
      </c>
      <c r="U723" s="83">
        <v>44397.86619212963</v>
      </c>
      <c r="V723" s="84" t="s">
        <v>3814</v>
      </c>
      <c r="W723" s="81"/>
      <c r="X723" s="81"/>
      <c r="Y723" s="87" t="s">
        <v>5814</v>
      </c>
      <c r="Z723" s="81"/>
    </row>
    <row r="724" spans="1:26" x14ac:dyDescent="0.35">
      <c r="A724" s="66" t="s">
        <v>663</v>
      </c>
      <c r="B724" s="66" t="s">
        <v>1522</v>
      </c>
      <c r="C724" s="67"/>
      <c r="D724" s="68"/>
      <c r="E724" s="69"/>
      <c r="F724" s="70"/>
      <c r="G724" s="67"/>
      <c r="H724" s="71"/>
      <c r="I724" s="72"/>
      <c r="J724" s="72"/>
      <c r="K724" s="36"/>
      <c r="L724" s="79"/>
      <c r="M724" s="79"/>
      <c r="N724" s="74"/>
      <c r="O724" s="81" t="s">
        <v>1647</v>
      </c>
      <c r="P724" s="83">
        <v>44397.86619212963</v>
      </c>
      <c r="Q724" s="81" t="s">
        <v>1754</v>
      </c>
      <c r="R724" s="81"/>
      <c r="S724" s="81"/>
      <c r="T724" s="81" t="s">
        <v>3016</v>
      </c>
      <c r="U724" s="83">
        <v>44397.86619212963</v>
      </c>
      <c r="V724" s="84" t="s">
        <v>3814</v>
      </c>
      <c r="W724" s="81"/>
      <c r="X724" s="81"/>
      <c r="Y724" s="87" t="s">
        <v>5814</v>
      </c>
      <c r="Z724" s="81"/>
    </row>
    <row r="725" spans="1:26" x14ac:dyDescent="0.35">
      <c r="A725" s="66" t="s">
        <v>664</v>
      </c>
      <c r="B725" s="66" t="s">
        <v>1402</v>
      </c>
      <c r="C725" s="67"/>
      <c r="D725" s="68"/>
      <c r="E725" s="69"/>
      <c r="F725" s="70"/>
      <c r="G725" s="67"/>
      <c r="H725" s="71"/>
      <c r="I725" s="72"/>
      <c r="J725" s="72"/>
      <c r="K725" s="36"/>
      <c r="L725" s="79"/>
      <c r="M725" s="79"/>
      <c r="N725" s="74"/>
      <c r="O725" s="81" t="s">
        <v>1647</v>
      </c>
      <c r="P725" s="83">
        <v>44397.86650462963</v>
      </c>
      <c r="Q725" s="81" t="s">
        <v>1751</v>
      </c>
      <c r="R725" s="81"/>
      <c r="S725" s="81"/>
      <c r="T725" s="81"/>
      <c r="U725" s="83">
        <v>44397.86650462963</v>
      </c>
      <c r="V725" s="84" t="s">
        <v>3815</v>
      </c>
      <c r="W725" s="81"/>
      <c r="X725" s="81"/>
      <c r="Y725" s="87" t="s">
        <v>5815</v>
      </c>
      <c r="Z725" s="81"/>
    </row>
    <row r="726" spans="1:26" x14ac:dyDescent="0.35">
      <c r="A726" s="66" t="s">
        <v>664</v>
      </c>
      <c r="B726" s="66" t="s">
        <v>1411</v>
      </c>
      <c r="C726" s="67"/>
      <c r="D726" s="68"/>
      <c r="E726" s="69"/>
      <c r="F726" s="70"/>
      <c r="G726" s="67"/>
      <c r="H726" s="71"/>
      <c r="I726" s="72"/>
      <c r="J726" s="72"/>
      <c r="K726" s="36"/>
      <c r="L726" s="79"/>
      <c r="M726" s="79"/>
      <c r="N726" s="74"/>
      <c r="O726" s="81" t="s">
        <v>1647</v>
      </c>
      <c r="P726" s="83">
        <v>44397.86650462963</v>
      </c>
      <c r="Q726" s="81" t="s">
        <v>1751</v>
      </c>
      <c r="R726" s="81"/>
      <c r="S726" s="81"/>
      <c r="T726" s="81"/>
      <c r="U726" s="83">
        <v>44397.86650462963</v>
      </c>
      <c r="V726" s="84" t="s">
        <v>3815</v>
      </c>
      <c r="W726" s="81"/>
      <c r="X726" s="81"/>
      <c r="Y726" s="87" t="s">
        <v>5815</v>
      </c>
      <c r="Z726" s="81"/>
    </row>
    <row r="727" spans="1:26" x14ac:dyDescent="0.35">
      <c r="A727" s="66" t="s">
        <v>665</v>
      </c>
      <c r="B727" s="66" t="s">
        <v>1318</v>
      </c>
      <c r="C727" s="67"/>
      <c r="D727" s="68"/>
      <c r="E727" s="69"/>
      <c r="F727" s="70"/>
      <c r="G727" s="67"/>
      <c r="H727" s="71"/>
      <c r="I727" s="72"/>
      <c r="J727" s="72"/>
      <c r="K727" s="36"/>
      <c r="L727" s="79"/>
      <c r="M727" s="79"/>
      <c r="N727" s="74"/>
      <c r="O727" s="81" t="s">
        <v>1647</v>
      </c>
      <c r="P727" s="83">
        <v>44397.867303240739</v>
      </c>
      <c r="Q727" s="81" t="s">
        <v>1754</v>
      </c>
      <c r="R727" s="81"/>
      <c r="S727" s="81"/>
      <c r="T727" s="81" t="s">
        <v>3016</v>
      </c>
      <c r="U727" s="83">
        <v>44397.867303240739</v>
      </c>
      <c r="V727" s="84" t="s">
        <v>3816</v>
      </c>
      <c r="W727" s="81"/>
      <c r="X727" s="81"/>
      <c r="Y727" s="87" t="s">
        <v>5816</v>
      </c>
      <c r="Z727" s="81"/>
    </row>
    <row r="728" spans="1:26" x14ac:dyDescent="0.35">
      <c r="A728" s="66" t="s">
        <v>665</v>
      </c>
      <c r="B728" s="66" t="s">
        <v>1522</v>
      </c>
      <c r="C728" s="67"/>
      <c r="D728" s="68"/>
      <c r="E728" s="69"/>
      <c r="F728" s="70"/>
      <c r="G728" s="67"/>
      <c r="H728" s="71"/>
      <c r="I728" s="72"/>
      <c r="J728" s="72"/>
      <c r="K728" s="36"/>
      <c r="L728" s="79"/>
      <c r="M728" s="79"/>
      <c r="N728" s="74"/>
      <c r="O728" s="81" t="s">
        <v>1647</v>
      </c>
      <c r="P728" s="83">
        <v>44397.867303240739</v>
      </c>
      <c r="Q728" s="81" t="s">
        <v>1754</v>
      </c>
      <c r="R728" s="81"/>
      <c r="S728" s="81"/>
      <c r="T728" s="81" t="s">
        <v>3016</v>
      </c>
      <c r="U728" s="83">
        <v>44397.867303240739</v>
      </c>
      <c r="V728" s="84" t="s">
        <v>3816</v>
      </c>
      <c r="W728" s="81"/>
      <c r="X728" s="81"/>
      <c r="Y728" s="87" t="s">
        <v>5816</v>
      </c>
      <c r="Z728" s="81"/>
    </row>
    <row r="729" spans="1:26" x14ac:dyDescent="0.35">
      <c r="A729" s="66" t="s">
        <v>666</v>
      </c>
      <c r="B729" s="66" t="s">
        <v>1318</v>
      </c>
      <c r="C729" s="67"/>
      <c r="D729" s="68"/>
      <c r="E729" s="69"/>
      <c r="F729" s="70"/>
      <c r="G729" s="67"/>
      <c r="H729" s="71"/>
      <c r="I729" s="72"/>
      <c r="J729" s="72"/>
      <c r="K729" s="36"/>
      <c r="L729" s="79"/>
      <c r="M729" s="79"/>
      <c r="N729" s="74"/>
      <c r="O729" s="81" t="s">
        <v>1647</v>
      </c>
      <c r="P729" s="83">
        <v>44397.867326388892</v>
      </c>
      <c r="Q729" s="81" t="s">
        <v>1754</v>
      </c>
      <c r="R729" s="81"/>
      <c r="S729" s="81"/>
      <c r="T729" s="81" t="s">
        <v>3016</v>
      </c>
      <c r="U729" s="83">
        <v>44397.867326388892</v>
      </c>
      <c r="V729" s="84" t="s">
        <v>3817</v>
      </c>
      <c r="W729" s="81"/>
      <c r="X729" s="81"/>
      <c r="Y729" s="87" t="s">
        <v>5817</v>
      </c>
      <c r="Z729" s="81"/>
    </row>
    <row r="730" spans="1:26" x14ac:dyDescent="0.35">
      <c r="A730" s="66" t="s">
        <v>666</v>
      </c>
      <c r="B730" s="66" t="s">
        <v>1522</v>
      </c>
      <c r="C730" s="67"/>
      <c r="D730" s="68"/>
      <c r="E730" s="69"/>
      <c r="F730" s="70"/>
      <c r="G730" s="67"/>
      <c r="H730" s="71"/>
      <c r="I730" s="72"/>
      <c r="J730" s="72"/>
      <c r="K730" s="36"/>
      <c r="L730" s="79"/>
      <c r="M730" s="79"/>
      <c r="N730" s="74"/>
      <c r="O730" s="81" t="s">
        <v>1647</v>
      </c>
      <c r="P730" s="83">
        <v>44397.867326388892</v>
      </c>
      <c r="Q730" s="81" t="s">
        <v>1754</v>
      </c>
      <c r="R730" s="81"/>
      <c r="S730" s="81"/>
      <c r="T730" s="81" t="s">
        <v>3016</v>
      </c>
      <c r="U730" s="83">
        <v>44397.867326388892</v>
      </c>
      <c r="V730" s="84" t="s">
        <v>3817</v>
      </c>
      <c r="W730" s="81"/>
      <c r="X730" s="81"/>
      <c r="Y730" s="87" t="s">
        <v>5817</v>
      </c>
      <c r="Z730" s="81"/>
    </row>
    <row r="731" spans="1:26" x14ac:dyDescent="0.35">
      <c r="A731" s="66" t="s">
        <v>667</v>
      </c>
      <c r="B731" s="66" t="s">
        <v>1402</v>
      </c>
      <c r="C731" s="67"/>
      <c r="D731" s="68"/>
      <c r="E731" s="69"/>
      <c r="F731" s="70"/>
      <c r="G731" s="67"/>
      <c r="H731" s="71"/>
      <c r="I731" s="72"/>
      <c r="J731" s="72"/>
      <c r="K731" s="36"/>
      <c r="L731" s="79"/>
      <c r="M731" s="79"/>
      <c r="N731" s="74"/>
      <c r="O731" s="81" t="s">
        <v>1647</v>
      </c>
      <c r="P731" s="83">
        <v>44397.868067129632</v>
      </c>
      <c r="Q731" s="81" t="s">
        <v>1751</v>
      </c>
      <c r="R731" s="81"/>
      <c r="S731" s="81"/>
      <c r="T731" s="81"/>
      <c r="U731" s="83">
        <v>44397.868067129632</v>
      </c>
      <c r="V731" s="84" t="s">
        <v>3818</v>
      </c>
      <c r="W731" s="81"/>
      <c r="X731" s="81"/>
      <c r="Y731" s="87" t="s">
        <v>5818</v>
      </c>
      <c r="Z731" s="81"/>
    </row>
    <row r="732" spans="1:26" x14ac:dyDescent="0.35">
      <c r="A732" s="66" t="s">
        <v>667</v>
      </c>
      <c r="B732" s="66" t="s">
        <v>1411</v>
      </c>
      <c r="C732" s="67"/>
      <c r="D732" s="68"/>
      <c r="E732" s="69"/>
      <c r="F732" s="70"/>
      <c r="G732" s="67"/>
      <c r="H732" s="71"/>
      <c r="I732" s="72"/>
      <c r="J732" s="72"/>
      <c r="K732" s="36"/>
      <c r="L732" s="79"/>
      <c r="M732" s="79"/>
      <c r="N732" s="74"/>
      <c r="O732" s="81" t="s">
        <v>1647</v>
      </c>
      <c r="P732" s="83">
        <v>44397.868067129632</v>
      </c>
      <c r="Q732" s="81" t="s">
        <v>1751</v>
      </c>
      <c r="R732" s="81"/>
      <c r="S732" s="81"/>
      <c r="T732" s="81"/>
      <c r="U732" s="83">
        <v>44397.868067129632</v>
      </c>
      <c r="V732" s="84" t="s">
        <v>3818</v>
      </c>
      <c r="W732" s="81"/>
      <c r="X732" s="81"/>
      <c r="Y732" s="87" t="s">
        <v>5818</v>
      </c>
      <c r="Z732" s="81"/>
    </row>
    <row r="733" spans="1:26" x14ac:dyDescent="0.35">
      <c r="A733" s="66" t="s">
        <v>668</v>
      </c>
      <c r="B733" s="66" t="s">
        <v>1318</v>
      </c>
      <c r="C733" s="67"/>
      <c r="D733" s="68"/>
      <c r="E733" s="69"/>
      <c r="F733" s="70"/>
      <c r="G733" s="67"/>
      <c r="H733" s="71"/>
      <c r="I733" s="72"/>
      <c r="J733" s="72"/>
      <c r="K733" s="36"/>
      <c r="L733" s="79"/>
      <c r="M733" s="79"/>
      <c r="N733" s="74"/>
      <c r="O733" s="81" t="s">
        <v>1647</v>
      </c>
      <c r="P733" s="83">
        <v>44397.868148148147</v>
      </c>
      <c r="Q733" s="81" t="s">
        <v>1754</v>
      </c>
      <c r="R733" s="81"/>
      <c r="S733" s="81"/>
      <c r="T733" s="81" t="s">
        <v>3016</v>
      </c>
      <c r="U733" s="83">
        <v>44397.868148148147</v>
      </c>
      <c r="V733" s="84" t="s">
        <v>3819</v>
      </c>
      <c r="W733" s="81"/>
      <c r="X733" s="81"/>
      <c r="Y733" s="87" t="s">
        <v>5819</v>
      </c>
      <c r="Z733" s="81"/>
    </row>
    <row r="734" spans="1:26" x14ac:dyDescent="0.35">
      <c r="A734" s="66" t="s">
        <v>668</v>
      </c>
      <c r="B734" s="66" t="s">
        <v>1522</v>
      </c>
      <c r="C734" s="67"/>
      <c r="D734" s="68"/>
      <c r="E734" s="69"/>
      <c r="F734" s="70"/>
      <c r="G734" s="67"/>
      <c r="H734" s="71"/>
      <c r="I734" s="72"/>
      <c r="J734" s="72"/>
      <c r="K734" s="36"/>
      <c r="L734" s="79"/>
      <c r="M734" s="79"/>
      <c r="N734" s="74"/>
      <c r="O734" s="81" t="s">
        <v>1647</v>
      </c>
      <c r="P734" s="83">
        <v>44397.868148148147</v>
      </c>
      <c r="Q734" s="81" t="s">
        <v>1754</v>
      </c>
      <c r="R734" s="81"/>
      <c r="S734" s="81"/>
      <c r="T734" s="81" t="s">
        <v>3016</v>
      </c>
      <c r="U734" s="83">
        <v>44397.868148148147</v>
      </c>
      <c r="V734" s="84" t="s">
        <v>3819</v>
      </c>
      <c r="W734" s="81"/>
      <c r="X734" s="81"/>
      <c r="Y734" s="87" t="s">
        <v>5819</v>
      </c>
      <c r="Z734" s="81"/>
    </row>
    <row r="735" spans="1:26" x14ac:dyDescent="0.35">
      <c r="A735" s="66" t="s">
        <v>669</v>
      </c>
      <c r="B735" s="66" t="s">
        <v>1318</v>
      </c>
      <c r="C735" s="67"/>
      <c r="D735" s="68"/>
      <c r="E735" s="69"/>
      <c r="F735" s="70"/>
      <c r="G735" s="67"/>
      <c r="H735" s="71"/>
      <c r="I735" s="72"/>
      <c r="J735" s="72"/>
      <c r="K735" s="36"/>
      <c r="L735" s="79"/>
      <c r="M735" s="79"/>
      <c r="N735" s="74"/>
      <c r="O735" s="81" t="s">
        <v>1647</v>
      </c>
      <c r="P735" s="83">
        <v>44397.86824074074</v>
      </c>
      <c r="Q735" s="81" t="s">
        <v>1754</v>
      </c>
      <c r="R735" s="81"/>
      <c r="S735" s="81"/>
      <c r="T735" s="81" t="s">
        <v>3016</v>
      </c>
      <c r="U735" s="83">
        <v>44397.86824074074</v>
      </c>
      <c r="V735" s="84" t="s">
        <v>3820</v>
      </c>
      <c r="W735" s="81"/>
      <c r="X735" s="81"/>
      <c r="Y735" s="87" t="s">
        <v>5820</v>
      </c>
      <c r="Z735" s="81"/>
    </row>
    <row r="736" spans="1:26" x14ac:dyDescent="0.35">
      <c r="A736" s="66" t="s">
        <v>669</v>
      </c>
      <c r="B736" s="66" t="s">
        <v>1522</v>
      </c>
      <c r="C736" s="67"/>
      <c r="D736" s="68"/>
      <c r="E736" s="69"/>
      <c r="F736" s="70"/>
      <c r="G736" s="67"/>
      <c r="H736" s="71"/>
      <c r="I736" s="72"/>
      <c r="J736" s="72"/>
      <c r="K736" s="36"/>
      <c r="L736" s="79"/>
      <c r="M736" s="79"/>
      <c r="N736" s="74"/>
      <c r="O736" s="81" t="s">
        <v>1647</v>
      </c>
      <c r="P736" s="83">
        <v>44397.86824074074</v>
      </c>
      <c r="Q736" s="81" t="s">
        <v>1754</v>
      </c>
      <c r="R736" s="81"/>
      <c r="S736" s="81"/>
      <c r="T736" s="81" t="s">
        <v>3016</v>
      </c>
      <c r="U736" s="83">
        <v>44397.86824074074</v>
      </c>
      <c r="V736" s="84" t="s">
        <v>3820</v>
      </c>
      <c r="W736" s="81"/>
      <c r="X736" s="81"/>
      <c r="Y736" s="87" t="s">
        <v>5820</v>
      </c>
      <c r="Z736" s="81"/>
    </row>
    <row r="737" spans="1:26" x14ac:dyDescent="0.35">
      <c r="A737" s="66" t="s">
        <v>670</v>
      </c>
      <c r="B737" s="66" t="s">
        <v>1318</v>
      </c>
      <c r="C737" s="67"/>
      <c r="D737" s="68"/>
      <c r="E737" s="69"/>
      <c r="F737" s="70"/>
      <c r="G737" s="67"/>
      <c r="H737" s="71"/>
      <c r="I737" s="72"/>
      <c r="J737" s="72"/>
      <c r="K737" s="36"/>
      <c r="L737" s="79"/>
      <c r="M737" s="79"/>
      <c r="N737" s="74"/>
      <c r="O737" s="81" t="s">
        <v>1647</v>
      </c>
      <c r="P737" s="83">
        <v>44397.869780092595</v>
      </c>
      <c r="Q737" s="81" t="s">
        <v>1754</v>
      </c>
      <c r="R737" s="81"/>
      <c r="S737" s="81"/>
      <c r="T737" s="81" t="s">
        <v>3016</v>
      </c>
      <c r="U737" s="83">
        <v>44397.869780092595</v>
      </c>
      <c r="V737" s="84" t="s">
        <v>3821</v>
      </c>
      <c r="W737" s="81"/>
      <c r="X737" s="81"/>
      <c r="Y737" s="87" t="s">
        <v>5821</v>
      </c>
      <c r="Z737" s="81"/>
    </row>
    <row r="738" spans="1:26" x14ac:dyDescent="0.35">
      <c r="A738" s="66" t="s">
        <v>670</v>
      </c>
      <c r="B738" s="66" t="s">
        <v>1522</v>
      </c>
      <c r="C738" s="67"/>
      <c r="D738" s="68"/>
      <c r="E738" s="69"/>
      <c r="F738" s="70"/>
      <c r="G738" s="67"/>
      <c r="H738" s="71"/>
      <c r="I738" s="72"/>
      <c r="J738" s="72"/>
      <c r="K738" s="36"/>
      <c r="L738" s="79"/>
      <c r="M738" s="79"/>
      <c r="N738" s="74"/>
      <c r="O738" s="81" t="s">
        <v>1647</v>
      </c>
      <c r="P738" s="83">
        <v>44397.869780092595</v>
      </c>
      <c r="Q738" s="81" t="s">
        <v>1754</v>
      </c>
      <c r="R738" s="81"/>
      <c r="S738" s="81"/>
      <c r="T738" s="81" t="s">
        <v>3016</v>
      </c>
      <c r="U738" s="83">
        <v>44397.869780092595</v>
      </c>
      <c r="V738" s="84" t="s">
        <v>3821</v>
      </c>
      <c r="W738" s="81"/>
      <c r="X738" s="81"/>
      <c r="Y738" s="87" t="s">
        <v>5821</v>
      </c>
      <c r="Z738" s="81"/>
    </row>
    <row r="739" spans="1:26" x14ac:dyDescent="0.35">
      <c r="A739" s="66" t="s">
        <v>671</v>
      </c>
      <c r="B739" s="66" t="s">
        <v>1318</v>
      </c>
      <c r="C739" s="67"/>
      <c r="D739" s="68"/>
      <c r="E739" s="69"/>
      <c r="F739" s="70"/>
      <c r="G739" s="67"/>
      <c r="H739" s="71"/>
      <c r="I739" s="72"/>
      <c r="J739" s="72"/>
      <c r="K739" s="36"/>
      <c r="L739" s="79"/>
      <c r="M739" s="79"/>
      <c r="N739" s="74"/>
      <c r="O739" s="81" t="s">
        <v>1647</v>
      </c>
      <c r="P739" s="83">
        <v>44397.870972222219</v>
      </c>
      <c r="Q739" s="81" t="s">
        <v>1754</v>
      </c>
      <c r="R739" s="81"/>
      <c r="S739" s="81"/>
      <c r="T739" s="81" t="s">
        <v>3016</v>
      </c>
      <c r="U739" s="83">
        <v>44397.870972222219</v>
      </c>
      <c r="V739" s="84" t="s">
        <v>3822</v>
      </c>
      <c r="W739" s="81"/>
      <c r="X739" s="81"/>
      <c r="Y739" s="87" t="s">
        <v>5822</v>
      </c>
      <c r="Z739" s="81"/>
    </row>
    <row r="740" spans="1:26" x14ac:dyDescent="0.35">
      <c r="A740" s="66" t="s">
        <v>671</v>
      </c>
      <c r="B740" s="66" t="s">
        <v>1522</v>
      </c>
      <c r="C740" s="67"/>
      <c r="D740" s="68"/>
      <c r="E740" s="69"/>
      <c r="F740" s="70"/>
      <c r="G740" s="67"/>
      <c r="H740" s="71"/>
      <c r="I740" s="72"/>
      <c r="J740" s="72"/>
      <c r="K740" s="36"/>
      <c r="L740" s="79"/>
      <c r="M740" s="79"/>
      <c r="N740" s="74"/>
      <c r="O740" s="81" t="s">
        <v>1647</v>
      </c>
      <c r="P740" s="83">
        <v>44397.870972222219</v>
      </c>
      <c r="Q740" s="81" t="s">
        <v>1754</v>
      </c>
      <c r="R740" s="81"/>
      <c r="S740" s="81"/>
      <c r="T740" s="81" t="s">
        <v>3016</v>
      </c>
      <c r="U740" s="83">
        <v>44397.870972222219</v>
      </c>
      <c r="V740" s="84" t="s">
        <v>3822</v>
      </c>
      <c r="W740" s="81"/>
      <c r="X740" s="81"/>
      <c r="Y740" s="87" t="s">
        <v>5822</v>
      </c>
      <c r="Z740" s="81"/>
    </row>
    <row r="741" spans="1:26" x14ac:dyDescent="0.35">
      <c r="A741" s="66" t="s">
        <v>672</v>
      </c>
      <c r="B741" s="66" t="s">
        <v>1318</v>
      </c>
      <c r="C741" s="67"/>
      <c r="D741" s="68"/>
      <c r="E741" s="69"/>
      <c r="F741" s="70"/>
      <c r="G741" s="67"/>
      <c r="H741" s="71"/>
      <c r="I741" s="72"/>
      <c r="J741" s="72"/>
      <c r="K741" s="36"/>
      <c r="L741" s="79"/>
      <c r="M741" s="79"/>
      <c r="N741" s="74"/>
      <c r="O741" s="81" t="s">
        <v>1647</v>
      </c>
      <c r="P741" s="83">
        <v>44397.873680555553</v>
      </c>
      <c r="Q741" s="81" t="s">
        <v>1754</v>
      </c>
      <c r="R741" s="81"/>
      <c r="S741" s="81"/>
      <c r="T741" s="81" t="s">
        <v>3016</v>
      </c>
      <c r="U741" s="83">
        <v>44397.873680555553</v>
      </c>
      <c r="V741" s="84" t="s">
        <v>3823</v>
      </c>
      <c r="W741" s="81"/>
      <c r="X741" s="81"/>
      <c r="Y741" s="87" t="s">
        <v>5823</v>
      </c>
      <c r="Z741" s="81"/>
    </row>
    <row r="742" spans="1:26" x14ac:dyDescent="0.35">
      <c r="A742" s="66" t="s">
        <v>672</v>
      </c>
      <c r="B742" s="66" t="s">
        <v>1522</v>
      </c>
      <c r="C742" s="67"/>
      <c r="D742" s="68"/>
      <c r="E742" s="69"/>
      <c r="F742" s="70"/>
      <c r="G742" s="67"/>
      <c r="H742" s="71"/>
      <c r="I742" s="72"/>
      <c r="J742" s="72"/>
      <c r="K742" s="36"/>
      <c r="L742" s="79"/>
      <c r="M742" s="79"/>
      <c r="N742" s="74"/>
      <c r="O742" s="81" t="s">
        <v>1647</v>
      </c>
      <c r="P742" s="83">
        <v>44397.873680555553</v>
      </c>
      <c r="Q742" s="81" t="s">
        <v>1754</v>
      </c>
      <c r="R742" s="81"/>
      <c r="S742" s="81"/>
      <c r="T742" s="81" t="s">
        <v>3016</v>
      </c>
      <c r="U742" s="83">
        <v>44397.873680555553</v>
      </c>
      <c r="V742" s="84" t="s">
        <v>3823</v>
      </c>
      <c r="W742" s="81"/>
      <c r="X742" s="81"/>
      <c r="Y742" s="87" t="s">
        <v>5823</v>
      </c>
      <c r="Z742" s="81"/>
    </row>
    <row r="743" spans="1:26" x14ac:dyDescent="0.35">
      <c r="A743" s="66" t="s">
        <v>673</v>
      </c>
      <c r="B743" s="66" t="s">
        <v>1401</v>
      </c>
      <c r="C743" s="67"/>
      <c r="D743" s="68"/>
      <c r="E743" s="69"/>
      <c r="F743" s="70"/>
      <c r="G743" s="67"/>
      <c r="H743" s="71"/>
      <c r="I743" s="72"/>
      <c r="J743" s="72"/>
      <c r="K743" s="36"/>
      <c r="L743" s="79"/>
      <c r="M743" s="79"/>
      <c r="N743" s="74"/>
      <c r="O743" s="81" t="s">
        <v>1647</v>
      </c>
      <c r="P743" s="83">
        <v>44397.877858796295</v>
      </c>
      <c r="Q743" s="81" t="s">
        <v>1723</v>
      </c>
      <c r="R743" s="81"/>
      <c r="S743" s="81"/>
      <c r="T743" s="81" t="s">
        <v>3066</v>
      </c>
      <c r="U743" s="83">
        <v>44397.877858796295</v>
      </c>
      <c r="V743" s="84" t="s">
        <v>3824</v>
      </c>
      <c r="W743" s="81"/>
      <c r="X743" s="81"/>
      <c r="Y743" s="87" t="s">
        <v>5824</v>
      </c>
      <c r="Z743" s="81"/>
    </row>
    <row r="744" spans="1:26" x14ac:dyDescent="0.35">
      <c r="A744" s="66" t="s">
        <v>674</v>
      </c>
      <c r="B744" s="66" t="s">
        <v>1318</v>
      </c>
      <c r="C744" s="67"/>
      <c r="D744" s="68"/>
      <c r="E744" s="69"/>
      <c r="F744" s="70"/>
      <c r="G744" s="67"/>
      <c r="H744" s="71"/>
      <c r="I744" s="72"/>
      <c r="J744" s="72"/>
      <c r="K744" s="36"/>
      <c r="L744" s="79"/>
      <c r="M744" s="79"/>
      <c r="N744" s="74"/>
      <c r="O744" s="81" t="s">
        <v>1647</v>
      </c>
      <c r="P744" s="83">
        <v>44397.879212962966</v>
      </c>
      <c r="Q744" s="81" t="s">
        <v>1754</v>
      </c>
      <c r="R744" s="81"/>
      <c r="S744" s="81"/>
      <c r="T744" s="81" t="s">
        <v>3016</v>
      </c>
      <c r="U744" s="83">
        <v>44397.879212962966</v>
      </c>
      <c r="V744" s="84" t="s">
        <v>3825</v>
      </c>
      <c r="W744" s="81"/>
      <c r="X744" s="81"/>
      <c r="Y744" s="87" t="s">
        <v>5825</v>
      </c>
      <c r="Z744" s="81"/>
    </row>
    <row r="745" spans="1:26" x14ac:dyDescent="0.35">
      <c r="A745" s="66" t="s">
        <v>674</v>
      </c>
      <c r="B745" s="66" t="s">
        <v>1522</v>
      </c>
      <c r="C745" s="67"/>
      <c r="D745" s="68"/>
      <c r="E745" s="69"/>
      <c r="F745" s="70"/>
      <c r="G745" s="67"/>
      <c r="H745" s="71"/>
      <c r="I745" s="72"/>
      <c r="J745" s="72"/>
      <c r="K745" s="36"/>
      <c r="L745" s="79"/>
      <c r="M745" s="79"/>
      <c r="N745" s="74"/>
      <c r="O745" s="81" t="s">
        <v>1647</v>
      </c>
      <c r="P745" s="83">
        <v>44397.879212962966</v>
      </c>
      <c r="Q745" s="81" t="s">
        <v>1754</v>
      </c>
      <c r="R745" s="81"/>
      <c r="S745" s="81"/>
      <c r="T745" s="81" t="s">
        <v>3016</v>
      </c>
      <c r="U745" s="83">
        <v>44397.879212962966</v>
      </c>
      <c r="V745" s="84" t="s">
        <v>3825</v>
      </c>
      <c r="W745" s="81"/>
      <c r="X745" s="81"/>
      <c r="Y745" s="87" t="s">
        <v>5825</v>
      </c>
      <c r="Z745" s="81"/>
    </row>
    <row r="746" spans="1:26" x14ac:dyDescent="0.35">
      <c r="A746" s="66" t="s">
        <v>675</v>
      </c>
      <c r="B746" s="66" t="s">
        <v>1318</v>
      </c>
      <c r="C746" s="67"/>
      <c r="D746" s="68"/>
      <c r="E746" s="69"/>
      <c r="F746" s="70"/>
      <c r="G746" s="67"/>
      <c r="H746" s="71"/>
      <c r="I746" s="72"/>
      <c r="J746" s="72"/>
      <c r="K746" s="36"/>
      <c r="L746" s="79"/>
      <c r="M746" s="79"/>
      <c r="N746" s="74"/>
      <c r="O746" s="81" t="s">
        <v>1647</v>
      </c>
      <c r="P746" s="83">
        <v>44397.882094907407</v>
      </c>
      <c r="Q746" s="81" t="s">
        <v>1754</v>
      </c>
      <c r="R746" s="81"/>
      <c r="S746" s="81"/>
      <c r="T746" s="81" t="s">
        <v>3016</v>
      </c>
      <c r="U746" s="83">
        <v>44397.882094907407</v>
      </c>
      <c r="V746" s="84" t="s">
        <v>3826</v>
      </c>
      <c r="W746" s="81"/>
      <c r="X746" s="81"/>
      <c r="Y746" s="87" t="s">
        <v>5826</v>
      </c>
      <c r="Z746" s="81"/>
    </row>
    <row r="747" spans="1:26" x14ac:dyDescent="0.35">
      <c r="A747" s="66" t="s">
        <v>675</v>
      </c>
      <c r="B747" s="66" t="s">
        <v>1522</v>
      </c>
      <c r="C747" s="67"/>
      <c r="D747" s="68"/>
      <c r="E747" s="69"/>
      <c r="F747" s="70"/>
      <c r="G747" s="67"/>
      <c r="H747" s="71"/>
      <c r="I747" s="72"/>
      <c r="J747" s="72"/>
      <c r="K747" s="36"/>
      <c r="L747" s="79"/>
      <c r="M747" s="79"/>
      <c r="N747" s="74"/>
      <c r="O747" s="81" t="s">
        <v>1647</v>
      </c>
      <c r="P747" s="83">
        <v>44397.882094907407</v>
      </c>
      <c r="Q747" s="81" t="s">
        <v>1754</v>
      </c>
      <c r="R747" s="81"/>
      <c r="S747" s="81"/>
      <c r="T747" s="81" t="s">
        <v>3016</v>
      </c>
      <c r="U747" s="83">
        <v>44397.882094907407</v>
      </c>
      <c r="V747" s="84" t="s">
        <v>3826</v>
      </c>
      <c r="W747" s="81"/>
      <c r="X747" s="81"/>
      <c r="Y747" s="87" t="s">
        <v>5826</v>
      </c>
      <c r="Z747" s="81"/>
    </row>
    <row r="748" spans="1:26" x14ac:dyDescent="0.35">
      <c r="A748" s="66" t="s">
        <v>676</v>
      </c>
      <c r="B748" s="66" t="s">
        <v>1318</v>
      </c>
      <c r="C748" s="67"/>
      <c r="D748" s="68"/>
      <c r="E748" s="69"/>
      <c r="F748" s="70"/>
      <c r="G748" s="67"/>
      <c r="H748" s="71"/>
      <c r="I748" s="72"/>
      <c r="J748" s="72"/>
      <c r="K748" s="36"/>
      <c r="L748" s="79"/>
      <c r="M748" s="79"/>
      <c r="N748" s="74"/>
      <c r="O748" s="81" t="s">
        <v>1647</v>
      </c>
      <c r="P748" s="83">
        <v>44397.884340277778</v>
      </c>
      <c r="Q748" s="81" t="s">
        <v>1754</v>
      </c>
      <c r="R748" s="81"/>
      <c r="S748" s="81"/>
      <c r="T748" s="81" t="s">
        <v>3016</v>
      </c>
      <c r="U748" s="83">
        <v>44397.884340277778</v>
      </c>
      <c r="V748" s="84" t="s">
        <v>3827</v>
      </c>
      <c r="W748" s="81"/>
      <c r="X748" s="81"/>
      <c r="Y748" s="87" t="s">
        <v>5827</v>
      </c>
      <c r="Z748" s="81"/>
    </row>
    <row r="749" spans="1:26" x14ac:dyDescent="0.35">
      <c r="A749" s="66" t="s">
        <v>676</v>
      </c>
      <c r="B749" s="66" t="s">
        <v>1522</v>
      </c>
      <c r="C749" s="67"/>
      <c r="D749" s="68"/>
      <c r="E749" s="69"/>
      <c r="F749" s="70"/>
      <c r="G749" s="67"/>
      <c r="H749" s="71"/>
      <c r="I749" s="72"/>
      <c r="J749" s="72"/>
      <c r="K749" s="36"/>
      <c r="L749" s="79"/>
      <c r="M749" s="79"/>
      <c r="N749" s="74"/>
      <c r="O749" s="81" t="s">
        <v>1647</v>
      </c>
      <c r="P749" s="83">
        <v>44397.884340277778</v>
      </c>
      <c r="Q749" s="81" t="s">
        <v>1754</v>
      </c>
      <c r="R749" s="81"/>
      <c r="S749" s="81"/>
      <c r="T749" s="81" t="s">
        <v>3016</v>
      </c>
      <c r="U749" s="83">
        <v>44397.884340277778</v>
      </c>
      <c r="V749" s="84" t="s">
        <v>3827</v>
      </c>
      <c r="W749" s="81"/>
      <c r="X749" s="81"/>
      <c r="Y749" s="87" t="s">
        <v>5827</v>
      </c>
      <c r="Z749" s="81"/>
    </row>
    <row r="750" spans="1:26" x14ac:dyDescent="0.35">
      <c r="A750" s="66" t="s">
        <v>677</v>
      </c>
      <c r="B750" s="66" t="s">
        <v>1318</v>
      </c>
      <c r="C750" s="67"/>
      <c r="D750" s="68"/>
      <c r="E750" s="69"/>
      <c r="F750" s="70"/>
      <c r="G750" s="67"/>
      <c r="H750" s="71"/>
      <c r="I750" s="72"/>
      <c r="J750" s="72"/>
      <c r="K750" s="36"/>
      <c r="L750" s="79"/>
      <c r="M750" s="79"/>
      <c r="N750" s="74"/>
      <c r="O750" s="81" t="s">
        <v>1647</v>
      </c>
      <c r="P750" s="83">
        <v>44397.884513888886</v>
      </c>
      <c r="Q750" s="81" t="s">
        <v>1754</v>
      </c>
      <c r="R750" s="81"/>
      <c r="S750" s="81"/>
      <c r="T750" s="81" t="s">
        <v>3016</v>
      </c>
      <c r="U750" s="83">
        <v>44397.884513888886</v>
      </c>
      <c r="V750" s="84" t="s">
        <v>3828</v>
      </c>
      <c r="W750" s="81"/>
      <c r="X750" s="81"/>
      <c r="Y750" s="87" t="s">
        <v>5828</v>
      </c>
      <c r="Z750" s="81"/>
    </row>
    <row r="751" spans="1:26" x14ac:dyDescent="0.35">
      <c r="A751" s="66" t="s">
        <v>677</v>
      </c>
      <c r="B751" s="66" t="s">
        <v>1522</v>
      </c>
      <c r="C751" s="67"/>
      <c r="D751" s="68"/>
      <c r="E751" s="69"/>
      <c r="F751" s="70"/>
      <c r="G751" s="67"/>
      <c r="H751" s="71"/>
      <c r="I751" s="72"/>
      <c r="J751" s="72"/>
      <c r="K751" s="36"/>
      <c r="L751" s="79"/>
      <c r="M751" s="79"/>
      <c r="N751" s="74"/>
      <c r="O751" s="81" t="s">
        <v>1647</v>
      </c>
      <c r="P751" s="83">
        <v>44397.884513888886</v>
      </c>
      <c r="Q751" s="81" t="s">
        <v>1754</v>
      </c>
      <c r="R751" s="81"/>
      <c r="S751" s="81"/>
      <c r="T751" s="81" t="s">
        <v>3016</v>
      </c>
      <c r="U751" s="83">
        <v>44397.884513888886</v>
      </c>
      <c r="V751" s="84" t="s">
        <v>3828</v>
      </c>
      <c r="W751" s="81"/>
      <c r="X751" s="81"/>
      <c r="Y751" s="87" t="s">
        <v>5828</v>
      </c>
      <c r="Z751" s="81"/>
    </row>
    <row r="752" spans="1:26" x14ac:dyDescent="0.35">
      <c r="A752" s="66" t="s">
        <v>678</v>
      </c>
      <c r="B752" s="66" t="s">
        <v>1412</v>
      </c>
      <c r="C752" s="67"/>
      <c r="D752" s="68"/>
      <c r="E752" s="69"/>
      <c r="F752" s="70"/>
      <c r="G752" s="67"/>
      <c r="H752" s="71"/>
      <c r="I752" s="72"/>
      <c r="J752" s="72"/>
      <c r="K752" s="36"/>
      <c r="L752" s="79"/>
      <c r="M752" s="79"/>
      <c r="N752" s="74"/>
      <c r="O752" s="81" t="s">
        <v>1647</v>
      </c>
      <c r="P752" s="83">
        <v>44397.88453703704</v>
      </c>
      <c r="Q752" s="81" t="s">
        <v>1716</v>
      </c>
      <c r="R752" s="81"/>
      <c r="S752" s="81"/>
      <c r="T752" s="81" t="s">
        <v>3063</v>
      </c>
      <c r="U752" s="83">
        <v>44397.88453703704</v>
      </c>
      <c r="V752" s="84" t="s">
        <v>3829</v>
      </c>
      <c r="W752" s="81"/>
      <c r="X752" s="81"/>
      <c r="Y752" s="87" t="s">
        <v>5829</v>
      </c>
      <c r="Z752" s="81"/>
    </row>
    <row r="753" spans="1:26" x14ac:dyDescent="0.35">
      <c r="A753" s="66" t="s">
        <v>679</v>
      </c>
      <c r="B753" s="66" t="s">
        <v>1318</v>
      </c>
      <c r="C753" s="67"/>
      <c r="D753" s="68"/>
      <c r="E753" s="69"/>
      <c r="F753" s="70"/>
      <c r="G753" s="67"/>
      <c r="H753" s="71"/>
      <c r="I753" s="72"/>
      <c r="J753" s="72"/>
      <c r="K753" s="36"/>
      <c r="L753" s="79"/>
      <c r="M753" s="79"/>
      <c r="N753" s="74"/>
      <c r="O753" s="81" t="s">
        <v>1647</v>
      </c>
      <c r="P753" s="83">
        <v>44397.885983796295</v>
      </c>
      <c r="Q753" s="81" t="s">
        <v>1754</v>
      </c>
      <c r="R753" s="81"/>
      <c r="S753" s="81"/>
      <c r="T753" s="81" t="s">
        <v>3016</v>
      </c>
      <c r="U753" s="83">
        <v>44397.885983796295</v>
      </c>
      <c r="V753" s="84" t="s">
        <v>3830</v>
      </c>
      <c r="W753" s="81"/>
      <c r="X753" s="81"/>
      <c r="Y753" s="87" t="s">
        <v>5830</v>
      </c>
      <c r="Z753" s="81"/>
    </row>
    <row r="754" spans="1:26" x14ac:dyDescent="0.35">
      <c r="A754" s="66" t="s">
        <v>679</v>
      </c>
      <c r="B754" s="66" t="s">
        <v>1522</v>
      </c>
      <c r="C754" s="67"/>
      <c r="D754" s="68"/>
      <c r="E754" s="69"/>
      <c r="F754" s="70"/>
      <c r="G754" s="67"/>
      <c r="H754" s="71"/>
      <c r="I754" s="72"/>
      <c r="J754" s="72"/>
      <c r="K754" s="36"/>
      <c r="L754" s="79"/>
      <c r="M754" s="79"/>
      <c r="N754" s="74"/>
      <c r="O754" s="81" t="s">
        <v>1647</v>
      </c>
      <c r="P754" s="83">
        <v>44397.885983796295</v>
      </c>
      <c r="Q754" s="81" t="s">
        <v>1754</v>
      </c>
      <c r="R754" s="81"/>
      <c r="S754" s="81"/>
      <c r="T754" s="81" t="s">
        <v>3016</v>
      </c>
      <c r="U754" s="83">
        <v>44397.885983796295</v>
      </c>
      <c r="V754" s="84" t="s">
        <v>3830</v>
      </c>
      <c r="W754" s="81"/>
      <c r="X754" s="81"/>
      <c r="Y754" s="87" t="s">
        <v>5830</v>
      </c>
      <c r="Z754" s="81"/>
    </row>
    <row r="755" spans="1:26" x14ac:dyDescent="0.35">
      <c r="A755" s="66" t="s">
        <v>680</v>
      </c>
      <c r="B755" s="66" t="s">
        <v>1318</v>
      </c>
      <c r="C755" s="67"/>
      <c r="D755" s="68"/>
      <c r="E755" s="69"/>
      <c r="F755" s="70"/>
      <c r="G755" s="67"/>
      <c r="H755" s="71"/>
      <c r="I755" s="72"/>
      <c r="J755" s="72"/>
      <c r="K755" s="36"/>
      <c r="L755" s="79"/>
      <c r="M755" s="79"/>
      <c r="N755" s="74"/>
      <c r="O755" s="81" t="s">
        <v>1647</v>
      </c>
      <c r="P755" s="83">
        <v>44397.888009259259</v>
      </c>
      <c r="Q755" s="81" t="s">
        <v>1754</v>
      </c>
      <c r="R755" s="81"/>
      <c r="S755" s="81"/>
      <c r="T755" s="81" t="s">
        <v>3016</v>
      </c>
      <c r="U755" s="83">
        <v>44397.888009259259</v>
      </c>
      <c r="V755" s="84" t="s">
        <v>3831</v>
      </c>
      <c r="W755" s="81"/>
      <c r="X755" s="81"/>
      <c r="Y755" s="87" t="s">
        <v>5831</v>
      </c>
      <c r="Z755" s="81"/>
    </row>
    <row r="756" spans="1:26" x14ac:dyDescent="0.35">
      <c r="A756" s="66" t="s">
        <v>680</v>
      </c>
      <c r="B756" s="66" t="s">
        <v>1522</v>
      </c>
      <c r="C756" s="67"/>
      <c r="D756" s="68"/>
      <c r="E756" s="69"/>
      <c r="F756" s="70"/>
      <c r="G756" s="67"/>
      <c r="H756" s="71"/>
      <c r="I756" s="72"/>
      <c r="J756" s="72"/>
      <c r="K756" s="36"/>
      <c r="L756" s="79"/>
      <c r="M756" s="79"/>
      <c r="N756" s="74"/>
      <c r="O756" s="81" t="s">
        <v>1647</v>
      </c>
      <c r="P756" s="83">
        <v>44397.888009259259</v>
      </c>
      <c r="Q756" s="81" t="s">
        <v>1754</v>
      </c>
      <c r="R756" s="81"/>
      <c r="S756" s="81"/>
      <c r="T756" s="81" t="s">
        <v>3016</v>
      </c>
      <c r="U756" s="83">
        <v>44397.888009259259</v>
      </c>
      <c r="V756" s="84" t="s">
        <v>3831</v>
      </c>
      <c r="W756" s="81"/>
      <c r="X756" s="81"/>
      <c r="Y756" s="87" t="s">
        <v>5831</v>
      </c>
      <c r="Z756" s="81"/>
    </row>
    <row r="757" spans="1:26" x14ac:dyDescent="0.35">
      <c r="A757" s="66" t="s">
        <v>681</v>
      </c>
      <c r="B757" s="66" t="s">
        <v>681</v>
      </c>
      <c r="C757" s="67"/>
      <c r="D757" s="68"/>
      <c r="E757" s="69"/>
      <c r="F757" s="70"/>
      <c r="G757" s="67"/>
      <c r="H757" s="71"/>
      <c r="I757" s="72"/>
      <c r="J757" s="72"/>
      <c r="K757" s="36"/>
      <c r="L757" s="79"/>
      <c r="M757" s="79"/>
      <c r="N757" s="74"/>
      <c r="O757" s="81" t="s">
        <v>179</v>
      </c>
      <c r="P757" s="83">
        <v>44397.889317129629</v>
      </c>
      <c r="Q757" s="81" t="s">
        <v>1783</v>
      </c>
      <c r="R757" s="84" t="s">
        <v>2496</v>
      </c>
      <c r="S757" s="81" t="s">
        <v>2931</v>
      </c>
      <c r="T757" s="81" t="s">
        <v>3098</v>
      </c>
      <c r="U757" s="83">
        <v>44397.889317129629</v>
      </c>
      <c r="V757" s="84" t="s">
        <v>3832</v>
      </c>
      <c r="W757" s="81"/>
      <c r="X757" s="81"/>
      <c r="Y757" s="87" t="s">
        <v>5832</v>
      </c>
      <c r="Z757" s="81"/>
    </row>
    <row r="758" spans="1:26" x14ac:dyDescent="0.35">
      <c r="A758" s="66" t="s">
        <v>682</v>
      </c>
      <c r="B758" s="66" t="s">
        <v>1318</v>
      </c>
      <c r="C758" s="67"/>
      <c r="D758" s="68"/>
      <c r="E758" s="69"/>
      <c r="F758" s="70"/>
      <c r="G758" s="67"/>
      <c r="H758" s="71"/>
      <c r="I758" s="72"/>
      <c r="J758" s="72"/>
      <c r="K758" s="36"/>
      <c r="L758" s="79"/>
      <c r="M758" s="79"/>
      <c r="N758" s="74"/>
      <c r="O758" s="81" t="s">
        <v>1647</v>
      </c>
      <c r="P758" s="83">
        <v>44397.892094907409</v>
      </c>
      <c r="Q758" s="81" t="s">
        <v>1754</v>
      </c>
      <c r="R758" s="81"/>
      <c r="S758" s="81"/>
      <c r="T758" s="81" t="s">
        <v>3016</v>
      </c>
      <c r="U758" s="83">
        <v>44397.892094907409</v>
      </c>
      <c r="V758" s="84" t="s">
        <v>3833</v>
      </c>
      <c r="W758" s="81"/>
      <c r="X758" s="81"/>
      <c r="Y758" s="87" t="s">
        <v>5833</v>
      </c>
      <c r="Z758" s="81"/>
    </row>
    <row r="759" spans="1:26" x14ac:dyDescent="0.35">
      <c r="A759" s="66" t="s">
        <v>682</v>
      </c>
      <c r="B759" s="66" t="s">
        <v>1522</v>
      </c>
      <c r="C759" s="67"/>
      <c r="D759" s="68"/>
      <c r="E759" s="69"/>
      <c r="F759" s="70"/>
      <c r="G759" s="67"/>
      <c r="H759" s="71"/>
      <c r="I759" s="72"/>
      <c r="J759" s="72"/>
      <c r="K759" s="36"/>
      <c r="L759" s="79"/>
      <c r="M759" s="79"/>
      <c r="N759" s="74"/>
      <c r="O759" s="81" t="s">
        <v>1647</v>
      </c>
      <c r="P759" s="83">
        <v>44397.892094907409</v>
      </c>
      <c r="Q759" s="81" t="s">
        <v>1754</v>
      </c>
      <c r="R759" s="81"/>
      <c r="S759" s="81"/>
      <c r="T759" s="81" t="s">
        <v>3016</v>
      </c>
      <c r="U759" s="83">
        <v>44397.892094907409</v>
      </c>
      <c r="V759" s="84" t="s">
        <v>3833</v>
      </c>
      <c r="W759" s="81"/>
      <c r="X759" s="81"/>
      <c r="Y759" s="87" t="s">
        <v>5833</v>
      </c>
      <c r="Z759" s="81"/>
    </row>
    <row r="760" spans="1:26" x14ac:dyDescent="0.35">
      <c r="A760" s="66" t="s">
        <v>683</v>
      </c>
      <c r="B760" s="66" t="s">
        <v>1084</v>
      </c>
      <c r="C760" s="67"/>
      <c r="D760" s="68"/>
      <c r="E760" s="69"/>
      <c r="F760" s="70"/>
      <c r="G760" s="67"/>
      <c r="H760" s="71"/>
      <c r="I760" s="72"/>
      <c r="J760" s="72"/>
      <c r="K760" s="36"/>
      <c r="L760" s="79"/>
      <c r="M760" s="79"/>
      <c r="N760" s="74"/>
      <c r="O760" s="81" t="s">
        <v>1647</v>
      </c>
      <c r="P760" s="83">
        <v>44397.89234953704</v>
      </c>
      <c r="Q760" s="81" t="s">
        <v>1784</v>
      </c>
      <c r="R760" s="81"/>
      <c r="S760" s="81"/>
      <c r="T760" s="81" t="s">
        <v>3099</v>
      </c>
      <c r="U760" s="83">
        <v>44397.89234953704</v>
      </c>
      <c r="V760" s="84" t="s">
        <v>3834</v>
      </c>
      <c r="W760" s="81"/>
      <c r="X760" s="81"/>
      <c r="Y760" s="87" t="s">
        <v>5834</v>
      </c>
      <c r="Z760" s="81"/>
    </row>
    <row r="761" spans="1:26" x14ac:dyDescent="0.35">
      <c r="A761" s="66" t="s">
        <v>684</v>
      </c>
      <c r="B761" s="66" t="s">
        <v>1318</v>
      </c>
      <c r="C761" s="67"/>
      <c r="D761" s="68"/>
      <c r="E761" s="69"/>
      <c r="F761" s="70"/>
      <c r="G761" s="67"/>
      <c r="H761" s="71"/>
      <c r="I761" s="72"/>
      <c r="J761" s="72"/>
      <c r="K761" s="36"/>
      <c r="L761" s="79"/>
      <c r="M761" s="79"/>
      <c r="N761" s="74"/>
      <c r="O761" s="81" t="s">
        <v>1647</v>
      </c>
      <c r="P761" s="83">
        <v>44397.893506944441</v>
      </c>
      <c r="Q761" s="81" t="s">
        <v>1754</v>
      </c>
      <c r="R761" s="81"/>
      <c r="S761" s="81"/>
      <c r="T761" s="81" t="s">
        <v>3016</v>
      </c>
      <c r="U761" s="83">
        <v>44397.893506944441</v>
      </c>
      <c r="V761" s="84" t="s">
        <v>3835</v>
      </c>
      <c r="W761" s="81"/>
      <c r="X761" s="81"/>
      <c r="Y761" s="87" t="s">
        <v>5835</v>
      </c>
      <c r="Z761" s="81"/>
    </row>
    <row r="762" spans="1:26" x14ac:dyDescent="0.35">
      <c r="A762" s="66" t="s">
        <v>684</v>
      </c>
      <c r="B762" s="66" t="s">
        <v>1522</v>
      </c>
      <c r="C762" s="67"/>
      <c r="D762" s="68"/>
      <c r="E762" s="69"/>
      <c r="F762" s="70"/>
      <c r="G762" s="67"/>
      <c r="H762" s="71"/>
      <c r="I762" s="72"/>
      <c r="J762" s="72"/>
      <c r="K762" s="36"/>
      <c r="L762" s="79"/>
      <c r="M762" s="79"/>
      <c r="N762" s="74"/>
      <c r="O762" s="81" t="s">
        <v>1647</v>
      </c>
      <c r="P762" s="83">
        <v>44397.893506944441</v>
      </c>
      <c r="Q762" s="81" t="s">
        <v>1754</v>
      </c>
      <c r="R762" s="81"/>
      <c r="S762" s="81"/>
      <c r="T762" s="81" t="s">
        <v>3016</v>
      </c>
      <c r="U762" s="83">
        <v>44397.893506944441</v>
      </c>
      <c r="V762" s="84" t="s">
        <v>3835</v>
      </c>
      <c r="W762" s="81"/>
      <c r="X762" s="81"/>
      <c r="Y762" s="87" t="s">
        <v>5835</v>
      </c>
      <c r="Z762" s="81"/>
    </row>
    <row r="763" spans="1:26" x14ac:dyDescent="0.35">
      <c r="A763" s="66" t="s">
        <v>685</v>
      </c>
      <c r="B763" s="66" t="s">
        <v>1412</v>
      </c>
      <c r="C763" s="67"/>
      <c r="D763" s="68"/>
      <c r="E763" s="69"/>
      <c r="F763" s="70"/>
      <c r="G763" s="67"/>
      <c r="H763" s="71"/>
      <c r="I763" s="72"/>
      <c r="J763" s="72"/>
      <c r="K763" s="36"/>
      <c r="L763" s="79"/>
      <c r="M763" s="79"/>
      <c r="N763" s="74"/>
      <c r="O763" s="81" t="s">
        <v>1647</v>
      </c>
      <c r="P763" s="83">
        <v>44397.897141203706</v>
      </c>
      <c r="Q763" s="81" t="s">
        <v>1716</v>
      </c>
      <c r="R763" s="81"/>
      <c r="S763" s="81"/>
      <c r="T763" s="81" t="s">
        <v>3063</v>
      </c>
      <c r="U763" s="83">
        <v>44397.897141203706</v>
      </c>
      <c r="V763" s="84" t="s">
        <v>3836</v>
      </c>
      <c r="W763" s="81"/>
      <c r="X763" s="81"/>
      <c r="Y763" s="87" t="s">
        <v>5836</v>
      </c>
      <c r="Z763" s="81"/>
    </row>
    <row r="764" spans="1:26" x14ac:dyDescent="0.35">
      <c r="A764" s="66" t="s">
        <v>686</v>
      </c>
      <c r="B764" s="66" t="s">
        <v>1561</v>
      </c>
      <c r="C764" s="67"/>
      <c r="D764" s="68"/>
      <c r="E764" s="69"/>
      <c r="F764" s="70"/>
      <c r="G764" s="67"/>
      <c r="H764" s="71"/>
      <c r="I764" s="72"/>
      <c r="J764" s="72"/>
      <c r="K764" s="36"/>
      <c r="L764" s="79"/>
      <c r="M764" s="79"/>
      <c r="N764" s="74"/>
      <c r="O764" s="81" t="s">
        <v>1647</v>
      </c>
      <c r="P764" s="83">
        <v>44397.901064814818</v>
      </c>
      <c r="Q764" s="81" t="s">
        <v>1785</v>
      </c>
      <c r="R764" s="84" t="s">
        <v>2497</v>
      </c>
      <c r="S764" s="81" t="s">
        <v>2940</v>
      </c>
      <c r="T764" s="81" t="s">
        <v>3100</v>
      </c>
      <c r="U764" s="83">
        <v>44397.901064814818</v>
      </c>
      <c r="V764" s="84" t="s">
        <v>3837</v>
      </c>
      <c r="W764" s="81"/>
      <c r="X764" s="81"/>
      <c r="Y764" s="87" t="s">
        <v>5837</v>
      </c>
      <c r="Z764" s="87" t="s">
        <v>7301</v>
      </c>
    </row>
    <row r="765" spans="1:26" x14ac:dyDescent="0.35">
      <c r="A765" s="66" t="s">
        <v>686</v>
      </c>
      <c r="B765" s="66" t="s">
        <v>1562</v>
      </c>
      <c r="C765" s="67"/>
      <c r="D765" s="68"/>
      <c r="E765" s="69"/>
      <c r="F765" s="70"/>
      <c r="G765" s="67"/>
      <c r="H765" s="71"/>
      <c r="I765" s="72"/>
      <c r="J765" s="72"/>
      <c r="K765" s="36"/>
      <c r="L765" s="79"/>
      <c r="M765" s="79"/>
      <c r="N765" s="74"/>
      <c r="O765" s="81" t="s">
        <v>1648</v>
      </c>
      <c r="P765" s="83">
        <v>44397.901064814818</v>
      </c>
      <c r="Q765" s="81" t="s">
        <v>1785</v>
      </c>
      <c r="R765" s="84" t="s">
        <v>2497</v>
      </c>
      <c r="S765" s="81" t="s">
        <v>2940</v>
      </c>
      <c r="T765" s="81" t="s">
        <v>3100</v>
      </c>
      <c r="U765" s="83">
        <v>44397.901064814818</v>
      </c>
      <c r="V765" s="84" t="s">
        <v>3837</v>
      </c>
      <c r="W765" s="81"/>
      <c r="X765" s="81"/>
      <c r="Y765" s="87" t="s">
        <v>5837</v>
      </c>
      <c r="Z765" s="87" t="s">
        <v>7301</v>
      </c>
    </row>
    <row r="766" spans="1:26" x14ac:dyDescent="0.35">
      <c r="A766" s="66" t="s">
        <v>686</v>
      </c>
      <c r="B766" s="66" t="s">
        <v>1413</v>
      </c>
      <c r="C766" s="67"/>
      <c r="D766" s="68"/>
      <c r="E766" s="69"/>
      <c r="F766" s="70"/>
      <c r="G766" s="67"/>
      <c r="H766" s="71"/>
      <c r="I766" s="72"/>
      <c r="J766" s="72"/>
      <c r="K766" s="36"/>
      <c r="L766" s="79"/>
      <c r="M766" s="79"/>
      <c r="N766" s="74"/>
      <c r="O766" s="81" t="s">
        <v>1647</v>
      </c>
      <c r="P766" s="83">
        <v>44397.397685185184</v>
      </c>
      <c r="Q766" s="81" t="s">
        <v>1724</v>
      </c>
      <c r="R766" s="81"/>
      <c r="S766" s="81"/>
      <c r="T766" s="81" t="s">
        <v>3066</v>
      </c>
      <c r="U766" s="83">
        <v>44397.397685185184</v>
      </c>
      <c r="V766" s="84" t="s">
        <v>3838</v>
      </c>
      <c r="W766" s="81"/>
      <c r="X766" s="81"/>
      <c r="Y766" s="87" t="s">
        <v>5838</v>
      </c>
      <c r="Z766" s="81"/>
    </row>
    <row r="767" spans="1:26" x14ac:dyDescent="0.35">
      <c r="A767" s="66" t="s">
        <v>686</v>
      </c>
      <c r="B767" s="66" t="s">
        <v>1413</v>
      </c>
      <c r="C767" s="67"/>
      <c r="D767" s="68"/>
      <c r="E767" s="69"/>
      <c r="F767" s="70"/>
      <c r="G767" s="67"/>
      <c r="H767" s="71"/>
      <c r="I767" s="72"/>
      <c r="J767" s="72"/>
      <c r="K767" s="36"/>
      <c r="L767" s="79"/>
      <c r="M767" s="79"/>
      <c r="N767" s="74"/>
      <c r="O767" s="81" t="s">
        <v>1647</v>
      </c>
      <c r="P767" s="83">
        <v>44397.901064814818</v>
      </c>
      <c r="Q767" s="81" t="s">
        <v>1785</v>
      </c>
      <c r="R767" s="84" t="s">
        <v>2497</v>
      </c>
      <c r="S767" s="81" t="s">
        <v>2940</v>
      </c>
      <c r="T767" s="81" t="s">
        <v>3100</v>
      </c>
      <c r="U767" s="83">
        <v>44397.901064814818</v>
      </c>
      <c r="V767" s="84" t="s">
        <v>3837</v>
      </c>
      <c r="W767" s="81"/>
      <c r="X767" s="81"/>
      <c r="Y767" s="87" t="s">
        <v>5837</v>
      </c>
      <c r="Z767" s="87" t="s">
        <v>7301</v>
      </c>
    </row>
    <row r="768" spans="1:26" x14ac:dyDescent="0.35">
      <c r="A768" s="66" t="s">
        <v>687</v>
      </c>
      <c r="B768" s="66" t="s">
        <v>1401</v>
      </c>
      <c r="C768" s="67"/>
      <c r="D768" s="68"/>
      <c r="E768" s="69"/>
      <c r="F768" s="70"/>
      <c r="G768" s="67"/>
      <c r="H768" s="71"/>
      <c r="I768" s="72"/>
      <c r="J768" s="72"/>
      <c r="K768" s="36"/>
      <c r="L768" s="79"/>
      <c r="M768" s="79"/>
      <c r="N768" s="74"/>
      <c r="O768" s="81" t="s">
        <v>1647</v>
      </c>
      <c r="P768" s="83">
        <v>44397.90152777778</v>
      </c>
      <c r="Q768" s="81" t="s">
        <v>1723</v>
      </c>
      <c r="R768" s="81"/>
      <c r="S768" s="81"/>
      <c r="T768" s="81" t="s">
        <v>3066</v>
      </c>
      <c r="U768" s="83">
        <v>44397.90152777778</v>
      </c>
      <c r="V768" s="84" t="s">
        <v>3839</v>
      </c>
      <c r="W768" s="81"/>
      <c r="X768" s="81"/>
      <c r="Y768" s="87" t="s">
        <v>5839</v>
      </c>
      <c r="Z768" s="81"/>
    </row>
    <row r="769" spans="1:26" x14ac:dyDescent="0.35">
      <c r="A769" s="66" t="s">
        <v>688</v>
      </c>
      <c r="B769" s="66" t="s">
        <v>1412</v>
      </c>
      <c r="C769" s="67"/>
      <c r="D769" s="68"/>
      <c r="E769" s="69"/>
      <c r="F769" s="70"/>
      <c r="G769" s="67"/>
      <c r="H769" s="71"/>
      <c r="I769" s="72"/>
      <c r="J769" s="72"/>
      <c r="K769" s="36"/>
      <c r="L769" s="79"/>
      <c r="M769" s="79"/>
      <c r="N769" s="74"/>
      <c r="O769" s="81" t="s">
        <v>1647</v>
      </c>
      <c r="P769" s="83">
        <v>44397.905636574076</v>
      </c>
      <c r="Q769" s="81" t="s">
        <v>1716</v>
      </c>
      <c r="R769" s="81"/>
      <c r="S769" s="81"/>
      <c r="T769" s="81" t="s">
        <v>3063</v>
      </c>
      <c r="U769" s="83">
        <v>44397.905636574076</v>
      </c>
      <c r="V769" s="84" t="s">
        <v>3840</v>
      </c>
      <c r="W769" s="81"/>
      <c r="X769" s="81"/>
      <c r="Y769" s="87" t="s">
        <v>5840</v>
      </c>
      <c r="Z769" s="81"/>
    </row>
    <row r="770" spans="1:26" x14ac:dyDescent="0.35">
      <c r="A770" s="66" t="s">
        <v>689</v>
      </c>
      <c r="B770" s="66" t="s">
        <v>689</v>
      </c>
      <c r="C770" s="67"/>
      <c r="D770" s="68"/>
      <c r="E770" s="69"/>
      <c r="F770" s="70"/>
      <c r="G770" s="67"/>
      <c r="H770" s="71"/>
      <c r="I770" s="72"/>
      <c r="J770" s="72"/>
      <c r="K770" s="36"/>
      <c r="L770" s="79"/>
      <c r="M770" s="79"/>
      <c r="N770" s="74"/>
      <c r="O770" s="81" t="s">
        <v>179</v>
      </c>
      <c r="P770" s="83">
        <v>44397.907002314816</v>
      </c>
      <c r="Q770" s="81" t="s">
        <v>1786</v>
      </c>
      <c r="R770" s="84" t="s">
        <v>2498</v>
      </c>
      <c r="S770" s="81" t="s">
        <v>2931</v>
      </c>
      <c r="T770" s="81"/>
      <c r="U770" s="83">
        <v>44397.907002314816</v>
      </c>
      <c r="V770" s="84" t="s">
        <v>3841</v>
      </c>
      <c r="W770" s="81"/>
      <c r="X770" s="81"/>
      <c r="Y770" s="87" t="s">
        <v>5841</v>
      </c>
      <c r="Z770" s="81"/>
    </row>
    <row r="771" spans="1:26" x14ac:dyDescent="0.35">
      <c r="A771" s="66" t="s">
        <v>690</v>
      </c>
      <c r="B771" s="66" t="s">
        <v>1318</v>
      </c>
      <c r="C771" s="67"/>
      <c r="D771" s="68"/>
      <c r="E771" s="69"/>
      <c r="F771" s="70"/>
      <c r="G771" s="67"/>
      <c r="H771" s="71"/>
      <c r="I771" s="72"/>
      <c r="J771" s="72"/>
      <c r="K771" s="36"/>
      <c r="L771" s="79"/>
      <c r="M771" s="79"/>
      <c r="N771" s="74"/>
      <c r="O771" s="81" t="s">
        <v>1647</v>
      </c>
      <c r="P771" s="83">
        <v>44397.907442129632</v>
      </c>
      <c r="Q771" s="81" t="s">
        <v>1754</v>
      </c>
      <c r="R771" s="81"/>
      <c r="S771" s="81"/>
      <c r="T771" s="81" t="s">
        <v>3016</v>
      </c>
      <c r="U771" s="83">
        <v>44397.907442129632</v>
      </c>
      <c r="V771" s="84" t="s">
        <v>3842</v>
      </c>
      <c r="W771" s="81"/>
      <c r="X771" s="81"/>
      <c r="Y771" s="87" t="s">
        <v>5842</v>
      </c>
      <c r="Z771" s="81"/>
    </row>
    <row r="772" spans="1:26" x14ac:dyDescent="0.35">
      <c r="A772" s="66" t="s">
        <v>690</v>
      </c>
      <c r="B772" s="66" t="s">
        <v>1522</v>
      </c>
      <c r="C772" s="67"/>
      <c r="D772" s="68"/>
      <c r="E772" s="69"/>
      <c r="F772" s="70"/>
      <c r="G772" s="67"/>
      <c r="H772" s="71"/>
      <c r="I772" s="72"/>
      <c r="J772" s="72"/>
      <c r="K772" s="36"/>
      <c r="L772" s="79"/>
      <c r="M772" s="79"/>
      <c r="N772" s="74"/>
      <c r="O772" s="81" t="s">
        <v>1647</v>
      </c>
      <c r="P772" s="83">
        <v>44397.907442129632</v>
      </c>
      <c r="Q772" s="81" t="s">
        <v>1754</v>
      </c>
      <c r="R772" s="81"/>
      <c r="S772" s="81"/>
      <c r="T772" s="81" t="s">
        <v>3016</v>
      </c>
      <c r="U772" s="83">
        <v>44397.907442129632</v>
      </c>
      <c r="V772" s="84" t="s">
        <v>3842</v>
      </c>
      <c r="W772" s="81"/>
      <c r="X772" s="81"/>
      <c r="Y772" s="87" t="s">
        <v>5842</v>
      </c>
      <c r="Z772" s="81"/>
    </row>
    <row r="773" spans="1:26" x14ac:dyDescent="0.35">
      <c r="A773" s="66" t="s">
        <v>691</v>
      </c>
      <c r="B773" s="66" t="s">
        <v>1318</v>
      </c>
      <c r="C773" s="67"/>
      <c r="D773" s="68"/>
      <c r="E773" s="69"/>
      <c r="F773" s="70"/>
      <c r="G773" s="67"/>
      <c r="H773" s="71"/>
      <c r="I773" s="72"/>
      <c r="J773" s="72"/>
      <c r="K773" s="36"/>
      <c r="L773" s="79"/>
      <c r="M773" s="79"/>
      <c r="N773" s="74"/>
      <c r="O773" s="81" t="s">
        <v>1647</v>
      </c>
      <c r="P773" s="83">
        <v>44397.911365740743</v>
      </c>
      <c r="Q773" s="81" t="s">
        <v>1754</v>
      </c>
      <c r="R773" s="81"/>
      <c r="S773" s="81"/>
      <c r="T773" s="81" t="s">
        <v>3016</v>
      </c>
      <c r="U773" s="83">
        <v>44397.911365740743</v>
      </c>
      <c r="V773" s="84" t="s">
        <v>3843</v>
      </c>
      <c r="W773" s="81"/>
      <c r="X773" s="81"/>
      <c r="Y773" s="87" t="s">
        <v>5843</v>
      </c>
      <c r="Z773" s="81"/>
    </row>
    <row r="774" spans="1:26" x14ac:dyDescent="0.35">
      <c r="A774" s="66" t="s">
        <v>691</v>
      </c>
      <c r="B774" s="66" t="s">
        <v>1522</v>
      </c>
      <c r="C774" s="67"/>
      <c r="D774" s="68"/>
      <c r="E774" s="69"/>
      <c r="F774" s="70"/>
      <c r="G774" s="67"/>
      <c r="H774" s="71"/>
      <c r="I774" s="72"/>
      <c r="J774" s="72"/>
      <c r="K774" s="36"/>
      <c r="L774" s="79"/>
      <c r="M774" s="79"/>
      <c r="N774" s="74"/>
      <c r="O774" s="81" t="s">
        <v>1647</v>
      </c>
      <c r="P774" s="83">
        <v>44397.911365740743</v>
      </c>
      <c r="Q774" s="81" t="s">
        <v>1754</v>
      </c>
      <c r="R774" s="81"/>
      <c r="S774" s="81"/>
      <c r="T774" s="81" t="s">
        <v>3016</v>
      </c>
      <c r="U774" s="83">
        <v>44397.911365740743</v>
      </c>
      <c r="V774" s="84" t="s">
        <v>3843</v>
      </c>
      <c r="W774" s="81"/>
      <c r="X774" s="81"/>
      <c r="Y774" s="87" t="s">
        <v>5843</v>
      </c>
      <c r="Z774" s="81"/>
    </row>
    <row r="775" spans="1:26" x14ac:dyDescent="0.35">
      <c r="A775" s="66" t="s">
        <v>692</v>
      </c>
      <c r="B775" s="66" t="s">
        <v>1412</v>
      </c>
      <c r="C775" s="67"/>
      <c r="D775" s="68"/>
      <c r="E775" s="69"/>
      <c r="F775" s="70"/>
      <c r="G775" s="67"/>
      <c r="H775" s="71"/>
      <c r="I775" s="72"/>
      <c r="J775" s="72"/>
      <c r="K775" s="36"/>
      <c r="L775" s="79"/>
      <c r="M775" s="79"/>
      <c r="N775" s="74"/>
      <c r="O775" s="81" t="s">
        <v>1647</v>
      </c>
      <c r="P775" s="83">
        <v>44397.913043981483</v>
      </c>
      <c r="Q775" s="81" t="s">
        <v>1716</v>
      </c>
      <c r="R775" s="81"/>
      <c r="S775" s="81"/>
      <c r="T775" s="81" t="s">
        <v>3063</v>
      </c>
      <c r="U775" s="83">
        <v>44397.913043981483</v>
      </c>
      <c r="V775" s="84" t="s">
        <v>3844</v>
      </c>
      <c r="W775" s="81"/>
      <c r="X775" s="81"/>
      <c r="Y775" s="87" t="s">
        <v>5844</v>
      </c>
      <c r="Z775" s="81"/>
    </row>
    <row r="776" spans="1:26" x14ac:dyDescent="0.35">
      <c r="A776" s="66" t="s">
        <v>693</v>
      </c>
      <c r="B776" s="66" t="s">
        <v>1318</v>
      </c>
      <c r="C776" s="67"/>
      <c r="D776" s="68"/>
      <c r="E776" s="69"/>
      <c r="F776" s="70"/>
      <c r="G776" s="67"/>
      <c r="H776" s="71"/>
      <c r="I776" s="72"/>
      <c r="J776" s="72"/>
      <c r="K776" s="36"/>
      <c r="L776" s="79"/>
      <c r="M776" s="79"/>
      <c r="N776" s="74"/>
      <c r="O776" s="81" t="s">
        <v>1647</v>
      </c>
      <c r="P776" s="83">
        <v>44397.914189814815</v>
      </c>
      <c r="Q776" s="81" t="s">
        <v>1754</v>
      </c>
      <c r="R776" s="81"/>
      <c r="S776" s="81"/>
      <c r="T776" s="81" t="s">
        <v>3016</v>
      </c>
      <c r="U776" s="83">
        <v>44397.914189814815</v>
      </c>
      <c r="V776" s="84" t="s">
        <v>3845</v>
      </c>
      <c r="W776" s="81"/>
      <c r="X776" s="81"/>
      <c r="Y776" s="87" t="s">
        <v>5845</v>
      </c>
      <c r="Z776" s="81"/>
    </row>
    <row r="777" spans="1:26" x14ac:dyDescent="0.35">
      <c r="A777" s="66" t="s">
        <v>693</v>
      </c>
      <c r="B777" s="66" t="s">
        <v>1522</v>
      </c>
      <c r="C777" s="67"/>
      <c r="D777" s="68"/>
      <c r="E777" s="69"/>
      <c r="F777" s="70"/>
      <c r="G777" s="67"/>
      <c r="H777" s="71"/>
      <c r="I777" s="72"/>
      <c r="J777" s="72"/>
      <c r="K777" s="36"/>
      <c r="L777" s="79"/>
      <c r="M777" s="79"/>
      <c r="N777" s="74"/>
      <c r="O777" s="81" t="s">
        <v>1647</v>
      </c>
      <c r="P777" s="83">
        <v>44397.914189814815</v>
      </c>
      <c r="Q777" s="81" t="s">
        <v>1754</v>
      </c>
      <c r="R777" s="81"/>
      <c r="S777" s="81"/>
      <c r="T777" s="81" t="s">
        <v>3016</v>
      </c>
      <c r="U777" s="83">
        <v>44397.914189814815</v>
      </c>
      <c r="V777" s="84" t="s">
        <v>3845</v>
      </c>
      <c r="W777" s="81"/>
      <c r="X777" s="81"/>
      <c r="Y777" s="87" t="s">
        <v>5845</v>
      </c>
      <c r="Z777" s="81"/>
    </row>
    <row r="778" spans="1:26" x14ac:dyDescent="0.35">
      <c r="A778" s="66" t="s">
        <v>694</v>
      </c>
      <c r="B778" s="66" t="s">
        <v>1412</v>
      </c>
      <c r="C778" s="67"/>
      <c r="D778" s="68"/>
      <c r="E778" s="69"/>
      <c r="F778" s="70"/>
      <c r="G778" s="67"/>
      <c r="H778" s="71"/>
      <c r="I778" s="72"/>
      <c r="J778" s="72"/>
      <c r="K778" s="36"/>
      <c r="L778" s="79"/>
      <c r="M778" s="79"/>
      <c r="N778" s="74"/>
      <c r="O778" s="81" t="s">
        <v>1647</v>
      </c>
      <c r="P778" s="83">
        <v>44397.917847222219</v>
      </c>
      <c r="Q778" s="81" t="s">
        <v>1716</v>
      </c>
      <c r="R778" s="81"/>
      <c r="S778" s="81"/>
      <c r="T778" s="81" t="s">
        <v>3063</v>
      </c>
      <c r="U778" s="83">
        <v>44397.917847222219</v>
      </c>
      <c r="V778" s="84" t="s">
        <v>3846</v>
      </c>
      <c r="W778" s="81"/>
      <c r="X778" s="81"/>
      <c r="Y778" s="87" t="s">
        <v>5846</v>
      </c>
      <c r="Z778" s="81"/>
    </row>
    <row r="779" spans="1:26" x14ac:dyDescent="0.35">
      <c r="A779" s="66" t="s">
        <v>695</v>
      </c>
      <c r="B779" s="66" t="s">
        <v>1318</v>
      </c>
      <c r="C779" s="67"/>
      <c r="D779" s="68"/>
      <c r="E779" s="69"/>
      <c r="F779" s="70"/>
      <c r="G779" s="67"/>
      <c r="H779" s="71"/>
      <c r="I779" s="72"/>
      <c r="J779" s="72"/>
      <c r="K779" s="36"/>
      <c r="L779" s="79"/>
      <c r="M779" s="79"/>
      <c r="N779" s="74"/>
      <c r="O779" s="81" t="s">
        <v>1647</v>
      </c>
      <c r="P779" s="83">
        <v>44397.920995370368</v>
      </c>
      <c r="Q779" s="81" t="s">
        <v>1754</v>
      </c>
      <c r="R779" s="81"/>
      <c r="S779" s="81"/>
      <c r="T779" s="81" t="s">
        <v>3016</v>
      </c>
      <c r="U779" s="83">
        <v>44397.920995370368</v>
      </c>
      <c r="V779" s="84" t="s">
        <v>3847</v>
      </c>
      <c r="W779" s="81"/>
      <c r="X779" s="81"/>
      <c r="Y779" s="87" t="s">
        <v>5847</v>
      </c>
      <c r="Z779" s="81"/>
    </row>
    <row r="780" spans="1:26" x14ac:dyDescent="0.35">
      <c r="A780" s="66" t="s">
        <v>695</v>
      </c>
      <c r="B780" s="66" t="s">
        <v>1522</v>
      </c>
      <c r="C780" s="67"/>
      <c r="D780" s="68"/>
      <c r="E780" s="69"/>
      <c r="F780" s="70"/>
      <c r="G780" s="67"/>
      <c r="H780" s="71"/>
      <c r="I780" s="72"/>
      <c r="J780" s="72"/>
      <c r="K780" s="36"/>
      <c r="L780" s="79"/>
      <c r="M780" s="79"/>
      <c r="N780" s="74"/>
      <c r="O780" s="81" t="s">
        <v>1647</v>
      </c>
      <c r="P780" s="83">
        <v>44397.920995370368</v>
      </c>
      <c r="Q780" s="81" t="s">
        <v>1754</v>
      </c>
      <c r="R780" s="81"/>
      <c r="S780" s="81"/>
      <c r="T780" s="81" t="s">
        <v>3016</v>
      </c>
      <c r="U780" s="83">
        <v>44397.920995370368</v>
      </c>
      <c r="V780" s="84" t="s">
        <v>3847</v>
      </c>
      <c r="W780" s="81"/>
      <c r="X780" s="81"/>
      <c r="Y780" s="87" t="s">
        <v>5847</v>
      </c>
      <c r="Z780" s="81"/>
    </row>
    <row r="781" spans="1:26" x14ac:dyDescent="0.35">
      <c r="A781" s="66" t="s">
        <v>696</v>
      </c>
      <c r="B781" s="66" t="s">
        <v>1318</v>
      </c>
      <c r="C781" s="67"/>
      <c r="D781" s="68"/>
      <c r="E781" s="69"/>
      <c r="F781" s="70"/>
      <c r="G781" s="67"/>
      <c r="H781" s="71"/>
      <c r="I781" s="72"/>
      <c r="J781" s="72"/>
      <c r="K781" s="36"/>
      <c r="L781" s="79"/>
      <c r="M781" s="79"/>
      <c r="N781" s="74"/>
      <c r="O781" s="81" t="s">
        <v>1647</v>
      </c>
      <c r="P781" s="83">
        <v>44397.892731481479</v>
      </c>
      <c r="Q781" s="81" t="s">
        <v>1754</v>
      </c>
      <c r="R781" s="81"/>
      <c r="S781" s="81"/>
      <c r="T781" s="81" t="s">
        <v>3016</v>
      </c>
      <c r="U781" s="83">
        <v>44397.892731481479</v>
      </c>
      <c r="V781" s="84" t="s">
        <v>3848</v>
      </c>
      <c r="W781" s="81"/>
      <c r="X781" s="81"/>
      <c r="Y781" s="87" t="s">
        <v>5848</v>
      </c>
      <c r="Z781" s="81"/>
    </row>
    <row r="782" spans="1:26" x14ac:dyDescent="0.35">
      <c r="A782" s="66" t="s">
        <v>696</v>
      </c>
      <c r="B782" s="66" t="s">
        <v>1522</v>
      </c>
      <c r="C782" s="67"/>
      <c r="D782" s="68"/>
      <c r="E782" s="69"/>
      <c r="F782" s="70"/>
      <c r="G782" s="67"/>
      <c r="H782" s="71"/>
      <c r="I782" s="72"/>
      <c r="J782" s="72"/>
      <c r="K782" s="36"/>
      <c r="L782" s="79"/>
      <c r="M782" s="79"/>
      <c r="N782" s="74"/>
      <c r="O782" s="81" t="s">
        <v>1647</v>
      </c>
      <c r="P782" s="83">
        <v>44397.892731481479</v>
      </c>
      <c r="Q782" s="81" t="s">
        <v>1754</v>
      </c>
      <c r="R782" s="81"/>
      <c r="S782" s="81"/>
      <c r="T782" s="81" t="s">
        <v>3016</v>
      </c>
      <c r="U782" s="83">
        <v>44397.892731481479</v>
      </c>
      <c r="V782" s="84" t="s">
        <v>3848</v>
      </c>
      <c r="W782" s="81"/>
      <c r="X782" s="81"/>
      <c r="Y782" s="87" t="s">
        <v>5848</v>
      </c>
      <c r="Z782" s="81"/>
    </row>
    <row r="783" spans="1:26" x14ac:dyDescent="0.35">
      <c r="A783" s="66" t="s">
        <v>696</v>
      </c>
      <c r="B783" s="66" t="s">
        <v>1318</v>
      </c>
      <c r="C783" s="67"/>
      <c r="D783" s="68"/>
      <c r="E783" s="69"/>
      <c r="F783" s="70"/>
      <c r="G783" s="67"/>
      <c r="H783" s="71"/>
      <c r="I783" s="72"/>
      <c r="J783" s="72"/>
      <c r="K783" s="36"/>
      <c r="L783" s="79"/>
      <c r="M783" s="79"/>
      <c r="N783" s="74"/>
      <c r="O783" s="81" t="s">
        <v>1647</v>
      </c>
      <c r="P783" s="83">
        <v>44397.924467592595</v>
      </c>
      <c r="Q783" s="81" t="s">
        <v>1787</v>
      </c>
      <c r="R783" s="81"/>
      <c r="S783" s="81"/>
      <c r="T783" s="81" t="s">
        <v>3046</v>
      </c>
      <c r="U783" s="83">
        <v>44397.924467592595</v>
      </c>
      <c r="V783" s="84" t="s">
        <v>3849</v>
      </c>
      <c r="W783" s="81"/>
      <c r="X783" s="81"/>
      <c r="Y783" s="87" t="s">
        <v>5849</v>
      </c>
      <c r="Z783" s="81"/>
    </row>
    <row r="784" spans="1:26" x14ac:dyDescent="0.35">
      <c r="A784" s="66" t="s">
        <v>697</v>
      </c>
      <c r="B784" s="66" t="s">
        <v>1318</v>
      </c>
      <c r="C784" s="67"/>
      <c r="D784" s="68"/>
      <c r="E784" s="69"/>
      <c r="F784" s="70"/>
      <c r="G784" s="67"/>
      <c r="H784" s="71"/>
      <c r="I784" s="72"/>
      <c r="J784" s="72"/>
      <c r="K784" s="36"/>
      <c r="L784" s="79"/>
      <c r="M784" s="79"/>
      <c r="N784" s="74"/>
      <c r="O784" s="81" t="s">
        <v>1647</v>
      </c>
      <c r="P784" s="83">
        <v>44397.929571759261</v>
      </c>
      <c r="Q784" s="81" t="s">
        <v>1651</v>
      </c>
      <c r="R784" s="81"/>
      <c r="S784" s="81"/>
      <c r="T784" s="81" t="s">
        <v>3016</v>
      </c>
      <c r="U784" s="83">
        <v>44397.929571759261</v>
      </c>
      <c r="V784" s="84" t="s">
        <v>3850</v>
      </c>
      <c r="W784" s="81"/>
      <c r="X784" s="81"/>
      <c r="Y784" s="87" t="s">
        <v>5850</v>
      </c>
      <c r="Z784" s="81"/>
    </row>
    <row r="785" spans="1:26" x14ac:dyDescent="0.35">
      <c r="A785" s="66" t="s">
        <v>698</v>
      </c>
      <c r="B785" s="66" t="s">
        <v>1318</v>
      </c>
      <c r="C785" s="67"/>
      <c r="D785" s="68"/>
      <c r="E785" s="69"/>
      <c r="F785" s="70"/>
      <c r="G785" s="67"/>
      <c r="H785" s="71"/>
      <c r="I785" s="72"/>
      <c r="J785" s="72"/>
      <c r="K785" s="36"/>
      <c r="L785" s="79"/>
      <c r="M785" s="79"/>
      <c r="N785" s="74"/>
      <c r="O785" s="81" t="s">
        <v>1647</v>
      </c>
      <c r="P785" s="83">
        <v>44397.941296296296</v>
      </c>
      <c r="Q785" s="81" t="s">
        <v>1754</v>
      </c>
      <c r="R785" s="81"/>
      <c r="S785" s="81"/>
      <c r="T785" s="81" t="s">
        <v>3016</v>
      </c>
      <c r="U785" s="83">
        <v>44397.941296296296</v>
      </c>
      <c r="V785" s="84" t="s">
        <v>3851</v>
      </c>
      <c r="W785" s="81"/>
      <c r="X785" s="81"/>
      <c r="Y785" s="87" t="s">
        <v>5851</v>
      </c>
      <c r="Z785" s="81"/>
    </row>
    <row r="786" spans="1:26" x14ac:dyDescent="0.35">
      <c r="A786" s="66" t="s">
        <v>698</v>
      </c>
      <c r="B786" s="66" t="s">
        <v>1522</v>
      </c>
      <c r="C786" s="67"/>
      <c r="D786" s="68"/>
      <c r="E786" s="69"/>
      <c r="F786" s="70"/>
      <c r="G786" s="67"/>
      <c r="H786" s="71"/>
      <c r="I786" s="72"/>
      <c r="J786" s="72"/>
      <c r="K786" s="36"/>
      <c r="L786" s="79"/>
      <c r="M786" s="79"/>
      <c r="N786" s="74"/>
      <c r="O786" s="81" t="s">
        <v>1647</v>
      </c>
      <c r="P786" s="83">
        <v>44397.941296296296</v>
      </c>
      <c r="Q786" s="81" t="s">
        <v>1754</v>
      </c>
      <c r="R786" s="81"/>
      <c r="S786" s="81"/>
      <c r="T786" s="81" t="s">
        <v>3016</v>
      </c>
      <c r="U786" s="83">
        <v>44397.941296296296</v>
      </c>
      <c r="V786" s="84" t="s">
        <v>3851</v>
      </c>
      <c r="W786" s="81"/>
      <c r="X786" s="81"/>
      <c r="Y786" s="87" t="s">
        <v>5851</v>
      </c>
      <c r="Z786" s="81"/>
    </row>
    <row r="787" spans="1:26" x14ac:dyDescent="0.35">
      <c r="A787" s="66" t="s">
        <v>699</v>
      </c>
      <c r="B787" s="66" t="s">
        <v>1318</v>
      </c>
      <c r="C787" s="67"/>
      <c r="D787" s="68"/>
      <c r="E787" s="69"/>
      <c r="F787" s="70"/>
      <c r="G787" s="67"/>
      <c r="H787" s="71"/>
      <c r="I787" s="72"/>
      <c r="J787" s="72"/>
      <c r="K787" s="36"/>
      <c r="L787" s="79"/>
      <c r="M787" s="79"/>
      <c r="N787" s="74"/>
      <c r="O787" s="81" t="s">
        <v>1647</v>
      </c>
      <c r="P787" s="83">
        <v>44397.947442129633</v>
      </c>
      <c r="Q787" s="81" t="s">
        <v>1754</v>
      </c>
      <c r="R787" s="81"/>
      <c r="S787" s="81"/>
      <c r="T787" s="81" t="s">
        <v>3016</v>
      </c>
      <c r="U787" s="83">
        <v>44397.947442129633</v>
      </c>
      <c r="V787" s="84" t="s">
        <v>3852</v>
      </c>
      <c r="W787" s="81"/>
      <c r="X787" s="81"/>
      <c r="Y787" s="87" t="s">
        <v>5852</v>
      </c>
      <c r="Z787" s="81"/>
    </row>
    <row r="788" spans="1:26" x14ac:dyDescent="0.35">
      <c r="A788" s="66" t="s">
        <v>699</v>
      </c>
      <c r="B788" s="66" t="s">
        <v>1522</v>
      </c>
      <c r="C788" s="67"/>
      <c r="D788" s="68"/>
      <c r="E788" s="69"/>
      <c r="F788" s="70"/>
      <c r="G788" s="67"/>
      <c r="H788" s="71"/>
      <c r="I788" s="72"/>
      <c r="J788" s="72"/>
      <c r="K788" s="36"/>
      <c r="L788" s="79"/>
      <c r="M788" s="79"/>
      <c r="N788" s="74"/>
      <c r="O788" s="81" t="s">
        <v>1647</v>
      </c>
      <c r="P788" s="83">
        <v>44397.947442129633</v>
      </c>
      <c r="Q788" s="81" t="s">
        <v>1754</v>
      </c>
      <c r="R788" s="81"/>
      <c r="S788" s="81"/>
      <c r="T788" s="81" t="s">
        <v>3016</v>
      </c>
      <c r="U788" s="83">
        <v>44397.947442129633</v>
      </c>
      <c r="V788" s="84" t="s">
        <v>3852</v>
      </c>
      <c r="W788" s="81"/>
      <c r="X788" s="81"/>
      <c r="Y788" s="87" t="s">
        <v>5852</v>
      </c>
      <c r="Z788" s="81"/>
    </row>
    <row r="789" spans="1:26" x14ac:dyDescent="0.35">
      <c r="A789" s="66" t="s">
        <v>700</v>
      </c>
      <c r="B789" s="66" t="s">
        <v>1563</v>
      </c>
      <c r="C789" s="67"/>
      <c r="D789" s="68"/>
      <c r="E789" s="69"/>
      <c r="F789" s="70"/>
      <c r="G789" s="67"/>
      <c r="H789" s="71"/>
      <c r="I789" s="72"/>
      <c r="J789" s="72"/>
      <c r="K789" s="36"/>
      <c r="L789" s="79"/>
      <c r="M789" s="79"/>
      <c r="N789" s="74"/>
      <c r="O789" s="81" t="s">
        <v>1647</v>
      </c>
      <c r="P789" s="83">
        <v>44397.948599537034</v>
      </c>
      <c r="Q789" s="81" t="s">
        <v>1788</v>
      </c>
      <c r="R789" s="81"/>
      <c r="S789" s="81"/>
      <c r="T789" s="81" t="s">
        <v>3101</v>
      </c>
      <c r="U789" s="83">
        <v>44397.948599537034</v>
      </c>
      <c r="V789" s="84" t="s">
        <v>3853</v>
      </c>
      <c r="W789" s="81"/>
      <c r="X789" s="81"/>
      <c r="Y789" s="87" t="s">
        <v>5853</v>
      </c>
      <c r="Z789" s="81"/>
    </row>
    <row r="790" spans="1:26" x14ac:dyDescent="0.35">
      <c r="A790" s="66" t="s">
        <v>701</v>
      </c>
      <c r="B790" s="66" t="s">
        <v>1318</v>
      </c>
      <c r="C790" s="67"/>
      <c r="D790" s="68"/>
      <c r="E790" s="69"/>
      <c r="F790" s="70"/>
      <c r="G790" s="67"/>
      <c r="H790" s="71"/>
      <c r="I790" s="72"/>
      <c r="J790" s="72"/>
      <c r="K790" s="36"/>
      <c r="L790" s="79"/>
      <c r="M790" s="79"/>
      <c r="N790" s="74"/>
      <c r="O790" s="81" t="s">
        <v>1647</v>
      </c>
      <c r="P790" s="83">
        <v>44397.95789351852</v>
      </c>
      <c r="Q790" s="81" t="s">
        <v>1754</v>
      </c>
      <c r="R790" s="81"/>
      <c r="S790" s="81"/>
      <c r="T790" s="81" t="s">
        <v>3016</v>
      </c>
      <c r="U790" s="83">
        <v>44397.95789351852</v>
      </c>
      <c r="V790" s="84" t="s">
        <v>3854</v>
      </c>
      <c r="W790" s="81"/>
      <c r="X790" s="81"/>
      <c r="Y790" s="87" t="s">
        <v>5854</v>
      </c>
      <c r="Z790" s="81"/>
    </row>
    <row r="791" spans="1:26" x14ac:dyDescent="0.35">
      <c r="A791" s="66" t="s">
        <v>701</v>
      </c>
      <c r="B791" s="66" t="s">
        <v>1522</v>
      </c>
      <c r="C791" s="67"/>
      <c r="D791" s="68"/>
      <c r="E791" s="69"/>
      <c r="F791" s="70"/>
      <c r="G791" s="67"/>
      <c r="H791" s="71"/>
      <c r="I791" s="72"/>
      <c r="J791" s="72"/>
      <c r="K791" s="36"/>
      <c r="L791" s="79"/>
      <c r="M791" s="79"/>
      <c r="N791" s="74"/>
      <c r="O791" s="81" t="s">
        <v>1647</v>
      </c>
      <c r="P791" s="83">
        <v>44397.95789351852</v>
      </c>
      <c r="Q791" s="81" t="s">
        <v>1754</v>
      </c>
      <c r="R791" s="81"/>
      <c r="S791" s="81"/>
      <c r="T791" s="81" t="s">
        <v>3016</v>
      </c>
      <c r="U791" s="83">
        <v>44397.95789351852</v>
      </c>
      <c r="V791" s="84" t="s">
        <v>3854</v>
      </c>
      <c r="W791" s="81"/>
      <c r="X791" s="81"/>
      <c r="Y791" s="87" t="s">
        <v>5854</v>
      </c>
      <c r="Z791" s="81"/>
    </row>
    <row r="792" spans="1:26" x14ac:dyDescent="0.35">
      <c r="A792" s="66" t="s">
        <v>702</v>
      </c>
      <c r="B792" s="66" t="s">
        <v>1318</v>
      </c>
      <c r="C792" s="67"/>
      <c r="D792" s="68"/>
      <c r="E792" s="69"/>
      <c r="F792" s="70"/>
      <c r="G792" s="67"/>
      <c r="H792" s="71"/>
      <c r="I792" s="72"/>
      <c r="J792" s="72"/>
      <c r="K792" s="36"/>
      <c r="L792" s="79"/>
      <c r="M792" s="79"/>
      <c r="N792" s="74"/>
      <c r="O792" s="81" t="s">
        <v>1647</v>
      </c>
      <c r="P792" s="83">
        <v>44397.960462962961</v>
      </c>
      <c r="Q792" s="81" t="s">
        <v>1754</v>
      </c>
      <c r="R792" s="81"/>
      <c r="S792" s="81"/>
      <c r="T792" s="81" t="s">
        <v>3016</v>
      </c>
      <c r="U792" s="83">
        <v>44397.960462962961</v>
      </c>
      <c r="V792" s="84" t="s">
        <v>3855</v>
      </c>
      <c r="W792" s="81"/>
      <c r="X792" s="81"/>
      <c r="Y792" s="87" t="s">
        <v>5855</v>
      </c>
      <c r="Z792" s="81"/>
    </row>
    <row r="793" spans="1:26" x14ac:dyDescent="0.35">
      <c r="A793" s="66" t="s">
        <v>702</v>
      </c>
      <c r="B793" s="66" t="s">
        <v>1522</v>
      </c>
      <c r="C793" s="67"/>
      <c r="D793" s="68"/>
      <c r="E793" s="69"/>
      <c r="F793" s="70"/>
      <c r="G793" s="67"/>
      <c r="H793" s="71"/>
      <c r="I793" s="72"/>
      <c r="J793" s="72"/>
      <c r="K793" s="36"/>
      <c r="L793" s="79"/>
      <c r="M793" s="79"/>
      <c r="N793" s="74"/>
      <c r="O793" s="81" t="s">
        <v>1647</v>
      </c>
      <c r="P793" s="83">
        <v>44397.960462962961</v>
      </c>
      <c r="Q793" s="81" t="s">
        <v>1754</v>
      </c>
      <c r="R793" s="81"/>
      <c r="S793" s="81"/>
      <c r="T793" s="81" t="s">
        <v>3016</v>
      </c>
      <c r="U793" s="83">
        <v>44397.960462962961</v>
      </c>
      <c r="V793" s="84" t="s">
        <v>3855</v>
      </c>
      <c r="W793" s="81"/>
      <c r="X793" s="81"/>
      <c r="Y793" s="87" t="s">
        <v>5855</v>
      </c>
      <c r="Z793" s="81"/>
    </row>
    <row r="794" spans="1:26" x14ac:dyDescent="0.35">
      <c r="A794" s="66" t="s">
        <v>703</v>
      </c>
      <c r="B794" s="66" t="s">
        <v>1412</v>
      </c>
      <c r="C794" s="67"/>
      <c r="D794" s="68"/>
      <c r="E794" s="69"/>
      <c r="F794" s="70"/>
      <c r="G794" s="67"/>
      <c r="H794" s="71"/>
      <c r="I794" s="72"/>
      <c r="J794" s="72"/>
      <c r="K794" s="36"/>
      <c r="L794" s="79"/>
      <c r="M794" s="79"/>
      <c r="N794" s="74"/>
      <c r="O794" s="81" t="s">
        <v>1647</v>
      </c>
      <c r="P794" s="83">
        <v>44397.960648148146</v>
      </c>
      <c r="Q794" s="81" t="s">
        <v>1716</v>
      </c>
      <c r="R794" s="81"/>
      <c r="S794" s="81"/>
      <c r="T794" s="81" t="s">
        <v>3063</v>
      </c>
      <c r="U794" s="83">
        <v>44397.960648148146</v>
      </c>
      <c r="V794" s="84" t="s">
        <v>3856</v>
      </c>
      <c r="W794" s="81"/>
      <c r="X794" s="81"/>
      <c r="Y794" s="87" t="s">
        <v>5856</v>
      </c>
      <c r="Z794" s="81"/>
    </row>
    <row r="795" spans="1:26" x14ac:dyDescent="0.35">
      <c r="A795" s="66" t="s">
        <v>704</v>
      </c>
      <c r="B795" s="66" t="s">
        <v>1318</v>
      </c>
      <c r="C795" s="67"/>
      <c r="D795" s="68"/>
      <c r="E795" s="69"/>
      <c r="F795" s="70"/>
      <c r="G795" s="67"/>
      <c r="H795" s="71"/>
      <c r="I795" s="72"/>
      <c r="J795" s="72"/>
      <c r="K795" s="36"/>
      <c r="L795" s="79"/>
      <c r="M795" s="79"/>
      <c r="N795" s="74"/>
      <c r="O795" s="81" t="s">
        <v>1647</v>
      </c>
      <c r="P795" s="83">
        <v>44397.961284722223</v>
      </c>
      <c r="Q795" s="81" t="s">
        <v>1754</v>
      </c>
      <c r="R795" s="81"/>
      <c r="S795" s="81"/>
      <c r="T795" s="81" t="s">
        <v>3016</v>
      </c>
      <c r="U795" s="83">
        <v>44397.961284722223</v>
      </c>
      <c r="V795" s="84" t="s">
        <v>3857</v>
      </c>
      <c r="W795" s="81"/>
      <c r="X795" s="81"/>
      <c r="Y795" s="87" t="s">
        <v>5857</v>
      </c>
      <c r="Z795" s="81"/>
    </row>
    <row r="796" spans="1:26" x14ac:dyDescent="0.35">
      <c r="A796" s="66" t="s">
        <v>704</v>
      </c>
      <c r="B796" s="66" t="s">
        <v>1522</v>
      </c>
      <c r="C796" s="67"/>
      <c r="D796" s="68"/>
      <c r="E796" s="69"/>
      <c r="F796" s="70"/>
      <c r="G796" s="67"/>
      <c r="H796" s="71"/>
      <c r="I796" s="72"/>
      <c r="J796" s="72"/>
      <c r="K796" s="36"/>
      <c r="L796" s="79"/>
      <c r="M796" s="79"/>
      <c r="N796" s="74"/>
      <c r="O796" s="81" t="s">
        <v>1647</v>
      </c>
      <c r="P796" s="83">
        <v>44397.961284722223</v>
      </c>
      <c r="Q796" s="81" t="s">
        <v>1754</v>
      </c>
      <c r="R796" s="81"/>
      <c r="S796" s="81"/>
      <c r="T796" s="81" t="s">
        <v>3016</v>
      </c>
      <c r="U796" s="83">
        <v>44397.961284722223</v>
      </c>
      <c r="V796" s="84" t="s">
        <v>3857</v>
      </c>
      <c r="W796" s="81"/>
      <c r="X796" s="81"/>
      <c r="Y796" s="87" t="s">
        <v>5857</v>
      </c>
      <c r="Z796" s="81"/>
    </row>
    <row r="797" spans="1:26" x14ac:dyDescent="0.35">
      <c r="A797" s="66" t="s">
        <v>705</v>
      </c>
      <c r="B797" s="66" t="s">
        <v>1402</v>
      </c>
      <c r="C797" s="67"/>
      <c r="D797" s="68"/>
      <c r="E797" s="69"/>
      <c r="F797" s="70"/>
      <c r="G797" s="67"/>
      <c r="H797" s="71"/>
      <c r="I797" s="72"/>
      <c r="J797" s="72"/>
      <c r="K797" s="36"/>
      <c r="L797" s="79"/>
      <c r="M797" s="79"/>
      <c r="N797" s="74"/>
      <c r="O797" s="81" t="s">
        <v>1647</v>
      </c>
      <c r="P797" s="83">
        <v>44397.964583333334</v>
      </c>
      <c r="Q797" s="81" t="s">
        <v>1751</v>
      </c>
      <c r="R797" s="81"/>
      <c r="S797" s="81"/>
      <c r="T797" s="81"/>
      <c r="U797" s="83">
        <v>44397.964583333334</v>
      </c>
      <c r="V797" s="84" t="s">
        <v>3858</v>
      </c>
      <c r="W797" s="81"/>
      <c r="X797" s="81"/>
      <c r="Y797" s="87" t="s">
        <v>5858</v>
      </c>
      <c r="Z797" s="81"/>
    </row>
    <row r="798" spans="1:26" x14ac:dyDescent="0.35">
      <c r="A798" s="66" t="s">
        <v>705</v>
      </c>
      <c r="B798" s="66" t="s">
        <v>1411</v>
      </c>
      <c r="C798" s="67"/>
      <c r="D798" s="68"/>
      <c r="E798" s="69"/>
      <c r="F798" s="70"/>
      <c r="G798" s="67"/>
      <c r="H798" s="71"/>
      <c r="I798" s="72"/>
      <c r="J798" s="72"/>
      <c r="K798" s="36"/>
      <c r="L798" s="79"/>
      <c r="M798" s="79"/>
      <c r="N798" s="74"/>
      <c r="O798" s="81" t="s">
        <v>1647</v>
      </c>
      <c r="P798" s="83">
        <v>44397.964583333334</v>
      </c>
      <c r="Q798" s="81" t="s">
        <v>1751</v>
      </c>
      <c r="R798" s="81"/>
      <c r="S798" s="81"/>
      <c r="T798" s="81"/>
      <c r="U798" s="83">
        <v>44397.964583333334</v>
      </c>
      <c r="V798" s="84" t="s">
        <v>3858</v>
      </c>
      <c r="W798" s="81"/>
      <c r="X798" s="81"/>
      <c r="Y798" s="87" t="s">
        <v>5858</v>
      </c>
      <c r="Z798" s="81"/>
    </row>
    <row r="799" spans="1:26" x14ac:dyDescent="0.35">
      <c r="A799" s="66" t="s">
        <v>706</v>
      </c>
      <c r="B799" s="66" t="s">
        <v>1318</v>
      </c>
      <c r="C799" s="67"/>
      <c r="D799" s="68"/>
      <c r="E799" s="69"/>
      <c r="F799" s="70"/>
      <c r="G799" s="67"/>
      <c r="H799" s="71"/>
      <c r="I799" s="72"/>
      <c r="J799" s="72"/>
      <c r="K799" s="36"/>
      <c r="L799" s="79"/>
      <c r="M799" s="79"/>
      <c r="N799" s="74"/>
      <c r="O799" s="81" t="s">
        <v>1647</v>
      </c>
      <c r="P799" s="83">
        <v>44397.965983796297</v>
      </c>
      <c r="Q799" s="81" t="s">
        <v>1754</v>
      </c>
      <c r="R799" s="81"/>
      <c r="S799" s="81"/>
      <c r="T799" s="81" t="s">
        <v>3016</v>
      </c>
      <c r="U799" s="83">
        <v>44397.965983796297</v>
      </c>
      <c r="V799" s="84" t="s">
        <v>3859</v>
      </c>
      <c r="W799" s="81"/>
      <c r="X799" s="81"/>
      <c r="Y799" s="87" t="s">
        <v>5859</v>
      </c>
      <c r="Z799" s="81"/>
    </row>
    <row r="800" spans="1:26" x14ac:dyDescent="0.35">
      <c r="A800" s="66" t="s">
        <v>706</v>
      </c>
      <c r="B800" s="66" t="s">
        <v>1522</v>
      </c>
      <c r="C800" s="67"/>
      <c r="D800" s="68"/>
      <c r="E800" s="69"/>
      <c r="F800" s="70"/>
      <c r="G800" s="67"/>
      <c r="H800" s="71"/>
      <c r="I800" s="72"/>
      <c r="J800" s="72"/>
      <c r="K800" s="36"/>
      <c r="L800" s="79"/>
      <c r="M800" s="79"/>
      <c r="N800" s="74"/>
      <c r="O800" s="81" t="s">
        <v>1647</v>
      </c>
      <c r="P800" s="83">
        <v>44397.965983796297</v>
      </c>
      <c r="Q800" s="81" t="s">
        <v>1754</v>
      </c>
      <c r="R800" s="81"/>
      <c r="S800" s="81"/>
      <c r="T800" s="81" t="s">
        <v>3016</v>
      </c>
      <c r="U800" s="83">
        <v>44397.965983796297</v>
      </c>
      <c r="V800" s="84" t="s">
        <v>3859</v>
      </c>
      <c r="W800" s="81"/>
      <c r="X800" s="81"/>
      <c r="Y800" s="87" t="s">
        <v>5859</v>
      </c>
      <c r="Z800" s="81"/>
    </row>
    <row r="801" spans="1:26" x14ac:dyDescent="0.35">
      <c r="A801" s="66" t="s">
        <v>707</v>
      </c>
      <c r="B801" s="66" t="s">
        <v>1401</v>
      </c>
      <c r="C801" s="67"/>
      <c r="D801" s="68"/>
      <c r="E801" s="69"/>
      <c r="F801" s="70"/>
      <c r="G801" s="67"/>
      <c r="H801" s="71"/>
      <c r="I801" s="72"/>
      <c r="J801" s="72"/>
      <c r="K801" s="36"/>
      <c r="L801" s="79"/>
      <c r="M801" s="79"/>
      <c r="N801" s="74"/>
      <c r="O801" s="81" t="s">
        <v>1647</v>
      </c>
      <c r="P801" s="83">
        <v>44397.966145833336</v>
      </c>
      <c r="Q801" s="81" t="s">
        <v>1723</v>
      </c>
      <c r="R801" s="81"/>
      <c r="S801" s="81"/>
      <c r="T801" s="81" t="s">
        <v>3066</v>
      </c>
      <c r="U801" s="83">
        <v>44397.966145833336</v>
      </c>
      <c r="V801" s="84" t="s">
        <v>3860</v>
      </c>
      <c r="W801" s="81"/>
      <c r="X801" s="81"/>
      <c r="Y801" s="87" t="s">
        <v>5860</v>
      </c>
      <c r="Z801" s="81"/>
    </row>
    <row r="802" spans="1:26" x14ac:dyDescent="0.35">
      <c r="A802" s="66" t="s">
        <v>708</v>
      </c>
      <c r="B802" s="66" t="s">
        <v>1564</v>
      </c>
      <c r="C802" s="67"/>
      <c r="D802" s="68"/>
      <c r="E802" s="69"/>
      <c r="F802" s="70"/>
      <c r="G802" s="67"/>
      <c r="H802" s="71"/>
      <c r="I802" s="72"/>
      <c r="J802" s="72"/>
      <c r="K802" s="36"/>
      <c r="L802" s="79"/>
      <c r="M802" s="79"/>
      <c r="N802" s="74"/>
      <c r="O802" s="81" t="s">
        <v>1647</v>
      </c>
      <c r="P802" s="83">
        <v>44397.969687500001</v>
      </c>
      <c r="Q802" s="81" t="s">
        <v>1789</v>
      </c>
      <c r="R802" s="84" t="s">
        <v>2499</v>
      </c>
      <c r="S802" s="81" t="s">
        <v>2946</v>
      </c>
      <c r="T802" s="81" t="s">
        <v>3046</v>
      </c>
      <c r="U802" s="83">
        <v>44397.969687500001</v>
      </c>
      <c r="V802" s="84" t="s">
        <v>3861</v>
      </c>
      <c r="W802" s="81"/>
      <c r="X802" s="81"/>
      <c r="Y802" s="87" t="s">
        <v>5861</v>
      </c>
      <c r="Z802" s="81"/>
    </row>
    <row r="803" spans="1:26" x14ac:dyDescent="0.35">
      <c r="A803" s="66" t="s">
        <v>709</v>
      </c>
      <c r="B803" s="66" t="s">
        <v>1318</v>
      </c>
      <c r="C803" s="67"/>
      <c r="D803" s="68"/>
      <c r="E803" s="69"/>
      <c r="F803" s="70"/>
      <c r="G803" s="67"/>
      <c r="H803" s="71"/>
      <c r="I803" s="72"/>
      <c r="J803" s="72"/>
      <c r="K803" s="36"/>
      <c r="L803" s="79"/>
      <c r="M803" s="79"/>
      <c r="N803" s="74"/>
      <c r="O803" s="81" t="s">
        <v>1647</v>
      </c>
      <c r="P803" s="83">
        <v>44397.97148148148</v>
      </c>
      <c r="Q803" s="81" t="s">
        <v>1754</v>
      </c>
      <c r="R803" s="81"/>
      <c r="S803" s="81"/>
      <c r="T803" s="81" t="s">
        <v>3016</v>
      </c>
      <c r="U803" s="83">
        <v>44397.97148148148</v>
      </c>
      <c r="V803" s="84" t="s">
        <v>3862</v>
      </c>
      <c r="W803" s="81"/>
      <c r="X803" s="81"/>
      <c r="Y803" s="87" t="s">
        <v>5862</v>
      </c>
      <c r="Z803" s="81"/>
    </row>
    <row r="804" spans="1:26" x14ac:dyDescent="0.35">
      <c r="A804" s="66" t="s">
        <v>709</v>
      </c>
      <c r="B804" s="66" t="s">
        <v>1522</v>
      </c>
      <c r="C804" s="67"/>
      <c r="D804" s="68"/>
      <c r="E804" s="69"/>
      <c r="F804" s="70"/>
      <c r="G804" s="67"/>
      <c r="H804" s="71"/>
      <c r="I804" s="72"/>
      <c r="J804" s="72"/>
      <c r="K804" s="36"/>
      <c r="L804" s="79"/>
      <c r="M804" s="79"/>
      <c r="N804" s="74"/>
      <c r="O804" s="81" t="s">
        <v>1647</v>
      </c>
      <c r="P804" s="83">
        <v>44397.97148148148</v>
      </c>
      <c r="Q804" s="81" t="s">
        <v>1754</v>
      </c>
      <c r="R804" s="81"/>
      <c r="S804" s="81"/>
      <c r="T804" s="81" t="s">
        <v>3016</v>
      </c>
      <c r="U804" s="83">
        <v>44397.97148148148</v>
      </c>
      <c r="V804" s="84" t="s">
        <v>3862</v>
      </c>
      <c r="W804" s="81"/>
      <c r="X804" s="81"/>
      <c r="Y804" s="87" t="s">
        <v>5862</v>
      </c>
      <c r="Z804" s="81"/>
    </row>
    <row r="805" spans="1:26" x14ac:dyDescent="0.35">
      <c r="A805" s="66" t="s">
        <v>710</v>
      </c>
      <c r="B805" s="66" t="s">
        <v>1318</v>
      </c>
      <c r="C805" s="67"/>
      <c r="D805" s="68"/>
      <c r="E805" s="69"/>
      <c r="F805" s="70"/>
      <c r="G805" s="67"/>
      <c r="H805" s="71"/>
      <c r="I805" s="72"/>
      <c r="J805" s="72"/>
      <c r="K805" s="36"/>
      <c r="L805" s="79"/>
      <c r="M805" s="79"/>
      <c r="N805" s="74"/>
      <c r="O805" s="81" t="s">
        <v>1647</v>
      </c>
      <c r="P805" s="83">
        <v>44397.973749999997</v>
      </c>
      <c r="Q805" s="81" t="s">
        <v>1754</v>
      </c>
      <c r="R805" s="81"/>
      <c r="S805" s="81"/>
      <c r="T805" s="81" t="s">
        <v>3016</v>
      </c>
      <c r="U805" s="83">
        <v>44397.973749999997</v>
      </c>
      <c r="V805" s="84" t="s">
        <v>3863</v>
      </c>
      <c r="W805" s="81"/>
      <c r="X805" s="81"/>
      <c r="Y805" s="87" t="s">
        <v>5863</v>
      </c>
      <c r="Z805" s="81"/>
    </row>
    <row r="806" spans="1:26" x14ac:dyDescent="0.35">
      <c r="A806" s="66" t="s">
        <v>710</v>
      </c>
      <c r="B806" s="66" t="s">
        <v>1522</v>
      </c>
      <c r="C806" s="67"/>
      <c r="D806" s="68"/>
      <c r="E806" s="69"/>
      <c r="F806" s="70"/>
      <c r="G806" s="67"/>
      <c r="H806" s="71"/>
      <c r="I806" s="72"/>
      <c r="J806" s="72"/>
      <c r="K806" s="36"/>
      <c r="L806" s="79"/>
      <c r="M806" s="79"/>
      <c r="N806" s="74"/>
      <c r="O806" s="81" t="s">
        <v>1647</v>
      </c>
      <c r="P806" s="83">
        <v>44397.973749999997</v>
      </c>
      <c r="Q806" s="81" t="s">
        <v>1754</v>
      </c>
      <c r="R806" s="81"/>
      <c r="S806" s="81"/>
      <c r="T806" s="81" t="s">
        <v>3016</v>
      </c>
      <c r="U806" s="83">
        <v>44397.973749999997</v>
      </c>
      <c r="V806" s="84" t="s">
        <v>3863</v>
      </c>
      <c r="W806" s="81"/>
      <c r="X806" s="81"/>
      <c r="Y806" s="87" t="s">
        <v>5863</v>
      </c>
      <c r="Z806" s="81"/>
    </row>
    <row r="807" spans="1:26" x14ac:dyDescent="0.35">
      <c r="A807" s="66" t="s">
        <v>711</v>
      </c>
      <c r="B807" s="66" t="s">
        <v>1318</v>
      </c>
      <c r="C807" s="67"/>
      <c r="D807" s="68"/>
      <c r="E807" s="69"/>
      <c r="F807" s="70"/>
      <c r="G807" s="67"/>
      <c r="H807" s="71"/>
      <c r="I807" s="72"/>
      <c r="J807" s="72"/>
      <c r="K807" s="36"/>
      <c r="L807" s="79"/>
      <c r="M807" s="79"/>
      <c r="N807" s="74"/>
      <c r="O807" s="81" t="s">
        <v>1647</v>
      </c>
      <c r="P807" s="83">
        <v>44397.981562499997</v>
      </c>
      <c r="Q807" s="81" t="s">
        <v>1754</v>
      </c>
      <c r="R807" s="81"/>
      <c r="S807" s="81"/>
      <c r="T807" s="81" t="s">
        <v>3016</v>
      </c>
      <c r="U807" s="83">
        <v>44397.981562499997</v>
      </c>
      <c r="V807" s="84" t="s">
        <v>3864</v>
      </c>
      <c r="W807" s="81"/>
      <c r="X807" s="81"/>
      <c r="Y807" s="87" t="s">
        <v>5864</v>
      </c>
      <c r="Z807" s="81"/>
    </row>
    <row r="808" spans="1:26" x14ac:dyDescent="0.35">
      <c r="A808" s="66" t="s">
        <v>711</v>
      </c>
      <c r="B808" s="66" t="s">
        <v>1522</v>
      </c>
      <c r="C808" s="67"/>
      <c r="D808" s="68"/>
      <c r="E808" s="69"/>
      <c r="F808" s="70"/>
      <c r="G808" s="67"/>
      <c r="H808" s="71"/>
      <c r="I808" s="72"/>
      <c r="J808" s="72"/>
      <c r="K808" s="36"/>
      <c r="L808" s="79"/>
      <c r="M808" s="79"/>
      <c r="N808" s="74"/>
      <c r="O808" s="81" t="s">
        <v>1647</v>
      </c>
      <c r="P808" s="83">
        <v>44397.981562499997</v>
      </c>
      <c r="Q808" s="81" t="s">
        <v>1754</v>
      </c>
      <c r="R808" s="81"/>
      <c r="S808" s="81"/>
      <c r="T808" s="81" t="s">
        <v>3016</v>
      </c>
      <c r="U808" s="83">
        <v>44397.981562499997</v>
      </c>
      <c r="V808" s="84" t="s">
        <v>3864</v>
      </c>
      <c r="W808" s="81"/>
      <c r="X808" s="81"/>
      <c r="Y808" s="87" t="s">
        <v>5864</v>
      </c>
      <c r="Z808" s="81"/>
    </row>
    <row r="809" spans="1:26" x14ac:dyDescent="0.35">
      <c r="A809" s="66" t="s">
        <v>712</v>
      </c>
      <c r="B809" s="66" t="s">
        <v>1318</v>
      </c>
      <c r="C809" s="67"/>
      <c r="D809" s="68"/>
      <c r="E809" s="69"/>
      <c r="F809" s="70"/>
      <c r="G809" s="67"/>
      <c r="H809" s="71"/>
      <c r="I809" s="72"/>
      <c r="J809" s="72"/>
      <c r="K809" s="36"/>
      <c r="L809" s="79"/>
      <c r="M809" s="79"/>
      <c r="N809" s="74"/>
      <c r="O809" s="81" t="s">
        <v>1647</v>
      </c>
      <c r="P809" s="83">
        <v>44397.983148148145</v>
      </c>
      <c r="Q809" s="81" t="s">
        <v>1754</v>
      </c>
      <c r="R809" s="81"/>
      <c r="S809" s="81"/>
      <c r="T809" s="81" t="s">
        <v>3016</v>
      </c>
      <c r="U809" s="83">
        <v>44397.983148148145</v>
      </c>
      <c r="V809" s="84" t="s">
        <v>3865</v>
      </c>
      <c r="W809" s="81"/>
      <c r="X809" s="81"/>
      <c r="Y809" s="87" t="s">
        <v>5865</v>
      </c>
      <c r="Z809" s="81"/>
    </row>
    <row r="810" spans="1:26" x14ac:dyDescent="0.35">
      <c r="A810" s="66" t="s">
        <v>712</v>
      </c>
      <c r="B810" s="66" t="s">
        <v>1522</v>
      </c>
      <c r="C810" s="67"/>
      <c r="D810" s="68"/>
      <c r="E810" s="69"/>
      <c r="F810" s="70"/>
      <c r="G810" s="67"/>
      <c r="H810" s="71"/>
      <c r="I810" s="72"/>
      <c r="J810" s="72"/>
      <c r="K810" s="36"/>
      <c r="L810" s="79"/>
      <c r="M810" s="79"/>
      <c r="N810" s="74"/>
      <c r="O810" s="81" t="s">
        <v>1647</v>
      </c>
      <c r="P810" s="83">
        <v>44397.983148148145</v>
      </c>
      <c r="Q810" s="81" t="s">
        <v>1754</v>
      </c>
      <c r="R810" s="81"/>
      <c r="S810" s="81"/>
      <c r="T810" s="81" t="s">
        <v>3016</v>
      </c>
      <c r="U810" s="83">
        <v>44397.983148148145</v>
      </c>
      <c r="V810" s="84" t="s">
        <v>3865</v>
      </c>
      <c r="W810" s="81"/>
      <c r="X810" s="81"/>
      <c r="Y810" s="87" t="s">
        <v>5865</v>
      </c>
      <c r="Z810" s="81"/>
    </row>
    <row r="811" spans="1:26" x14ac:dyDescent="0.35">
      <c r="A811" s="66" t="s">
        <v>713</v>
      </c>
      <c r="B811" s="66" t="s">
        <v>1318</v>
      </c>
      <c r="C811" s="67"/>
      <c r="D811" s="68"/>
      <c r="E811" s="69"/>
      <c r="F811" s="70"/>
      <c r="G811" s="67"/>
      <c r="H811" s="71"/>
      <c r="I811" s="72"/>
      <c r="J811" s="72"/>
      <c r="K811" s="36"/>
      <c r="L811" s="79"/>
      <c r="M811" s="79"/>
      <c r="N811" s="74"/>
      <c r="O811" s="81" t="s">
        <v>1647</v>
      </c>
      <c r="P811" s="83">
        <v>44397.988425925927</v>
      </c>
      <c r="Q811" s="81" t="s">
        <v>1754</v>
      </c>
      <c r="R811" s="81"/>
      <c r="S811" s="81"/>
      <c r="T811" s="81" t="s">
        <v>3016</v>
      </c>
      <c r="U811" s="83">
        <v>44397.988425925927</v>
      </c>
      <c r="V811" s="84" t="s">
        <v>3866</v>
      </c>
      <c r="W811" s="81"/>
      <c r="X811" s="81"/>
      <c r="Y811" s="87" t="s">
        <v>5866</v>
      </c>
      <c r="Z811" s="81"/>
    </row>
    <row r="812" spans="1:26" x14ac:dyDescent="0.35">
      <c r="A812" s="66" t="s">
        <v>713</v>
      </c>
      <c r="B812" s="66" t="s">
        <v>1522</v>
      </c>
      <c r="C812" s="67"/>
      <c r="D812" s="68"/>
      <c r="E812" s="69"/>
      <c r="F812" s="70"/>
      <c r="G812" s="67"/>
      <c r="H812" s="71"/>
      <c r="I812" s="72"/>
      <c r="J812" s="72"/>
      <c r="K812" s="36"/>
      <c r="L812" s="79"/>
      <c r="M812" s="79"/>
      <c r="N812" s="74"/>
      <c r="O812" s="81" t="s">
        <v>1647</v>
      </c>
      <c r="P812" s="83">
        <v>44397.988425925927</v>
      </c>
      <c r="Q812" s="81" t="s">
        <v>1754</v>
      </c>
      <c r="R812" s="81"/>
      <c r="S812" s="81"/>
      <c r="T812" s="81" t="s">
        <v>3016</v>
      </c>
      <c r="U812" s="83">
        <v>44397.988425925927</v>
      </c>
      <c r="V812" s="84" t="s">
        <v>3866</v>
      </c>
      <c r="W812" s="81"/>
      <c r="X812" s="81"/>
      <c r="Y812" s="87" t="s">
        <v>5866</v>
      </c>
      <c r="Z812" s="81"/>
    </row>
    <row r="813" spans="1:26" x14ac:dyDescent="0.35">
      <c r="A813" s="66" t="s">
        <v>714</v>
      </c>
      <c r="B813" s="66" t="s">
        <v>1318</v>
      </c>
      <c r="C813" s="67"/>
      <c r="D813" s="68"/>
      <c r="E813" s="69"/>
      <c r="F813" s="70"/>
      <c r="G813" s="67"/>
      <c r="H813" s="71"/>
      <c r="I813" s="72"/>
      <c r="J813" s="72"/>
      <c r="K813" s="36"/>
      <c r="L813" s="79"/>
      <c r="M813" s="79"/>
      <c r="N813" s="74"/>
      <c r="O813" s="81" t="s">
        <v>1647</v>
      </c>
      <c r="P813" s="83">
        <v>44397.993738425925</v>
      </c>
      <c r="Q813" s="81" t="s">
        <v>1754</v>
      </c>
      <c r="R813" s="81"/>
      <c r="S813" s="81"/>
      <c r="T813" s="81" t="s">
        <v>3016</v>
      </c>
      <c r="U813" s="83">
        <v>44397.993738425925</v>
      </c>
      <c r="V813" s="84" t="s">
        <v>3867</v>
      </c>
      <c r="W813" s="81"/>
      <c r="X813" s="81"/>
      <c r="Y813" s="87" t="s">
        <v>5867</v>
      </c>
      <c r="Z813" s="81"/>
    </row>
    <row r="814" spans="1:26" x14ac:dyDescent="0.35">
      <c r="A814" s="66" t="s">
        <v>714</v>
      </c>
      <c r="B814" s="66" t="s">
        <v>1522</v>
      </c>
      <c r="C814" s="67"/>
      <c r="D814" s="68"/>
      <c r="E814" s="69"/>
      <c r="F814" s="70"/>
      <c r="G814" s="67"/>
      <c r="H814" s="71"/>
      <c r="I814" s="72"/>
      <c r="J814" s="72"/>
      <c r="K814" s="36"/>
      <c r="L814" s="79"/>
      <c r="M814" s="79"/>
      <c r="N814" s="74"/>
      <c r="O814" s="81" t="s">
        <v>1647</v>
      </c>
      <c r="P814" s="83">
        <v>44397.993738425925</v>
      </c>
      <c r="Q814" s="81" t="s">
        <v>1754</v>
      </c>
      <c r="R814" s="81"/>
      <c r="S814" s="81"/>
      <c r="T814" s="81" t="s">
        <v>3016</v>
      </c>
      <c r="U814" s="83">
        <v>44397.993738425925</v>
      </c>
      <c r="V814" s="84" t="s">
        <v>3867</v>
      </c>
      <c r="W814" s="81"/>
      <c r="X814" s="81"/>
      <c r="Y814" s="87" t="s">
        <v>5867</v>
      </c>
      <c r="Z814" s="81"/>
    </row>
    <row r="815" spans="1:26" x14ac:dyDescent="0.35">
      <c r="A815" s="66" t="s">
        <v>715</v>
      </c>
      <c r="B815" s="66" t="s">
        <v>1318</v>
      </c>
      <c r="C815" s="67"/>
      <c r="D815" s="68"/>
      <c r="E815" s="69"/>
      <c r="F815" s="70"/>
      <c r="G815" s="67"/>
      <c r="H815" s="71"/>
      <c r="I815" s="72"/>
      <c r="J815" s="72"/>
      <c r="K815" s="36"/>
      <c r="L815" s="79"/>
      <c r="M815" s="79"/>
      <c r="N815" s="74"/>
      <c r="O815" s="81" t="s">
        <v>1647</v>
      </c>
      <c r="P815" s="83">
        <v>44398.001180555555</v>
      </c>
      <c r="Q815" s="81" t="s">
        <v>1754</v>
      </c>
      <c r="R815" s="81"/>
      <c r="S815" s="81"/>
      <c r="T815" s="81" t="s">
        <v>3016</v>
      </c>
      <c r="U815" s="83">
        <v>44398.001180555555</v>
      </c>
      <c r="V815" s="84" t="s">
        <v>3868</v>
      </c>
      <c r="W815" s="81"/>
      <c r="X815" s="81"/>
      <c r="Y815" s="87" t="s">
        <v>5868</v>
      </c>
      <c r="Z815" s="81"/>
    </row>
    <row r="816" spans="1:26" x14ac:dyDescent="0.35">
      <c r="A816" s="66" t="s">
        <v>715</v>
      </c>
      <c r="B816" s="66" t="s">
        <v>1522</v>
      </c>
      <c r="C816" s="67"/>
      <c r="D816" s="68"/>
      <c r="E816" s="69"/>
      <c r="F816" s="70"/>
      <c r="G816" s="67"/>
      <c r="H816" s="71"/>
      <c r="I816" s="72"/>
      <c r="J816" s="72"/>
      <c r="K816" s="36"/>
      <c r="L816" s="79"/>
      <c r="M816" s="79"/>
      <c r="N816" s="74"/>
      <c r="O816" s="81" t="s">
        <v>1647</v>
      </c>
      <c r="P816" s="83">
        <v>44398.001180555555</v>
      </c>
      <c r="Q816" s="81" t="s">
        <v>1754</v>
      </c>
      <c r="R816" s="81"/>
      <c r="S816" s="81"/>
      <c r="T816" s="81" t="s">
        <v>3016</v>
      </c>
      <c r="U816" s="83">
        <v>44398.001180555555</v>
      </c>
      <c r="V816" s="84" t="s">
        <v>3868</v>
      </c>
      <c r="W816" s="81"/>
      <c r="X816" s="81"/>
      <c r="Y816" s="87" t="s">
        <v>5868</v>
      </c>
      <c r="Z816" s="81"/>
    </row>
    <row r="817" spans="1:26" x14ac:dyDescent="0.35">
      <c r="A817" s="66" t="s">
        <v>716</v>
      </c>
      <c r="B817" s="66" t="s">
        <v>1318</v>
      </c>
      <c r="C817" s="67"/>
      <c r="D817" s="68"/>
      <c r="E817" s="69"/>
      <c r="F817" s="70"/>
      <c r="G817" s="67"/>
      <c r="H817" s="71"/>
      <c r="I817" s="72"/>
      <c r="J817" s="72"/>
      <c r="K817" s="36"/>
      <c r="L817" s="79"/>
      <c r="M817" s="79"/>
      <c r="N817" s="74"/>
      <c r="O817" s="81" t="s">
        <v>1647</v>
      </c>
      <c r="P817" s="83">
        <v>44398.014351851853</v>
      </c>
      <c r="Q817" s="81" t="s">
        <v>1754</v>
      </c>
      <c r="R817" s="81"/>
      <c r="S817" s="81"/>
      <c r="T817" s="81" t="s">
        <v>3016</v>
      </c>
      <c r="U817" s="83">
        <v>44398.014351851853</v>
      </c>
      <c r="V817" s="84" t="s">
        <v>3869</v>
      </c>
      <c r="W817" s="81"/>
      <c r="X817" s="81"/>
      <c r="Y817" s="87" t="s">
        <v>5869</v>
      </c>
      <c r="Z817" s="81"/>
    </row>
    <row r="818" spans="1:26" x14ac:dyDescent="0.35">
      <c r="A818" s="66" t="s">
        <v>716</v>
      </c>
      <c r="B818" s="66" t="s">
        <v>1522</v>
      </c>
      <c r="C818" s="67"/>
      <c r="D818" s="68"/>
      <c r="E818" s="69"/>
      <c r="F818" s="70"/>
      <c r="G818" s="67"/>
      <c r="H818" s="71"/>
      <c r="I818" s="72"/>
      <c r="J818" s="72"/>
      <c r="K818" s="36"/>
      <c r="L818" s="79"/>
      <c r="M818" s="79"/>
      <c r="N818" s="74"/>
      <c r="O818" s="81" t="s">
        <v>1647</v>
      </c>
      <c r="P818" s="83">
        <v>44398.014351851853</v>
      </c>
      <c r="Q818" s="81" t="s">
        <v>1754</v>
      </c>
      <c r="R818" s="81"/>
      <c r="S818" s="81"/>
      <c r="T818" s="81" t="s">
        <v>3016</v>
      </c>
      <c r="U818" s="83">
        <v>44398.014351851853</v>
      </c>
      <c r="V818" s="84" t="s">
        <v>3869</v>
      </c>
      <c r="W818" s="81"/>
      <c r="X818" s="81"/>
      <c r="Y818" s="87" t="s">
        <v>5869</v>
      </c>
      <c r="Z818" s="81"/>
    </row>
    <row r="819" spans="1:26" x14ac:dyDescent="0.35">
      <c r="A819" s="66" t="s">
        <v>717</v>
      </c>
      <c r="B819" s="66" t="s">
        <v>717</v>
      </c>
      <c r="C819" s="67"/>
      <c r="D819" s="68"/>
      <c r="E819" s="69"/>
      <c r="F819" s="70"/>
      <c r="G819" s="67"/>
      <c r="H819" s="71"/>
      <c r="I819" s="72"/>
      <c r="J819" s="72"/>
      <c r="K819" s="36"/>
      <c r="L819" s="79"/>
      <c r="M819" s="79"/>
      <c r="N819" s="74"/>
      <c r="O819" s="81" t="s">
        <v>179</v>
      </c>
      <c r="P819" s="83">
        <v>44397.81554398148</v>
      </c>
      <c r="Q819" s="81" t="s">
        <v>1790</v>
      </c>
      <c r="R819" s="84" t="s">
        <v>2500</v>
      </c>
      <c r="S819" s="81" t="s">
        <v>2947</v>
      </c>
      <c r="T819" s="81" t="s">
        <v>3102</v>
      </c>
      <c r="U819" s="83">
        <v>44397.81554398148</v>
      </c>
      <c r="V819" s="84" t="s">
        <v>3870</v>
      </c>
      <c r="W819" s="81"/>
      <c r="X819" s="81"/>
      <c r="Y819" s="87" t="s">
        <v>5870</v>
      </c>
      <c r="Z819" s="81"/>
    </row>
    <row r="820" spans="1:26" x14ac:dyDescent="0.35">
      <c r="A820" s="66" t="s">
        <v>718</v>
      </c>
      <c r="B820" s="66" t="s">
        <v>717</v>
      </c>
      <c r="C820" s="67"/>
      <c r="D820" s="68"/>
      <c r="E820" s="69"/>
      <c r="F820" s="70"/>
      <c r="G820" s="67"/>
      <c r="H820" s="71"/>
      <c r="I820" s="72"/>
      <c r="J820" s="72"/>
      <c r="K820" s="36"/>
      <c r="L820" s="79"/>
      <c r="M820" s="79"/>
      <c r="N820" s="74"/>
      <c r="O820" s="81" t="s">
        <v>1647</v>
      </c>
      <c r="P820" s="83">
        <v>44398.081006944441</v>
      </c>
      <c r="Q820" s="81" t="s">
        <v>1791</v>
      </c>
      <c r="R820" s="84" t="s">
        <v>2500</v>
      </c>
      <c r="S820" s="81" t="s">
        <v>2947</v>
      </c>
      <c r="T820" s="81" t="s">
        <v>3102</v>
      </c>
      <c r="U820" s="83">
        <v>44398.081006944441</v>
      </c>
      <c r="V820" s="84" t="s">
        <v>3871</v>
      </c>
      <c r="W820" s="81"/>
      <c r="X820" s="81"/>
      <c r="Y820" s="87" t="s">
        <v>5871</v>
      </c>
      <c r="Z820" s="81"/>
    </row>
    <row r="821" spans="1:26" x14ac:dyDescent="0.35">
      <c r="A821" s="66" t="s">
        <v>719</v>
      </c>
      <c r="B821" s="66" t="s">
        <v>1318</v>
      </c>
      <c r="C821" s="67"/>
      <c r="D821" s="68"/>
      <c r="E821" s="69"/>
      <c r="F821" s="70"/>
      <c r="G821" s="67"/>
      <c r="H821" s="71"/>
      <c r="I821" s="72"/>
      <c r="J821" s="72"/>
      <c r="K821" s="36"/>
      <c r="L821" s="79"/>
      <c r="M821" s="79"/>
      <c r="N821" s="74"/>
      <c r="O821" s="81" t="s">
        <v>1647</v>
      </c>
      <c r="P821" s="83">
        <v>44398.085324074076</v>
      </c>
      <c r="Q821" s="81" t="s">
        <v>1754</v>
      </c>
      <c r="R821" s="81"/>
      <c r="S821" s="81"/>
      <c r="T821" s="81" t="s">
        <v>3016</v>
      </c>
      <c r="U821" s="83">
        <v>44398.085324074076</v>
      </c>
      <c r="V821" s="84" t="s">
        <v>3872</v>
      </c>
      <c r="W821" s="81"/>
      <c r="X821" s="81"/>
      <c r="Y821" s="87" t="s">
        <v>5872</v>
      </c>
      <c r="Z821" s="81"/>
    </row>
    <row r="822" spans="1:26" x14ac:dyDescent="0.35">
      <c r="A822" s="66" t="s">
        <v>719</v>
      </c>
      <c r="B822" s="66" t="s">
        <v>1522</v>
      </c>
      <c r="C822" s="67"/>
      <c r="D822" s="68"/>
      <c r="E822" s="69"/>
      <c r="F822" s="70"/>
      <c r="G822" s="67"/>
      <c r="H822" s="71"/>
      <c r="I822" s="72"/>
      <c r="J822" s="72"/>
      <c r="K822" s="36"/>
      <c r="L822" s="79"/>
      <c r="M822" s="79"/>
      <c r="N822" s="74"/>
      <c r="O822" s="81" t="s">
        <v>1647</v>
      </c>
      <c r="P822" s="83">
        <v>44398.085324074076</v>
      </c>
      <c r="Q822" s="81" t="s">
        <v>1754</v>
      </c>
      <c r="R822" s="81"/>
      <c r="S822" s="81"/>
      <c r="T822" s="81" t="s">
        <v>3016</v>
      </c>
      <c r="U822" s="83">
        <v>44398.085324074076</v>
      </c>
      <c r="V822" s="84" t="s">
        <v>3872</v>
      </c>
      <c r="W822" s="81"/>
      <c r="X822" s="81"/>
      <c r="Y822" s="87" t="s">
        <v>5872</v>
      </c>
      <c r="Z822" s="81"/>
    </row>
    <row r="823" spans="1:26" x14ac:dyDescent="0.35">
      <c r="A823" s="66" t="s">
        <v>720</v>
      </c>
      <c r="B823" s="66" t="s">
        <v>1235</v>
      </c>
      <c r="C823" s="67"/>
      <c r="D823" s="68"/>
      <c r="E823" s="69"/>
      <c r="F823" s="70"/>
      <c r="G823" s="67"/>
      <c r="H823" s="71"/>
      <c r="I823" s="72"/>
      <c r="J823" s="72"/>
      <c r="K823" s="36"/>
      <c r="L823" s="79"/>
      <c r="M823" s="79"/>
      <c r="N823" s="74"/>
      <c r="O823" s="81" t="s">
        <v>1647</v>
      </c>
      <c r="P823" s="83">
        <v>44398.086076388892</v>
      </c>
      <c r="Q823" s="81" t="s">
        <v>1730</v>
      </c>
      <c r="R823" s="84" t="s">
        <v>2435</v>
      </c>
      <c r="S823" s="81" t="s">
        <v>2932</v>
      </c>
      <c r="T823" s="81" t="s">
        <v>3031</v>
      </c>
      <c r="U823" s="83">
        <v>44398.086076388892</v>
      </c>
      <c r="V823" s="84" t="s">
        <v>3873</v>
      </c>
      <c r="W823" s="81"/>
      <c r="X823" s="81"/>
      <c r="Y823" s="87" t="s">
        <v>5873</v>
      </c>
      <c r="Z823" s="81"/>
    </row>
    <row r="824" spans="1:26" x14ac:dyDescent="0.35">
      <c r="A824" s="66" t="s">
        <v>721</v>
      </c>
      <c r="B824" s="66" t="s">
        <v>1235</v>
      </c>
      <c r="C824" s="67"/>
      <c r="D824" s="68"/>
      <c r="E824" s="69"/>
      <c r="F824" s="70"/>
      <c r="G824" s="67"/>
      <c r="H824" s="71"/>
      <c r="I824" s="72"/>
      <c r="J824" s="72"/>
      <c r="K824" s="36"/>
      <c r="L824" s="79"/>
      <c r="M824" s="79"/>
      <c r="N824" s="74"/>
      <c r="O824" s="81" t="s">
        <v>1647</v>
      </c>
      <c r="P824" s="83">
        <v>44397.242222222223</v>
      </c>
      <c r="Q824" s="81" t="s">
        <v>1696</v>
      </c>
      <c r="R824" s="84" t="s">
        <v>2442</v>
      </c>
      <c r="S824" s="81" t="s">
        <v>2932</v>
      </c>
      <c r="T824" s="81" t="s">
        <v>3037</v>
      </c>
      <c r="U824" s="83">
        <v>44397.242222222223</v>
      </c>
      <c r="V824" s="84" t="s">
        <v>3874</v>
      </c>
      <c r="W824" s="81"/>
      <c r="X824" s="81"/>
      <c r="Y824" s="87" t="s">
        <v>5874</v>
      </c>
      <c r="Z824" s="81"/>
    </row>
    <row r="825" spans="1:26" x14ac:dyDescent="0.35">
      <c r="A825" s="66" t="s">
        <v>721</v>
      </c>
      <c r="B825" s="66" t="s">
        <v>1235</v>
      </c>
      <c r="C825" s="67"/>
      <c r="D825" s="68"/>
      <c r="E825" s="69"/>
      <c r="F825" s="70"/>
      <c r="G825" s="67"/>
      <c r="H825" s="71"/>
      <c r="I825" s="72"/>
      <c r="J825" s="72"/>
      <c r="K825" s="36"/>
      <c r="L825" s="79"/>
      <c r="M825" s="79"/>
      <c r="N825" s="74"/>
      <c r="O825" s="81" t="s">
        <v>1647</v>
      </c>
      <c r="P825" s="83">
        <v>44397.242222222223</v>
      </c>
      <c r="Q825" s="81" t="s">
        <v>1696</v>
      </c>
      <c r="R825" s="84" t="s">
        <v>2442</v>
      </c>
      <c r="S825" s="81" t="s">
        <v>2932</v>
      </c>
      <c r="T825" s="81" t="s">
        <v>3037</v>
      </c>
      <c r="U825" s="83">
        <v>44397.242222222223</v>
      </c>
      <c r="V825" s="84" t="s">
        <v>3875</v>
      </c>
      <c r="W825" s="81"/>
      <c r="X825" s="81"/>
      <c r="Y825" s="87" t="s">
        <v>5875</v>
      </c>
      <c r="Z825" s="81"/>
    </row>
    <row r="826" spans="1:26" x14ac:dyDescent="0.35">
      <c r="A826" s="66" t="s">
        <v>721</v>
      </c>
      <c r="B826" s="66" t="s">
        <v>1235</v>
      </c>
      <c r="C826" s="67"/>
      <c r="D826" s="68"/>
      <c r="E826" s="69"/>
      <c r="F826" s="70"/>
      <c r="G826" s="67"/>
      <c r="H826" s="71"/>
      <c r="I826" s="72"/>
      <c r="J826" s="72"/>
      <c r="K826" s="36"/>
      <c r="L826" s="79"/>
      <c r="M826" s="79"/>
      <c r="N826" s="74"/>
      <c r="O826" s="81" t="s">
        <v>1647</v>
      </c>
      <c r="P826" s="83">
        <v>44397.429745370369</v>
      </c>
      <c r="Q826" s="81" t="s">
        <v>1730</v>
      </c>
      <c r="R826" s="84" t="s">
        <v>2435</v>
      </c>
      <c r="S826" s="81" t="s">
        <v>2932</v>
      </c>
      <c r="T826" s="81" t="s">
        <v>3031</v>
      </c>
      <c r="U826" s="83">
        <v>44397.429745370369</v>
      </c>
      <c r="V826" s="84" t="s">
        <v>3876</v>
      </c>
      <c r="W826" s="81"/>
      <c r="X826" s="81"/>
      <c r="Y826" s="87" t="s">
        <v>5876</v>
      </c>
      <c r="Z826" s="81"/>
    </row>
    <row r="827" spans="1:26" x14ac:dyDescent="0.35">
      <c r="A827" s="66" t="s">
        <v>721</v>
      </c>
      <c r="B827" s="66" t="s">
        <v>1235</v>
      </c>
      <c r="C827" s="67"/>
      <c r="D827" s="68"/>
      <c r="E827" s="69"/>
      <c r="F827" s="70"/>
      <c r="G827" s="67"/>
      <c r="H827" s="71"/>
      <c r="I827" s="72"/>
      <c r="J827" s="72"/>
      <c r="K827" s="36"/>
      <c r="L827" s="79"/>
      <c r="M827" s="79"/>
      <c r="N827" s="74"/>
      <c r="O827" s="81" t="s">
        <v>1647</v>
      </c>
      <c r="P827" s="83">
        <v>44398.086388888885</v>
      </c>
      <c r="Q827" s="81" t="s">
        <v>1730</v>
      </c>
      <c r="R827" s="84" t="s">
        <v>2435</v>
      </c>
      <c r="S827" s="81" t="s">
        <v>2932</v>
      </c>
      <c r="T827" s="81" t="s">
        <v>3031</v>
      </c>
      <c r="U827" s="83">
        <v>44398.086388888885</v>
      </c>
      <c r="V827" s="84" t="s">
        <v>3877</v>
      </c>
      <c r="W827" s="81"/>
      <c r="X827" s="81"/>
      <c r="Y827" s="87" t="s">
        <v>5877</v>
      </c>
      <c r="Z827" s="81"/>
    </row>
    <row r="828" spans="1:26" x14ac:dyDescent="0.35">
      <c r="A828" s="66" t="s">
        <v>721</v>
      </c>
      <c r="B828" s="66" t="s">
        <v>1235</v>
      </c>
      <c r="C828" s="67"/>
      <c r="D828" s="68"/>
      <c r="E828" s="69"/>
      <c r="F828" s="70"/>
      <c r="G828" s="67"/>
      <c r="H828" s="71"/>
      <c r="I828" s="72"/>
      <c r="J828" s="72"/>
      <c r="K828" s="36"/>
      <c r="L828" s="79"/>
      <c r="M828" s="79"/>
      <c r="N828" s="74"/>
      <c r="O828" s="81" t="s">
        <v>1647</v>
      </c>
      <c r="P828" s="83">
        <v>44398.086388888885</v>
      </c>
      <c r="Q828" s="81" t="s">
        <v>1730</v>
      </c>
      <c r="R828" s="84" t="s">
        <v>2435</v>
      </c>
      <c r="S828" s="81" t="s">
        <v>2932</v>
      </c>
      <c r="T828" s="81" t="s">
        <v>3031</v>
      </c>
      <c r="U828" s="83">
        <v>44398.086388888885</v>
      </c>
      <c r="V828" s="84" t="s">
        <v>3878</v>
      </c>
      <c r="W828" s="81"/>
      <c r="X828" s="81"/>
      <c r="Y828" s="87" t="s">
        <v>5878</v>
      </c>
      <c r="Z828" s="81"/>
    </row>
    <row r="829" spans="1:26" x14ac:dyDescent="0.35">
      <c r="A829" s="66" t="s">
        <v>722</v>
      </c>
      <c r="B829" s="66" t="s">
        <v>723</v>
      </c>
      <c r="C829" s="67"/>
      <c r="D829" s="68"/>
      <c r="E829" s="69"/>
      <c r="F829" s="70"/>
      <c r="G829" s="67"/>
      <c r="H829" s="71"/>
      <c r="I829" s="72"/>
      <c r="J829" s="72"/>
      <c r="K829" s="36"/>
      <c r="L829" s="79"/>
      <c r="M829" s="79"/>
      <c r="N829" s="74"/>
      <c r="O829" s="81" t="s">
        <v>1647</v>
      </c>
      <c r="P829" s="83">
        <v>44397.770833333336</v>
      </c>
      <c r="Q829" s="81" t="s">
        <v>1792</v>
      </c>
      <c r="R829" s="84" t="s">
        <v>2501</v>
      </c>
      <c r="S829" s="81" t="s">
        <v>2931</v>
      </c>
      <c r="T829" s="81" t="s">
        <v>3016</v>
      </c>
      <c r="U829" s="83">
        <v>44397.770833333336</v>
      </c>
      <c r="V829" s="84" t="s">
        <v>3879</v>
      </c>
      <c r="W829" s="81"/>
      <c r="X829" s="81"/>
      <c r="Y829" s="87" t="s">
        <v>5879</v>
      </c>
      <c r="Z829" s="81"/>
    </row>
    <row r="830" spans="1:26" x14ac:dyDescent="0.35">
      <c r="A830" s="66" t="s">
        <v>723</v>
      </c>
      <c r="B830" s="66" t="s">
        <v>722</v>
      </c>
      <c r="C830" s="67"/>
      <c r="D830" s="68"/>
      <c r="E830" s="69"/>
      <c r="F830" s="70"/>
      <c r="G830" s="67"/>
      <c r="H830" s="71"/>
      <c r="I830" s="72"/>
      <c r="J830" s="72"/>
      <c r="K830" s="36"/>
      <c r="L830" s="79"/>
      <c r="M830" s="79"/>
      <c r="N830" s="74"/>
      <c r="O830" s="81" t="s">
        <v>1647</v>
      </c>
      <c r="P830" s="83">
        <v>44397.916342592594</v>
      </c>
      <c r="Q830" s="81" t="s">
        <v>1770</v>
      </c>
      <c r="R830" s="81"/>
      <c r="S830" s="81"/>
      <c r="T830" s="81" t="s">
        <v>3016</v>
      </c>
      <c r="U830" s="83">
        <v>44397.916342592594</v>
      </c>
      <c r="V830" s="84" t="s">
        <v>3880</v>
      </c>
      <c r="W830" s="81"/>
      <c r="X830" s="81"/>
      <c r="Y830" s="87" t="s">
        <v>5880</v>
      </c>
      <c r="Z830" s="81"/>
    </row>
    <row r="831" spans="1:26" x14ac:dyDescent="0.35">
      <c r="A831" s="66" t="s">
        <v>724</v>
      </c>
      <c r="B831" s="66" t="s">
        <v>723</v>
      </c>
      <c r="C831" s="67"/>
      <c r="D831" s="68"/>
      <c r="E831" s="69"/>
      <c r="F831" s="70"/>
      <c r="G831" s="67"/>
      <c r="H831" s="71"/>
      <c r="I831" s="72"/>
      <c r="J831" s="72"/>
      <c r="K831" s="36"/>
      <c r="L831" s="79"/>
      <c r="M831" s="79"/>
      <c r="N831" s="74"/>
      <c r="O831" s="81" t="s">
        <v>1647</v>
      </c>
      <c r="P831" s="83">
        <v>44398.093854166669</v>
      </c>
      <c r="Q831" s="81" t="s">
        <v>1770</v>
      </c>
      <c r="R831" s="81"/>
      <c r="S831" s="81"/>
      <c r="T831" s="81" t="s">
        <v>3016</v>
      </c>
      <c r="U831" s="83">
        <v>44398.093854166669</v>
      </c>
      <c r="V831" s="84" t="s">
        <v>3881</v>
      </c>
      <c r="W831" s="81"/>
      <c r="X831" s="81"/>
      <c r="Y831" s="87" t="s">
        <v>5881</v>
      </c>
      <c r="Z831" s="81"/>
    </row>
    <row r="832" spans="1:26" x14ac:dyDescent="0.35">
      <c r="A832" s="66" t="s">
        <v>724</v>
      </c>
      <c r="B832" s="66" t="s">
        <v>722</v>
      </c>
      <c r="C832" s="67"/>
      <c r="D832" s="68"/>
      <c r="E832" s="69"/>
      <c r="F832" s="70"/>
      <c r="G832" s="67"/>
      <c r="H832" s="71"/>
      <c r="I832" s="72"/>
      <c r="J832" s="72"/>
      <c r="K832" s="36"/>
      <c r="L832" s="79"/>
      <c r="M832" s="79"/>
      <c r="N832" s="74"/>
      <c r="O832" s="81" t="s">
        <v>1647</v>
      </c>
      <c r="P832" s="83">
        <v>44398.093854166669</v>
      </c>
      <c r="Q832" s="81" t="s">
        <v>1770</v>
      </c>
      <c r="R832" s="81"/>
      <c r="S832" s="81"/>
      <c r="T832" s="81" t="s">
        <v>3016</v>
      </c>
      <c r="U832" s="83">
        <v>44398.093854166669</v>
      </c>
      <c r="V832" s="84" t="s">
        <v>3881</v>
      </c>
      <c r="W832" s="81"/>
      <c r="X832" s="81"/>
      <c r="Y832" s="87" t="s">
        <v>5881</v>
      </c>
      <c r="Z832" s="81"/>
    </row>
    <row r="833" spans="1:26" x14ac:dyDescent="0.35">
      <c r="A833" s="66" t="s">
        <v>725</v>
      </c>
      <c r="B833" s="66" t="s">
        <v>1318</v>
      </c>
      <c r="C833" s="67"/>
      <c r="D833" s="68"/>
      <c r="E833" s="69"/>
      <c r="F833" s="70"/>
      <c r="G833" s="67"/>
      <c r="H833" s="71"/>
      <c r="I833" s="72"/>
      <c r="J833" s="72"/>
      <c r="K833" s="36"/>
      <c r="L833" s="79"/>
      <c r="M833" s="79"/>
      <c r="N833" s="74"/>
      <c r="O833" s="81" t="s">
        <v>1647</v>
      </c>
      <c r="P833" s="83">
        <v>44398.096099537041</v>
      </c>
      <c r="Q833" s="81" t="s">
        <v>1754</v>
      </c>
      <c r="R833" s="81"/>
      <c r="S833" s="81"/>
      <c r="T833" s="81" t="s">
        <v>3016</v>
      </c>
      <c r="U833" s="83">
        <v>44398.096099537041</v>
      </c>
      <c r="V833" s="84" t="s">
        <v>3882</v>
      </c>
      <c r="W833" s="81"/>
      <c r="X833" s="81"/>
      <c r="Y833" s="87" t="s">
        <v>5882</v>
      </c>
      <c r="Z833" s="81"/>
    </row>
    <row r="834" spans="1:26" x14ac:dyDescent="0.35">
      <c r="A834" s="66" t="s">
        <v>725</v>
      </c>
      <c r="B834" s="66" t="s">
        <v>1522</v>
      </c>
      <c r="C834" s="67"/>
      <c r="D834" s="68"/>
      <c r="E834" s="69"/>
      <c r="F834" s="70"/>
      <c r="G834" s="67"/>
      <c r="H834" s="71"/>
      <c r="I834" s="72"/>
      <c r="J834" s="72"/>
      <c r="K834" s="36"/>
      <c r="L834" s="79"/>
      <c r="M834" s="79"/>
      <c r="N834" s="74"/>
      <c r="O834" s="81" t="s">
        <v>1647</v>
      </c>
      <c r="P834" s="83">
        <v>44398.096099537041</v>
      </c>
      <c r="Q834" s="81" t="s">
        <v>1754</v>
      </c>
      <c r="R834" s="81"/>
      <c r="S834" s="81"/>
      <c r="T834" s="81" t="s">
        <v>3016</v>
      </c>
      <c r="U834" s="83">
        <v>44398.096099537041</v>
      </c>
      <c r="V834" s="84" t="s">
        <v>3882</v>
      </c>
      <c r="W834" s="81"/>
      <c r="X834" s="81"/>
      <c r="Y834" s="87" t="s">
        <v>5882</v>
      </c>
      <c r="Z834" s="81"/>
    </row>
    <row r="835" spans="1:26" x14ac:dyDescent="0.35">
      <c r="A835" s="66" t="s">
        <v>726</v>
      </c>
      <c r="B835" s="66" t="s">
        <v>1412</v>
      </c>
      <c r="C835" s="67"/>
      <c r="D835" s="68"/>
      <c r="E835" s="69"/>
      <c r="F835" s="70"/>
      <c r="G835" s="67"/>
      <c r="H835" s="71"/>
      <c r="I835" s="72"/>
      <c r="J835" s="72"/>
      <c r="K835" s="36"/>
      <c r="L835" s="79"/>
      <c r="M835" s="79"/>
      <c r="N835" s="74"/>
      <c r="O835" s="81" t="s">
        <v>1647</v>
      </c>
      <c r="P835" s="83">
        <v>44398.099212962959</v>
      </c>
      <c r="Q835" s="81" t="s">
        <v>1716</v>
      </c>
      <c r="R835" s="81"/>
      <c r="S835" s="81"/>
      <c r="T835" s="81" t="s">
        <v>3063</v>
      </c>
      <c r="U835" s="83">
        <v>44398.099212962959</v>
      </c>
      <c r="V835" s="84" t="s">
        <v>3883</v>
      </c>
      <c r="W835" s="81"/>
      <c r="X835" s="81"/>
      <c r="Y835" s="87" t="s">
        <v>5883</v>
      </c>
      <c r="Z835" s="81"/>
    </row>
    <row r="836" spans="1:26" x14ac:dyDescent="0.35">
      <c r="A836" s="66" t="s">
        <v>727</v>
      </c>
      <c r="B836" s="66" t="s">
        <v>727</v>
      </c>
      <c r="C836" s="67"/>
      <c r="D836" s="68"/>
      <c r="E836" s="69"/>
      <c r="F836" s="70"/>
      <c r="G836" s="67"/>
      <c r="H836" s="71"/>
      <c r="I836" s="72"/>
      <c r="J836" s="72"/>
      <c r="K836" s="36"/>
      <c r="L836" s="79"/>
      <c r="M836" s="79"/>
      <c r="N836" s="74"/>
      <c r="O836" s="81" t="s">
        <v>179</v>
      </c>
      <c r="P836" s="83">
        <v>44397.3125</v>
      </c>
      <c r="Q836" s="81" t="s">
        <v>1793</v>
      </c>
      <c r="R836" s="84" t="s">
        <v>2502</v>
      </c>
      <c r="S836" s="81" t="s">
        <v>2931</v>
      </c>
      <c r="T836" s="81" t="s">
        <v>3103</v>
      </c>
      <c r="U836" s="83">
        <v>44397.3125</v>
      </c>
      <c r="V836" s="84" t="s">
        <v>3884</v>
      </c>
      <c r="W836" s="81"/>
      <c r="X836" s="81"/>
      <c r="Y836" s="87" t="s">
        <v>5884</v>
      </c>
      <c r="Z836" s="81"/>
    </row>
    <row r="837" spans="1:26" x14ac:dyDescent="0.35">
      <c r="A837" s="66" t="s">
        <v>728</v>
      </c>
      <c r="B837" s="66" t="s">
        <v>727</v>
      </c>
      <c r="C837" s="67"/>
      <c r="D837" s="68"/>
      <c r="E837" s="69"/>
      <c r="F837" s="70"/>
      <c r="G837" s="67"/>
      <c r="H837" s="71"/>
      <c r="I837" s="72"/>
      <c r="J837" s="72"/>
      <c r="K837" s="36"/>
      <c r="L837" s="79"/>
      <c r="M837" s="79"/>
      <c r="N837" s="74"/>
      <c r="O837" s="81" t="s">
        <v>1647</v>
      </c>
      <c r="P837" s="83">
        <v>44398.106898148151</v>
      </c>
      <c r="Q837" s="81" t="s">
        <v>1794</v>
      </c>
      <c r="R837" s="81"/>
      <c r="S837" s="81"/>
      <c r="T837" s="81" t="s">
        <v>3103</v>
      </c>
      <c r="U837" s="83">
        <v>44398.106898148151</v>
      </c>
      <c r="V837" s="84" t="s">
        <v>3885</v>
      </c>
      <c r="W837" s="81"/>
      <c r="X837" s="81"/>
      <c r="Y837" s="87" t="s">
        <v>5885</v>
      </c>
      <c r="Z837" s="81"/>
    </row>
    <row r="838" spans="1:26" x14ac:dyDescent="0.35">
      <c r="A838" s="66" t="s">
        <v>729</v>
      </c>
      <c r="B838" s="66" t="s">
        <v>1412</v>
      </c>
      <c r="C838" s="67"/>
      <c r="D838" s="68"/>
      <c r="E838" s="69"/>
      <c r="F838" s="70"/>
      <c r="G838" s="67"/>
      <c r="H838" s="71"/>
      <c r="I838" s="72"/>
      <c r="J838" s="72"/>
      <c r="K838" s="36"/>
      <c r="L838" s="79"/>
      <c r="M838" s="79"/>
      <c r="N838" s="74"/>
      <c r="O838" s="81" t="s">
        <v>1647</v>
      </c>
      <c r="P838" s="83">
        <v>44398.12841435185</v>
      </c>
      <c r="Q838" s="81" t="s">
        <v>1716</v>
      </c>
      <c r="R838" s="81"/>
      <c r="S838" s="81"/>
      <c r="T838" s="81" t="s">
        <v>3063</v>
      </c>
      <c r="U838" s="83">
        <v>44398.12841435185</v>
      </c>
      <c r="V838" s="84" t="s">
        <v>3886</v>
      </c>
      <c r="W838" s="81"/>
      <c r="X838" s="81"/>
      <c r="Y838" s="87" t="s">
        <v>5886</v>
      </c>
      <c r="Z838" s="81"/>
    </row>
    <row r="839" spans="1:26" x14ac:dyDescent="0.35">
      <c r="A839" s="66" t="s">
        <v>730</v>
      </c>
      <c r="B839" s="66" t="s">
        <v>1413</v>
      </c>
      <c r="C839" s="67"/>
      <c r="D839" s="68"/>
      <c r="E839" s="69"/>
      <c r="F839" s="70"/>
      <c r="G839" s="67"/>
      <c r="H839" s="71"/>
      <c r="I839" s="72"/>
      <c r="J839" s="72"/>
      <c r="K839" s="36"/>
      <c r="L839" s="79"/>
      <c r="M839" s="79"/>
      <c r="N839" s="74"/>
      <c r="O839" s="81" t="s">
        <v>1647</v>
      </c>
      <c r="P839" s="83">
        <v>44398.143206018518</v>
      </c>
      <c r="Q839" s="81" t="s">
        <v>1724</v>
      </c>
      <c r="R839" s="81"/>
      <c r="S839" s="81"/>
      <c r="T839" s="81" t="s">
        <v>3066</v>
      </c>
      <c r="U839" s="83">
        <v>44398.143206018518</v>
      </c>
      <c r="V839" s="84" t="s">
        <v>3887</v>
      </c>
      <c r="W839" s="81"/>
      <c r="X839" s="81"/>
      <c r="Y839" s="87" t="s">
        <v>5887</v>
      </c>
      <c r="Z839" s="81"/>
    </row>
    <row r="840" spans="1:26" x14ac:dyDescent="0.35">
      <c r="A840" s="66" t="s">
        <v>731</v>
      </c>
      <c r="B840" s="66" t="s">
        <v>1401</v>
      </c>
      <c r="C840" s="67"/>
      <c r="D840" s="68"/>
      <c r="E840" s="69"/>
      <c r="F840" s="70"/>
      <c r="G840" s="67"/>
      <c r="H840" s="71"/>
      <c r="I840" s="72"/>
      <c r="J840" s="72"/>
      <c r="K840" s="36"/>
      <c r="L840" s="79"/>
      <c r="M840" s="79"/>
      <c r="N840" s="74"/>
      <c r="O840" s="81" t="s">
        <v>1647</v>
      </c>
      <c r="P840" s="83">
        <v>44398.158333333333</v>
      </c>
      <c r="Q840" s="81" t="s">
        <v>1723</v>
      </c>
      <c r="R840" s="81"/>
      <c r="S840" s="81"/>
      <c r="T840" s="81" t="s">
        <v>3066</v>
      </c>
      <c r="U840" s="83">
        <v>44398.158333333333</v>
      </c>
      <c r="V840" s="84" t="s">
        <v>3888</v>
      </c>
      <c r="W840" s="81"/>
      <c r="X840" s="81"/>
      <c r="Y840" s="87" t="s">
        <v>5888</v>
      </c>
      <c r="Z840" s="81"/>
    </row>
    <row r="841" spans="1:26" x14ac:dyDescent="0.35">
      <c r="A841" s="66" t="s">
        <v>732</v>
      </c>
      <c r="B841" s="66" t="s">
        <v>1318</v>
      </c>
      <c r="C841" s="67"/>
      <c r="D841" s="68"/>
      <c r="E841" s="69"/>
      <c r="F841" s="70"/>
      <c r="G841" s="67"/>
      <c r="H841" s="71"/>
      <c r="I841" s="72"/>
      <c r="J841" s="72"/>
      <c r="K841" s="36"/>
      <c r="L841" s="79"/>
      <c r="M841" s="79"/>
      <c r="N841" s="74"/>
      <c r="O841" s="81" t="s">
        <v>1647</v>
      </c>
      <c r="P841" s="83">
        <v>44398.165636574071</v>
      </c>
      <c r="Q841" s="81" t="s">
        <v>1754</v>
      </c>
      <c r="R841" s="81"/>
      <c r="S841" s="81"/>
      <c r="T841" s="81" t="s">
        <v>3016</v>
      </c>
      <c r="U841" s="83">
        <v>44398.165636574071</v>
      </c>
      <c r="V841" s="84" t="s">
        <v>3889</v>
      </c>
      <c r="W841" s="81"/>
      <c r="X841" s="81"/>
      <c r="Y841" s="87" t="s">
        <v>5889</v>
      </c>
      <c r="Z841" s="81"/>
    </row>
    <row r="842" spans="1:26" x14ac:dyDescent="0.35">
      <c r="A842" s="66" t="s">
        <v>732</v>
      </c>
      <c r="B842" s="66" t="s">
        <v>1522</v>
      </c>
      <c r="C842" s="67"/>
      <c r="D842" s="68"/>
      <c r="E842" s="69"/>
      <c r="F842" s="70"/>
      <c r="G842" s="67"/>
      <c r="H842" s="71"/>
      <c r="I842" s="72"/>
      <c r="J842" s="72"/>
      <c r="K842" s="36"/>
      <c r="L842" s="79"/>
      <c r="M842" s="79"/>
      <c r="N842" s="74"/>
      <c r="O842" s="81" t="s">
        <v>1647</v>
      </c>
      <c r="P842" s="83">
        <v>44398.165636574071</v>
      </c>
      <c r="Q842" s="81" t="s">
        <v>1754</v>
      </c>
      <c r="R842" s="81"/>
      <c r="S842" s="81"/>
      <c r="T842" s="81" t="s">
        <v>3016</v>
      </c>
      <c r="U842" s="83">
        <v>44398.165636574071</v>
      </c>
      <c r="V842" s="84" t="s">
        <v>3889</v>
      </c>
      <c r="W842" s="81"/>
      <c r="X842" s="81"/>
      <c r="Y842" s="87" t="s">
        <v>5889</v>
      </c>
      <c r="Z842" s="81"/>
    </row>
    <row r="843" spans="1:26" x14ac:dyDescent="0.35">
      <c r="A843" s="66" t="s">
        <v>733</v>
      </c>
      <c r="B843" s="66" t="s">
        <v>1318</v>
      </c>
      <c r="C843" s="67"/>
      <c r="D843" s="68"/>
      <c r="E843" s="69"/>
      <c r="F843" s="70"/>
      <c r="G843" s="67"/>
      <c r="H843" s="71"/>
      <c r="I843" s="72"/>
      <c r="J843" s="72"/>
      <c r="K843" s="36"/>
      <c r="L843" s="79"/>
      <c r="M843" s="79"/>
      <c r="N843" s="74"/>
      <c r="O843" s="81" t="s">
        <v>1647</v>
      </c>
      <c r="P843" s="83">
        <v>44398.181134259263</v>
      </c>
      <c r="Q843" s="81" t="s">
        <v>1754</v>
      </c>
      <c r="R843" s="81"/>
      <c r="S843" s="81"/>
      <c r="T843" s="81" t="s">
        <v>3016</v>
      </c>
      <c r="U843" s="83">
        <v>44398.181134259263</v>
      </c>
      <c r="V843" s="84" t="s">
        <v>3890</v>
      </c>
      <c r="W843" s="81"/>
      <c r="X843" s="81"/>
      <c r="Y843" s="87" t="s">
        <v>5890</v>
      </c>
      <c r="Z843" s="81"/>
    </row>
    <row r="844" spans="1:26" x14ac:dyDescent="0.35">
      <c r="A844" s="66" t="s">
        <v>733</v>
      </c>
      <c r="B844" s="66" t="s">
        <v>1522</v>
      </c>
      <c r="C844" s="67"/>
      <c r="D844" s="68"/>
      <c r="E844" s="69"/>
      <c r="F844" s="70"/>
      <c r="G844" s="67"/>
      <c r="H844" s="71"/>
      <c r="I844" s="72"/>
      <c r="J844" s="72"/>
      <c r="K844" s="36"/>
      <c r="L844" s="79"/>
      <c r="M844" s="79"/>
      <c r="N844" s="74"/>
      <c r="O844" s="81" t="s">
        <v>1647</v>
      </c>
      <c r="P844" s="83">
        <v>44398.181134259263</v>
      </c>
      <c r="Q844" s="81" t="s">
        <v>1754</v>
      </c>
      <c r="R844" s="81"/>
      <c r="S844" s="81"/>
      <c r="T844" s="81" t="s">
        <v>3016</v>
      </c>
      <c r="U844" s="83">
        <v>44398.181134259263</v>
      </c>
      <c r="V844" s="84" t="s">
        <v>3890</v>
      </c>
      <c r="W844" s="81"/>
      <c r="X844" s="81"/>
      <c r="Y844" s="87" t="s">
        <v>5890</v>
      </c>
      <c r="Z844" s="81"/>
    </row>
    <row r="845" spans="1:26" x14ac:dyDescent="0.35">
      <c r="A845" s="66" t="s">
        <v>734</v>
      </c>
      <c r="B845" s="66" t="s">
        <v>1412</v>
      </c>
      <c r="C845" s="67"/>
      <c r="D845" s="68"/>
      <c r="E845" s="69"/>
      <c r="F845" s="70"/>
      <c r="G845" s="67"/>
      <c r="H845" s="71"/>
      <c r="I845" s="72"/>
      <c r="J845" s="72"/>
      <c r="K845" s="36"/>
      <c r="L845" s="79"/>
      <c r="M845" s="79"/>
      <c r="N845" s="74"/>
      <c r="O845" s="81" t="s">
        <v>1647</v>
      </c>
      <c r="P845" s="83">
        <v>44398.182905092595</v>
      </c>
      <c r="Q845" s="81" t="s">
        <v>1716</v>
      </c>
      <c r="R845" s="81"/>
      <c r="S845" s="81"/>
      <c r="T845" s="81" t="s">
        <v>3063</v>
      </c>
      <c r="U845" s="83">
        <v>44398.182905092595</v>
      </c>
      <c r="V845" s="84" t="s">
        <v>3891</v>
      </c>
      <c r="W845" s="81"/>
      <c r="X845" s="81"/>
      <c r="Y845" s="87" t="s">
        <v>5891</v>
      </c>
      <c r="Z845" s="81"/>
    </row>
    <row r="846" spans="1:26" x14ac:dyDescent="0.35">
      <c r="A846" s="66" t="s">
        <v>735</v>
      </c>
      <c r="B846" s="66" t="s">
        <v>1318</v>
      </c>
      <c r="C846" s="67"/>
      <c r="D846" s="68"/>
      <c r="E846" s="69"/>
      <c r="F846" s="70"/>
      <c r="G846" s="67"/>
      <c r="H846" s="71"/>
      <c r="I846" s="72"/>
      <c r="J846" s="72"/>
      <c r="K846" s="36"/>
      <c r="L846" s="79"/>
      <c r="M846" s="79"/>
      <c r="N846" s="74"/>
      <c r="O846" s="81" t="s">
        <v>1647</v>
      </c>
      <c r="P846" s="83">
        <v>44398.19327546296</v>
      </c>
      <c r="Q846" s="81" t="s">
        <v>1754</v>
      </c>
      <c r="R846" s="81"/>
      <c r="S846" s="81"/>
      <c r="T846" s="81" t="s">
        <v>3016</v>
      </c>
      <c r="U846" s="83">
        <v>44398.19327546296</v>
      </c>
      <c r="V846" s="84" t="s">
        <v>3892</v>
      </c>
      <c r="W846" s="81"/>
      <c r="X846" s="81"/>
      <c r="Y846" s="87" t="s">
        <v>5892</v>
      </c>
      <c r="Z846" s="81"/>
    </row>
    <row r="847" spans="1:26" x14ac:dyDescent="0.35">
      <c r="A847" s="66" t="s">
        <v>735</v>
      </c>
      <c r="B847" s="66" t="s">
        <v>1522</v>
      </c>
      <c r="C847" s="67"/>
      <c r="D847" s="68"/>
      <c r="E847" s="69"/>
      <c r="F847" s="70"/>
      <c r="G847" s="67"/>
      <c r="H847" s="71"/>
      <c r="I847" s="72"/>
      <c r="J847" s="72"/>
      <c r="K847" s="36"/>
      <c r="L847" s="79"/>
      <c r="M847" s="79"/>
      <c r="N847" s="74"/>
      <c r="O847" s="81" t="s">
        <v>1647</v>
      </c>
      <c r="P847" s="83">
        <v>44398.19327546296</v>
      </c>
      <c r="Q847" s="81" t="s">
        <v>1754</v>
      </c>
      <c r="R847" s="81"/>
      <c r="S847" s="81"/>
      <c r="T847" s="81" t="s">
        <v>3016</v>
      </c>
      <c r="U847" s="83">
        <v>44398.19327546296</v>
      </c>
      <c r="V847" s="84" t="s">
        <v>3892</v>
      </c>
      <c r="W847" s="81"/>
      <c r="X847" s="81"/>
      <c r="Y847" s="87" t="s">
        <v>5892</v>
      </c>
      <c r="Z847" s="81"/>
    </row>
    <row r="848" spans="1:26" x14ac:dyDescent="0.35">
      <c r="A848" s="66" t="s">
        <v>736</v>
      </c>
      <c r="B848" s="66" t="s">
        <v>736</v>
      </c>
      <c r="C848" s="67"/>
      <c r="D848" s="68"/>
      <c r="E848" s="69"/>
      <c r="F848" s="70"/>
      <c r="G848" s="67"/>
      <c r="H848" s="71"/>
      <c r="I848" s="72"/>
      <c r="J848" s="72"/>
      <c r="K848" s="36"/>
      <c r="L848" s="79"/>
      <c r="M848" s="79"/>
      <c r="N848" s="74"/>
      <c r="O848" s="81" t="s">
        <v>179</v>
      </c>
      <c r="P848" s="83">
        <v>44398.201678240737</v>
      </c>
      <c r="Q848" s="81" t="s">
        <v>1795</v>
      </c>
      <c r="R848" s="81" t="s">
        <v>2503</v>
      </c>
      <c r="S848" s="81" t="s">
        <v>2948</v>
      </c>
      <c r="T848" s="81" t="s">
        <v>3104</v>
      </c>
      <c r="U848" s="83">
        <v>44398.201678240737</v>
      </c>
      <c r="V848" s="84" t="s">
        <v>3893</v>
      </c>
      <c r="W848" s="81"/>
      <c r="X848" s="81"/>
      <c r="Y848" s="87" t="s">
        <v>5893</v>
      </c>
      <c r="Z848" s="81"/>
    </row>
    <row r="849" spans="1:26" x14ac:dyDescent="0.35">
      <c r="A849" s="66" t="s">
        <v>737</v>
      </c>
      <c r="B849" s="66" t="s">
        <v>1401</v>
      </c>
      <c r="C849" s="67"/>
      <c r="D849" s="68"/>
      <c r="E849" s="69"/>
      <c r="F849" s="70"/>
      <c r="G849" s="67"/>
      <c r="H849" s="71"/>
      <c r="I849" s="72"/>
      <c r="J849" s="72"/>
      <c r="K849" s="36"/>
      <c r="L849" s="79"/>
      <c r="M849" s="79"/>
      <c r="N849" s="74"/>
      <c r="O849" s="81" t="s">
        <v>1647</v>
      </c>
      <c r="P849" s="83">
        <v>44398.201689814814</v>
      </c>
      <c r="Q849" s="81" t="s">
        <v>1723</v>
      </c>
      <c r="R849" s="81"/>
      <c r="S849" s="81"/>
      <c r="T849" s="81" t="s">
        <v>3066</v>
      </c>
      <c r="U849" s="83">
        <v>44398.201689814814</v>
      </c>
      <c r="V849" s="84" t="s">
        <v>3894</v>
      </c>
      <c r="W849" s="81"/>
      <c r="X849" s="81"/>
      <c r="Y849" s="87" t="s">
        <v>5894</v>
      </c>
      <c r="Z849" s="81"/>
    </row>
    <row r="850" spans="1:26" x14ac:dyDescent="0.35">
      <c r="A850" s="66" t="s">
        <v>738</v>
      </c>
      <c r="B850" s="66" t="s">
        <v>1413</v>
      </c>
      <c r="C850" s="67"/>
      <c r="D850" s="68"/>
      <c r="E850" s="69"/>
      <c r="F850" s="70"/>
      <c r="G850" s="67"/>
      <c r="H850" s="71"/>
      <c r="I850" s="72"/>
      <c r="J850" s="72"/>
      <c r="K850" s="36"/>
      <c r="L850" s="79"/>
      <c r="M850" s="79"/>
      <c r="N850" s="74"/>
      <c r="O850" s="81" t="s">
        <v>1647</v>
      </c>
      <c r="P850" s="83">
        <v>44398.201863425929</v>
      </c>
      <c r="Q850" s="81" t="s">
        <v>1724</v>
      </c>
      <c r="R850" s="81"/>
      <c r="S850" s="81"/>
      <c r="T850" s="81" t="s">
        <v>3066</v>
      </c>
      <c r="U850" s="83">
        <v>44398.201863425929</v>
      </c>
      <c r="V850" s="84" t="s">
        <v>3895</v>
      </c>
      <c r="W850" s="81"/>
      <c r="X850" s="81"/>
      <c r="Y850" s="87" t="s">
        <v>5895</v>
      </c>
      <c r="Z850" s="81"/>
    </row>
    <row r="851" spans="1:26" x14ac:dyDescent="0.35">
      <c r="A851" s="66" t="s">
        <v>739</v>
      </c>
      <c r="B851" s="66" t="s">
        <v>1318</v>
      </c>
      <c r="C851" s="67"/>
      <c r="D851" s="68"/>
      <c r="E851" s="69"/>
      <c r="F851" s="70"/>
      <c r="G851" s="67"/>
      <c r="H851" s="71"/>
      <c r="I851" s="72"/>
      <c r="J851" s="72"/>
      <c r="K851" s="36"/>
      <c r="L851" s="79"/>
      <c r="M851" s="79"/>
      <c r="N851" s="74"/>
      <c r="O851" s="81" t="s">
        <v>1647</v>
      </c>
      <c r="P851" s="83">
        <v>44398.207268518519</v>
      </c>
      <c r="Q851" s="81" t="s">
        <v>1754</v>
      </c>
      <c r="R851" s="81"/>
      <c r="S851" s="81"/>
      <c r="T851" s="81" t="s">
        <v>3016</v>
      </c>
      <c r="U851" s="83">
        <v>44398.207268518519</v>
      </c>
      <c r="V851" s="84" t="s">
        <v>3896</v>
      </c>
      <c r="W851" s="81"/>
      <c r="X851" s="81"/>
      <c r="Y851" s="87" t="s">
        <v>5896</v>
      </c>
      <c r="Z851" s="81"/>
    </row>
    <row r="852" spans="1:26" x14ac:dyDescent="0.35">
      <c r="A852" s="66" t="s">
        <v>739</v>
      </c>
      <c r="B852" s="66" t="s">
        <v>1522</v>
      </c>
      <c r="C852" s="67"/>
      <c r="D852" s="68"/>
      <c r="E852" s="69"/>
      <c r="F852" s="70"/>
      <c r="G852" s="67"/>
      <c r="H852" s="71"/>
      <c r="I852" s="72"/>
      <c r="J852" s="72"/>
      <c r="K852" s="36"/>
      <c r="L852" s="79"/>
      <c r="M852" s="79"/>
      <c r="N852" s="74"/>
      <c r="O852" s="81" t="s">
        <v>1647</v>
      </c>
      <c r="P852" s="83">
        <v>44398.207268518519</v>
      </c>
      <c r="Q852" s="81" t="s">
        <v>1754</v>
      </c>
      <c r="R852" s="81"/>
      <c r="S852" s="81"/>
      <c r="T852" s="81" t="s">
        <v>3016</v>
      </c>
      <c r="U852" s="83">
        <v>44398.207268518519</v>
      </c>
      <c r="V852" s="84" t="s">
        <v>3896</v>
      </c>
      <c r="W852" s="81"/>
      <c r="X852" s="81"/>
      <c r="Y852" s="87" t="s">
        <v>5896</v>
      </c>
      <c r="Z852" s="81"/>
    </row>
    <row r="853" spans="1:26" x14ac:dyDescent="0.35">
      <c r="A853" s="66" t="s">
        <v>740</v>
      </c>
      <c r="B853" s="66" t="s">
        <v>1318</v>
      </c>
      <c r="C853" s="67"/>
      <c r="D853" s="68"/>
      <c r="E853" s="69"/>
      <c r="F853" s="70"/>
      <c r="G853" s="67"/>
      <c r="H853" s="71"/>
      <c r="I853" s="72"/>
      <c r="J853" s="72"/>
      <c r="K853" s="36"/>
      <c r="L853" s="79"/>
      <c r="M853" s="79"/>
      <c r="N853" s="74"/>
      <c r="O853" s="81" t="s">
        <v>1647</v>
      </c>
      <c r="P853" s="83">
        <v>44398.20826388889</v>
      </c>
      <c r="Q853" s="81" t="s">
        <v>1754</v>
      </c>
      <c r="R853" s="81"/>
      <c r="S853" s="81"/>
      <c r="T853" s="81" t="s">
        <v>3016</v>
      </c>
      <c r="U853" s="83">
        <v>44398.20826388889</v>
      </c>
      <c r="V853" s="84" t="s">
        <v>3897</v>
      </c>
      <c r="W853" s="81"/>
      <c r="X853" s="81"/>
      <c r="Y853" s="87" t="s">
        <v>5897</v>
      </c>
      <c r="Z853" s="81"/>
    </row>
    <row r="854" spans="1:26" x14ac:dyDescent="0.35">
      <c r="A854" s="66" t="s">
        <v>740</v>
      </c>
      <c r="B854" s="66" t="s">
        <v>1522</v>
      </c>
      <c r="C854" s="67"/>
      <c r="D854" s="68"/>
      <c r="E854" s="69"/>
      <c r="F854" s="70"/>
      <c r="G854" s="67"/>
      <c r="H854" s="71"/>
      <c r="I854" s="72"/>
      <c r="J854" s="72"/>
      <c r="K854" s="36"/>
      <c r="L854" s="79"/>
      <c r="M854" s="79"/>
      <c r="N854" s="74"/>
      <c r="O854" s="81" t="s">
        <v>1647</v>
      </c>
      <c r="P854" s="83">
        <v>44398.20826388889</v>
      </c>
      <c r="Q854" s="81" t="s">
        <v>1754</v>
      </c>
      <c r="R854" s="81"/>
      <c r="S854" s="81"/>
      <c r="T854" s="81" t="s">
        <v>3016</v>
      </c>
      <c r="U854" s="83">
        <v>44398.20826388889</v>
      </c>
      <c r="V854" s="84" t="s">
        <v>3897</v>
      </c>
      <c r="W854" s="81"/>
      <c r="X854" s="81"/>
      <c r="Y854" s="87" t="s">
        <v>5897</v>
      </c>
      <c r="Z854" s="81"/>
    </row>
    <row r="855" spans="1:26" x14ac:dyDescent="0.35">
      <c r="A855" s="66" t="s">
        <v>741</v>
      </c>
      <c r="B855" s="66" t="s">
        <v>741</v>
      </c>
      <c r="C855" s="67"/>
      <c r="D855" s="68"/>
      <c r="E855" s="69"/>
      <c r="F855" s="70"/>
      <c r="G855" s="67"/>
      <c r="H855" s="71"/>
      <c r="I855" s="72"/>
      <c r="J855" s="72"/>
      <c r="K855" s="36"/>
      <c r="L855" s="79"/>
      <c r="M855" s="79"/>
      <c r="N855" s="74"/>
      <c r="O855" s="81" t="s">
        <v>179</v>
      </c>
      <c r="P855" s="83">
        <v>44398.208668981482</v>
      </c>
      <c r="Q855" s="81" t="s">
        <v>1796</v>
      </c>
      <c r="R855" s="84" t="s">
        <v>2504</v>
      </c>
      <c r="S855" s="81" t="s">
        <v>2949</v>
      </c>
      <c r="T855" s="81" t="s">
        <v>3105</v>
      </c>
      <c r="U855" s="83">
        <v>44398.208668981482</v>
      </c>
      <c r="V855" s="84" t="s">
        <v>3898</v>
      </c>
      <c r="W855" s="81"/>
      <c r="X855" s="81"/>
      <c r="Y855" s="87" t="s">
        <v>5898</v>
      </c>
      <c r="Z855" s="81"/>
    </row>
    <row r="856" spans="1:26" x14ac:dyDescent="0.35">
      <c r="A856" s="66" t="s">
        <v>742</v>
      </c>
      <c r="B856" s="66" t="s">
        <v>1433</v>
      </c>
      <c r="C856" s="67"/>
      <c r="D856" s="68"/>
      <c r="E856" s="69"/>
      <c r="F856" s="70"/>
      <c r="G856" s="67"/>
      <c r="H856" s="71"/>
      <c r="I856" s="72"/>
      <c r="J856" s="72"/>
      <c r="K856" s="36"/>
      <c r="L856" s="79"/>
      <c r="M856" s="79"/>
      <c r="N856" s="74"/>
      <c r="O856" s="81" t="s">
        <v>1647</v>
      </c>
      <c r="P856" s="83">
        <v>44397.246770833335</v>
      </c>
      <c r="Q856" s="81" t="s">
        <v>1678</v>
      </c>
      <c r="R856" s="81"/>
      <c r="S856" s="81"/>
      <c r="T856" s="81" t="s">
        <v>3016</v>
      </c>
      <c r="U856" s="83">
        <v>44397.246770833335</v>
      </c>
      <c r="V856" s="84" t="s">
        <v>3899</v>
      </c>
      <c r="W856" s="81"/>
      <c r="X856" s="81"/>
      <c r="Y856" s="87" t="s">
        <v>5899</v>
      </c>
      <c r="Z856" s="81"/>
    </row>
    <row r="857" spans="1:26" x14ac:dyDescent="0.35">
      <c r="A857" s="66" t="s">
        <v>742</v>
      </c>
      <c r="B857" s="66" t="s">
        <v>1412</v>
      </c>
      <c r="C857" s="67"/>
      <c r="D857" s="68"/>
      <c r="E857" s="69"/>
      <c r="F857" s="70"/>
      <c r="G857" s="67"/>
      <c r="H857" s="71"/>
      <c r="I857" s="72"/>
      <c r="J857" s="72"/>
      <c r="K857" s="36"/>
      <c r="L857" s="79"/>
      <c r="M857" s="79"/>
      <c r="N857" s="74"/>
      <c r="O857" s="81" t="s">
        <v>1647</v>
      </c>
      <c r="P857" s="83">
        <v>44398.209166666667</v>
      </c>
      <c r="Q857" s="81" t="s">
        <v>1716</v>
      </c>
      <c r="R857" s="81"/>
      <c r="S857" s="81"/>
      <c r="T857" s="81" t="s">
        <v>3063</v>
      </c>
      <c r="U857" s="83">
        <v>44398.209166666667</v>
      </c>
      <c r="V857" s="84" t="s">
        <v>3900</v>
      </c>
      <c r="W857" s="81"/>
      <c r="X857" s="81"/>
      <c r="Y857" s="87" t="s">
        <v>5900</v>
      </c>
      <c r="Z857" s="81"/>
    </row>
    <row r="858" spans="1:26" x14ac:dyDescent="0.35">
      <c r="A858" s="66" t="s">
        <v>743</v>
      </c>
      <c r="B858" s="66" t="s">
        <v>1558</v>
      </c>
      <c r="C858" s="67"/>
      <c r="D858" s="68"/>
      <c r="E858" s="69"/>
      <c r="F858" s="70"/>
      <c r="G858" s="67"/>
      <c r="H858" s="71"/>
      <c r="I858" s="72"/>
      <c r="J858" s="72"/>
      <c r="K858" s="36"/>
      <c r="L858" s="79"/>
      <c r="M858" s="79"/>
      <c r="N858" s="74"/>
      <c r="O858" s="81" t="s">
        <v>1647</v>
      </c>
      <c r="P858" s="83">
        <v>44398.211782407408</v>
      </c>
      <c r="Q858" s="81" t="s">
        <v>1777</v>
      </c>
      <c r="R858" s="81"/>
      <c r="S858" s="81"/>
      <c r="T858" s="81" t="s">
        <v>3046</v>
      </c>
      <c r="U858" s="83">
        <v>44398.211782407408</v>
      </c>
      <c r="V858" s="84" t="s">
        <v>3901</v>
      </c>
      <c r="W858" s="81"/>
      <c r="X858" s="81"/>
      <c r="Y858" s="87" t="s">
        <v>5901</v>
      </c>
      <c r="Z858" s="81"/>
    </row>
    <row r="859" spans="1:26" x14ac:dyDescent="0.35">
      <c r="A859" s="66" t="s">
        <v>743</v>
      </c>
      <c r="B859" s="66" t="s">
        <v>1559</v>
      </c>
      <c r="C859" s="67"/>
      <c r="D859" s="68"/>
      <c r="E859" s="69"/>
      <c r="F859" s="70"/>
      <c r="G859" s="67"/>
      <c r="H859" s="71"/>
      <c r="I859" s="72"/>
      <c r="J859" s="72"/>
      <c r="K859" s="36"/>
      <c r="L859" s="79"/>
      <c r="M859" s="79"/>
      <c r="N859" s="74"/>
      <c r="O859" s="81" t="s">
        <v>1647</v>
      </c>
      <c r="P859" s="83">
        <v>44398.211782407408</v>
      </c>
      <c r="Q859" s="81" t="s">
        <v>1777</v>
      </c>
      <c r="R859" s="81"/>
      <c r="S859" s="81"/>
      <c r="T859" s="81" t="s">
        <v>3046</v>
      </c>
      <c r="U859" s="83">
        <v>44398.211782407408</v>
      </c>
      <c r="V859" s="84" t="s">
        <v>3901</v>
      </c>
      <c r="W859" s="81"/>
      <c r="X859" s="81"/>
      <c r="Y859" s="87" t="s">
        <v>5901</v>
      </c>
      <c r="Z859" s="81"/>
    </row>
    <row r="860" spans="1:26" x14ac:dyDescent="0.35">
      <c r="A860" s="66" t="s">
        <v>743</v>
      </c>
      <c r="B860" s="66" t="s">
        <v>1232</v>
      </c>
      <c r="C860" s="67"/>
      <c r="D860" s="68"/>
      <c r="E860" s="69"/>
      <c r="F860" s="70"/>
      <c r="G860" s="67"/>
      <c r="H860" s="71"/>
      <c r="I860" s="72"/>
      <c r="J860" s="72"/>
      <c r="K860" s="36"/>
      <c r="L860" s="79"/>
      <c r="M860" s="79"/>
      <c r="N860" s="74"/>
      <c r="O860" s="81" t="s">
        <v>1647</v>
      </c>
      <c r="P860" s="83">
        <v>44398.211782407408</v>
      </c>
      <c r="Q860" s="81" t="s">
        <v>1777</v>
      </c>
      <c r="R860" s="81"/>
      <c r="S860" s="81"/>
      <c r="T860" s="81" t="s">
        <v>3046</v>
      </c>
      <c r="U860" s="83">
        <v>44398.211782407408</v>
      </c>
      <c r="V860" s="84" t="s">
        <v>3901</v>
      </c>
      <c r="W860" s="81"/>
      <c r="X860" s="81"/>
      <c r="Y860" s="87" t="s">
        <v>5901</v>
      </c>
      <c r="Z860" s="81"/>
    </row>
    <row r="861" spans="1:26" x14ac:dyDescent="0.35">
      <c r="A861" s="66" t="s">
        <v>744</v>
      </c>
      <c r="B861" s="66" t="s">
        <v>744</v>
      </c>
      <c r="C861" s="67"/>
      <c r="D861" s="68"/>
      <c r="E861" s="69"/>
      <c r="F861" s="70"/>
      <c r="G861" s="67"/>
      <c r="H861" s="71"/>
      <c r="I861" s="72"/>
      <c r="J861" s="72"/>
      <c r="K861" s="36"/>
      <c r="L861" s="79"/>
      <c r="M861" s="79"/>
      <c r="N861" s="74"/>
      <c r="O861" s="81" t="s">
        <v>179</v>
      </c>
      <c r="P861" s="83">
        <v>44398.211840277778</v>
      </c>
      <c r="Q861" s="81" t="s">
        <v>1797</v>
      </c>
      <c r="R861" s="84" t="s">
        <v>2505</v>
      </c>
      <c r="S861" s="81" t="s">
        <v>2950</v>
      </c>
      <c r="T861" s="81" t="s">
        <v>3058</v>
      </c>
      <c r="U861" s="83">
        <v>44398.211840277778</v>
      </c>
      <c r="V861" s="84" t="s">
        <v>3902</v>
      </c>
      <c r="W861" s="81"/>
      <c r="X861" s="81"/>
      <c r="Y861" s="87" t="s">
        <v>5902</v>
      </c>
      <c r="Z861" s="81"/>
    </row>
    <row r="862" spans="1:26" x14ac:dyDescent="0.35">
      <c r="A862" s="66" t="s">
        <v>745</v>
      </c>
      <c r="B862" s="66" t="s">
        <v>1318</v>
      </c>
      <c r="C862" s="67"/>
      <c r="D862" s="68"/>
      <c r="E862" s="69"/>
      <c r="F862" s="70"/>
      <c r="G862" s="67"/>
      <c r="H862" s="71"/>
      <c r="I862" s="72"/>
      <c r="J862" s="72"/>
      <c r="K862" s="36"/>
      <c r="L862" s="79"/>
      <c r="M862" s="79"/>
      <c r="N862" s="74"/>
      <c r="O862" s="81" t="s">
        <v>1647</v>
      </c>
      <c r="P862" s="83">
        <v>44398.214675925927</v>
      </c>
      <c r="Q862" s="81" t="s">
        <v>1798</v>
      </c>
      <c r="R862" s="81"/>
      <c r="S862" s="81"/>
      <c r="T862" s="81" t="s">
        <v>3106</v>
      </c>
      <c r="U862" s="83">
        <v>44398.214675925927</v>
      </c>
      <c r="V862" s="84" t="s">
        <v>3903</v>
      </c>
      <c r="W862" s="81"/>
      <c r="X862" s="81"/>
      <c r="Y862" s="87" t="s">
        <v>5903</v>
      </c>
      <c r="Z862" s="81"/>
    </row>
    <row r="863" spans="1:26" x14ac:dyDescent="0.35">
      <c r="A863" s="66" t="s">
        <v>745</v>
      </c>
      <c r="B863" s="66" t="s">
        <v>1388</v>
      </c>
      <c r="C863" s="67"/>
      <c r="D863" s="68"/>
      <c r="E863" s="69"/>
      <c r="F863" s="70"/>
      <c r="G863" s="67"/>
      <c r="H863" s="71"/>
      <c r="I863" s="72"/>
      <c r="J863" s="72"/>
      <c r="K863" s="36"/>
      <c r="L863" s="79"/>
      <c r="M863" s="79"/>
      <c r="N863" s="74"/>
      <c r="O863" s="81" t="s">
        <v>1647</v>
      </c>
      <c r="P863" s="83">
        <v>44398.214675925927</v>
      </c>
      <c r="Q863" s="81" t="s">
        <v>1798</v>
      </c>
      <c r="R863" s="81"/>
      <c r="S863" s="81"/>
      <c r="T863" s="81" t="s">
        <v>3106</v>
      </c>
      <c r="U863" s="83">
        <v>44398.214675925927</v>
      </c>
      <c r="V863" s="84" t="s">
        <v>3903</v>
      </c>
      <c r="W863" s="81"/>
      <c r="X863" s="81"/>
      <c r="Y863" s="87" t="s">
        <v>5903</v>
      </c>
      <c r="Z863" s="81"/>
    </row>
    <row r="864" spans="1:26" x14ac:dyDescent="0.35">
      <c r="A864" s="66" t="s">
        <v>746</v>
      </c>
      <c r="B864" s="66" t="s">
        <v>1318</v>
      </c>
      <c r="C864" s="67"/>
      <c r="D864" s="68"/>
      <c r="E864" s="69"/>
      <c r="F864" s="70"/>
      <c r="G864" s="67"/>
      <c r="H864" s="71"/>
      <c r="I864" s="72"/>
      <c r="J864" s="72"/>
      <c r="K864" s="36"/>
      <c r="L864" s="79"/>
      <c r="M864" s="79"/>
      <c r="N864" s="74"/>
      <c r="O864" s="81" t="s">
        <v>1647</v>
      </c>
      <c r="P864" s="83">
        <v>44398.215115740742</v>
      </c>
      <c r="Q864" s="81" t="s">
        <v>1798</v>
      </c>
      <c r="R864" s="81"/>
      <c r="S864" s="81"/>
      <c r="T864" s="81" t="s">
        <v>3106</v>
      </c>
      <c r="U864" s="83">
        <v>44398.215115740742</v>
      </c>
      <c r="V864" s="84" t="s">
        <v>3904</v>
      </c>
      <c r="W864" s="81"/>
      <c r="X864" s="81"/>
      <c r="Y864" s="87" t="s">
        <v>5904</v>
      </c>
      <c r="Z864" s="81"/>
    </row>
    <row r="865" spans="1:26" x14ac:dyDescent="0.35">
      <c r="A865" s="66" t="s">
        <v>746</v>
      </c>
      <c r="B865" s="66" t="s">
        <v>1388</v>
      </c>
      <c r="C865" s="67"/>
      <c r="D865" s="68"/>
      <c r="E865" s="69"/>
      <c r="F865" s="70"/>
      <c r="G865" s="67"/>
      <c r="H865" s="71"/>
      <c r="I865" s="72"/>
      <c r="J865" s="72"/>
      <c r="K865" s="36"/>
      <c r="L865" s="79"/>
      <c r="M865" s="79"/>
      <c r="N865" s="74"/>
      <c r="O865" s="81" t="s">
        <v>1647</v>
      </c>
      <c r="P865" s="83">
        <v>44398.215115740742</v>
      </c>
      <c r="Q865" s="81" t="s">
        <v>1798</v>
      </c>
      <c r="R865" s="81"/>
      <c r="S865" s="81"/>
      <c r="T865" s="81" t="s">
        <v>3106</v>
      </c>
      <c r="U865" s="83">
        <v>44398.215115740742</v>
      </c>
      <c r="V865" s="84" t="s">
        <v>3904</v>
      </c>
      <c r="W865" s="81"/>
      <c r="X865" s="81"/>
      <c r="Y865" s="87" t="s">
        <v>5904</v>
      </c>
      <c r="Z865" s="81"/>
    </row>
    <row r="866" spans="1:26" x14ac:dyDescent="0.35">
      <c r="A866" s="66" t="s">
        <v>747</v>
      </c>
      <c r="B866" s="66" t="s">
        <v>1318</v>
      </c>
      <c r="C866" s="67"/>
      <c r="D866" s="68"/>
      <c r="E866" s="69"/>
      <c r="F866" s="70"/>
      <c r="G866" s="67"/>
      <c r="H866" s="71"/>
      <c r="I866" s="72"/>
      <c r="J866" s="72"/>
      <c r="K866" s="36"/>
      <c r="L866" s="79"/>
      <c r="M866" s="79"/>
      <c r="N866" s="74"/>
      <c r="O866" s="81" t="s">
        <v>1647</v>
      </c>
      <c r="P866" s="83">
        <v>44398.215567129628</v>
      </c>
      <c r="Q866" s="81" t="s">
        <v>1798</v>
      </c>
      <c r="R866" s="81"/>
      <c r="S866" s="81"/>
      <c r="T866" s="81" t="s">
        <v>3106</v>
      </c>
      <c r="U866" s="83">
        <v>44398.215567129628</v>
      </c>
      <c r="V866" s="84" t="s">
        <v>3905</v>
      </c>
      <c r="W866" s="81"/>
      <c r="X866" s="81"/>
      <c r="Y866" s="87" t="s">
        <v>5905</v>
      </c>
      <c r="Z866" s="81"/>
    </row>
    <row r="867" spans="1:26" x14ac:dyDescent="0.35">
      <c r="A867" s="66" t="s">
        <v>747</v>
      </c>
      <c r="B867" s="66" t="s">
        <v>1388</v>
      </c>
      <c r="C867" s="67"/>
      <c r="D867" s="68"/>
      <c r="E867" s="69"/>
      <c r="F867" s="70"/>
      <c r="G867" s="67"/>
      <c r="H867" s="71"/>
      <c r="I867" s="72"/>
      <c r="J867" s="72"/>
      <c r="K867" s="36"/>
      <c r="L867" s="79"/>
      <c r="M867" s="79"/>
      <c r="N867" s="74"/>
      <c r="O867" s="81" t="s">
        <v>1647</v>
      </c>
      <c r="P867" s="83">
        <v>44398.215567129628</v>
      </c>
      <c r="Q867" s="81" t="s">
        <v>1798</v>
      </c>
      <c r="R867" s="81"/>
      <c r="S867" s="81"/>
      <c r="T867" s="81" t="s">
        <v>3106</v>
      </c>
      <c r="U867" s="83">
        <v>44398.215567129628</v>
      </c>
      <c r="V867" s="84" t="s">
        <v>3905</v>
      </c>
      <c r="W867" s="81"/>
      <c r="X867" s="81"/>
      <c r="Y867" s="87" t="s">
        <v>5905</v>
      </c>
      <c r="Z867" s="81"/>
    </row>
    <row r="868" spans="1:26" x14ac:dyDescent="0.35">
      <c r="A868" s="66" t="s">
        <v>748</v>
      </c>
      <c r="B868" s="66" t="s">
        <v>1318</v>
      </c>
      <c r="C868" s="67"/>
      <c r="D868" s="68"/>
      <c r="E868" s="69"/>
      <c r="F868" s="70"/>
      <c r="G868" s="67"/>
      <c r="H868" s="71"/>
      <c r="I868" s="72"/>
      <c r="J868" s="72"/>
      <c r="K868" s="36"/>
      <c r="L868" s="79"/>
      <c r="M868" s="79"/>
      <c r="N868" s="74"/>
      <c r="O868" s="81" t="s">
        <v>1647</v>
      </c>
      <c r="P868" s="83">
        <v>44398.216273148151</v>
      </c>
      <c r="Q868" s="81" t="s">
        <v>1798</v>
      </c>
      <c r="R868" s="81"/>
      <c r="S868" s="81"/>
      <c r="T868" s="81" t="s">
        <v>3106</v>
      </c>
      <c r="U868" s="83">
        <v>44398.216273148151</v>
      </c>
      <c r="V868" s="84" t="s">
        <v>3906</v>
      </c>
      <c r="W868" s="81"/>
      <c r="X868" s="81"/>
      <c r="Y868" s="87" t="s">
        <v>5906</v>
      </c>
      <c r="Z868" s="81"/>
    </row>
    <row r="869" spans="1:26" x14ac:dyDescent="0.35">
      <c r="A869" s="66" t="s">
        <v>748</v>
      </c>
      <c r="B869" s="66" t="s">
        <v>1388</v>
      </c>
      <c r="C869" s="67"/>
      <c r="D869" s="68"/>
      <c r="E869" s="69"/>
      <c r="F869" s="70"/>
      <c r="G869" s="67"/>
      <c r="H869" s="71"/>
      <c r="I869" s="72"/>
      <c r="J869" s="72"/>
      <c r="K869" s="36"/>
      <c r="L869" s="79"/>
      <c r="M869" s="79"/>
      <c r="N869" s="74"/>
      <c r="O869" s="81" t="s">
        <v>1647</v>
      </c>
      <c r="P869" s="83">
        <v>44398.216273148151</v>
      </c>
      <c r="Q869" s="81" t="s">
        <v>1798</v>
      </c>
      <c r="R869" s="81"/>
      <c r="S869" s="81"/>
      <c r="T869" s="81" t="s">
        <v>3106</v>
      </c>
      <c r="U869" s="83">
        <v>44398.216273148151</v>
      </c>
      <c r="V869" s="84" t="s">
        <v>3906</v>
      </c>
      <c r="W869" s="81"/>
      <c r="X869" s="81"/>
      <c r="Y869" s="87" t="s">
        <v>5906</v>
      </c>
      <c r="Z869" s="81"/>
    </row>
    <row r="870" spans="1:26" x14ac:dyDescent="0.35">
      <c r="A870" s="66" t="s">
        <v>749</v>
      </c>
      <c r="B870" s="66" t="s">
        <v>1318</v>
      </c>
      <c r="C870" s="67"/>
      <c r="D870" s="68"/>
      <c r="E870" s="69"/>
      <c r="F870" s="70"/>
      <c r="G870" s="67"/>
      <c r="H870" s="71"/>
      <c r="I870" s="72"/>
      <c r="J870" s="72"/>
      <c r="K870" s="36"/>
      <c r="L870" s="79"/>
      <c r="M870" s="79"/>
      <c r="N870" s="74"/>
      <c r="O870" s="81" t="s">
        <v>1647</v>
      </c>
      <c r="P870" s="83">
        <v>44398.216689814813</v>
      </c>
      <c r="Q870" s="81" t="s">
        <v>1798</v>
      </c>
      <c r="R870" s="81"/>
      <c r="S870" s="81"/>
      <c r="T870" s="81" t="s">
        <v>3106</v>
      </c>
      <c r="U870" s="83">
        <v>44398.216689814813</v>
      </c>
      <c r="V870" s="84" t="s">
        <v>3907</v>
      </c>
      <c r="W870" s="81"/>
      <c r="X870" s="81"/>
      <c r="Y870" s="87" t="s">
        <v>5907</v>
      </c>
      <c r="Z870" s="81"/>
    </row>
    <row r="871" spans="1:26" x14ac:dyDescent="0.35">
      <c r="A871" s="66" t="s">
        <v>749</v>
      </c>
      <c r="B871" s="66" t="s">
        <v>1388</v>
      </c>
      <c r="C871" s="67"/>
      <c r="D871" s="68"/>
      <c r="E871" s="69"/>
      <c r="F871" s="70"/>
      <c r="G871" s="67"/>
      <c r="H871" s="71"/>
      <c r="I871" s="72"/>
      <c r="J871" s="72"/>
      <c r="K871" s="36"/>
      <c r="L871" s="79"/>
      <c r="M871" s="79"/>
      <c r="N871" s="74"/>
      <c r="O871" s="81" t="s">
        <v>1647</v>
      </c>
      <c r="P871" s="83">
        <v>44398.216689814813</v>
      </c>
      <c r="Q871" s="81" t="s">
        <v>1798</v>
      </c>
      <c r="R871" s="81"/>
      <c r="S871" s="81"/>
      <c r="T871" s="81" t="s">
        <v>3106</v>
      </c>
      <c r="U871" s="83">
        <v>44398.216689814813</v>
      </c>
      <c r="V871" s="84" t="s">
        <v>3907</v>
      </c>
      <c r="W871" s="81"/>
      <c r="X871" s="81"/>
      <c r="Y871" s="87" t="s">
        <v>5907</v>
      </c>
      <c r="Z871" s="81"/>
    </row>
    <row r="872" spans="1:26" x14ac:dyDescent="0.35">
      <c r="A872" s="66" t="s">
        <v>750</v>
      </c>
      <c r="B872" s="66" t="s">
        <v>1318</v>
      </c>
      <c r="C872" s="67"/>
      <c r="D872" s="68"/>
      <c r="E872" s="69"/>
      <c r="F872" s="70"/>
      <c r="G872" s="67"/>
      <c r="H872" s="71"/>
      <c r="I872" s="72"/>
      <c r="J872" s="72"/>
      <c r="K872" s="36"/>
      <c r="L872" s="79"/>
      <c r="M872" s="79"/>
      <c r="N872" s="74"/>
      <c r="O872" s="81" t="s">
        <v>1647</v>
      </c>
      <c r="P872" s="83">
        <v>44398.219675925924</v>
      </c>
      <c r="Q872" s="81" t="s">
        <v>1798</v>
      </c>
      <c r="R872" s="81"/>
      <c r="S872" s="81"/>
      <c r="T872" s="81" t="s">
        <v>3106</v>
      </c>
      <c r="U872" s="83">
        <v>44398.219675925924</v>
      </c>
      <c r="V872" s="84" t="s">
        <v>3908</v>
      </c>
      <c r="W872" s="81"/>
      <c r="X872" s="81"/>
      <c r="Y872" s="87" t="s">
        <v>5908</v>
      </c>
      <c r="Z872" s="81"/>
    </row>
    <row r="873" spans="1:26" x14ac:dyDescent="0.35">
      <c r="A873" s="66" t="s">
        <v>750</v>
      </c>
      <c r="B873" s="66" t="s">
        <v>1388</v>
      </c>
      <c r="C873" s="67"/>
      <c r="D873" s="68"/>
      <c r="E873" s="69"/>
      <c r="F873" s="70"/>
      <c r="G873" s="67"/>
      <c r="H873" s="71"/>
      <c r="I873" s="72"/>
      <c r="J873" s="72"/>
      <c r="K873" s="36"/>
      <c r="L873" s="79"/>
      <c r="M873" s="79"/>
      <c r="N873" s="74"/>
      <c r="O873" s="81" t="s">
        <v>1647</v>
      </c>
      <c r="P873" s="83">
        <v>44398.219675925924</v>
      </c>
      <c r="Q873" s="81" t="s">
        <v>1798</v>
      </c>
      <c r="R873" s="81"/>
      <c r="S873" s="81"/>
      <c r="T873" s="81" t="s">
        <v>3106</v>
      </c>
      <c r="U873" s="83">
        <v>44398.219675925924</v>
      </c>
      <c r="V873" s="84" t="s">
        <v>3908</v>
      </c>
      <c r="W873" s="81"/>
      <c r="X873" s="81"/>
      <c r="Y873" s="87" t="s">
        <v>5908</v>
      </c>
      <c r="Z873" s="81"/>
    </row>
    <row r="874" spans="1:26" x14ac:dyDescent="0.35">
      <c r="A874" s="66" t="s">
        <v>751</v>
      </c>
      <c r="B874" s="66" t="s">
        <v>1318</v>
      </c>
      <c r="C874" s="67"/>
      <c r="D874" s="68"/>
      <c r="E874" s="69"/>
      <c r="F874" s="70"/>
      <c r="G874" s="67"/>
      <c r="H874" s="71"/>
      <c r="I874" s="72"/>
      <c r="J874" s="72"/>
      <c r="K874" s="36"/>
      <c r="L874" s="79"/>
      <c r="M874" s="79"/>
      <c r="N874" s="74"/>
      <c r="O874" s="81" t="s">
        <v>1647</v>
      </c>
      <c r="P874" s="83">
        <v>44398.220219907409</v>
      </c>
      <c r="Q874" s="81" t="s">
        <v>1754</v>
      </c>
      <c r="R874" s="81"/>
      <c r="S874" s="81"/>
      <c r="T874" s="81" t="s">
        <v>3016</v>
      </c>
      <c r="U874" s="83">
        <v>44398.220219907409</v>
      </c>
      <c r="V874" s="84" t="s">
        <v>3909</v>
      </c>
      <c r="W874" s="81"/>
      <c r="X874" s="81"/>
      <c r="Y874" s="87" t="s">
        <v>5909</v>
      </c>
      <c r="Z874" s="81"/>
    </row>
    <row r="875" spans="1:26" x14ac:dyDescent="0.35">
      <c r="A875" s="66" t="s">
        <v>751</v>
      </c>
      <c r="B875" s="66" t="s">
        <v>1522</v>
      </c>
      <c r="C875" s="67"/>
      <c r="D875" s="68"/>
      <c r="E875" s="69"/>
      <c r="F875" s="70"/>
      <c r="G875" s="67"/>
      <c r="H875" s="71"/>
      <c r="I875" s="72"/>
      <c r="J875" s="72"/>
      <c r="K875" s="36"/>
      <c r="L875" s="79"/>
      <c r="M875" s="79"/>
      <c r="N875" s="74"/>
      <c r="O875" s="81" t="s">
        <v>1647</v>
      </c>
      <c r="P875" s="83">
        <v>44398.220219907409</v>
      </c>
      <c r="Q875" s="81" t="s">
        <v>1754</v>
      </c>
      <c r="R875" s="81"/>
      <c r="S875" s="81"/>
      <c r="T875" s="81" t="s">
        <v>3016</v>
      </c>
      <c r="U875" s="83">
        <v>44398.220219907409</v>
      </c>
      <c r="V875" s="84" t="s">
        <v>3909</v>
      </c>
      <c r="W875" s="81"/>
      <c r="X875" s="81"/>
      <c r="Y875" s="87" t="s">
        <v>5909</v>
      </c>
      <c r="Z875" s="81"/>
    </row>
    <row r="876" spans="1:26" x14ac:dyDescent="0.35">
      <c r="A876" s="66" t="s">
        <v>752</v>
      </c>
      <c r="B876" s="66" t="s">
        <v>1318</v>
      </c>
      <c r="C876" s="67"/>
      <c r="D876" s="68"/>
      <c r="E876" s="69"/>
      <c r="F876" s="70"/>
      <c r="G876" s="67"/>
      <c r="H876" s="71"/>
      <c r="I876" s="72"/>
      <c r="J876" s="72"/>
      <c r="K876" s="36"/>
      <c r="L876" s="79"/>
      <c r="M876" s="79"/>
      <c r="N876" s="74"/>
      <c r="O876" s="81" t="s">
        <v>1647</v>
      </c>
      <c r="P876" s="83">
        <v>44398.223703703705</v>
      </c>
      <c r="Q876" s="81" t="s">
        <v>1754</v>
      </c>
      <c r="R876" s="81"/>
      <c r="S876" s="81"/>
      <c r="T876" s="81" t="s">
        <v>3016</v>
      </c>
      <c r="U876" s="83">
        <v>44398.223703703705</v>
      </c>
      <c r="V876" s="84" t="s">
        <v>3910</v>
      </c>
      <c r="W876" s="81"/>
      <c r="X876" s="81"/>
      <c r="Y876" s="87" t="s">
        <v>5910</v>
      </c>
      <c r="Z876" s="81"/>
    </row>
    <row r="877" spans="1:26" x14ac:dyDescent="0.35">
      <c r="A877" s="66" t="s">
        <v>752</v>
      </c>
      <c r="B877" s="66" t="s">
        <v>1522</v>
      </c>
      <c r="C877" s="67"/>
      <c r="D877" s="68"/>
      <c r="E877" s="69"/>
      <c r="F877" s="70"/>
      <c r="G877" s="67"/>
      <c r="H877" s="71"/>
      <c r="I877" s="72"/>
      <c r="J877" s="72"/>
      <c r="K877" s="36"/>
      <c r="L877" s="79"/>
      <c r="M877" s="79"/>
      <c r="N877" s="74"/>
      <c r="O877" s="81" t="s">
        <v>1647</v>
      </c>
      <c r="P877" s="83">
        <v>44398.223703703705</v>
      </c>
      <c r="Q877" s="81" t="s">
        <v>1754</v>
      </c>
      <c r="R877" s="81"/>
      <c r="S877" s="81"/>
      <c r="T877" s="81" t="s">
        <v>3016</v>
      </c>
      <c r="U877" s="83">
        <v>44398.223703703705</v>
      </c>
      <c r="V877" s="84" t="s">
        <v>3910</v>
      </c>
      <c r="W877" s="81"/>
      <c r="X877" s="81"/>
      <c r="Y877" s="87" t="s">
        <v>5910</v>
      </c>
      <c r="Z877" s="81"/>
    </row>
    <row r="878" spans="1:26" x14ac:dyDescent="0.35">
      <c r="A878" s="66" t="s">
        <v>753</v>
      </c>
      <c r="B878" s="66" t="s">
        <v>1318</v>
      </c>
      <c r="C878" s="67"/>
      <c r="D878" s="68"/>
      <c r="E878" s="69"/>
      <c r="F878" s="70"/>
      <c r="G878" s="67"/>
      <c r="H878" s="71"/>
      <c r="I878" s="72"/>
      <c r="J878" s="72"/>
      <c r="K878" s="36"/>
      <c r="L878" s="79"/>
      <c r="M878" s="79"/>
      <c r="N878" s="74"/>
      <c r="O878" s="81" t="s">
        <v>1647</v>
      </c>
      <c r="P878" s="83">
        <v>44398.224120370367</v>
      </c>
      <c r="Q878" s="81" t="s">
        <v>1754</v>
      </c>
      <c r="R878" s="81"/>
      <c r="S878" s="81"/>
      <c r="T878" s="81" t="s">
        <v>3016</v>
      </c>
      <c r="U878" s="83">
        <v>44398.224120370367</v>
      </c>
      <c r="V878" s="84" t="s">
        <v>3911</v>
      </c>
      <c r="W878" s="81"/>
      <c r="X878" s="81"/>
      <c r="Y878" s="87" t="s">
        <v>5911</v>
      </c>
      <c r="Z878" s="81"/>
    </row>
    <row r="879" spans="1:26" x14ac:dyDescent="0.35">
      <c r="A879" s="66" t="s">
        <v>753</v>
      </c>
      <c r="B879" s="66" t="s">
        <v>1522</v>
      </c>
      <c r="C879" s="67"/>
      <c r="D879" s="68"/>
      <c r="E879" s="69"/>
      <c r="F879" s="70"/>
      <c r="G879" s="67"/>
      <c r="H879" s="71"/>
      <c r="I879" s="72"/>
      <c r="J879" s="72"/>
      <c r="K879" s="36"/>
      <c r="L879" s="79"/>
      <c r="M879" s="79"/>
      <c r="N879" s="74"/>
      <c r="O879" s="81" t="s">
        <v>1647</v>
      </c>
      <c r="P879" s="83">
        <v>44398.224120370367</v>
      </c>
      <c r="Q879" s="81" t="s">
        <v>1754</v>
      </c>
      <c r="R879" s="81"/>
      <c r="S879" s="81"/>
      <c r="T879" s="81" t="s">
        <v>3016</v>
      </c>
      <c r="U879" s="83">
        <v>44398.224120370367</v>
      </c>
      <c r="V879" s="84" t="s">
        <v>3911</v>
      </c>
      <c r="W879" s="81"/>
      <c r="X879" s="81"/>
      <c r="Y879" s="87" t="s">
        <v>5911</v>
      </c>
      <c r="Z879" s="81"/>
    </row>
    <row r="880" spans="1:26" x14ac:dyDescent="0.35">
      <c r="A880" s="66" t="s">
        <v>754</v>
      </c>
      <c r="B880" s="66" t="s">
        <v>754</v>
      </c>
      <c r="C880" s="67"/>
      <c r="D880" s="68"/>
      <c r="E880" s="69"/>
      <c r="F880" s="70"/>
      <c r="G880" s="67"/>
      <c r="H880" s="71"/>
      <c r="I880" s="72"/>
      <c r="J880" s="72"/>
      <c r="K880" s="36"/>
      <c r="L880" s="79"/>
      <c r="M880" s="79"/>
      <c r="N880" s="74"/>
      <c r="O880" s="81" t="s">
        <v>179</v>
      </c>
      <c r="P880" s="83">
        <v>44397.332939814813</v>
      </c>
      <c r="Q880" s="81" t="s">
        <v>1799</v>
      </c>
      <c r="R880" s="84" t="s">
        <v>2506</v>
      </c>
      <c r="S880" s="81" t="s">
        <v>2951</v>
      </c>
      <c r="T880" s="81" t="s">
        <v>3107</v>
      </c>
      <c r="U880" s="83">
        <v>44397.332939814813</v>
      </c>
      <c r="V880" s="84" t="s">
        <v>3912</v>
      </c>
      <c r="W880" s="81"/>
      <c r="X880" s="81"/>
      <c r="Y880" s="87" t="s">
        <v>5912</v>
      </c>
      <c r="Z880" s="81"/>
    </row>
    <row r="881" spans="1:26" x14ac:dyDescent="0.35">
      <c r="A881" s="66" t="s">
        <v>755</v>
      </c>
      <c r="B881" s="66" t="s">
        <v>754</v>
      </c>
      <c r="C881" s="67"/>
      <c r="D881" s="68"/>
      <c r="E881" s="69"/>
      <c r="F881" s="70"/>
      <c r="G881" s="67"/>
      <c r="H881" s="71"/>
      <c r="I881" s="72"/>
      <c r="J881" s="72"/>
      <c r="K881" s="36"/>
      <c r="L881" s="79"/>
      <c r="M881" s="79"/>
      <c r="N881" s="74"/>
      <c r="O881" s="81" t="s">
        <v>1647</v>
      </c>
      <c r="P881" s="83">
        <v>44398.226226851853</v>
      </c>
      <c r="Q881" s="81" t="s">
        <v>1800</v>
      </c>
      <c r="R881" s="84" t="s">
        <v>2506</v>
      </c>
      <c r="S881" s="81" t="s">
        <v>2951</v>
      </c>
      <c r="T881" s="81" t="s">
        <v>3107</v>
      </c>
      <c r="U881" s="83">
        <v>44398.226226851853</v>
      </c>
      <c r="V881" s="84" t="s">
        <v>3913</v>
      </c>
      <c r="W881" s="81"/>
      <c r="X881" s="81"/>
      <c r="Y881" s="87" t="s">
        <v>5913</v>
      </c>
      <c r="Z881" s="81"/>
    </row>
    <row r="882" spans="1:26" x14ac:dyDescent="0.35">
      <c r="A882" s="66" t="s">
        <v>756</v>
      </c>
      <c r="B882" s="66" t="s">
        <v>1318</v>
      </c>
      <c r="C882" s="67"/>
      <c r="D882" s="68"/>
      <c r="E882" s="69"/>
      <c r="F882" s="70"/>
      <c r="G882" s="67"/>
      <c r="H882" s="71"/>
      <c r="I882" s="72"/>
      <c r="J882" s="72"/>
      <c r="K882" s="36"/>
      <c r="L882" s="79"/>
      <c r="M882" s="79"/>
      <c r="N882" s="74"/>
      <c r="O882" s="81" t="s">
        <v>1647</v>
      </c>
      <c r="P882" s="83">
        <v>44398.226956018516</v>
      </c>
      <c r="Q882" s="81" t="s">
        <v>1798</v>
      </c>
      <c r="R882" s="81"/>
      <c r="S882" s="81"/>
      <c r="T882" s="81" t="s">
        <v>3106</v>
      </c>
      <c r="U882" s="83">
        <v>44398.226956018516</v>
      </c>
      <c r="V882" s="84" t="s">
        <v>3914</v>
      </c>
      <c r="W882" s="81"/>
      <c r="X882" s="81"/>
      <c r="Y882" s="87" t="s">
        <v>5914</v>
      </c>
      <c r="Z882" s="81"/>
    </row>
    <row r="883" spans="1:26" x14ac:dyDescent="0.35">
      <c r="A883" s="66" t="s">
        <v>756</v>
      </c>
      <c r="B883" s="66" t="s">
        <v>1388</v>
      </c>
      <c r="C883" s="67"/>
      <c r="D883" s="68"/>
      <c r="E883" s="69"/>
      <c r="F883" s="70"/>
      <c r="G883" s="67"/>
      <c r="H883" s="71"/>
      <c r="I883" s="72"/>
      <c r="J883" s="72"/>
      <c r="K883" s="36"/>
      <c r="L883" s="79"/>
      <c r="M883" s="79"/>
      <c r="N883" s="74"/>
      <c r="O883" s="81" t="s">
        <v>1647</v>
      </c>
      <c r="P883" s="83">
        <v>44398.226956018516</v>
      </c>
      <c r="Q883" s="81" t="s">
        <v>1798</v>
      </c>
      <c r="R883" s="81"/>
      <c r="S883" s="81"/>
      <c r="T883" s="81" t="s">
        <v>3106</v>
      </c>
      <c r="U883" s="83">
        <v>44398.226956018516</v>
      </c>
      <c r="V883" s="84" t="s">
        <v>3914</v>
      </c>
      <c r="W883" s="81"/>
      <c r="X883" s="81"/>
      <c r="Y883" s="87" t="s">
        <v>5914</v>
      </c>
      <c r="Z883" s="81"/>
    </row>
    <row r="884" spans="1:26" x14ac:dyDescent="0.35">
      <c r="A884" s="66" t="s">
        <v>757</v>
      </c>
      <c r="B884" s="66" t="s">
        <v>1318</v>
      </c>
      <c r="C884" s="67"/>
      <c r="D884" s="68"/>
      <c r="E884" s="69"/>
      <c r="F884" s="70"/>
      <c r="G884" s="67"/>
      <c r="H884" s="71"/>
      <c r="I884" s="72"/>
      <c r="J884" s="72"/>
      <c r="K884" s="36"/>
      <c r="L884" s="79"/>
      <c r="M884" s="79"/>
      <c r="N884" s="74"/>
      <c r="O884" s="81" t="s">
        <v>1647</v>
      </c>
      <c r="P884" s="83">
        <v>44398.229513888888</v>
      </c>
      <c r="Q884" s="81" t="s">
        <v>1798</v>
      </c>
      <c r="R884" s="81"/>
      <c r="S884" s="81"/>
      <c r="T884" s="81" t="s">
        <v>3106</v>
      </c>
      <c r="U884" s="83">
        <v>44398.229513888888</v>
      </c>
      <c r="V884" s="84" t="s">
        <v>3915</v>
      </c>
      <c r="W884" s="81"/>
      <c r="X884" s="81"/>
      <c r="Y884" s="87" t="s">
        <v>5915</v>
      </c>
      <c r="Z884" s="81"/>
    </row>
    <row r="885" spans="1:26" x14ac:dyDescent="0.35">
      <c r="A885" s="66" t="s">
        <v>757</v>
      </c>
      <c r="B885" s="66" t="s">
        <v>1388</v>
      </c>
      <c r="C885" s="67"/>
      <c r="D885" s="68"/>
      <c r="E885" s="69"/>
      <c r="F885" s="70"/>
      <c r="G885" s="67"/>
      <c r="H885" s="71"/>
      <c r="I885" s="72"/>
      <c r="J885" s="72"/>
      <c r="K885" s="36"/>
      <c r="L885" s="79"/>
      <c r="M885" s="79"/>
      <c r="N885" s="74"/>
      <c r="O885" s="81" t="s">
        <v>1647</v>
      </c>
      <c r="P885" s="83">
        <v>44398.229513888888</v>
      </c>
      <c r="Q885" s="81" t="s">
        <v>1798</v>
      </c>
      <c r="R885" s="81"/>
      <c r="S885" s="81"/>
      <c r="T885" s="81" t="s">
        <v>3106</v>
      </c>
      <c r="U885" s="83">
        <v>44398.229513888888</v>
      </c>
      <c r="V885" s="84" t="s">
        <v>3915</v>
      </c>
      <c r="W885" s="81"/>
      <c r="X885" s="81"/>
      <c r="Y885" s="87" t="s">
        <v>5915</v>
      </c>
      <c r="Z885" s="81"/>
    </row>
    <row r="886" spans="1:26" x14ac:dyDescent="0.35">
      <c r="A886" s="66" t="s">
        <v>758</v>
      </c>
      <c r="B886" s="66" t="s">
        <v>1318</v>
      </c>
      <c r="C886" s="67"/>
      <c r="D886" s="68"/>
      <c r="E886" s="69"/>
      <c r="F886" s="70"/>
      <c r="G886" s="67"/>
      <c r="H886" s="71"/>
      <c r="I886" s="72"/>
      <c r="J886" s="72"/>
      <c r="K886" s="36"/>
      <c r="L886" s="79"/>
      <c r="M886" s="79"/>
      <c r="N886" s="74"/>
      <c r="O886" s="81" t="s">
        <v>1647</v>
      </c>
      <c r="P886" s="83">
        <v>44398.230520833335</v>
      </c>
      <c r="Q886" s="81" t="s">
        <v>1798</v>
      </c>
      <c r="R886" s="81"/>
      <c r="S886" s="81"/>
      <c r="T886" s="81" t="s">
        <v>3106</v>
      </c>
      <c r="U886" s="83">
        <v>44398.230520833335</v>
      </c>
      <c r="V886" s="84" t="s">
        <v>3916</v>
      </c>
      <c r="W886" s="81"/>
      <c r="X886" s="81"/>
      <c r="Y886" s="87" t="s">
        <v>5916</v>
      </c>
      <c r="Z886" s="81"/>
    </row>
    <row r="887" spans="1:26" x14ac:dyDescent="0.35">
      <c r="A887" s="66" t="s">
        <v>758</v>
      </c>
      <c r="B887" s="66" t="s">
        <v>1388</v>
      </c>
      <c r="C887" s="67"/>
      <c r="D887" s="68"/>
      <c r="E887" s="69"/>
      <c r="F887" s="70"/>
      <c r="G887" s="67"/>
      <c r="H887" s="71"/>
      <c r="I887" s="72"/>
      <c r="J887" s="72"/>
      <c r="K887" s="36"/>
      <c r="L887" s="79"/>
      <c r="M887" s="79"/>
      <c r="N887" s="74"/>
      <c r="O887" s="81" t="s">
        <v>1647</v>
      </c>
      <c r="P887" s="83">
        <v>44398.230520833335</v>
      </c>
      <c r="Q887" s="81" t="s">
        <v>1798</v>
      </c>
      <c r="R887" s="81"/>
      <c r="S887" s="81"/>
      <c r="T887" s="81" t="s">
        <v>3106</v>
      </c>
      <c r="U887" s="83">
        <v>44398.230520833335</v>
      </c>
      <c r="V887" s="84" t="s">
        <v>3916</v>
      </c>
      <c r="W887" s="81"/>
      <c r="X887" s="81"/>
      <c r="Y887" s="87" t="s">
        <v>5916</v>
      </c>
      <c r="Z887" s="81"/>
    </row>
    <row r="888" spans="1:26" x14ac:dyDescent="0.35">
      <c r="A888" s="66" t="s">
        <v>759</v>
      </c>
      <c r="B888" s="66" t="s">
        <v>1318</v>
      </c>
      <c r="C888" s="67"/>
      <c r="D888" s="68"/>
      <c r="E888" s="69"/>
      <c r="F888" s="70"/>
      <c r="G888" s="67"/>
      <c r="H888" s="71"/>
      <c r="I888" s="72"/>
      <c r="J888" s="72"/>
      <c r="K888" s="36"/>
      <c r="L888" s="79"/>
      <c r="M888" s="79"/>
      <c r="N888" s="74"/>
      <c r="O888" s="81" t="s">
        <v>1647</v>
      </c>
      <c r="P888" s="83">
        <v>44398.232060185182</v>
      </c>
      <c r="Q888" s="81" t="s">
        <v>1798</v>
      </c>
      <c r="R888" s="81"/>
      <c r="S888" s="81"/>
      <c r="T888" s="81" t="s">
        <v>3106</v>
      </c>
      <c r="U888" s="83">
        <v>44398.232060185182</v>
      </c>
      <c r="V888" s="84" t="s">
        <v>3917</v>
      </c>
      <c r="W888" s="81"/>
      <c r="X888" s="81"/>
      <c r="Y888" s="87" t="s">
        <v>5917</v>
      </c>
      <c r="Z888" s="81"/>
    </row>
    <row r="889" spans="1:26" x14ac:dyDescent="0.35">
      <c r="A889" s="66" t="s">
        <v>759</v>
      </c>
      <c r="B889" s="66" t="s">
        <v>1388</v>
      </c>
      <c r="C889" s="67"/>
      <c r="D889" s="68"/>
      <c r="E889" s="69"/>
      <c r="F889" s="70"/>
      <c r="G889" s="67"/>
      <c r="H889" s="71"/>
      <c r="I889" s="72"/>
      <c r="J889" s="72"/>
      <c r="K889" s="36"/>
      <c r="L889" s="79"/>
      <c r="M889" s="79"/>
      <c r="N889" s="74"/>
      <c r="O889" s="81" t="s">
        <v>1647</v>
      </c>
      <c r="P889" s="83">
        <v>44398.232060185182</v>
      </c>
      <c r="Q889" s="81" t="s">
        <v>1798</v>
      </c>
      <c r="R889" s="81"/>
      <c r="S889" s="81"/>
      <c r="T889" s="81" t="s">
        <v>3106</v>
      </c>
      <c r="U889" s="83">
        <v>44398.232060185182</v>
      </c>
      <c r="V889" s="84" t="s">
        <v>3917</v>
      </c>
      <c r="W889" s="81"/>
      <c r="X889" s="81"/>
      <c r="Y889" s="87" t="s">
        <v>5917</v>
      </c>
      <c r="Z889" s="81"/>
    </row>
    <row r="890" spans="1:26" x14ac:dyDescent="0.35">
      <c r="A890" s="66" t="s">
        <v>760</v>
      </c>
      <c r="B890" s="66" t="s">
        <v>760</v>
      </c>
      <c r="C890" s="67"/>
      <c r="D890" s="68"/>
      <c r="E890" s="69"/>
      <c r="F890" s="70"/>
      <c r="G890" s="67"/>
      <c r="H890" s="71"/>
      <c r="I890" s="72"/>
      <c r="J890" s="72"/>
      <c r="K890" s="36"/>
      <c r="L890" s="79"/>
      <c r="M890" s="79"/>
      <c r="N890" s="74"/>
      <c r="O890" s="81" t="s">
        <v>179</v>
      </c>
      <c r="P890" s="83">
        <v>44397.528611111113</v>
      </c>
      <c r="Q890" s="81" t="s">
        <v>1801</v>
      </c>
      <c r="R890" s="84" t="s">
        <v>2507</v>
      </c>
      <c r="S890" s="81" t="s">
        <v>2931</v>
      </c>
      <c r="T890" s="81" t="s">
        <v>3078</v>
      </c>
      <c r="U890" s="83">
        <v>44397.528611111113</v>
      </c>
      <c r="V890" s="84" t="s">
        <v>3918</v>
      </c>
      <c r="W890" s="81"/>
      <c r="X890" s="81"/>
      <c r="Y890" s="87" t="s">
        <v>5918</v>
      </c>
      <c r="Z890" s="81"/>
    </row>
    <row r="891" spans="1:26" x14ac:dyDescent="0.35">
      <c r="A891" s="66" t="s">
        <v>761</v>
      </c>
      <c r="B891" s="66" t="s">
        <v>760</v>
      </c>
      <c r="C891" s="67"/>
      <c r="D891" s="68"/>
      <c r="E891" s="69"/>
      <c r="F891" s="70"/>
      <c r="G891" s="67"/>
      <c r="H891" s="71"/>
      <c r="I891" s="72"/>
      <c r="J891" s="72"/>
      <c r="K891" s="36"/>
      <c r="L891" s="79"/>
      <c r="M891" s="79"/>
      <c r="N891" s="74"/>
      <c r="O891" s="81" t="s">
        <v>1647</v>
      </c>
      <c r="P891" s="83">
        <v>44398.232106481482</v>
      </c>
      <c r="Q891" s="81" t="s">
        <v>1744</v>
      </c>
      <c r="R891" s="81"/>
      <c r="S891" s="81"/>
      <c r="T891" s="81" t="s">
        <v>3078</v>
      </c>
      <c r="U891" s="83">
        <v>44398.232106481482</v>
      </c>
      <c r="V891" s="84" t="s">
        <v>3919</v>
      </c>
      <c r="W891" s="81"/>
      <c r="X891" s="81"/>
      <c r="Y891" s="87" t="s">
        <v>5919</v>
      </c>
      <c r="Z891" s="81"/>
    </row>
    <row r="892" spans="1:26" x14ac:dyDescent="0.35">
      <c r="A892" s="66" t="s">
        <v>762</v>
      </c>
      <c r="B892" s="66" t="s">
        <v>1318</v>
      </c>
      <c r="C892" s="67"/>
      <c r="D892" s="68"/>
      <c r="E892" s="69"/>
      <c r="F892" s="70"/>
      <c r="G892" s="67"/>
      <c r="H892" s="71"/>
      <c r="I892" s="72"/>
      <c r="J892" s="72"/>
      <c r="K892" s="36"/>
      <c r="L892" s="79"/>
      <c r="M892" s="79"/>
      <c r="N892" s="74"/>
      <c r="O892" s="81" t="s">
        <v>1647</v>
      </c>
      <c r="P892" s="83">
        <v>44398.233831018515</v>
      </c>
      <c r="Q892" s="81" t="s">
        <v>1798</v>
      </c>
      <c r="R892" s="81"/>
      <c r="S892" s="81"/>
      <c r="T892" s="81" t="s">
        <v>3106</v>
      </c>
      <c r="U892" s="83">
        <v>44398.233831018515</v>
      </c>
      <c r="V892" s="84" t="s">
        <v>3920</v>
      </c>
      <c r="W892" s="81"/>
      <c r="X892" s="81"/>
      <c r="Y892" s="87" t="s">
        <v>5920</v>
      </c>
      <c r="Z892" s="81"/>
    </row>
    <row r="893" spans="1:26" x14ac:dyDescent="0.35">
      <c r="A893" s="66" t="s">
        <v>762</v>
      </c>
      <c r="B893" s="66" t="s">
        <v>1388</v>
      </c>
      <c r="C893" s="67"/>
      <c r="D893" s="68"/>
      <c r="E893" s="69"/>
      <c r="F893" s="70"/>
      <c r="G893" s="67"/>
      <c r="H893" s="71"/>
      <c r="I893" s="72"/>
      <c r="J893" s="72"/>
      <c r="K893" s="36"/>
      <c r="L893" s="79"/>
      <c r="M893" s="79"/>
      <c r="N893" s="74"/>
      <c r="O893" s="81" t="s">
        <v>1647</v>
      </c>
      <c r="P893" s="83">
        <v>44398.233831018515</v>
      </c>
      <c r="Q893" s="81" t="s">
        <v>1798</v>
      </c>
      <c r="R893" s="81"/>
      <c r="S893" s="81"/>
      <c r="T893" s="81" t="s">
        <v>3106</v>
      </c>
      <c r="U893" s="83">
        <v>44398.233831018515</v>
      </c>
      <c r="V893" s="84" t="s">
        <v>3920</v>
      </c>
      <c r="W893" s="81"/>
      <c r="X893" s="81"/>
      <c r="Y893" s="87" t="s">
        <v>5920</v>
      </c>
      <c r="Z893" s="81"/>
    </row>
    <row r="894" spans="1:26" x14ac:dyDescent="0.35">
      <c r="A894" s="66" t="s">
        <v>763</v>
      </c>
      <c r="B894" s="66" t="s">
        <v>1318</v>
      </c>
      <c r="C894" s="67"/>
      <c r="D894" s="68"/>
      <c r="E894" s="69"/>
      <c r="F894" s="70"/>
      <c r="G894" s="67"/>
      <c r="H894" s="71"/>
      <c r="I894" s="72"/>
      <c r="J894" s="72"/>
      <c r="K894" s="36"/>
      <c r="L894" s="79"/>
      <c r="M894" s="79"/>
      <c r="N894" s="74"/>
      <c r="O894" s="81" t="s">
        <v>1647</v>
      </c>
      <c r="P894" s="83">
        <v>44398.236111111109</v>
      </c>
      <c r="Q894" s="81" t="s">
        <v>1798</v>
      </c>
      <c r="R894" s="81"/>
      <c r="S894" s="81"/>
      <c r="T894" s="81" t="s">
        <v>3106</v>
      </c>
      <c r="U894" s="83">
        <v>44398.236111111109</v>
      </c>
      <c r="V894" s="84" t="s">
        <v>3921</v>
      </c>
      <c r="W894" s="81"/>
      <c r="X894" s="81"/>
      <c r="Y894" s="87" t="s">
        <v>5921</v>
      </c>
      <c r="Z894" s="81"/>
    </row>
    <row r="895" spans="1:26" x14ac:dyDescent="0.35">
      <c r="A895" s="66" t="s">
        <v>763</v>
      </c>
      <c r="B895" s="66" t="s">
        <v>1388</v>
      </c>
      <c r="C895" s="67"/>
      <c r="D895" s="68"/>
      <c r="E895" s="69"/>
      <c r="F895" s="70"/>
      <c r="G895" s="67"/>
      <c r="H895" s="71"/>
      <c r="I895" s="72"/>
      <c r="J895" s="72"/>
      <c r="K895" s="36"/>
      <c r="L895" s="79"/>
      <c r="M895" s="79"/>
      <c r="N895" s="74"/>
      <c r="O895" s="81" t="s">
        <v>1647</v>
      </c>
      <c r="P895" s="83">
        <v>44398.236111111109</v>
      </c>
      <c r="Q895" s="81" t="s">
        <v>1798</v>
      </c>
      <c r="R895" s="81"/>
      <c r="S895" s="81"/>
      <c r="T895" s="81" t="s">
        <v>3106</v>
      </c>
      <c r="U895" s="83">
        <v>44398.236111111109</v>
      </c>
      <c r="V895" s="84" t="s">
        <v>3921</v>
      </c>
      <c r="W895" s="81"/>
      <c r="X895" s="81"/>
      <c r="Y895" s="87" t="s">
        <v>5921</v>
      </c>
      <c r="Z895" s="81"/>
    </row>
    <row r="896" spans="1:26" x14ac:dyDescent="0.35">
      <c r="A896" s="66" t="s">
        <v>764</v>
      </c>
      <c r="B896" s="66" t="s">
        <v>1235</v>
      </c>
      <c r="C896" s="67"/>
      <c r="D896" s="68"/>
      <c r="E896" s="69"/>
      <c r="F896" s="70"/>
      <c r="G896" s="67"/>
      <c r="H896" s="71"/>
      <c r="I896" s="72"/>
      <c r="J896" s="72"/>
      <c r="K896" s="36"/>
      <c r="L896" s="79"/>
      <c r="M896" s="79"/>
      <c r="N896" s="74"/>
      <c r="O896" s="81" t="s">
        <v>1647</v>
      </c>
      <c r="P896" s="83">
        <v>44398.236157407409</v>
      </c>
      <c r="Q896" s="81" t="s">
        <v>1802</v>
      </c>
      <c r="R896" s="84" t="s">
        <v>2473</v>
      </c>
      <c r="S896" s="81" t="s">
        <v>2932</v>
      </c>
      <c r="T896" s="81" t="s">
        <v>3079</v>
      </c>
      <c r="U896" s="83">
        <v>44398.236157407409</v>
      </c>
      <c r="V896" s="84" t="s">
        <v>3922</v>
      </c>
      <c r="W896" s="81"/>
      <c r="X896" s="81"/>
      <c r="Y896" s="87" t="s">
        <v>5922</v>
      </c>
      <c r="Z896" s="81"/>
    </row>
    <row r="897" spans="1:26" x14ac:dyDescent="0.35">
      <c r="A897" s="66" t="s">
        <v>765</v>
      </c>
      <c r="B897" s="66" t="s">
        <v>1318</v>
      </c>
      <c r="C897" s="67"/>
      <c r="D897" s="68"/>
      <c r="E897" s="69"/>
      <c r="F897" s="70"/>
      <c r="G897" s="67"/>
      <c r="H897" s="71"/>
      <c r="I897" s="72"/>
      <c r="J897" s="72"/>
      <c r="K897" s="36"/>
      <c r="L897" s="79"/>
      <c r="M897" s="79"/>
      <c r="N897" s="74"/>
      <c r="O897" s="81" t="s">
        <v>1647</v>
      </c>
      <c r="P897" s="83">
        <v>44398.236631944441</v>
      </c>
      <c r="Q897" s="81" t="s">
        <v>1798</v>
      </c>
      <c r="R897" s="81"/>
      <c r="S897" s="81"/>
      <c r="T897" s="81" t="s">
        <v>3106</v>
      </c>
      <c r="U897" s="83">
        <v>44398.236631944441</v>
      </c>
      <c r="V897" s="84" t="s">
        <v>3923</v>
      </c>
      <c r="W897" s="81"/>
      <c r="X897" s="81"/>
      <c r="Y897" s="87" t="s">
        <v>5923</v>
      </c>
      <c r="Z897" s="81"/>
    </row>
    <row r="898" spans="1:26" x14ac:dyDescent="0.35">
      <c r="A898" s="66" t="s">
        <v>765</v>
      </c>
      <c r="B898" s="66" t="s">
        <v>1388</v>
      </c>
      <c r="C898" s="67"/>
      <c r="D898" s="68"/>
      <c r="E898" s="69"/>
      <c r="F898" s="70"/>
      <c r="G898" s="67"/>
      <c r="H898" s="71"/>
      <c r="I898" s="72"/>
      <c r="J898" s="72"/>
      <c r="K898" s="36"/>
      <c r="L898" s="79"/>
      <c r="M898" s="79"/>
      <c r="N898" s="74"/>
      <c r="O898" s="81" t="s">
        <v>1647</v>
      </c>
      <c r="P898" s="83">
        <v>44398.236631944441</v>
      </c>
      <c r="Q898" s="81" t="s">
        <v>1798</v>
      </c>
      <c r="R898" s="81"/>
      <c r="S898" s="81"/>
      <c r="T898" s="81" t="s">
        <v>3106</v>
      </c>
      <c r="U898" s="83">
        <v>44398.236631944441</v>
      </c>
      <c r="V898" s="84" t="s">
        <v>3923</v>
      </c>
      <c r="W898" s="81"/>
      <c r="X898" s="81"/>
      <c r="Y898" s="87" t="s">
        <v>5923</v>
      </c>
      <c r="Z898" s="81"/>
    </row>
    <row r="899" spans="1:26" x14ac:dyDescent="0.35">
      <c r="A899" s="66" t="s">
        <v>766</v>
      </c>
      <c r="B899" s="66" t="s">
        <v>1318</v>
      </c>
      <c r="C899" s="67"/>
      <c r="D899" s="68"/>
      <c r="E899" s="69"/>
      <c r="F899" s="70"/>
      <c r="G899" s="67"/>
      <c r="H899" s="71"/>
      <c r="I899" s="72"/>
      <c r="J899" s="72"/>
      <c r="K899" s="36"/>
      <c r="L899" s="79"/>
      <c r="M899" s="79"/>
      <c r="N899" s="74"/>
      <c r="O899" s="81" t="s">
        <v>1647</v>
      </c>
      <c r="P899" s="83">
        <v>44398.240243055552</v>
      </c>
      <c r="Q899" s="81" t="s">
        <v>1754</v>
      </c>
      <c r="R899" s="81"/>
      <c r="S899" s="81"/>
      <c r="T899" s="81" t="s">
        <v>3016</v>
      </c>
      <c r="U899" s="83">
        <v>44398.240243055552</v>
      </c>
      <c r="V899" s="84" t="s">
        <v>3924</v>
      </c>
      <c r="W899" s="81"/>
      <c r="X899" s="81"/>
      <c r="Y899" s="87" t="s">
        <v>5924</v>
      </c>
      <c r="Z899" s="81"/>
    </row>
    <row r="900" spans="1:26" x14ac:dyDescent="0.35">
      <c r="A900" s="66" t="s">
        <v>766</v>
      </c>
      <c r="B900" s="66" t="s">
        <v>1522</v>
      </c>
      <c r="C900" s="67"/>
      <c r="D900" s="68"/>
      <c r="E900" s="69"/>
      <c r="F900" s="70"/>
      <c r="G900" s="67"/>
      <c r="H900" s="71"/>
      <c r="I900" s="72"/>
      <c r="J900" s="72"/>
      <c r="K900" s="36"/>
      <c r="L900" s="79"/>
      <c r="M900" s="79"/>
      <c r="N900" s="74"/>
      <c r="O900" s="81" t="s">
        <v>1647</v>
      </c>
      <c r="P900" s="83">
        <v>44398.240243055552</v>
      </c>
      <c r="Q900" s="81" t="s">
        <v>1754</v>
      </c>
      <c r="R900" s="81"/>
      <c r="S900" s="81"/>
      <c r="T900" s="81" t="s">
        <v>3016</v>
      </c>
      <c r="U900" s="83">
        <v>44398.240243055552</v>
      </c>
      <c r="V900" s="84" t="s">
        <v>3924</v>
      </c>
      <c r="W900" s="81"/>
      <c r="X900" s="81"/>
      <c r="Y900" s="87" t="s">
        <v>5924</v>
      </c>
      <c r="Z900" s="81"/>
    </row>
    <row r="901" spans="1:26" x14ac:dyDescent="0.35">
      <c r="A901" s="66" t="s">
        <v>767</v>
      </c>
      <c r="B901" s="66" t="s">
        <v>1318</v>
      </c>
      <c r="C901" s="67"/>
      <c r="D901" s="68"/>
      <c r="E901" s="69"/>
      <c r="F901" s="70"/>
      <c r="G901" s="67"/>
      <c r="H901" s="71"/>
      <c r="I901" s="72"/>
      <c r="J901" s="72"/>
      <c r="K901" s="36"/>
      <c r="L901" s="79"/>
      <c r="M901" s="79"/>
      <c r="N901" s="74"/>
      <c r="O901" s="81" t="s">
        <v>1647</v>
      </c>
      <c r="P901" s="83">
        <v>44398.244456018518</v>
      </c>
      <c r="Q901" s="81" t="s">
        <v>1754</v>
      </c>
      <c r="R901" s="81"/>
      <c r="S901" s="81"/>
      <c r="T901" s="81" t="s">
        <v>3016</v>
      </c>
      <c r="U901" s="83">
        <v>44398.244456018518</v>
      </c>
      <c r="V901" s="84" t="s">
        <v>3925</v>
      </c>
      <c r="W901" s="81"/>
      <c r="X901" s="81"/>
      <c r="Y901" s="87" t="s">
        <v>5925</v>
      </c>
      <c r="Z901" s="81"/>
    </row>
    <row r="902" spans="1:26" x14ac:dyDescent="0.35">
      <c r="A902" s="66" t="s">
        <v>767</v>
      </c>
      <c r="B902" s="66" t="s">
        <v>1522</v>
      </c>
      <c r="C902" s="67"/>
      <c r="D902" s="68"/>
      <c r="E902" s="69"/>
      <c r="F902" s="70"/>
      <c r="G902" s="67"/>
      <c r="H902" s="71"/>
      <c r="I902" s="72"/>
      <c r="J902" s="72"/>
      <c r="K902" s="36"/>
      <c r="L902" s="79"/>
      <c r="M902" s="79"/>
      <c r="N902" s="74"/>
      <c r="O902" s="81" t="s">
        <v>1647</v>
      </c>
      <c r="P902" s="83">
        <v>44398.244456018518</v>
      </c>
      <c r="Q902" s="81" t="s">
        <v>1754</v>
      </c>
      <c r="R902" s="81"/>
      <c r="S902" s="81"/>
      <c r="T902" s="81" t="s">
        <v>3016</v>
      </c>
      <c r="U902" s="83">
        <v>44398.244456018518</v>
      </c>
      <c r="V902" s="84" t="s">
        <v>3925</v>
      </c>
      <c r="W902" s="81"/>
      <c r="X902" s="81"/>
      <c r="Y902" s="87" t="s">
        <v>5925</v>
      </c>
      <c r="Z902" s="81"/>
    </row>
    <row r="903" spans="1:26" x14ac:dyDescent="0.35">
      <c r="A903" s="66" t="s">
        <v>768</v>
      </c>
      <c r="B903" s="66" t="s">
        <v>1318</v>
      </c>
      <c r="C903" s="67"/>
      <c r="D903" s="68"/>
      <c r="E903" s="69"/>
      <c r="F903" s="70"/>
      <c r="G903" s="67"/>
      <c r="H903" s="71"/>
      <c r="I903" s="72"/>
      <c r="J903" s="72"/>
      <c r="K903" s="36"/>
      <c r="L903" s="79"/>
      <c r="M903" s="79"/>
      <c r="N903" s="74"/>
      <c r="O903" s="81" t="s">
        <v>1647</v>
      </c>
      <c r="P903" s="83">
        <v>44398.245150462964</v>
      </c>
      <c r="Q903" s="81" t="s">
        <v>1798</v>
      </c>
      <c r="R903" s="81"/>
      <c r="S903" s="81"/>
      <c r="T903" s="81" t="s">
        <v>3106</v>
      </c>
      <c r="U903" s="83">
        <v>44398.245150462964</v>
      </c>
      <c r="V903" s="84" t="s">
        <v>3926</v>
      </c>
      <c r="W903" s="81"/>
      <c r="X903" s="81"/>
      <c r="Y903" s="87" t="s">
        <v>5926</v>
      </c>
      <c r="Z903" s="81"/>
    </row>
    <row r="904" spans="1:26" x14ac:dyDescent="0.35">
      <c r="A904" s="66" t="s">
        <v>768</v>
      </c>
      <c r="B904" s="66" t="s">
        <v>1388</v>
      </c>
      <c r="C904" s="67"/>
      <c r="D904" s="68"/>
      <c r="E904" s="69"/>
      <c r="F904" s="70"/>
      <c r="G904" s="67"/>
      <c r="H904" s="71"/>
      <c r="I904" s="72"/>
      <c r="J904" s="72"/>
      <c r="K904" s="36"/>
      <c r="L904" s="79"/>
      <c r="M904" s="79"/>
      <c r="N904" s="74"/>
      <c r="O904" s="81" t="s">
        <v>1647</v>
      </c>
      <c r="P904" s="83">
        <v>44398.245150462964</v>
      </c>
      <c r="Q904" s="81" t="s">
        <v>1798</v>
      </c>
      <c r="R904" s="81"/>
      <c r="S904" s="81"/>
      <c r="T904" s="81" t="s">
        <v>3106</v>
      </c>
      <c r="U904" s="83">
        <v>44398.245150462964</v>
      </c>
      <c r="V904" s="84" t="s">
        <v>3926</v>
      </c>
      <c r="W904" s="81"/>
      <c r="X904" s="81"/>
      <c r="Y904" s="87" t="s">
        <v>5926</v>
      </c>
      <c r="Z904" s="81"/>
    </row>
    <row r="905" spans="1:26" x14ac:dyDescent="0.35">
      <c r="A905" s="66" t="s">
        <v>769</v>
      </c>
      <c r="B905" s="66" t="s">
        <v>1318</v>
      </c>
      <c r="C905" s="67"/>
      <c r="D905" s="68"/>
      <c r="E905" s="69"/>
      <c r="F905" s="70"/>
      <c r="G905" s="67"/>
      <c r="H905" s="71"/>
      <c r="I905" s="72"/>
      <c r="J905" s="72"/>
      <c r="K905" s="36"/>
      <c r="L905" s="79"/>
      <c r="M905" s="79"/>
      <c r="N905" s="74"/>
      <c r="O905" s="81" t="s">
        <v>1647</v>
      </c>
      <c r="P905" s="83">
        <v>44398.245879629627</v>
      </c>
      <c r="Q905" s="81" t="s">
        <v>1754</v>
      </c>
      <c r="R905" s="81"/>
      <c r="S905" s="81"/>
      <c r="T905" s="81" t="s">
        <v>3016</v>
      </c>
      <c r="U905" s="83">
        <v>44398.245879629627</v>
      </c>
      <c r="V905" s="84" t="s">
        <v>3927</v>
      </c>
      <c r="W905" s="81"/>
      <c r="X905" s="81"/>
      <c r="Y905" s="87" t="s">
        <v>5927</v>
      </c>
      <c r="Z905" s="81"/>
    </row>
    <row r="906" spans="1:26" x14ac:dyDescent="0.35">
      <c r="A906" s="66" t="s">
        <v>769</v>
      </c>
      <c r="B906" s="66" t="s">
        <v>1522</v>
      </c>
      <c r="C906" s="67"/>
      <c r="D906" s="68"/>
      <c r="E906" s="69"/>
      <c r="F906" s="70"/>
      <c r="G906" s="67"/>
      <c r="H906" s="71"/>
      <c r="I906" s="72"/>
      <c r="J906" s="72"/>
      <c r="K906" s="36"/>
      <c r="L906" s="79"/>
      <c r="M906" s="79"/>
      <c r="N906" s="74"/>
      <c r="O906" s="81" t="s">
        <v>1647</v>
      </c>
      <c r="P906" s="83">
        <v>44398.245879629627</v>
      </c>
      <c r="Q906" s="81" t="s">
        <v>1754</v>
      </c>
      <c r="R906" s="81"/>
      <c r="S906" s="81"/>
      <c r="T906" s="81" t="s">
        <v>3016</v>
      </c>
      <c r="U906" s="83">
        <v>44398.245879629627</v>
      </c>
      <c r="V906" s="84" t="s">
        <v>3927</v>
      </c>
      <c r="W906" s="81"/>
      <c r="X906" s="81"/>
      <c r="Y906" s="87" t="s">
        <v>5927</v>
      </c>
      <c r="Z906" s="81"/>
    </row>
    <row r="907" spans="1:26" x14ac:dyDescent="0.35">
      <c r="A907" s="66" t="s">
        <v>770</v>
      </c>
      <c r="B907" s="66" t="s">
        <v>1318</v>
      </c>
      <c r="C907" s="67"/>
      <c r="D907" s="68"/>
      <c r="E907" s="69"/>
      <c r="F907" s="70"/>
      <c r="G907" s="67"/>
      <c r="H907" s="71"/>
      <c r="I907" s="72"/>
      <c r="J907" s="72"/>
      <c r="K907" s="36"/>
      <c r="L907" s="79"/>
      <c r="M907" s="79"/>
      <c r="N907" s="74"/>
      <c r="O907" s="81" t="s">
        <v>1647</v>
      </c>
      <c r="P907" s="83">
        <v>44398.246828703705</v>
      </c>
      <c r="Q907" s="81" t="s">
        <v>1798</v>
      </c>
      <c r="R907" s="81"/>
      <c r="S907" s="81"/>
      <c r="T907" s="81" t="s">
        <v>3106</v>
      </c>
      <c r="U907" s="83">
        <v>44398.246828703705</v>
      </c>
      <c r="V907" s="84" t="s">
        <v>3928</v>
      </c>
      <c r="W907" s="81"/>
      <c r="X907" s="81"/>
      <c r="Y907" s="87" t="s">
        <v>5928</v>
      </c>
      <c r="Z907" s="81"/>
    </row>
    <row r="908" spans="1:26" x14ac:dyDescent="0.35">
      <c r="A908" s="66" t="s">
        <v>770</v>
      </c>
      <c r="B908" s="66" t="s">
        <v>1388</v>
      </c>
      <c r="C908" s="67"/>
      <c r="D908" s="68"/>
      <c r="E908" s="69"/>
      <c r="F908" s="70"/>
      <c r="G908" s="67"/>
      <c r="H908" s="71"/>
      <c r="I908" s="72"/>
      <c r="J908" s="72"/>
      <c r="K908" s="36"/>
      <c r="L908" s="79"/>
      <c r="M908" s="79"/>
      <c r="N908" s="74"/>
      <c r="O908" s="81" t="s">
        <v>1647</v>
      </c>
      <c r="P908" s="83">
        <v>44398.246828703705</v>
      </c>
      <c r="Q908" s="81" t="s">
        <v>1798</v>
      </c>
      <c r="R908" s="81"/>
      <c r="S908" s="81"/>
      <c r="T908" s="81" t="s">
        <v>3106</v>
      </c>
      <c r="U908" s="83">
        <v>44398.246828703705</v>
      </c>
      <c r="V908" s="84" t="s">
        <v>3928</v>
      </c>
      <c r="W908" s="81"/>
      <c r="X908" s="81"/>
      <c r="Y908" s="87" t="s">
        <v>5928</v>
      </c>
      <c r="Z908" s="81"/>
    </row>
    <row r="909" spans="1:26" x14ac:dyDescent="0.35">
      <c r="A909" s="66" t="s">
        <v>771</v>
      </c>
      <c r="B909" s="66" t="s">
        <v>1318</v>
      </c>
      <c r="C909" s="67"/>
      <c r="D909" s="68"/>
      <c r="E909" s="69"/>
      <c r="F909" s="70"/>
      <c r="G909" s="67"/>
      <c r="H909" s="71"/>
      <c r="I909" s="72"/>
      <c r="J909" s="72"/>
      <c r="K909" s="36"/>
      <c r="L909" s="79"/>
      <c r="M909" s="79"/>
      <c r="N909" s="74"/>
      <c r="O909" s="81" t="s">
        <v>1647</v>
      </c>
      <c r="P909" s="83">
        <v>44398.2184375</v>
      </c>
      <c r="Q909" s="81" t="s">
        <v>1754</v>
      </c>
      <c r="R909" s="81"/>
      <c r="S909" s="81"/>
      <c r="T909" s="81" t="s">
        <v>3016</v>
      </c>
      <c r="U909" s="83">
        <v>44398.2184375</v>
      </c>
      <c r="V909" s="84" t="s">
        <v>3929</v>
      </c>
      <c r="W909" s="81"/>
      <c r="X909" s="81"/>
      <c r="Y909" s="87" t="s">
        <v>5929</v>
      </c>
      <c r="Z909" s="81"/>
    </row>
    <row r="910" spans="1:26" x14ac:dyDescent="0.35">
      <c r="A910" s="66" t="s">
        <v>771</v>
      </c>
      <c r="B910" s="66" t="s">
        <v>1522</v>
      </c>
      <c r="C910" s="67"/>
      <c r="D910" s="68"/>
      <c r="E910" s="69"/>
      <c r="F910" s="70"/>
      <c r="G910" s="67"/>
      <c r="H910" s="71"/>
      <c r="I910" s="72"/>
      <c r="J910" s="72"/>
      <c r="K910" s="36"/>
      <c r="L910" s="79"/>
      <c r="M910" s="79"/>
      <c r="N910" s="74"/>
      <c r="O910" s="81" t="s">
        <v>1647</v>
      </c>
      <c r="P910" s="83">
        <v>44398.2184375</v>
      </c>
      <c r="Q910" s="81" t="s">
        <v>1754</v>
      </c>
      <c r="R910" s="81"/>
      <c r="S910" s="81"/>
      <c r="T910" s="81" t="s">
        <v>3016</v>
      </c>
      <c r="U910" s="83">
        <v>44398.2184375</v>
      </c>
      <c r="V910" s="84" t="s">
        <v>3929</v>
      </c>
      <c r="W910" s="81"/>
      <c r="X910" s="81"/>
      <c r="Y910" s="87" t="s">
        <v>5929</v>
      </c>
      <c r="Z910" s="81"/>
    </row>
    <row r="911" spans="1:26" x14ac:dyDescent="0.35">
      <c r="A911" s="66" t="s">
        <v>771</v>
      </c>
      <c r="B911" s="66" t="s">
        <v>1318</v>
      </c>
      <c r="C911" s="67"/>
      <c r="D911" s="68"/>
      <c r="E911" s="69"/>
      <c r="F911" s="70"/>
      <c r="G911" s="67"/>
      <c r="H911" s="71"/>
      <c r="I911" s="72"/>
      <c r="J911" s="72"/>
      <c r="K911" s="36"/>
      <c r="L911" s="79"/>
      <c r="M911" s="79"/>
      <c r="N911" s="74"/>
      <c r="O911" s="81" t="s">
        <v>1647</v>
      </c>
      <c r="P911" s="83">
        <v>44398.246898148151</v>
      </c>
      <c r="Q911" s="81" t="s">
        <v>1798</v>
      </c>
      <c r="R911" s="81"/>
      <c r="S911" s="81"/>
      <c r="T911" s="81" t="s">
        <v>3106</v>
      </c>
      <c r="U911" s="83">
        <v>44398.246898148151</v>
      </c>
      <c r="V911" s="84" t="s">
        <v>3930</v>
      </c>
      <c r="W911" s="81"/>
      <c r="X911" s="81"/>
      <c r="Y911" s="87" t="s">
        <v>5930</v>
      </c>
      <c r="Z911" s="81"/>
    </row>
    <row r="912" spans="1:26" x14ac:dyDescent="0.35">
      <c r="A912" s="66" t="s">
        <v>771</v>
      </c>
      <c r="B912" s="66" t="s">
        <v>1388</v>
      </c>
      <c r="C912" s="67"/>
      <c r="D912" s="68"/>
      <c r="E912" s="69"/>
      <c r="F912" s="70"/>
      <c r="G912" s="67"/>
      <c r="H912" s="71"/>
      <c r="I912" s="72"/>
      <c r="J912" s="72"/>
      <c r="K912" s="36"/>
      <c r="L912" s="79"/>
      <c r="M912" s="79"/>
      <c r="N912" s="74"/>
      <c r="O912" s="81" t="s">
        <v>1647</v>
      </c>
      <c r="P912" s="83">
        <v>44398.246898148151</v>
      </c>
      <c r="Q912" s="81" t="s">
        <v>1798</v>
      </c>
      <c r="R912" s="81"/>
      <c r="S912" s="81"/>
      <c r="T912" s="81" t="s">
        <v>3106</v>
      </c>
      <c r="U912" s="83">
        <v>44398.246898148151</v>
      </c>
      <c r="V912" s="84" t="s">
        <v>3930</v>
      </c>
      <c r="W912" s="81"/>
      <c r="X912" s="81"/>
      <c r="Y912" s="87" t="s">
        <v>5930</v>
      </c>
      <c r="Z912" s="81"/>
    </row>
    <row r="913" spans="1:26" x14ac:dyDescent="0.35">
      <c r="A913" s="66" t="s">
        <v>772</v>
      </c>
      <c r="B913" s="66" t="s">
        <v>1318</v>
      </c>
      <c r="C913" s="67"/>
      <c r="D913" s="68"/>
      <c r="E913" s="69"/>
      <c r="F913" s="70"/>
      <c r="G913" s="67"/>
      <c r="H913" s="71"/>
      <c r="I913" s="72"/>
      <c r="J913" s="72"/>
      <c r="K913" s="36"/>
      <c r="L913" s="79"/>
      <c r="M913" s="79"/>
      <c r="N913" s="74"/>
      <c r="O913" s="81" t="s">
        <v>1647</v>
      </c>
      <c r="P913" s="83">
        <v>44398.247488425928</v>
      </c>
      <c r="Q913" s="81" t="s">
        <v>1754</v>
      </c>
      <c r="R913" s="81"/>
      <c r="S913" s="81"/>
      <c r="T913" s="81" t="s">
        <v>3016</v>
      </c>
      <c r="U913" s="83">
        <v>44398.247488425928</v>
      </c>
      <c r="V913" s="84" t="s">
        <v>3931</v>
      </c>
      <c r="W913" s="81"/>
      <c r="X913" s="81"/>
      <c r="Y913" s="87" t="s">
        <v>5931</v>
      </c>
      <c r="Z913" s="81"/>
    </row>
    <row r="914" spans="1:26" x14ac:dyDescent="0.35">
      <c r="A914" s="66" t="s">
        <v>772</v>
      </c>
      <c r="B914" s="66" t="s">
        <v>1522</v>
      </c>
      <c r="C914" s="67"/>
      <c r="D914" s="68"/>
      <c r="E914" s="69"/>
      <c r="F914" s="70"/>
      <c r="G914" s="67"/>
      <c r="H914" s="71"/>
      <c r="I914" s="72"/>
      <c r="J914" s="72"/>
      <c r="K914" s="36"/>
      <c r="L914" s="79"/>
      <c r="M914" s="79"/>
      <c r="N914" s="74"/>
      <c r="O914" s="81" t="s">
        <v>1647</v>
      </c>
      <c r="P914" s="83">
        <v>44398.247488425928</v>
      </c>
      <c r="Q914" s="81" t="s">
        <v>1754</v>
      </c>
      <c r="R914" s="81"/>
      <c r="S914" s="81"/>
      <c r="T914" s="81" t="s">
        <v>3016</v>
      </c>
      <c r="U914" s="83">
        <v>44398.247488425928</v>
      </c>
      <c r="V914" s="84" t="s">
        <v>3931</v>
      </c>
      <c r="W914" s="81"/>
      <c r="X914" s="81"/>
      <c r="Y914" s="87" t="s">
        <v>5931</v>
      </c>
      <c r="Z914" s="81"/>
    </row>
    <row r="915" spans="1:26" x14ac:dyDescent="0.35">
      <c r="A915" s="66" t="s">
        <v>773</v>
      </c>
      <c r="B915" s="66" t="s">
        <v>1318</v>
      </c>
      <c r="C915" s="67"/>
      <c r="D915" s="68"/>
      <c r="E915" s="69"/>
      <c r="F915" s="70"/>
      <c r="G915" s="67"/>
      <c r="H915" s="71"/>
      <c r="I915" s="72"/>
      <c r="J915" s="72"/>
      <c r="K915" s="36"/>
      <c r="L915" s="79"/>
      <c r="M915" s="79"/>
      <c r="N915" s="74"/>
      <c r="O915" s="81" t="s">
        <v>1647</v>
      </c>
      <c r="P915" s="83">
        <v>44398.249467592592</v>
      </c>
      <c r="Q915" s="81" t="s">
        <v>1754</v>
      </c>
      <c r="R915" s="81"/>
      <c r="S915" s="81"/>
      <c r="T915" s="81" t="s">
        <v>3016</v>
      </c>
      <c r="U915" s="83">
        <v>44398.249467592592</v>
      </c>
      <c r="V915" s="84" t="s">
        <v>3932</v>
      </c>
      <c r="W915" s="81"/>
      <c r="X915" s="81"/>
      <c r="Y915" s="87" t="s">
        <v>5932</v>
      </c>
      <c r="Z915" s="81"/>
    </row>
    <row r="916" spans="1:26" x14ac:dyDescent="0.35">
      <c r="A916" s="66" t="s">
        <v>773</v>
      </c>
      <c r="B916" s="66" t="s">
        <v>1522</v>
      </c>
      <c r="C916" s="67"/>
      <c r="D916" s="68"/>
      <c r="E916" s="69"/>
      <c r="F916" s="70"/>
      <c r="G916" s="67"/>
      <c r="H916" s="71"/>
      <c r="I916" s="72"/>
      <c r="J916" s="72"/>
      <c r="K916" s="36"/>
      <c r="L916" s="79"/>
      <c r="M916" s="79"/>
      <c r="N916" s="74"/>
      <c r="O916" s="81" t="s">
        <v>1647</v>
      </c>
      <c r="P916" s="83">
        <v>44398.249467592592</v>
      </c>
      <c r="Q916" s="81" t="s">
        <v>1754</v>
      </c>
      <c r="R916" s="81"/>
      <c r="S916" s="81"/>
      <c r="T916" s="81" t="s">
        <v>3016</v>
      </c>
      <c r="U916" s="83">
        <v>44398.249467592592</v>
      </c>
      <c r="V916" s="84" t="s">
        <v>3932</v>
      </c>
      <c r="W916" s="81"/>
      <c r="X916" s="81"/>
      <c r="Y916" s="87" t="s">
        <v>5932</v>
      </c>
      <c r="Z916" s="81"/>
    </row>
    <row r="917" spans="1:26" x14ac:dyDescent="0.35">
      <c r="A917" s="66" t="s">
        <v>774</v>
      </c>
      <c r="B917" s="66" t="s">
        <v>1457</v>
      </c>
      <c r="C917" s="67"/>
      <c r="D917" s="68"/>
      <c r="E917" s="69"/>
      <c r="F917" s="70"/>
      <c r="G917" s="67"/>
      <c r="H917" s="71"/>
      <c r="I917" s="72"/>
      <c r="J917" s="72"/>
      <c r="K917" s="36"/>
      <c r="L917" s="79"/>
      <c r="M917" s="79"/>
      <c r="N917" s="74"/>
      <c r="O917" s="81" t="s">
        <v>1647</v>
      </c>
      <c r="P917" s="83">
        <v>44398.25105324074</v>
      </c>
      <c r="Q917" s="81" t="s">
        <v>1803</v>
      </c>
      <c r="R917" s="81"/>
      <c r="S917" s="81"/>
      <c r="T917" s="81"/>
      <c r="U917" s="83">
        <v>44398.25105324074</v>
      </c>
      <c r="V917" s="84" t="s">
        <v>3933</v>
      </c>
      <c r="W917" s="81"/>
      <c r="X917" s="81"/>
      <c r="Y917" s="87" t="s">
        <v>5933</v>
      </c>
      <c r="Z917" s="81"/>
    </row>
    <row r="918" spans="1:26" x14ac:dyDescent="0.35">
      <c r="A918" s="66" t="s">
        <v>774</v>
      </c>
      <c r="B918" s="66" t="s">
        <v>1235</v>
      </c>
      <c r="C918" s="67"/>
      <c r="D918" s="68"/>
      <c r="E918" s="69"/>
      <c r="F918" s="70"/>
      <c r="G918" s="67"/>
      <c r="H918" s="71"/>
      <c r="I918" s="72"/>
      <c r="J918" s="72"/>
      <c r="K918" s="36"/>
      <c r="L918" s="79"/>
      <c r="M918" s="79"/>
      <c r="N918" s="74"/>
      <c r="O918" s="81" t="s">
        <v>1647</v>
      </c>
      <c r="P918" s="83">
        <v>44398.25105324074</v>
      </c>
      <c r="Q918" s="81" t="s">
        <v>1803</v>
      </c>
      <c r="R918" s="81"/>
      <c r="S918" s="81"/>
      <c r="T918" s="81"/>
      <c r="U918" s="83">
        <v>44398.25105324074</v>
      </c>
      <c r="V918" s="84" t="s">
        <v>3933</v>
      </c>
      <c r="W918" s="81"/>
      <c r="X918" s="81"/>
      <c r="Y918" s="87" t="s">
        <v>5933</v>
      </c>
      <c r="Z918" s="81"/>
    </row>
    <row r="919" spans="1:26" x14ac:dyDescent="0.35">
      <c r="A919" s="66" t="s">
        <v>775</v>
      </c>
      <c r="B919" s="66" t="s">
        <v>921</v>
      </c>
      <c r="C919" s="67"/>
      <c r="D919" s="68"/>
      <c r="E919" s="69"/>
      <c r="F919" s="70"/>
      <c r="G919" s="67"/>
      <c r="H919" s="71"/>
      <c r="I919" s="72"/>
      <c r="J919" s="72"/>
      <c r="K919" s="36"/>
      <c r="L919" s="79"/>
      <c r="M919" s="79"/>
      <c r="N919" s="74"/>
      <c r="O919" s="81" t="s">
        <v>1647</v>
      </c>
      <c r="P919" s="83">
        <v>44398.253171296295</v>
      </c>
      <c r="Q919" s="81" t="s">
        <v>1804</v>
      </c>
      <c r="R919" s="81"/>
      <c r="S919" s="81"/>
      <c r="T919" s="81" t="s">
        <v>3108</v>
      </c>
      <c r="U919" s="83">
        <v>44398.253171296295</v>
      </c>
      <c r="V919" s="84" t="s">
        <v>3934</v>
      </c>
      <c r="W919" s="81"/>
      <c r="X919" s="81"/>
      <c r="Y919" s="87" t="s">
        <v>5934</v>
      </c>
      <c r="Z919" s="81"/>
    </row>
    <row r="920" spans="1:26" x14ac:dyDescent="0.35">
      <c r="A920" s="66" t="s">
        <v>776</v>
      </c>
      <c r="B920" s="66" t="s">
        <v>776</v>
      </c>
      <c r="C920" s="67"/>
      <c r="D920" s="68"/>
      <c r="E920" s="69"/>
      <c r="F920" s="70"/>
      <c r="G920" s="67"/>
      <c r="H920" s="71"/>
      <c r="I920" s="72"/>
      <c r="J920" s="72"/>
      <c r="K920" s="36"/>
      <c r="L920" s="79"/>
      <c r="M920" s="79"/>
      <c r="N920" s="74"/>
      <c r="O920" s="81" t="s">
        <v>179</v>
      </c>
      <c r="P920" s="83">
        <v>44398.253472222219</v>
      </c>
      <c r="Q920" s="81" t="s">
        <v>1805</v>
      </c>
      <c r="R920" s="84" t="s">
        <v>2508</v>
      </c>
      <c r="S920" s="81" t="s">
        <v>2931</v>
      </c>
      <c r="T920" s="81"/>
      <c r="U920" s="83">
        <v>44398.253472222219</v>
      </c>
      <c r="V920" s="84" t="s">
        <v>3935</v>
      </c>
      <c r="W920" s="81"/>
      <c r="X920" s="81"/>
      <c r="Y920" s="87" t="s">
        <v>5935</v>
      </c>
      <c r="Z920" s="81"/>
    </row>
    <row r="921" spans="1:26" x14ac:dyDescent="0.35">
      <c r="A921" s="66" t="s">
        <v>777</v>
      </c>
      <c r="B921" s="66" t="s">
        <v>777</v>
      </c>
      <c r="C921" s="67"/>
      <c r="D921" s="68"/>
      <c r="E921" s="69"/>
      <c r="F921" s="70"/>
      <c r="G921" s="67"/>
      <c r="H921" s="71"/>
      <c r="I921" s="72"/>
      <c r="J921" s="72"/>
      <c r="K921" s="36"/>
      <c r="L921" s="79"/>
      <c r="M921" s="79"/>
      <c r="N921" s="74"/>
      <c r="O921" s="81" t="s">
        <v>179</v>
      </c>
      <c r="P921" s="83">
        <v>44398.259027777778</v>
      </c>
      <c r="Q921" s="81" t="s">
        <v>1806</v>
      </c>
      <c r="R921" s="84" t="s">
        <v>2509</v>
      </c>
      <c r="S921" s="81" t="s">
        <v>2931</v>
      </c>
      <c r="T921" s="81" t="s">
        <v>3109</v>
      </c>
      <c r="U921" s="83">
        <v>44398.259027777778</v>
      </c>
      <c r="V921" s="84" t="s">
        <v>3936</v>
      </c>
      <c r="W921" s="81"/>
      <c r="X921" s="81"/>
      <c r="Y921" s="87" t="s">
        <v>5936</v>
      </c>
      <c r="Z921" s="81"/>
    </row>
    <row r="922" spans="1:26" x14ac:dyDescent="0.35">
      <c r="A922" s="66" t="s">
        <v>778</v>
      </c>
      <c r="B922" s="66" t="s">
        <v>1235</v>
      </c>
      <c r="C922" s="67"/>
      <c r="D922" s="68"/>
      <c r="E922" s="69"/>
      <c r="F922" s="70"/>
      <c r="G922" s="67"/>
      <c r="H922" s="71"/>
      <c r="I922" s="72"/>
      <c r="J922" s="72"/>
      <c r="K922" s="36"/>
      <c r="L922" s="79"/>
      <c r="M922" s="79"/>
      <c r="N922" s="74"/>
      <c r="O922" s="81" t="s">
        <v>1647</v>
      </c>
      <c r="P922" s="83">
        <v>44396.552152777775</v>
      </c>
      <c r="Q922" s="81" t="s">
        <v>1676</v>
      </c>
      <c r="R922" s="84" t="s">
        <v>2440</v>
      </c>
      <c r="S922" s="81" t="s">
        <v>2932</v>
      </c>
      <c r="T922" s="81" t="s">
        <v>3033</v>
      </c>
      <c r="U922" s="83">
        <v>44396.552152777775</v>
      </c>
      <c r="V922" s="84" t="s">
        <v>3937</v>
      </c>
      <c r="W922" s="81"/>
      <c r="X922" s="81"/>
      <c r="Y922" s="87" t="s">
        <v>5937</v>
      </c>
      <c r="Z922" s="81"/>
    </row>
    <row r="923" spans="1:26" x14ac:dyDescent="0.35">
      <c r="A923" s="66" t="s">
        <v>778</v>
      </c>
      <c r="B923" s="66" t="s">
        <v>1235</v>
      </c>
      <c r="C923" s="67"/>
      <c r="D923" s="68"/>
      <c r="E923" s="69"/>
      <c r="F923" s="70"/>
      <c r="G923" s="67"/>
      <c r="H923" s="71"/>
      <c r="I923" s="72"/>
      <c r="J923" s="72"/>
      <c r="K923" s="36"/>
      <c r="L923" s="79"/>
      <c r="M923" s="79"/>
      <c r="N923" s="74"/>
      <c r="O923" s="81" t="s">
        <v>1647</v>
      </c>
      <c r="P923" s="83">
        <v>44397.54173611111</v>
      </c>
      <c r="Q923" s="81" t="s">
        <v>1743</v>
      </c>
      <c r="R923" s="81"/>
      <c r="S923" s="81"/>
      <c r="T923" s="81" t="s">
        <v>3017</v>
      </c>
      <c r="U923" s="83">
        <v>44397.54173611111</v>
      </c>
      <c r="V923" s="84" t="s">
        <v>3938</v>
      </c>
      <c r="W923" s="81"/>
      <c r="X923" s="81"/>
      <c r="Y923" s="87" t="s">
        <v>5938</v>
      </c>
      <c r="Z923" s="81"/>
    </row>
    <row r="924" spans="1:26" x14ac:dyDescent="0.35">
      <c r="A924" s="66" t="s">
        <v>778</v>
      </c>
      <c r="B924" s="66" t="s">
        <v>1235</v>
      </c>
      <c r="C924" s="67"/>
      <c r="D924" s="68"/>
      <c r="E924" s="69"/>
      <c r="F924" s="70"/>
      <c r="G924" s="67"/>
      <c r="H924" s="71"/>
      <c r="I924" s="72"/>
      <c r="J924" s="72"/>
      <c r="K924" s="36"/>
      <c r="L924" s="79"/>
      <c r="M924" s="79"/>
      <c r="N924" s="74"/>
      <c r="O924" s="81" t="s">
        <v>1647</v>
      </c>
      <c r="P924" s="83">
        <v>44397.552118055559</v>
      </c>
      <c r="Q924" s="81" t="s">
        <v>1745</v>
      </c>
      <c r="R924" s="84" t="s">
        <v>2473</v>
      </c>
      <c r="S924" s="81" t="s">
        <v>2932</v>
      </c>
      <c r="T924" s="81" t="s">
        <v>3079</v>
      </c>
      <c r="U924" s="83">
        <v>44397.552118055559</v>
      </c>
      <c r="V924" s="84" t="s">
        <v>3939</v>
      </c>
      <c r="W924" s="81"/>
      <c r="X924" s="81"/>
      <c r="Y924" s="87" t="s">
        <v>5939</v>
      </c>
      <c r="Z924" s="81"/>
    </row>
    <row r="925" spans="1:26" x14ac:dyDescent="0.35">
      <c r="A925" s="66" t="s">
        <v>778</v>
      </c>
      <c r="B925" s="66" t="s">
        <v>1457</v>
      </c>
      <c r="C925" s="67"/>
      <c r="D925" s="68"/>
      <c r="E925" s="69"/>
      <c r="F925" s="70"/>
      <c r="G925" s="67"/>
      <c r="H925" s="71"/>
      <c r="I925" s="72"/>
      <c r="J925" s="72"/>
      <c r="K925" s="36"/>
      <c r="L925" s="79"/>
      <c r="M925" s="79"/>
      <c r="N925" s="74"/>
      <c r="O925" s="81" t="s">
        <v>1647</v>
      </c>
      <c r="P925" s="83">
        <v>44397.562557870369</v>
      </c>
      <c r="Q925" s="81" t="s">
        <v>1747</v>
      </c>
      <c r="R925" s="81"/>
      <c r="S925" s="81"/>
      <c r="T925" s="81"/>
      <c r="U925" s="83">
        <v>44397.562557870369</v>
      </c>
      <c r="V925" s="84" t="s">
        <v>3940</v>
      </c>
      <c r="W925" s="81"/>
      <c r="X925" s="81"/>
      <c r="Y925" s="87" t="s">
        <v>5940</v>
      </c>
      <c r="Z925" s="81"/>
    </row>
    <row r="926" spans="1:26" x14ac:dyDescent="0.35">
      <c r="A926" s="66" t="s">
        <v>778</v>
      </c>
      <c r="B926" s="66" t="s">
        <v>1235</v>
      </c>
      <c r="C926" s="67"/>
      <c r="D926" s="68"/>
      <c r="E926" s="69"/>
      <c r="F926" s="70"/>
      <c r="G926" s="67"/>
      <c r="H926" s="71"/>
      <c r="I926" s="72"/>
      <c r="J926" s="72"/>
      <c r="K926" s="36"/>
      <c r="L926" s="79"/>
      <c r="M926" s="79"/>
      <c r="N926" s="74"/>
      <c r="O926" s="81" t="s">
        <v>1647</v>
      </c>
      <c r="P926" s="83">
        <v>44397.562557870369</v>
      </c>
      <c r="Q926" s="81" t="s">
        <v>1747</v>
      </c>
      <c r="R926" s="81"/>
      <c r="S926" s="81"/>
      <c r="T926" s="81"/>
      <c r="U926" s="83">
        <v>44397.562557870369</v>
      </c>
      <c r="V926" s="84" t="s">
        <v>3940</v>
      </c>
      <c r="W926" s="81"/>
      <c r="X926" s="81"/>
      <c r="Y926" s="87" t="s">
        <v>5940</v>
      </c>
      <c r="Z926" s="81"/>
    </row>
    <row r="927" spans="1:26" x14ac:dyDescent="0.35">
      <c r="A927" s="66" t="s">
        <v>778</v>
      </c>
      <c r="B927" s="66" t="s">
        <v>1235</v>
      </c>
      <c r="C927" s="67"/>
      <c r="D927" s="68"/>
      <c r="E927" s="69"/>
      <c r="F927" s="70"/>
      <c r="G927" s="67"/>
      <c r="H927" s="71"/>
      <c r="I927" s="72"/>
      <c r="J927" s="72"/>
      <c r="K927" s="36"/>
      <c r="L927" s="79"/>
      <c r="M927" s="79"/>
      <c r="N927" s="74"/>
      <c r="O927" s="81" t="s">
        <v>1647</v>
      </c>
      <c r="P927" s="83">
        <v>44397.625057870369</v>
      </c>
      <c r="Q927" s="81" t="s">
        <v>1753</v>
      </c>
      <c r="R927" s="84" t="s">
        <v>2479</v>
      </c>
      <c r="S927" s="81" t="s">
        <v>2932</v>
      </c>
      <c r="T927" s="81" t="s">
        <v>3084</v>
      </c>
      <c r="U927" s="83">
        <v>44397.625057870369</v>
      </c>
      <c r="V927" s="84" t="s">
        <v>3941</v>
      </c>
      <c r="W927" s="81"/>
      <c r="X927" s="81"/>
      <c r="Y927" s="87" t="s">
        <v>5941</v>
      </c>
      <c r="Z927" s="81"/>
    </row>
    <row r="928" spans="1:26" x14ac:dyDescent="0.35">
      <c r="A928" s="66" t="s">
        <v>778</v>
      </c>
      <c r="B928" s="66" t="s">
        <v>1565</v>
      </c>
      <c r="C928" s="67"/>
      <c r="D928" s="68"/>
      <c r="E928" s="69"/>
      <c r="F928" s="70"/>
      <c r="G928" s="67"/>
      <c r="H928" s="71"/>
      <c r="I928" s="72"/>
      <c r="J928" s="72"/>
      <c r="K928" s="36"/>
      <c r="L928" s="79"/>
      <c r="M928" s="79"/>
      <c r="N928" s="74"/>
      <c r="O928" s="81" t="s">
        <v>1647</v>
      </c>
      <c r="P928" s="83">
        <v>44397.906307870369</v>
      </c>
      <c r="Q928" s="81" t="s">
        <v>1807</v>
      </c>
      <c r="R928" s="81"/>
      <c r="S928" s="81"/>
      <c r="T928" s="81" t="s">
        <v>3110</v>
      </c>
      <c r="U928" s="83">
        <v>44397.906307870369</v>
      </c>
      <c r="V928" s="84" t="s">
        <v>3942</v>
      </c>
      <c r="W928" s="81"/>
      <c r="X928" s="81"/>
      <c r="Y928" s="87" t="s">
        <v>5942</v>
      </c>
      <c r="Z928" s="81"/>
    </row>
    <row r="929" spans="1:26" x14ac:dyDescent="0.35">
      <c r="A929" s="66" t="s">
        <v>778</v>
      </c>
      <c r="B929" s="66" t="s">
        <v>1318</v>
      </c>
      <c r="C929" s="67"/>
      <c r="D929" s="68"/>
      <c r="E929" s="69"/>
      <c r="F929" s="70"/>
      <c r="G929" s="67"/>
      <c r="H929" s="71"/>
      <c r="I929" s="72"/>
      <c r="J929" s="72"/>
      <c r="K929" s="36"/>
      <c r="L929" s="79"/>
      <c r="M929" s="79"/>
      <c r="N929" s="74"/>
      <c r="O929" s="81" t="s">
        <v>1647</v>
      </c>
      <c r="P929" s="83">
        <v>44397.906307870369</v>
      </c>
      <c r="Q929" s="81" t="s">
        <v>1807</v>
      </c>
      <c r="R929" s="81"/>
      <c r="S929" s="81"/>
      <c r="T929" s="81" t="s">
        <v>3110</v>
      </c>
      <c r="U929" s="83">
        <v>44397.906307870369</v>
      </c>
      <c r="V929" s="84" t="s">
        <v>3942</v>
      </c>
      <c r="W929" s="81"/>
      <c r="X929" s="81"/>
      <c r="Y929" s="87" t="s">
        <v>5942</v>
      </c>
      <c r="Z929" s="81"/>
    </row>
    <row r="930" spans="1:26" x14ac:dyDescent="0.35">
      <c r="A930" s="66" t="s">
        <v>778</v>
      </c>
      <c r="B930" s="66" t="s">
        <v>1235</v>
      </c>
      <c r="C930" s="67"/>
      <c r="D930" s="68"/>
      <c r="E930" s="69"/>
      <c r="F930" s="70"/>
      <c r="G930" s="67"/>
      <c r="H930" s="71"/>
      <c r="I930" s="72"/>
      <c r="J930" s="72"/>
      <c r="K930" s="36"/>
      <c r="L930" s="79"/>
      <c r="M930" s="79"/>
      <c r="N930" s="74"/>
      <c r="O930" s="81" t="s">
        <v>1647</v>
      </c>
      <c r="P930" s="83">
        <v>44397.906307870369</v>
      </c>
      <c r="Q930" s="81" t="s">
        <v>1807</v>
      </c>
      <c r="R930" s="81"/>
      <c r="S930" s="81"/>
      <c r="T930" s="81" t="s">
        <v>3110</v>
      </c>
      <c r="U930" s="83">
        <v>44397.906307870369</v>
      </c>
      <c r="V930" s="84" t="s">
        <v>3942</v>
      </c>
      <c r="W930" s="81"/>
      <c r="X930" s="81"/>
      <c r="Y930" s="87" t="s">
        <v>5942</v>
      </c>
      <c r="Z930" s="81"/>
    </row>
    <row r="931" spans="1:26" x14ac:dyDescent="0.35">
      <c r="A931" s="66" t="s">
        <v>778</v>
      </c>
      <c r="B931" s="66" t="s">
        <v>1235</v>
      </c>
      <c r="C931" s="67"/>
      <c r="D931" s="68"/>
      <c r="E931" s="69"/>
      <c r="F931" s="70"/>
      <c r="G931" s="67"/>
      <c r="H931" s="71"/>
      <c r="I931" s="72"/>
      <c r="J931" s="72"/>
      <c r="K931" s="36"/>
      <c r="L931" s="79"/>
      <c r="M931" s="79"/>
      <c r="N931" s="74"/>
      <c r="O931" s="81" t="s">
        <v>1647</v>
      </c>
      <c r="P931" s="83">
        <v>44398.239629629628</v>
      </c>
      <c r="Q931" s="81" t="s">
        <v>1802</v>
      </c>
      <c r="R931" s="84" t="s">
        <v>2473</v>
      </c>
      <c r="S931" s="81" t="s">
        <v>2932</v>
      </c>
      <c r="T931" s="81" t="s">
        <v>3079</v>
      </c>
      <c r="U931" s="83">
        <v>44398.239629629628</v>
      </c>
      <c r="V931" s="84" t="s">
        <v>3943</v>
      </c>
      <c r="W931" s="81"/>
      <c r="X931" s="81"/>
      <c r="Y931" s="87" t="s">
        <v>5943</v>
      </c>
      <c r="Z931" s="81"/>
    </row>
    <row r="932" spans="1:26" x14ac:dyDescent="0.35">
      <c r="A932" s="66" t="s">
        <v>778</v>
      </c>
      <c r="B932" s="66" t="s">
        <v>1457</v>
      </c>
      <c r="C932" s="67"/>
      <c r="D932" s="68"/>
      <c r="E932" s="69"/>
      <c r="F932" s="70"/>
      <c r="G932" s="67"/>
      <c r="H932" s="71"/>
      <c r="I932" s="72"/>
      <c r="J932" s="72"/>
      <c r="K932" s="36"/>
      <c r="L932" s="79"/>
      <c r="M932" s="79"/>
      <c r="N932" s="74"/>
      <c r="O932" s="81" t="s">
        <v>1647</v>
      </c>
      <c r="P932" s="83">
        <v>44398.239629629628</v>
      </c>
      <c r="Q932" s="81" t="s">
        <v>1803</v>
      </c>
      <c r="R932" s="81"/>
      <c r="S932" s="81"/>
      <c r="T932" s="81"/>
      <c r="U932" s="83">
        <v>44398.239629629628</v>
      </c>
      <c r="V932" s="84" t="s">
        <v>3944</v>
      </c>
      <c r="W932" s="81"/>
      <c r="X932" s="81"/>
      <c r="Y932" s="87" t="s">
        <v>5944</v>
      </c>
      <c r="Z932" s="81"/>
    </row>
    <row r="933" spans="1:26" x14ac:dyDescent="0.35">
      <c r="A933" s="66" t="s">
        <v>778</v>
      </c>
      <c r="B933" s="66" t="s">
        <v>1235</v>
      </c>
      <c r="C933" s="67"/>
      <c r="D933" s="68"/>
      <c r="E933" s="69"/>
      <c r="F933" s="70"/>
      <c r="G933" s="67"/>
      <c r="H933" s="71"/>
      <c r="I933" s="72"/>
      <c r="J933" s="72"/>
      <c r="K933" s="36"/>
      <c r="L933" s="79"/>
      <c r="M933" s="79"/>
      <c r="N933" s="74"/>
      <c r="O933" s="81" t="s">
        <v>1647</v>
      </c>
      <c r="P933" s="83">
        <v>44398.239629629628</v>
      </c>
      <c r="Q933" s="81" t="s">
        <v>1803</v>
      </c>
      <c r="R933" s="81"/>
      <c r="S933" s="81"/>
      <c r="T933" s="81"/>
      <c r="U933" s="83">
        <v>44398.239629629628</v>
      </c>
      <c r="V933" s="84" t="s">
        <v>3944</v>
      </c>
      <c r="W933" s="81"/>
      <c r="X933" s="81"/>
      <c r="Y933" s="87" t="s">
        <v>5944</v>
      </c>
      <c r="Z933" s="81"/>
    </row>
    <row r="934" spans="1:26" x14ac:dyDescent="0.35">
      <c r="A934" s="66" t="s">
        <v>778</v>
      </c>
      <c r="B934" s="66" t="s">
        <v>1235</v>
      </c>
      <c r="C934" s="67"/>
      <c r="D934" s="68"/>
      <c r="E934" s="69"/>
      <c r="F934" s="70"/>
      <c r="G934" s="67"/>
      <c r="H934" s="71"/>
      <c r="I934" s="72"/>
      <c r="J934" s="72"/>
      <c r="K934" s="36"/>
      <c r="L934" s="79"/>
      <c r="M934" s="79"/>
      <c r="N934" s="74"/>
      <c r="O934" s="81" t="s">
        <v>1647</v>
      </c>
      <c r="P934" s="83">
        <v>44398.2500462963</v>
      </c>
      <c r="Q934" s="81" t="s">
        <v>1808</v>
      </c>
      <c r="R934" s="84" t="s">
        <v>2479</v>
      </c>
      <c r="S934" s="81" t="s">
        <v>2932</v>
      </c>
      <c r="T934" s="81" t="s">
        <v>3084</v>
      </c>
      <c r="U934" s="83">
        <v>44398.2500462963</v>
      </c>
      <c r="V934" s="84" t="s">
        <v>3945</v>
      </c>
      <c r="W934" s="81"/>
      <c r="X934" s="81"/>
      <c r="Y934" s="87" t="s">
        <v>5945</v>
      </c>
      <c r="Z934" s="81"/>
    </row>
    <row r="935" spans="1:26" x14ac:dyDescent="0.35">
      <c r="A935" s="66" t="s">
        <v>778</v>
      </c>
      <c r="B935" s="66" t="s">
        <v>1565</v>
      </c>
      <c r="C935" s="67"/>
      <c r="D935" s="68"/>
      <c r="E935" s="69"/>
      <c r="F935" s="70"/>
      <c r="G935" s="67"/>
      <c r="H935" s="71"/>
      <c r="I935" s="72"/>
      <c r="J935" s="72"/>
      <c r="K935" s="36"/>
      <c r="L935" s="79"/>
      <c r="M935" s="79"/>
      <c r="N935" s="74"/>
      <c r="O935" s="81" t="s">
        <v>1647</v>
      </c>
      <c r="P935" s="83">
        <v>44398.260462962964</v>
      </c>
      <c r="Q935" s="81" t="s">
        <v>1809</v>
      </c>
      <c r="R935" s="81"/>
      <c r="S935" s="81"/>
      <c r="T935" s="81" t="s">
        <v>3110</v>
      </c>
      <c r="U935" s="83">
        <v>44398.260462962964</v>
      </c>
      <c r="V935" s="84" t="s">
        <v>3946</v>
      </c>
      <c r="W935" s="81"/>
      <c r="X935" s="81"/>
      <c r="Y935" s="87" t="s">
        <v>5946</v>
      </c>
      <c r="Z935" s="81"/>
    </row>
    <row r="936" spans="1:26" x14ac:dyDescent="0.35">
      <c r="A936" s="66" t="s">
        <v>778</v>
      </c>
      <c r="B936" s="66" t="s">
        <v>1318</v>
      </c>
      <c r="C936" s="67"/>
      <c r="D936" s="68"/>
      <c r="E936" s="69"/>
      <c r="F936" s="70"/>
      <c r="G936" s="67"/>
      <c r="H936" s="71"/>
      <c r="I936" s="72"/>
      <c r="J936" s="72"/>
      <c r="K936" s="36"/>
      <c r="L936" s="79"/>
      <c r="M936" s="79"/>
      <c r="N936" s="74"/>
      <c r="O936" s="81" t="s">
        <v>1647</v>
      </c>
      <c r="P936" s="83">
        <v>44398.260462962964</v>
      </c>
      <c r="Q936" s="81" t="s">
        <v>1809</v>
      </c>
      <c r="R936" s="81"/>
      <c r="S936" s="81"/>
      <c r="T936" s="81" t="s">
        <v>3110</v>
      </c>
      <c r="U936" s="83">
        <v>44398.260462962964</v>
      </c>
      <c r="V936" s="84" t="s">
        <v>3946</v>
      </c>
      <c r="W936" s="81"/>
      <c r="X936" s="81"/>
      <c r="Y936" s="87" t="s">
        <v>5946</v>
      </c>
      <c r="Z936" s="81"/>
    </row>
    <row r="937" spans="1:26" x14ac:dyDescent="0.35">
      <c r="A937" s="66" t="s">
        <v>778</v>
      </c>
      <c r="B937" s="66" t="s">
        <v>1235</v>
      </c>
      <c r="C937" s="67"/>
      <c r="D937" s="68"/>
      <c r="E937" s="69"/>
      <c r="F937" s="70"/>
      <c r="G937" s="67"/>
      <c r="H937" s="71"/>
      <c r="I937" s="72"/>
      <c r="J937" s="72"/>
      <c r="K937" s="36"/>
      <c r="L937" s="79"/>
      <c r="M937" s="79"/>
      <c r="N937" s="74"/>
      <c r="O937" s="81" t="s">
        <v>1647</v>
      </c>
      <c r="P937" s="83">
        <v>44398.260462962964</v>
      </c>
      <c r="Q937" s="81" t="s">
        <v>1809</v>
      </c>
      <c r="R937" s="81"/>
      <c r="S937" s="81"/>
      <c r="T937" s="81" t="s">
        <v>3110</v>
      </c>
      <c r="U937" s="83">
        <v>44398.260462962964</v>
      </c>
      <c r="V937" s="84" t="s">
        <v>3946</v>
      </c>
      <c r="W937" s="81"/>
      <c r="X937" s="81"/>
      <c r="Y937" s="87" t="s">
        <v>5946</v>
      </c>
      <c r="Z937" s="81"/>
    </row>
    <row r="938" spans="1:26" x14ac:dyDescent="0.35">
      <c r="A938" s="66" t="s">
        <v>779</v>
      </c>
      <c r="B938" s="66" t="s">
        <v>1243</v>
      </c>
      <c r="C938" s="67"/>
      <c r="D938" s="68"/>
      <c r="E938" s="69"/>
      <c r="F938" s="70"/>
      <c r="G938" s="67"/>
      <c r="H938" s="71"/>
      <c r="I938" s="72"/>
      <c r="J938" s="72"/>
      <c r="K938" s="36"/>
      <c r="L938" s="79"/>
      <c r="M938" s="79"/>
      <c r="N938" s="74"/>
      <c r="O938" s="81" t="s">
        <v>1647</v>
      </c>
      <c r="P938" s="83">
        <v>44398.260706018518</v>
      </c>
      <c r="Q938" s="81" t="s">
        <v>1810</v>
      </c>
      <c r="R938" s="81"/>
      <c r="S938" s="81"/>
      <c r="T938" s="81" t="s">
        <v>3111</v>
      </c>
      <c r="U938" s="83">
        <v>44398.260706018518</v>
      </c>
      <c r="V938" s="84" t="s">
        <v>3947</v>
      </c>
      <c r="W938" s="81"/>
      <c r="X938" s="81"/>
      <c r="Y938" s="87" t="s">
        <v>5947</v>
      </c>
      <c r="Z938" s="81"/>
    </row>
    <row r="939" spans="1:26" x14ac:dyDescent="0.35">
      <c r="A939" s="66" t="s">
        <v>780</v>
      </c>
      <c r="B939" s="66" t="s">
        <v>1318</v>
      </c>
      <c r="C939" s="67"/>
      <c r="D939" s="68"/>
      <c r="E939" s="69"/>
      <c r="F939" s="70"/>
      <c r="G939" s="67"/>
      <c r="H939" s="71"/>
      <c r="I939" s="72"/>
      <c r="J939" s="72"/>
      <c r="K939" s="36"/>
      <c r="L939" s="79"/>
      <c r="M939" s="79"/>
      <c r="N939" s="74"/>
      <c r="O939" s="81" t="s">
        <v>1647</v>
      </c>
      <c r="P939" s="83">
        <v>44398.26158564815</v>
      </c>
      <c r="Q939" s="81" t="s">
        <v>1754</v>
      </c>
      <c r="R939" s="81"/>
      <c r="S939" s="81"/>
      <c r="T939" s="81" t="s">
        <v>3016</v>
      </c>
      <c r="U939" s="83">
        <v>44398.26158564815</v>
      </c>
      <c r="V939" s="84" t="s">
        <v>3948</v>
      </c>
      <c r="W939" s="81"/>
      <c r="X939" s="81"/>
      <c r="Y939" s="87" t="s">
        <v>5948</v>
      </c>
      <c r="Z939" s="81"/>
    </row>
    <row r="940" spans="1:26" x14ac:dyDescent="0.35">
      <c r="A940" s="66" t="s">
        <v>780</v>
      </c>
      <c r="B940" s="66" t="s">
        <v>1522</v>
      </c>
      <c r="C940" s="67"/>
      <c r="D940" s="68"/>
      <c r="E940" s="69"/>
      <c r="F940" s="70"/>
      <c r="G940" s="67"/>
      <c r="H940" s="71"/>
      <c r="I940" s="72"/>
      <c r="J940" s="72"/>
      <c r="K940" s="36"/>
      <c r="L940" s="79"/>
      <c r="M940" s="79"/>
      <c r="N940" s="74"/>
      <c r="O940" s="81" t="s">
        <v>1647</v>
      </c>
      <c r="P940" s="83">
        <v>44398.26158564815</v>
      </c>
      <c r="Q940" s="81" t="s">
        <v>1754</v>
      </c>
      <c r="R940" s="81"/>
      <c r="S940" s="81"/>
      <c r="T940" s="81" t="s">
        <v>3016</v>
      </c>
      <c r="U940" s="83">
        <v>44398.26158564815</v>
      </c>
      <c r="V940" s="84" t="s">
        <v>3948</v>
      </c>
      <c r="W940" s="81"/>
      <c r="X940" s="81"/>
      <c r="Y940" s="87" t="s">
        <v>5948</v>
      </c>
      <c r="Z940" s="81"/>
    </row>
    <row r="941" spans="1:26" x14ac:dyDescent="0.35">
      <c r="A941" s="66" t="s">
        <v>781</v>
      </c>
      <c r="B941" s="66" t="s">
        <v>1318</v>
      </c>
      <c r="C941" s="67"/>
      <c r="D941" s="68"/>
      <c r="E941" s="69"/>
      <c r="F941" s="70"/>
      <c r="G941" s="67"/>
      <c r="H941" s="71"/>
      <c r="I941" s="72"/>
      <c r="J941" s="72"/>
      <c r="K941" s="36"/>
      <c r="L941" s="79"/>
      <c r="M941" s="79"/>
      <c r="N941" s="74"/>
      <c r="O941" s="81" t="s">
        <v>1647</v>
      </c>
      <c r="P941" s="83">
        <v>44398.261678240742</v>
      </c>
      <c r="Q941" s="81" t="s">
        <v>1798</v>
      </c>
      <c r="R941" s="81"/>
      <c r="S941" s="81"/>
      <c r="T941" s="81" t="s">
        <v>3106</v>
      </c>
      <c r="U941" s="83">
        <v>44398.261678240742</v>
      </c>
      <c r="V941" s="84" t="s">
        <v>3949</v>
      </c>
      <c r="W941" s="81"/>
      <c r="X941" s="81"/>
      <c r="Y941" s="87" t="s">
        <v>5949</v>
      </c>
      <c r="Z941" s="81"/>
    </row>
    <row r="942" spans="1:26" x14ac:dyDescent="0.35">
      <c r="A942" s="66" t="s">
        <v>781</v>
      </c>
      <c r="B942" s="66" t="s">
        <v>1388</v>
      </c>
      <c r="C942" s="67"/>
      <c r="D942" s="68"/>
      <c r="E942" s="69"/>
      <c r="F942" s="70"/>
      <c r="G942" s="67"/>
      <c r="H942" s="71"/>
      <c r="I942" s="72"/>
      <c r="J942" s="72"/>
      <c r="K942" s="36"/>
      <c r="L942" s="79"/>
      <c r="M942" s="79"/>
      <c r="N942" s="74"/>
      <c r="O942" s="81" t="s">
        <v>1647</v>
      </c>
      <c r="P942" s="83">
        <v>44398.261678240742</v>
      </c>
      <c r="Q942" s="81" t="s">
        <v>1798</v>
      </c>
      <c r="R942" s="81"/>
      <c r="S942" s="81"/>
      <c r="T942" s="81" t="s">
        <v>3106</v>
      </c>
      <c r="U942" s="83">
        <v>44398.261678240742</v>
      </c>
      <c r="V942" s="84" t="s">
        <v>3949</v>
      </c>
      <c r="W942" s="81"/>
      <c r="X942" s="81"/>
      <c r="Y942" s="87" t="s">
        <v>5949</v>
      </c>
      <c r="Z942" s="81"/>
    </row>
    <row r="943" spans="1:26" x14ac:dyDescent="0.35">
      <c r="A943" s="66" t="s">
        <v>782</v>
      </c>
      <c r="B943" s="66" t="s">
        <v>782</v>
      </c>
      <c r="C943" s="67"/>
      <c r="D943" s="68"/>
      <c r="E943" s="69"/>
      <c r="F943" s="70"/>
      <c r="G943" s="67"/>
      <c r="H943" s="71"/>
      <c r="I943" s="72"/>
      <c r="J943" s="72"/>
      <c r="K943" s="36"/>
      <c r="L943" s="79"/>
      <c r="M943" s="79"/>
      <c r="N943" s="74"/>
      <c r="O943" s="81" t="s">
        <v>179</v>
      </c>
      <c r="P943" s="83">
        <v>44398.26390046296</v>
      </c>
      <c r="Q943" s="81" t="s">
        <v>1811</v>
      </c>
      <c r="R943" s="84" t="s">
        <v>2510</v>
      </c>
      <c r="S943" s="81" t="s">
        <v>2931</v>
      </c>
      <c r="T943" s="81" t="s">
        <v>3112</v>
      </c>
      <c r="U943" s="83">
        <v>44398.26390046296</v>
      </c>
      <c r="V943" s="84" t="s">
        <v>3950</v>
      </c>
      <c r="W943" s="81"/>
      <c r="X943" s="81"/>
      <c r="Y943" s="87" t="s">
        <v>5950</v>
      </c>
      <c r="Z943" s="81"/>
    </row>
    <row r="944" spans="1:26" x14ac:dyDescent="0.35">
      <c r="A944" s="66" t="s">
        <v>783</v>
      </c>
      <c r="B944" s="66" t="s">
        <v>1401</v>
      </c>
      <c r="C944" s="67"/>
      <c r="D944" s="68"/>
      <c r="E944" s="69"/>
      <c r="F944" s="70"/>
      <c r="G944" s="67"/>
      <c r="H944" s="71"/>
      <c r="I944" s="72"/>
      <c r="J944" s="72"/>
      <c r="K944" s="36"/>
      <c r="L944" s="79"/>
      <c r="M944" s="79"/>
      <c r="N944" s="74"/>
      <c r="O944" s="81" t="s">
        <v>1647</v>
      </c>
      <c r="P944" s="83">
        <v>44397.437997685185</v>
      </c>
      <c r="Q944" s="81" t="s">
        <v>1723</v>
      </c>
      <c r="R944" s="81"/>
      <c r="S944" s="81"/>
      <c r="T944" s="81" t="s">
        <v>3066</v>
      </c>
      <c r="U944" s="83">
        <v>44397.437997685185</v>
      </c>
      <c r="V944" s="84" t="s">
        <v>3951</v>
      </c>
      <c r="W944" s="81"/>
      <c r="X944" s="81"/>
      <c r="Y944" s="87" t="s">
        <v>5951</v>
      </c>
      <c r="Z944" s="81"/>
    </row>
    <row r="945" spans="1:26" x14ac:dyDescent="0.35">
      <c r="A945" s="66" t="s">
        <v>783</v>
      </c>
      <c r="B945" s="66" t="s">
        <v>1318</v>
      </c>
      <c r="C945" s="67"/>
      <c r="D945" s="68"/>
      <c r="E945" s="69"/>
      <c r="F945" s="70"/>
      <c r="G945" s="67"/>
      <c r="H945" s="71"/>
      <c r="I945" s="72"/>
      <c r="J945" s="72"/>
      <c r="K945" s="36"/>
      <c r="L945" s="79"/>
      <c r="M945" s="79"/>
      <c r="N945" s="74"/>
      <c r="O945" s="81" t="s">
        <v>1647</v>
      </c>
      <c r="P945" s="83">
        <v>44398.263981481483</v>
      </c>
      <c r="Q945" s="81" t="s">
        <v>1754</v>
      </c>
      <c r="R945" s="81"/>
      <c r="S945" s="81"/>
      <c r="T945" s="81" t="s">
        <v>3016</v>
      </c>
      <c r="U945" s="83">
        <v>44398.263981481483</v>
      </c>
      <c r="V945" s="84" t="s">
        <v>3952</v>
      </c>
      <c r="W945" s="81"/>
      <c r="X945" s="81"/>
      <c r="Y945" s="87" t="s">
        <v>5952</v>
      </c>
      <c r="Z945" s="81"/>
    </row>
    <row r="946" spans="1:26" x14ac:dyDescent="0.35">
      <c r="A946" s="66" t="s">
        <v>783</v>
      </c>
      <c r="B946" s="66" t="s">
        <v>1522</v>
      </c>
      <c r="C946" s="67"/>
      <c r="D946" s="68"/>
      <c r="E946" s="69"/>
      <c r="F946" s="70"/>
      <c r="G946" s="67"/>
      <c r="H946" s="71"/>
      <c r="I946" s="72"/>
      <c r="J946" s="72"/>
      <c r="K946" s="36"/>
      <c r="L946" s="79"/>
      <c r="M946" s="79"/>
      <c r="N946" s="74"/>
      <c r="O946" s="81" t="s">
        <v>1647</v>
      </c>
      <c r="P946" s="83">
        <v>44398.263981481483</v>
      </c>
      <c r="Q946" s="81" t="s">
        <v>1754</v>
      </c>
      <c r="R946" s="81"/>
      <c r="S946" s="81"/>
      <c r="T946" s="81" t="s">
        <v>3016</v>
      </c>
      <c r="U946" s="83">
        <v>44398.263981481483</v>
      </c>
      <c r="V946" s="84" t="s">
        <v>3952</v>
      </c>
      <c r="W946" s="81"/>
      <c r="X946" s="81"/>
      <c r="Y946" s="87" t="s">
        <v>5952</v>
      </c>
      <c r="Z946" s="81"/>
    </row>
    <row r="947" spans="1:26" x14ac:dyDescent="0.35">
      <c r="A947" s="66" t="s">
        <v>784</v>
      </c>
      <c r="B947" s="66" t="s">
        <v>1318</v>
      </c>
      <c r="C947" s="67"/>
      <c r="D947" s="68"/>
      <c r="E947" s="69"/>
      <c r="F947" s="70"/>
      <c r="G947" s="67"/>
      <c r="H947" s="71"/>
      <c r="I947" s="72"/>
      <c r="J947" s="72"/>
      <c r="K947" s="36"/>
      <c r="L947" s="79"/>
      <c r="M947" s="79"/>
      <c r="N947" s="74"/>
      <c r="O947" s="81" t="s">
        <v>1647</v>
      </c>
      <c r="P947" s="83">
        <v>44398.266909722224</v>
      </c>
      <c r="Q947" s="81" t="s">
        <v>1798</v>
      </c>
      <c r="R947" s="81"/>
      <c r="S947" s="81"/>
      <c r="T947" s="81" t="s">
        <v>3106</v>
      </c>
      <c r="U947" s="83">
        <v>44398.266909722224</v>
      </c>
      <c r="V947" s="84" t="s">
        <v>3953</v>
      </c>
      <c r="W947" s="81"/>
      <c r="X947" s="81"/>
      <c r="Y947" s="87" t="s">
        <v>5953</v>
      </c>
      <c r="Z947" s="81"/>
    </row>
    <row r="948" spans="1:26" x14ac:dyDescent="0.35">
      <c r="A948" s="66" t="s">
        <v>784</v>
      </c>
      <c r="B948" s="66" t="s">
        <v>1388</v>
      </c>
      <c r="C948" s="67"/>
      <c r="D948" s="68"/>
      <c r="E948" s="69"/>
      <c r="F948" s="70"/>
      <c r="G948" s="67"/>
      <c r="H948" s="71"/>
      <c r="I948" s="72"/>
      <c r="J948" s="72"/>
      <c r="K948" s="36"/>
      <c r="L948" s="79"/>
      <c r="M948" s="79"/>
      <c r="N948" s="74"/>
      <c r="O948" s="81" t="s">
        <v>1647</v>
      </c>
      <c r="P948" s="83">
        <v>44398.266909722224</v>
      </c>
      <c r="Q948" s="81" t="s">
        <v>1798</v>
      </c>
      <c r="R948" s="81"/>
      <c r="S948" s="81"/>
      <c r="T948" s="81" t="s">
        <v>3106</v>
      </c>
      <c r="U948" s="83">
        <v>44398.266909722224</v>
      </c>
      <c r="V948" s="84" t="s">
        <v>3953</v>
      </c>
      <c r="W948" s="81"/>
      <c r="X948" s="81"/>
      <c r="Y948" s="87" t="s">
        <v>5953</v>
      </c>
      <c r="Z948" s="81"/>
    </row>
    <row r="949" spans="1:26" x14ac:dyDescent="0.35">
      <c r="A949" s="66" t="s">
        <v>785</v>
      </c>
      <c r="B949" s="66" t="s">
        <v>1318</v>
      </c>
      <c r="C949" s="67"/>
      <c r="D949" s="68"/>
      <c r="E949" s="69"/>
      <c r="F949" s="70"/>
      <c r="G949" s="67"/>
      <c r="H949" s="71"/>
      <c r="I949" s="72"/>
      <c r="J949" s="72"/>
      <c r="K949" s="36"/>
      <c r="L949" s="79"/>
      <c r="M949" s="79"/>
      <c r="N949" s="74"/>
      <c r="O949" s="81" t="s">
        <v>1647</v>
      </c>
      <c r="P949" s="83">
        <v>44398.267754629633</v>
      </c>
      <c r="Q949" s="81" t="s">
        <v>1754</v>
      </c>
      <c r="R949" s="81"/>
      <c r="S949" s="81"/>
      <c r="T949" s="81" t="s">
        <v>3016</v>
      </c>
      <c r="U949" s="83">
        <v>44398.267754629633</v>
      </c>
      <c r="V949" s="84" t="s">
        <v>3954</v>
      </c>
      <c r="W949" s="81"/>
      <c r="X949" s="81"/>
      <c r="Y949" s="87" t="s">
        <v>5954</v>
      </c>
      <c r="Z949" s="81"/>
    </row>
    <row r="950" spans="1:26" x14ac:dyDescent="0.35">
      <c r="A950" s="66" t="s">
        <v>785</v>
      </c>
      <c r="B950" s="66" t="s">
        <v>1522</v>
      </c>
      <c r="C950" s="67"/>
      <c r="D950" s="68"/>
      <c r="E950" s="69"/>
      <c r="F950" s="70"/>
      <c r="G950" s="67"/>
      <c r="H950" s="71"/>
      <c r="I950" s="72"/>
      <c r="J950" s="72"/>
      <c r="K950" s="36"/>
      <c r="L950" s="79"/>
      <c r="M950" s="79"/>
      <c r="N950" s="74"/>
      <c r="O950" s="81" t="s">
        <v>1647</v>
      </c>
      <c r="P950" s="83">
        <v>44398.267754629633</v>
      </c>
      <c r="Q950" s="81" t="s">
        <v>1754</v>
      </c>
      <c r="R950" s="81"/>
      <c r="S950" s="81"/>
      <c r="T950" s="81" t="s">
        <v>3016</v>
      </c>
      <c r="U950" s="83">
        <v>44398.267754629633</v>
      </c>
      <c r="V950" s="84" t="s">
        <v>3954</v>
      </c>
      <c r="W950" s="81"/>
      <c r="X950" s="81"/>
      <c r="Y950" s="87" t="s">
        <v>5954</v>
      </c>
      <c r="Z950" s="81"/>
    </row>
    <row r="951" spans="1:26" x14ac:dyDescent="0.35">
      <c r="A951" s="66" t="s">
        <v>786</v>
      </c>
      <c r="B951" s="66" t="s">
        <v>1318</v>
      </c>
      <c r="C951" s="67"/>
      <c r="D951" s="68"/>
      <c r="E951" s="69"/>
      <c r="F951" s="70"/>
      <c r="G951" s="67"/>
      <c r="H951" s="71"/>
      <c r="I951" s="72"/>
      <c r="J951" s="72"/>
      <c r="K951" s="36"/>
      <c r="L951" s="79"/>
      <c r="M951" s="79"/>
      <c r="N951" s="74"/>
      <c r="O951" s="81" t="s">
        <v>1647</v>
      </c>
      <c r="P951" s="83">
        <v>44398.268587962964</v>
      </c>
      <c r="Q951" s="81" t="s">
        <v>1798</v>
      </c>
      <c r="R951" s="81"/>
      <c r="S951" s="81"/>
      <c r="T951" s="81" t="s">
        <v>3106</v>
      </c>
      <c r="U951" s="83">
        <v>44398.268587962964</v>
      </c>
      <c r="V951" s="84" t="s">
        <v>3955</v>
      </c>
      <c r="W951" s="81"/>
      <c r="X951" s="81"/>
      <c r="Y951" s="87" t="s">
        <v>5955</v>
      </c>
      <c r="Z951" s="81"/>
    </row>
    <row r="952" spans="1:26" x14ac:dyDescent="0.35">
      <c r="A952" s="66" t="s">
        <v>786</v>
      </c>
      <c r="B952" s="66" t="s">
        <v>1388</v>
      </c>
      <c r="C952" s="67"/>
      <c r="D952" s="68"/>
      <c r="E952" s="69"/>
      <c r="F952" s="70"/>
      <c r="G952" s="67"/>
      <c r="H952" s="71"/>
      <c r="I952" s="72"/>
      <c r="J952" s="72"/>
      <c r="K952" s="36"/>
      <c r="L952" s="79"/>
      <c r="M952" s="79"/>
      <c r="N952" s="74"/>
      <c r="O952" s="81" t="s">
        <v>1647</v>
      </c>
      <c r="P952" s="83">
        <v>44398.268587962964</v>
      </c>
      <c r="Q952" s="81" t="s">
        <v>1798</v>
      </c>
      <c r="R952" s="81"/>
      <c r="S952" s="81"/>
      <c r="T952" s="81" t="s">
        <v>3106</v>
      </c>
      <c r="U952" s="83">
        <v>44398.268587962964</v>
      </c>
      <c r="V952" s="84" t="s">
        <v>3955</v>
      </c>
      <c r="W952" s="81"/>
      <c r="X952" s="81"/>
      <c r="Y952" s="87" t="s">
        <v>5955</v>
      </c>
      <c r="Z952" s="81"/>
    </row>
    <row r="953" spans="1:26" x14ac:dyDescent="0.35">
      <c r="A953" s="66" t="s">
        <v>787</v>
      </c>
      <c r="B953" s="66" t="s">
        <v>1566</v>
      </c>
      <c r="C953" s="67"/>
      <c r="D953" s="68"/>
      <c r="E953" s="69"/>
      <c r="F953" s="70"/>
      <c r="G953" s="67"/>
      <c r="H953" s="71"/>
      <c r="I953" s="72"/>
      <c r="J953" s="72"/>
      <c r="K953" s="36"/>
      <c r="L953" s="79"/>
      <c r="M953" s="79"/>
      <c r="N953" s="74"/>
      <c r="O953" s="81" t="s">
        <v>1647</v>
      </c>
      <c r="P953" s="83">
        <v>44398.271898148145</v>
      </c>
      <c r="Q953" s="81" t="s">
        <v>1812</v>
      </c>
      <c r="R953" s="81"/>
      <c r="S953" s="81"/>
      <c r="T953" s="81" t="s">
        <v>3046</v>
      </c>
      <c r="U953" s="83">
        <v>44398.271898148145</v>
      </c>
      <c r="V953" s="84" t="s">
        <v>3956</v>
      </c>
      <c r="W953" s="81"/>
      <c r="X953" s="81"/>
      <c r="Y953" s="87" t="s">
        <v>5956</v>
      </c>
      <c r="Z953" s="81"/>
    </row>
    <row r="954" spans="1:26" x14ac:dyDescent="0.35">
      <c r="A954" s="66" t="s">
        <v>787</v>
      </c>
      <c r="B954" s="66" t="s">
        <v>1330</v>
      </c>
      <c r="C954" s="67"/>
      <c r="D954" s="68"/>
      <c r="E954" s="69"/>
      <c r="F954" s="70"/>
      <c r="G954" s="67"/>
      <c r="H954" s="71"/>
      <c r="I954" s="72"/>
      <c r="J954" s="72"/>
      <c r="K954" s="36"/>
      <c r="L954" s="79"/>
      <c r="M954" s="79"/>
      <c r="N954" s="74"/>
      <c r="O954" s="81" t="s">
        <v>1647</v>
      </c>
      <c r="P954" s="83">
        <v>44398.271898148145</v>
      </c>
      <c r="Q954" s="81" t="s">
        <v>1812</v>
      </c>
      <c r="R954" s="81"/>
      <c r="S954" s="81"/>
      <c r="T954" s="81" t="s">
        <v>3046</v>
      </c>
      <c r="U954" s="83">
        <v>44398.271898148145</v>
      </c>
      <c r="V954" s="84" t="s">
        <v>3956</v>
      </c>
      <c r="W954" s="81"/>
      <c r="X954" s="81"/>
      <c r="Y954" s="87" t="s">
        <v>5956</v>
      </c>
      <c r="Z954" s="81"/>
    </row>
    <row r="955" spans="1:26" x14ac:dyDescent="0.35">
      <c r="A955" s="66" t="s">
        <v>788</v>
      </c>
      <c r="B955" s="66" t="s">
        <v>1318</v>
      </c>
      <c r="C955" s="67"/>
      <c r="D955" s="68"/>
      <c r="E955" s="69"/>
      <c r="F955" s="70"/>
      <c r="G955" s="67"/>
      <c r="H955" s="71"/>
      <c r="I955" s="72"/>
      <c r="J955" s="72"/>
      <c r="K955" s="36"/>
      <c r="L955" s="79"/>
      <c r="M955" s="79"/>
      <c r="N955" s="74"/>
      <c r="O955" s="81" t="s">
        <v>1647</v>
      </c>
      <c r="P955" s="83">
        <v>44398.274108796293</v>
      </c>
      <c r="Q955" s="81" t="s">
        <v>1798</v>
      </c>
      <c r="R955" s="81"/>
      <c r="S955" s="81"/>
      <c r="T955" s="81" t="s">
        <v>3106</v>
      </c>
      <c r="U955" s="83">
        <v>44398.274108796293</v>
      </c>
      <c r="V955" s="84" t="s">
        <v>3957</v>
      </c>
      <c r="W955" s="81"/>
      <c r="X955" s="81"/>
      <c r="Y955" s="87" t="s">
        <v>5957</v>
      </c>
      <c r="Z955" s="81"/>
    </row>
    <row r="956" spans="1:26" x14ac:dyDescent="0.35">
      <c r="A956" s="66" t="s">
        <v>788</v>
      </c>
      <c r="B956" s="66" t="s">
        <v>1388</v>
      </c>
      <c r="C956" s="67"/>
      <c r="D956" s="68"/>
      <c r="E956" s="69"/>
      <c r="F956" s="70"/>
      <c r="G956" s="67"/>
      <c r="H956" s="71"/>
      <c r="I956" s="72"/>
      <c r="J956" s="72"/>
      <c r="K956" s="36"/>
      <c r="L956" s="79"/>
      <c r="M956" s="79"/>
      <c r="N956" s="74"/>
      <c r="O956" s="81" t="s">
        <v>1647</v>
      </c>
      <c r="P956" s="83">
        <v>44398.274108796293</v>
      </c>
      <c r="Q956" s="81" t="s">
        <v>1798</v>
      </c>
      <c r="R956" s="81"/>
      <c r="S956" s="81"/>
      <c r="T956" s="81" t="s">
        <v>3106</v>
      </c>
      <c r="U956" s="83">
        <v>44398.274108796293</v>
      </c>
      <c r="V956" s="84" t="s">
        <v>3957</v>
      </c>
      <c r="W956" s="81"/>
      <c r="X956" s="81"/>
      <c r="Y956" s="87" t="s">
        <v>5957</v>
      </c>
      <c r="Z956" s="81"/>
    </row>
    <row r="957" spans="1:26" x14ac:dyDescent="0.35">
      <c r="A957" s="66" t="s">
        <v>789</v>
      </c>
      <c r="B957" s="66" t="s">
        <v>1318</v>
      </c>
      <c r="C957" s="67"/>
      <c r="D957" s="68"/>
      <c r="E957" s="69"/>
      <c r="F957" s="70"/>
      <c r="G957" s="67"/>
      <c r="H957" s="71"/>
      <c r="I957" s="72"/>
      <c r="J957" s="72"/>
      <c r="K957" s="36"/>
      <c r="L957" s="79"/>
      <c r="M957" s="79"/>
      <c r="N957" s="74"/>
      <c r="O957" s="81" t="s">
        <v>1647</v>
      </c>
      <c r="P957" s="83">
        <v>44398.274305555555</v>
      </c>
      <c r="Q957" s="81" t="s">
        <v>1798</v>
      </c>
      <c r="R957" s="81"/>
      <c r="S957" s="81"/>
      <c r="T957" s="81" t="s">
        <v>3106</v>
      </c>
      <c r="U957" s="83">
        <v>44398.274305555555</v>
      </c>
      <c r="V957" s="84" t="s">
        <v>3958</v>
      </c>
      <c r="W957" s="81"/>
      <c r="X957" s="81"/>
      <c r="Y957" s="87" t="s">
        <v>5958</v>
      </c>
      <c r="Z957" s="81"/>
    </row>
    <row r="958" spans="1:26" x14ac:dyDescent="0.35">
      <c r="A958" s="66" t="s">
        <v>789</v>
      </c>
      <c r="B958" s="66" t="s">
        <v>1388</v>
      </c>
      <c r="C958" s="67"/>
      <c r="D958" s="68"/>
      <c r="E958" s="69"/>
      <c r="F958" s="70"/>
      <c r="G958" s="67"/>
      <c r="H958" s="71"/>
      <c r="I958" s="72"/>
      <c r="J958" s="72"/>
      <c r="K958" s="36"/>
      <c r="L958" s="79"/>
      <c r="M958" s="79"/>
      <c r="N958" s="74"/>
      <c r="O958" s="81" t="s">
        <v>1647</v>
      </c>
      <c r="P958" s="83">
        <v>44398.274305555555</v>
      </c>
      <c r="Q958" s="81" t="s">
        <v>1798</v>
      </c>
      <c r="R958" s="81"/>
      <c r="S958" s="81"/>
      <c r="T958" s="81" t="s">
        <v>3106</v>
      </c>
      <c r="U958" s="83">
        <v>44398.274305555555</v>
      </c>
      <c r="V958" s="84" t="s">
        <v>3958</v>
      </c>
      <c r="W958" s="81"/>
      <c r="X958" s="81"/>
      <c r="Y958" s="87" t="s">
        <v>5958</v>
      </c>
      <c r="Z958" s="81"/>
    </row>
    <row r="959" spans="1:26" x14ac:dyDescent="0.35">
      <c r="A959" s="66" t="s">
        <v>790</v>
      </c>
      <c r="B959" s="66" t="s">
        <v>1433</v>
      </c>
      <c r="C959" s="67"/>
      <c r="D959" s="68"/>
      <c r="E959" s="69"/>
      <c r="F959" s="70"/>
      <c r="G959" s="67"/>
      <c r="H959" s="71"/>
      <c r="I959" s="72"/>
      <c r="J959" s="72"/>
      <c r="K959" s="36"/>
      <c r="L959" s="79"/>
      <c r="M959" s="79"/>
      <c r="N959" s="74"/>
      <c r="O959" s="81" t="s">
        <v>1647</v>
      </c>
      <c r="P959" s="83">
        <v>44398.275729166664</v>
      </c>
      <c r="Q959" s="81" t="s">
        <v>1678</v>
      </c>
      <c r="R959" s="81"/>
      <c r="S959" s="81"/>
      <c r="T959" s="81" t="s">
        <v>3016</v>
      </c>
      <c r="U959" s="83">
        <v>44398.275729166664</v>
      </c>
      <c r="V959" s="84" t="s">
        <v>3959</v>
      </c>
      <c r="W959" s="81"/>
      <c r="X959" s="81"/>
      <c r="Y959" s="87" t="s">
        <v>5959</v>
      </c>
      <c r="Z959" s="81"/>
    </row>
    <row r="960" spans="1:26" x14ac:dyDescent="0.35">
      <c r="A960" s="66" t="s">
        <v>791</v>
      </c>
      <c r="B960" s="66" t="s">
        <v>1318</v>
      </c>
      <c r="C960" s="67"/>
      <c r="D960" s="68"/>
      <c r="E960" s="69"/>
      <c r="F960" s="70"/>
      <c r="G960" s="67"/>
      <c r="H960" s="71"/>
      <c r="I960" s="72"/>
      <c r="J960" s="72"/>
      <c r="K960" s="36"/>
      <c r="L960" s="79"/>
      <c r="M960" s="79"/>
      <c r="N960" s="74"/>
      <c r="O960" s="81" t="s">
        <v>1647</v>
      </c>
      <c r="P960" s="83">
        <v>44398.276539351849</v>
      </c>
      <c r="Q960" s="81" t="s">
        <v>1798</v>
      </c>
      <c r="R960" s="81"/>
      <c r="S960" s="81"/>
      <c r="T960" s="81" t="s">
        <v>3106</v>
      </c>
      <c r="U960" s="83">
        <v>44398.276539351849</v>
      </c>
      <c r="V960" s="84" t="s">
        <v>3960</v>
      </c>
      <c r="W960" s="81"/>
      <c r="X960" s="81"/>
      <c r="Y960" s="87" t="s">
        <v>5960</v>
      </c>
      <c r="Z960" s="81"/>
    </row>
    <row r="961" spans="1:26" x14ac:dyDescent="0.35">
      <c r="A961" s="66" t="s">
        <v>791</v>
      </c>
      <c r="B961" s="66" t="s">
        <v>1388</v>
      </c>
      <c r="C961" s="67"/>
      <c r="D961" s="68"/>
      <c r="E961" s="69"/>
      <c r="F961" s="70"/>
      <c r="G961" s="67"/>
      <c r="H961" s="71"/>
      <c r="I961" s="72"/>
      <c r="J961" s="72"/>
      <c r="K961" s="36"/>
      <c r="L961" s="79"/>
      <c r="M961" s="79"/>
      <c r="N961" s="74"/>
      <c r="O961" s="81" t="s">
        <v>1647</v>
      </c>
      <c r="P961" s="83">
        <v>44398.276539351849</v>
      </c>
      <c r="Q961" s="81" t="s">
        <v>1798</v>
      </c>
      <c r="R961" s="81"/>
      <c r="S961" s="81"/>
      <c r="T961" s="81" t="s">
        <v>3106</v>
      </c>
      <c r="U961" s="83">
        <v>44398.276539351849</v>
      </c>
      <c r="V961" s="84" t="s">
        <v>3960</v>
      </c>
      <c r="W961" s="81"/>
      <c r="X961" s="81"/>
      <c r="Y961" s="87" t="s">
        <v>5960</v>
      </c>
      <c r="Z961" s="81"/>
    </row>
    <row r="962" spans="1:26" x14ac:dyDescent="0.35">
      <c r="A962" s="66" t="s">
        <v>792</v>
      </c>
      <c r="B962" s="66" t="s">
        <v>1318</v>
      </c>
      <c r="C962" s="67"/>
      <c r="D962" s="68"/>
      <c r="E962" s="69"/>
      <c r="F962" s="70"/>
      <c r="G962" s="67"/>
      <c r="H962" s="71"/>
      <c r="I962" s="72"/>
      <c r="J962" s="72"/>
      <c r="K962" s="36"/>
      <c r="L962" s="79"/>
      <c r="M962" s="79"/>
      <c r="N962" s="74"/>
      <c r="O962" s="81" t="s">
        <v>1647</v>
      </c>
      <c r="P962" s="83">
        <v>44398.277581018519</v>
      </c>
      <c r="Q962" s="81" t="s">
        <v>1798</v>
      </c>
      <c r="R962" s="81"/>
      <c r="S962" s="81"/>
      <c r="T962" s="81" t="s">
        <v>3106</v>
      </c>
      <c r="U962" s="83">
        <v>44398.277581018519</v>
      </c>
      <c r="V962" s="84" t="s">
        <v>3961</v>
      </c>
      <c r="W962" s="81"/>
      <c r="X962" s="81"/>
      <c r="Y962" s="87" t="s">
        <v>5961</v>
      </c>
      <c r="Z962" s="81"/>
    </row>
    <row r="963" spans="1:26" x14ac:dyDescent="0.35">
      <c r="A963" s="66" t="s">
        <v>792</v>
      </c>
      <c r="B963" s="66" t="s">
        <v>1388</v>
      </c>
      <c r="C963" s="67"/>
      <c r="D963" s="68"/>
      <c r="E963" s="69"/>
      <c r="F963" s="70"/>
      <c r="G963" s="67"/>
      <c r="H963" s="71"/>
      <c r="I963" s="72"/>
      <c r="J963" s="72"/>
      <c r="K963" s="36"/>
      <c r="L963" s="79"/>
      <c r="M963" s="79"/>
      <c r="N963" s="74"/>
      <c r="O963" s="81" t="s">
        <v>1647</v>
      </c>
      <c r="P963" s="83">
        <v>44398.277581018519</v>
      </c>
      <c r="Q963" s="81" t="s">
        <v>1798</v>
      </c>
      <c r="R963" s="81"/>
      <c r="S963" s="81"/>
      <c r="T963" s="81" t="s">
        <v>3106</v>
      </c>
      <c r="U963" s="83">
        <v>44398.277581018519</v>
      </c>
      <c r="V963" s="84" t="s">
        <v>3961</v>
      </c>
      <c r="W963" s="81"/>
      <c r="X963" s="81"/>
      <c r="Y963" s="87" t="s">
        <v>5961</v>
      </c>
      <c r="Z963" s="81"/>
    </row>
    <row r="964" spans="1:26" x14ac:dyDescent="0.35">
      <c r="A964" s="66" t="s">
        <v>793</v>
      </c>
      <c r="B964" s="66" t="s">
        <v>1318</v>
      </c>
      <c r="C964" s="67"/>
      <c r="D964" s="68"/>
      <c r="E964" s="69"/>
      <c r="F964" s="70"/>
      <c r="G964" s="67"/>
      <c r="H964" s="71"/>
      <c r="I964" s="72"/>
      <c r="J964" s="72"/>
      <c r="K964" s="36"/>
      <c r="L964" s="79"/>
      <c r="M964" s="79"/>
      <c r="N964" s="74"/>
      <c r="O964" s="81" t="s">
        <v>1647</v>
      </c>
      <c r="P964" s="83">
        <v>44398.278148148151</v>
      </c>
      <c r="Q964" s="81" t="s">
        <v>1754</v>
      </c>
      <c r="R964" s="81"/>
      <c r="S964" s="81"/>
      <c r="T964" s="81" t="s">
        <v>3016</v>
      </c>
      <c r="U964" s="83">
        <v>44398.278148148151</v>
      </c>
      <c r="V964" s="84" t="s">
        <v>3962</v>
      </c>
      <c r="W964" s="81"/>
      <c r="X964" s="81"/>
      <c r="Y964" s="87" t="s">
        <v>5962</v>
      </c>
      <c r="Z964" s="81"/>
    </row>
    <row r="965" spans="1:26" x14ac:dyDescent="0.35">
      <c r="A965" s="66" t="s">
        <v>793</v>
      </c>
      <c r="B965" s="66" t="s">
        <v>1522</v>
      </c>
      <c r="C965" s="67"/>
      <c r="D965" s="68"/>
      <c r="E965" s="69"/>
      <c r="F965" s="70"/>
      <c r="G965" s="67"/>
      <c r="H965" s="71"/>
      <c r="I965" s="72"/>
      <c r="J965" s="72"/>
      <c r="K965" s="36"/>
      <c r="L965" s="79"/>
      <c r="M965" s="79"/>
      <c r="N965" s="74"/>
      <c r="O965" s="81" t="s">
        <v>1647</v>
      </c>
      <c r="P965" s="83">
        <v>44398.278148148151</v>
      </c>
      <c r="Q965" s="81" t="s">
        <v>1754</v>
      </c>
      <c r="R965" s="81"/>
      <c r="S965" s="81"/>
      <c r="T965" s="81" t="s">
        <v>3016</v>
      </c>
      <c r="U965" s="83">
        <v>44398.278148148151</v>
      </c>
      <c r="V965" s="84" t="s">
        <v>3962</v>
      </c>
      <c r="W965" s="81"/>
      <c r="X965" s="81"/>
      <c r="Y965" s="87" t="s">
        <v>5962</v>
      </c>
      <c r="Z965" s="81"/>
    </row>
    <row r="966" spans="1:26" x14ac:dyDescent="0.35">
      <c r="A966" s="66" t="s">
        <v>794</v>
      </c>
      <c r="B966" s="66" t="s">
        <v>1318</v>
      </c>
      <c r="C966" s="67"/>
      <c r="D966" s="68"/>
      <c r="E966" s="69"/>
      <c r="F966" s="70"/>
      <c r="G966" s="67"/>
      <c r="H966" s="71"/>
      <c r="I966" s="72"/>
      <c r="J966" s="72"/>
      <c r="K966" s="36"/>
      <c r="L966" s="79"/>
      <c r="M966" s="79"/>
      <c r="N966" s="74"/>
      <c r="O966" s="81" t="s">
        <v>1647</v>
      </c>
      <c r="P966" s="83">
        <v>44398.27851851852</v>
      </c>
      <c r="Q966" s="81" t="s">
        <v>1798</v>
      </c>
      <c r="R966" s="81"/>
      <c r="S966" s="81"/>
      <c r="T966" s="81" t="s">
        <v>3106</v>
      </c>
      <c r="U966" s="83">
        <v>44398.27851851852</v>
      </c>
      <c r="V966" s="84" t="s">
        <v>3963</v>
      </c>
      <c r="W966" s="81"/>
      <c r="X966" s="81"/>
      <c r="Y966" s="87" t="s">
        <v>5963</v>
      </c>
      <c r="Z966" s="81"/>
    </row>
    <row r="967" spans="1:26" x14ac:dyDescent="0.35">
      <c r="A967" s="66" t="s">
        <v>794</v>
      </c>
      <c r="B967" s="66" t="s">
        <v>1388</v>
      </c>
      <c r="C967" s="67"/>
      <c r="D967" s="68"/>
      <c r="E967" s="69"/>
      <c r="F967" s="70"/>
      <c r="G967" s="67"/>
      <c r="H967" s="71"/>
      <c r="I967" s="72"/>
      <c r="J967" s="72"/>
      <c r="K967" s="36"/>
      <c r="L967" s="79"/>
      <c r="M967" s="79"/>
      <c r="N967" s="74"/>
      <c r="O967" s="81" t="s">
        <v>1647</v>
      </c>
      <c r="P967" s="83">
        <v>44398.27851851852</v>
      </c>
      <c r="Q967" s="81" t="s">
        <v>1798</v>
      </c>
      <c r="R967" s="81"/>
      <c r="S967" s="81"/>
      <c r="T967" s="81" t="s">
        <v>3106</v>
      </c>
      <c r="U967" s="83">
        <v>44398.27851851852</v>
      </c>
      <c r="V967" s="84" t="s">
        <v>3963</v>
      </c>
      <c r="W967" s="81"/>
      <c r="X967" s="81"/>
      <c r="Y967" s="87" t="s">
        <v>5963</v>
      </c>
      <c r="Z967" s="81"/>
    </row>
    <row r="968" spans="1:26" x14ac:dyDescent="0.35">
      <c r="A968" s="66" t="s">
        <v>795</v>
      </c>
      <c r="B968" s="66" t="s">
        <v>795</v>
      </c>
      <c r="C968" s="67"/>
      <c r="D968" s="68"/>
      <c r="E968" s="69"/>
      <c r="F968" s="70"/>
      <c r="G968" s="67"/>
      <c r="H968" s="71"/>
      <c r="I968" s="72"/>
      <c r="J968" s="72"/>
      <c r="K968" s="36"/>
      <c r="L968" s="79"/>
      <c r="M968" s="79"/>
      <c r="N968" s="74"/>
      <c r="O968" s="81" t="s">
        <v>179</v>
      </c>
      <c r="P968" s="83">
        <v>44398.278738425928</v>
      </c>
      <c r="Q968" s="81" t="s">
        <v>1813</v>
      </c>
      <c r="R968" s="84" t="s">
        <v>2511</v>
      </c>
      <c r="S968" s="81" t="s">
        <v>2931</v>
      </c>
      <c r="T968" s="81" t="s">
        <v>3016</v>
      </c>
      <c r="U968" s="83">
        <v>44398.278738425928</v>
      </c>
      <c r="V968" s="84" t="s">
        <v>3964</v>
      </c>
      <c r="W968" s="81"/>
      <c r="X968" s="81"/>
      <c r="Y968" s="87" t="s">
        <v>5964</v>
      </c>
      <c r="Z968" s="81"/>
    </row>
    <row r="969" spans="1:26" x14ac:dyDescent="0.35">
      <c r="A969" s="66" t="s">
        <v>796</v>
      </c>
      <c r="B969" s="66" t="s">
        <v>1566</v>
      </c>
      <c r="C969" s="67"/>
      <c r="D969" s="68"/>
      <c r="E969" s="69"/>
      <c r="F969" s="70"/>
      <c r="G969" s="67"/>
      <c r="H969" s="71"/>
      <c r="I969" s="72"/>
      <c r="J969" s="72"/>
      <c r="K969" s="36"/>
      <c r="L969" s="79"/>
      <c r="M969" s="79"/>
      <c r="N969" s="74"/>
      <c r="O969" s="81" t="s">
        <v>1647</v>
      </c>
      <c r="P969" s="83">
        <v>44398.280590277776</v>
      </c>
      <c r="Q969" s="81" t="s">
        <v>1812</v>
      </c>
      <c r="R969" s="81"/>
      <c r="S969" s="81"/>
      <c r="T969" s="81" t="s">
        <v>3046</v>
      </c>
      <c r="U969" s="83">
        <v>44398.280590277776</v>
      </c>
      <c r="V969" s="84" t="s">
        <v>3965</v>
      </c>
      <c r="W969" s="81"/>
      <c r="X969" s="81"/>
      <c r="Y969" s="87" t="s">
        <v>5965</v>
      </c>
      <c r="Z969" s="81"/>
    </row>
    <row r="970" spans="1:26" x14ac:dyDescent="0.35">
      <c r="A970" s="66" t="s">
        <v>796</v>
      </c>
      <c r="B970" s="66" t="s">
        <v>1330</v>
      </c>
      <c r="C970" s="67"/>
      <c r="D970" s="68"/>
      <c r="E970" s="69"/>
      <c r="F970" s="70"/>
      <c r="G970" s="67"/>
      <c r="H970" s="71"/>
      <c r="I970" s="72"/>
      <c r="J970" s="72"/>
      <c r="K970" s="36"/>
      <c r="L970" s="79"/>
      <c r="M970" s="79"/>
      <c r="N970" s="74"/>
      <c r="O970" s="81" t="s">
        <v>1647</v>
      </c>
      <c r="P970" s="83">
        <v>44398.280590277776</v>
      </c>
      <c r="Q970" s="81" t="s">
        <v>1812</v>
      </c>
      <c r="R970" s="81"/>
      <c r="S970" s="81"/>
      <c r="T970" s="81" t="s">
        <v>3046</v>
      </c>
      <c r="U970" s="83">
        <v>44398.280590277776</v>
      </c>
      <c r="V970" s="84" t="s">
        <v>3965</v>
      </c>
      <c r="W970" s="81"/>
      <c r="X970" s="81"/>
      <c r="Y970" s="87" t="s">
        <v>5965</v>
      </c>
      <c r="Z970" s="81"/>
    </row>
    <row r="971" spans="1:26" x14ac:dyDescent="0.35">
      <c r="A971" s="66" t="s">
        <v>797</v>
      </c>
      <c r="B971" s="66" t="s">
        <v>1567</v>
      </c>
      <c r="C971" s="67"/>
      <c r="D971" s="68"/>
      <c r="E971" s="69"/>
      <c r="F971" s="70"/>
      <c r="G971" s="67"/>
      <c r="H971" s="71"/>
      <c r="I971" s="72"/>
      <c r="J971" s="72"/>
      <c r="K971" s="36"/>
      <c r="L971" s="79"/>
      <c r="M971" s="79"/>
      <c r="N971" s="74"/>
      <c r="O971" s="81" t="s">
        <v>1647</v>
      </c>
      <c r="P971" s="83">
        <v>44397.376979166664</v>
      </c>
      <c r="Q971" s="81" t="s">
        <v>1814</v>
      </c>
      <c r="R971" s="84" t="s">
        <v>2512</v>
      </c>
      <c r="S971" s="81" t="s">
        <v>2952</v>
      </c>
      <c r="T971" s="81" t="s">
        <v>3113</v>
      </c>
      <c r="U971" s="83">
        <v>44397.376979166664</v>
      </c>
      <c r="V971" s="84" t="s">
        <v>3966</v>
      </c>
      <c r="W971" s="81"/>
      <c r="X971" s="81"/>
      <c r="Y971" s="87" t="s">
        <v>5966</v>
      </c>
      <c r="Z971" s="81"/>
    </row>
    <row r="972" spans="1:26" x14ac:dyDescent="0.35">
      <c r="A972" s="66" t="s">
        <v>797</v>
      </c>
      <c r="B972" s="66" t="s">
        <v>1200</v>
      </c>
      <c r="C972" s="67"/>
      <c r="D972" s="68"/>
      <c r="E972" s="69"/>
      <c r="F972" s="70"/>
      <c r="G972" s="67"/>
      <c r="H972" s="71"/>
      <c r="I972" s="72"/>
      <c r="J972" s="72"/>
      <c r="K972" s="36"/>
      <c r="L972" s="79"/>
      <c r="M972" s="79"/>
      <c r="N972" s="74"/>
      <c r="O972" s="81" t="s">
        <v>1647</v>
      </c>
      <c r="P972" s="83">
        <v>44397.376979166664</v>
      </c>
      <c r="Q972" s="81" t="s">
        <v>1814</v>
      </c>
      <c r="R972" s="84" t="s">
        <v>2512</v>
      </c>
      <c r="S972" s="81" t="s">
        <v>2952</v>
      </c>
      <c r="T972" s="81" t="s">
        <v>3113</v>
      </c>
      <c r="U972" s="83">
        <v>44397.376979166664</v>
      </c>
      <c r="V972" s="84" t="s">
        <v>3966</v>
      </c>
      <c r="W972" s="81"/>
      <c r="X972" s="81"/>
      <c r="Y972" s="87" t="s">
        <v>5966</v>
      </c>
      <c r="Z972" s="81"/>
    </row>
    <row r="973" spans="1:26" x14ac:dyDescent="0.35">
      <c r="A973" s="66" t="s">
        <v>797</v>
      </c>
      <c r="B973" s="66" t="s">
        <v>1433</v>
      </c>
      <c r="C973" s="67"/>
      <c r="D973" s="68"/>
      <c r="E973" s="69"/>
      <c r="F973" s="70"/>
      <c r="G973" s="67"/>
      <c r="H973" s="71"/>
      <c r="I973" s="72"/>
      <c r="J973" s="72"/>
      <c r="K973" s="36"/>
      <c r="L973" s="79"/>
      <c r="M973" s="79"/>
      <c r="N973" s="74"/>
      <c r="O973" s="81" t="s">
        <v>1647</v>
      </c>
      <c r="P973" s="83">
        <v>44398.2809837963</v>
      </c>
      <c r="Q973" s="81" t="s">
        <v>1678</v>
      </c>
      <c r="R973" s="81"/>
      <c r="S973" s="81"/>
      <c r="T973" s="81" t="s">
        <v>3016</v>
      </c>
      <c r="U973" s="83">
        <v>44398.2809837963</v>
      </c>
      <c r="V973" s="84" t="s">
        <v>3967</v>
      </c>
      <c r="W973" s="81"/>
      <c r="X973" s="81"/>
      <c r="Y973" s="87" t="s">
        <v>5967</v>
      </c>
      <c r="Z973" s="81"/>
    </row>
    <row r="974" spans="1:26" x14ac:dyDescent="0.35">
      <c r="A974" s="66" t="s">
        <v>798</v>
      </c>
      <c r="B974" s="66" t="s">
        <v>1318</v>
      </c>
      <c r="C974" s="67"/>
      <c r="D974" s="68"/>
      <c r="E974" s="69"/>
      <c r="F974" s="70"/>
      <c r="G974" s="67"/>
      <c r="H974" s="71"/>
      <c r="I974" s="72"/>
      <c r="J974" s="72"/>
      <c r="K974" s="36"/>
      <c r="L974" s="79"/>
      <c r="M974" s="79"/>
      <c r="N974" s="74"/>
      <c r="O974" s="81" t="s">
        <v>1647</v>
      </c>
      <c r="P974" s="83">
        <v>44398.28197916667</v>
      </c>
      <c r="Q974" s="81" t="s">
        <v>1798</v>
      </c>
      <c r="R974" s="81"/>
      <c r="S974" s="81"/>
      <c r="T974" s="81" t="s">
        <v>3106</v>
      </c>
      <c r="U974" s="83">
        <v>44398.28197916667</v>
      </c>
      <c r="V974" s="84" t="s">
        <v>3968</v>
      </c>
      <c r="W974" s="81"/>
      <c r="X974" s="81"/>
      <c r="Y974" s="87" t="s">
        <v>5968</v>
      </c>
      <c r="Z974" s="81"/>
    </row>
    <row r="975" spans="1:26" x14ac:dyDescent="0.35">
      <c r="A975" s="66" t="s">
        <v>798</v>
      </c>
      <c r="B975" s="66" t="s">
        <v>1388</v>
      </c>
      <c r="C975" s="67"/>
      <c r="D975" s="68"/>
      <c r="E975" s="69"/>
      <c r="F975" s="70"/>
      <c r="G975" s="67"/>
      <c r="H975" s="71"/>
      <c r="I975" s="72"/>
      <c r="J975" s="72"/>
      <c r="K975" s="36"/>
      <c r="L975" s="79"/>
      <c r="M975" s="79"/>
      <c r="N975" s="74"/>
      <c r="O975" s="81" t="s">
        <v>1647</v>
      </c>
      <c r="P975" s="83">
        <v>44398.28197916667</v>
      </c>
      <c r="Q975" s="81" t="s">
        <v>1798</v>
      </c>
      <c r="R975" s="81"/>
      <c r="S975" s="81"/>
      <c r="T975" s="81" t="s">
        <v>3106</v>
      </c>
      <c r="U975" s="83">
        <v>44398.28197916667</v>
      </c>
      <c r="V975" s="84" t="s">
        <v>3968</v>
      </c>
      <c r="W975" s="81"/>
      <c r="X975" s="81"/>
      <c r="Y975" s="87" t="s">
        <v>5968</v>
      </c>
      <c r="Z975" s="81"/>
    </row>
    <row r="976" spans="1:26" x14ac:dyDescent="0.35">
      <c r="A976" s="66" t="s">
        <v>799</v>
      </c>
      <c r="B976" s="66" t="s">
        <v>1318</v>
      </c>
      <c r="C976" s="67"/>
      <c r="D976" s="68"/>
      <c r="E976" s="69"/>
      <c r="F976" s="70"/>
      <c r="G976" s="67"/>
      <c r="H976" s="71"/>
      <c r="I976" s="72"/>
      <c r="J976" s="72"/>
      <c r="K976" s="36"/>
      <c r="L976" s="79"/>
      <c r="M976" s="79"/>
      <c r="N976" s="74"/>
      <c r="O976" s="81" t="s">
        <v>1647</v>
      </c>
      <c r="P976" s="83">
        <v>44398.284317129626</v>
      </c>
      <c r="Q976" s="81" t="s">
        <v>1798</v>
      </c>
      <c r="R976" s="81"/>
      <c r="S976" s="81"/>
      <c r="T976" s="81" t="s">
        <v>3106</v>
      </c>
      <c r="U976" s="83">
        <v>44398.284317129626</v>
      </c>
      <c r="V976" s="84" t="s">
        <v>3969</v>
      </c>
      <c r="W976" s="81"/>
      <c r="X976" s="81"/>
      <c r="Y976" s="87" t="s">
        <v>5969</v>
      </c>
      <c r="Z976" s="81"/>
    </row>
    <row r="977" spans="1:26" x14ac:dyDescent="0.35">
      <c r="A977" s="66" t="s">
        <v>799</v>
      </c>
      <c r="B977" s="66" t="s">
        <v>1388</v>
      </c>
      <c r="C977" s="67"/>
      <c r="D977" s="68"/>
      <c r="E977" s="69"/>
      <c r="F977" s="70"/>
      <c r="G977" s="67"/>
      <c r="H977" s="71"/>
      <c r="I977" s="72"/>
      <c r="J977" s="72"/>
      <c r="K977" s="36"/>
      <c r="L977" s="79"/>
      <c r="M977" s="79"/>
      <c r="N977" s="74"/>
      <c r="O977" s="81" t="s">
        <v>1647</v>
      </c>
      <c r="P977" s="83">
        <v>44398.284317129626</v>
      </c>
      <c r="Q977" s="81" t="s">
        <v>1798</v>
      </c>
      <c r="R977" s="81"/>
      <c r="S977" s="81"/>
      <c r="T977" s="81" t="s">
        <v>3106</v>
      </c>
      <c r="U977" s="83">
        <v>44398.284317129626</v>
      </c>
      <c r="V977" s="84" t="s">
        <v>3969</v>
      </c>
      <c r="W977" s="81"/>
      <c r="X977" s="81"/>
      <c r="Y977" s="87" t="s">
        <v>5969</v>
      </c>
      <c r="Z977" s="81"/>
    </row>
    <row r="978" spans="1:26" x14ac:dyDescent="0.35">
      <c r="A978" s="66" t="s">
        <v>800</v>
      </c>
      <c r="B978" s="66" t="s">
        <v>1318</v>
      </c>
      <c r="C978" s="67"/>
      <c r="D978" s="68"/>
      <c r="E978" s="69"/>
      <c r="F978" s="70"/>
      <c r="G978" s="67"/>
      <c r="H978" s="71"/>
      <c r="I978" s="72"/>
      <c r="J978" s="72"/>
      <c r="K978" s="36"/>
      <c r="L978" s="79"/>
      <c r="M978" s="79"/>
      <c r="N978" s="74"/>
      <c r="O978" s="81" t="s">
        <v>1647</v>
      </c>
      <c r="P978" s="83">
        <v>44398.284490740742</v>
      </c>
      <c r="Q978" s="81" t="s">
        <v>1798</v>
      </c>
      <c r="R978" s="81"/>
      <c r="S978" s="81"/>
      <c r="T978" s="81" t="s">
        <v>3106</v>
      </c>
      <c r="U978" s="83">
        <v>44398.284490740742</v>
      </c>
      <c r="V978" s="84" t="s">
        <v>3970</v>
      </c>
      <c r="W978" s="81"/>
      <c r="X978" s="81"/>
      <c r="Y978" s="87" t="s">
        <v>5970</v>
      </c>
      <c r="Z978" s="81"/>
    </row>
    <row r="979" spans="1:26" x14ac:dyDescent="0.35">
      <c r="A979" s="66" t="s">
        <v>800</v>
      </c>
      <c r="B979" s="66" t="s">
        <v>1388</v>
      </c>
      <c r="C979" s="67"/>
      <c r="D979" s="68"/>
      <c r="E979" s="69"/>
      <c r="F979" s="70"/>
      <c r="G979" s="67"/>
      <c r="H979" s="71"/>
      <c r="I979" s="72"/>
      <c r="J979" s="72"/>
      <c r="K979" s="36"/>
      <c r="L979" s="79"/>
      <c r="M979" s="79"/>
      <c r="N979" s="74"/>
      <c r="O979" s="81" t="s">
        <v>1647</v>
      </c>
      <c r="P979" s="83">
        <v>44398.284490740742</v>
      </c>
      <c r="Q979" s="81" t="s">
        <v>1798</v>
      </c>
      <c r="R979" s="81"/>
      <c r="S979" s="81"/>
      <c r="T979" s="81" t="s">
        <v>3106</v>
      </c>
      <c r="U979" s="83">
        <v>44398.284490740742</v>
      </c>
      <c r="V979" s="84" t="s">
        <v>3970</v>
      </c>
      <c r="W979" s="81"/>
      <c r="X979" s="81"/>
      <c r="Y979" s="87" t="s">
        <v>5970</v>
      </c>
      <c r="Z979" s="81"/>
    </row>
    <row r="980" spans="1:26" x14ac:dyDescent="0.35">
      <c r="A980" s="66" t="s">
        <v>801</v>
      </c>
      <c r="B980" s="66" t="s">
        <v>1318</v>
      </c>
      <c r="C980" s="67"/>
      <c r="D980" s="68"/>
      <c r="E980" s="69"/>
      <c r="F980" s="70"/>
      <c r="G980" s="67"/>
      <c r="H980" s="71"/>
      <c r="I980" s="72"/>
      <c r="J980" s="72"/>
      <c r="K980" s="36"/>
      <c r="L980" s="79"/>
      <c r="M980" s="79"/>
      <c r="N980" s="74"/>
      <c r="O980" s="81" t="s">
        <v>1647</v>
      </c>
      <c r="P980" s="83">
        <v>44398.286168981482</v>
      </c>
      <c r="Q980" s="81" t="s">
        <v>1798</v>
      </c>
      <c r="R980" s="81"/>
      <c r="S980" s="81"/>
      <c r="T980" s="81" t="s">
        <v>3106</v>
      </c>
      <c r="U980" s="83">
        <v>44398.286168981482</v>
      </c>
      <c r="V980" s="84" t="s">
        <v>3971</v>
      </c>
      <c r="W980" s="81"/>
      <c r="X980" s="81"/>
      <c r="Y980" s="87" t="s">
        <v>5971</v>
      </c>
      <c r="Z980" s="81"/>
    </row>
    <row r="981" spans="1:26" x14ac:dyDescent="0.35">
      <c r="A981" s="66" t="s">
        <v>801</v>
      </c>
      <c r="B981" s="66" t="s">
        <v>1388</v>
      </c>
      <c r="C981" s="67"/>
      <c r="D981" s="68"/>
      <c r="E981" s="69"/>
      <c r="F981" s="70"/>
      <c r="G981" s="67"/>
      <c r="H981" s="71"/>
      <c r="I981" s="72"/>
      <c r="J981" s="72"/>
      <c r="K981" s="36"/>
      <c r="L981" s="79"/>
      <c r="M981" s="79"/>
      <c r="N981" s="74"/>
      <c r="O981" s="81" t="s">
        <v>1647</v>
      </c>
      <c r="P981" s="83">
        <v>44398.286168981482</v>
      </c>
      <c r="Q981" s="81" t="s">
        <v>1798</v>
      </c>
      <c r="R981" s="81"/>
      <c r="S981" s="81"/>
      <c r="T981" s="81" t="s">
        <v>3106</v>
      </c>
      <c r="U981" s="83">
        <v>44398.286168981482</v>
      </c>
      <c r="V981" s="84" t="s">
        <v>3971</v>
      </c>
      <c r="W981" s="81"/>
      <c r="X981" s="81"/>
      <c r="Y981" s="87" t="s">
        <v>5971</v>
      </c>
      <c r="Z981" s="81"/>
    </row>
    <row r="982" spans="1:26" x14ac:dyDescent="0.35">
      <c r="A982" s="66" t="s">
        <v>802</v>
      </c>
      <c r="B982" s="66" t="s">
        <v>1318</v>
      </c>
      <c r="C982" s="67"/>
      <c r="D982" s="68"/>
      <c r="E982" s="69"/>
      <c r="F982" s="70"/>
      <c r="G982" s="67"/>
      <c r="H982" s="71"/>
      <c r="I982" s="72"/>
      <c r="J982" s="72"/>
      <c r="K982" s="36"/>
      <c r="L982" s="79"/>
      <c r="M982" s="79"/>
      <c r="N982" s="74"/>
      <c r="O982" s="81" t="s">
        <v>1647</v>
      </c>
      <c r="P982" s="83">
        <v>44398.28628472222</v>
      </c>
      <c r="Q982" s="81" t="s">
        <v>1754</v>
      </c>
      <c r="R982" s="81"/>
      <c r="S982" s="81"/>
      <c r="T982" s="81" t="s">
        <v>3016</v>
      </c>
      <c r="U982" s="83">
        <v>44398.28628472222</v>
      </c>
      <c r="V982" s="84" t="s">
        <v>3972</v>
      </c>
      <c r="W982" s="81"/>
      <c r="X982" s="81"/>
      <c r="Y982" s="87" t="s">
        <v>5972</v>
      </c>
      <c r="Z982" s="81"/>
    </row>
    <row r="983" spans="1:26" x14ac:dyDescent="0.35">
      <c r="A983" s="66" t="s">
        <v>802</v>
      </c>
      <c r="B983" s="66" t="s">
        <v>1522</v>
      </c>
      <c r="C983" s="67"/>
      <c r="D983" s="68"/>
      <c r="E983" s="69"/>
      <c r="F983" s="70"/>
      <c r="G983" s="67"/>
      <c r="H983" s="71"/>
      <c r="I983" s="72"/>
      <c r="J983" s="72"/>
      <c r="K983" s="36"/>
      <c r="L983" s="79"/>
      <c r="M983" s="79"/>
      <c r="N983" s="74"/>
      <c r="O983" s="81" t="s">
        <v>1647</v>
      </c>
      <c r="P983" s="83">
        <v>44398.28628472222</v>
      </c>
      <c r="Q983" s="81" t="s">
        <v>1754</v>
      </c>
      <c r="R983" s="81"/>
      <c r="S983" s="81"/>
      <c r="T983" s="81" t="s">
        <v>3016</v>
      </c>
      <c r="U983" s="83">
        <v>44398.28628472222</v>
      </c>
      <c r="V983" s="84" t="s">
        <v>3972</v>
      </c>
      <c r="W983" s="81"/>
      <c r="X983" s="81"/>
      <c r="Y983" s="87" t="s">
        <v>5972</v>
      </c>
      <c r="Z983" s="81"/>
    </row>
    <row r="984" spans="1:26" x14ac:dyDescent="0.35">
      <c r="A984" s="66" t="s">
        <v>803</v>
      </c>
      <c r="B984" s="66" t="s">
        <v>1318</v>
      </c>
      <c r="C984" s="67"/>
      <c r="D984" s="68"/>
      <c r="E984" s="69"/>
      <c r="F984" s="70"/>
      <c r="G984" s="67"/>
      <c r="H984" s="71"/>
      <c r="I984" s="72"/>
      <c r="J984" s="72"/>
      <c r="K984" s="36"/>
      <c r="L984" s="79"/>
      <c r="M984" s="79"/>
      <c r="N984" s="74"/>
      <c r="O984" s="81" t="s">
        <v>1647</v>
      </c>
      <c r="P984" s="83">
        <v>44398.288182870368</v>
      </c>
      <c r="Q984" s="81" t="s">
        <v>1754</v>
      </c>
      <c r="R984" s="81"/>
      <c r="S984" s="81"/>
      <c r="T984" s="81" t="s">
        <v>3016</v>
      </c>
      <c r="U984" s="83">
        <v>44398.288182870368</v>
      </c>
      <c r="V984" s="84" t="s">
        <v>3973</v>
      </c>
      <c r="W984" s="81"/>
      <c r="X984" s="81"/>
      <c r="Y984" s="87" t="s">
        <v>5973</v>
      </c>
      <c r="Z984" s="81"/>
    </row>
    <row r="985" spans="1:26" x14ac:dyDescent="0.35">
      <c r="A985" s="66" t="s">
        <v>803</v>
      </c>
      <c r="B985" s="66" t="s">
        <v>1522</v>
      </c>
      <c r="C985" s="67"/>
      <c r="D985" s="68"/>
      <c r="E985" s="69"/>
      <c r="F985" s="70"/>
      <c r="G985" s="67"/>
      <c r="H985" s="71"/>
      <c r="I985" s="72"/>
      <c r="J985" s="72"/>
      <c r="K985" s="36"/>
      <c r="L985" s="79"/>
      <c r="M985" s="79"/>
      <c r="N985" s="74"/>
      <c r="O985" s="81" t="s">
        <v>1647</v>
      </c>
      <c r="P985" s="83">
        <v>44398.288182870368</v>
      </c>
      <c r="Q985" s="81" t="s">
        <v>1754</v>
      </c>
      <c r="R985" s="81"/>
      <c r="S985" s="81"/>
      <c r="T985" s="81" t="s">
        <v>3016</v>
      </c>
      <c r="U985" s="83">
        <v>44398.288182870368</v>
      </c>
      <c r="V985" s="84" t="s">
        <v>3973</v>
      </c>
      <c r="W985" s="81"/>
      <c r="X985" s="81"/>
      <c r="Y985" s="87" t="s">
        <v>5973</v>
      </c>
      <c r="Z985" s="81"/>
    </row>
    <row r="986" spans="1:26" x14ac:dyDescent="0.35">
      <c r="A986" s="66" t="s">
        <v>804</v>
      </c>
      <c r="B986" s="66" t="s">
        <v>1318</v>
      </c>
      <c r="C986" s="67"/>
      <c r="D986" s="68"/>
      <c r="E986" s="69"/>
      <c r="F986" s="70"/>
      <c r="G986" s="67"/>
      <c r="H986" s="71"/>
      <c r="I986" s="72"/>
      <c r="J986" s="72"/>
      <c r="K986" s="36"/>
      <c r="L986" s="79"/>
      <c r="M986" s="79"/>
      <c r="N986" s="74"/>
      <c r="O986" s="81" t="s">
        <v>1647</v>
      </c>
      <c r="P986" s="83">
        <v>44398.289201388892</v>
      </c>
      <c r="Q986" s="81" t="s">
        <v>1798</v>
      </c>
      <c r="R986" s="81"/>
      <c r="S986" s="81"/>
      <c r="T986" s="81" t="s">
        <v>3106</v>
      </c>
      <c r="U986" s="83">
        <v>44398.289201388892</v>
      </c>
      <c r="V986" s="84" t="s">
        <v>3974</v>
      </c>
      <c r="W986" s="81"/>
      <c r="X986" s="81"/>
      <c r="Y986" s="87" t="s">
        <v>5974</v>
      </c>
      <c r="Z986" s="81"/>
    </row>
    <row r="987" spans="1:26" x14ac:dyDescent="0.35">
      <c r="A987" s="66" t="s">
        <v>804</v>
      </c>
      <c r="B987" s="66" t="s">
        <v>1388</v>
      </c>
      <c r="C987" s="67"/>
      <c r="D987" s="68"/>
      <c r="E987" s="69"/>
      <c r="F987" s="70"/>
      <c r="G987" s="67"/>
      <c r="H987" s="71"/>
      <c r="I987" s="72"/>
      <c r="J987" s="72"/>
      <c r="K987" s="36"/>
      <c r="L987" s="79"/>
      <c r="M987" s="79"/>
      <c r="N987" s="74"/>
      <c r="O987" s="81" t="s">
        <v>1647</v>
      </c>
      <c r="P987" s="83">
        <v>44398.289201388892</v>
      </c>
      <c r="Q987" s="81" t="s">
        <v>1798</v>
      </c>
      <c r="R987" s="81"/>
      <c r="S987" s="81"/>
      <c r="T987" s="81" t="s">
        <v>3106</v>
      </c>
      <c r="U987" s="83">
        <v>44398.289201388892</v>
      </c>
      <c r="V987" s="84" t="s">
        <v>3974</v>
      </c>
      <c r="W987" s="81"/>
      <c r="X987" s="81"/>
      <c r="Y987" s="87" t="s">
        <v>5974</v>
      </c>
      <c r="Z987" s="81"/>
    </row>
    <row r="988" spans="1:26" x14ac:dyDescent="0.35">
      <c r="A988" s="66" t="s">
        <v>805</v>
      </c>
      <c r="B988" s="66" t="s">
        <v>1318</v>
      </c>
      <c r="C988" s="67"/>
      <c r="D988" s="68"/>
      <c r="E988" s="69"/>
      <c r="F988" s="70"/>
      <c r="G988" s="67"/>
      <c r="H988" s="71"/>
      <c r="I988" s="72"/>
      <c r="J988" s="72"/>
      <c r="K988" s="36"/>
      <c r="L988" s="79"/>
      <c r="M988" s="79"/>
      <c r="N988" s="74"/>
      <c r="O988" s="81" t="s">
        <v>1647</v>
      </c>
      <c r="P988" s="83">
        <v>44398.289490740739</v>
      </c>
      <c r="Q988" s="81" t="s">
        <v>1798</v>
      </c>
      <c r="R988" s="81"/>
      <c r="S988" s="81"/>
      <c r="T988" s="81" t="s">
        <v>3106</v>
      </c>
      <c r="U988" s="83">
        <v>44398.289490740739</v>
      </c>
      <c r="V988" s="84" t="s">
        <v>3975</v>
      </c>
      <c r="W988" s="81"/>
      <c r="X988" s="81"/>
      <c r="Y988" s="87" t="s">
        <v>5975</v>
      </c>
      <c r="Z988" s="81"/>
    </row>
    <row r="989" spans="1:26" x14ac:dyDescent="0.35">
      <c r="A989" s="66" t="s">
        <v>805</v>
      </c>
      <c r="B989" s="66" t="s">
        <v>1388</v>
      </c>
      <c r="C989" s="67"/>
      <c r="D989" s="68"/>
      <c r="E989" s="69"/>
      <c r="F989" s="70"/>
      <c r="G989" s="67"/>
      <c r="H989" s="71"/>
      <c r="I989" s="72"/>
      <c r="J989" s="72"/>
      <c r="K989" s="36"/>
      <c r="L989" s="79"/>
      <c r="M989" s="79"/>
      <c r="N989" s="74"/>
      <c r="O989" s="81" t="s">
        <v>1647</v>
      </c>
      <c r="P989" s="83">
        <v>44398.289490740739</v>
      </c>
      <c r="Q989" s="81" t="s">
        <v>1798</v>
      </c>
      <c r="R989" s="81"/>
      <c r="S989" s="81"/>
      <c r="T989" s="81" t="s">
        <v>3106</v>
      </c>
      <c r="U989" s="83">
        <v>44398.289490740739</v>
      </c>
      <c r="V989" s="84" t="s">
        <v>3975</v>
      </c>
      <c r="W989" s="81"/>
      <c r="X989" s="81"/>
      <c r="Y989" s="87" t="s">
        <v>5975</v>
      </c>
      <c r="Z989" s="81"/>
    </row>
    <row r="990" spans="1:26" x14ac:dyDescent="0.35">
      <c r="A990" s="66" t="s">
        <v>806</v>
      </c>
      <c r="B990" s="66" t="s">
        <v>1160</v>
      </c>
      <c r="C990" s="67"/>
      <c r="D990" s="68"/>
      <c r="E990" s="69"/>
      <c r="F990" s="70"/>
      <c r="G990" s="67"/>
      <c r="H990" s="71"/>
      <c r="I990" s="72"/>
      <c r="J990" s="72"/>
      <c r="K990" s="36"/>
      <c r="L990" s="79"/>
      <c r="M990" s="79"/>
      <c r="N990" s="74"/>
      <c r="O990" s="81" t="s">
        <v>1647</v>
      </c>
      <c r="P990" s="83">
        <v>44398.290995370371</v>
      </c>
      <c r="Q990" s="81" t="s">
        <v>1815</v>
      </c>
      <c r="R990" s="81"/>
      <c r="S990" s="81"/>
      <c r="T990" s="81"/>
      <c r="U990" s="83">
        <v>44398.290995370371</v>
      </c>
      <c r="V990" s="84" t="s">
        <v>3976</v>
      </c>
      <c r="W990" s="81"/>
      <c r="X990" s="81"/>
      <c r="Y990" s="87" t="s">
        <v>5976</v>
      </c>
      <c r="Z990" s="81"/>
    </row>
    <row r="991" spans="1:26" x14ac:dyDescent="0.35">
      <c r="A991" s="66" t="s">
        <v>807</v>
      </c>
      <c r="B991" s="66" t="s">
        <v>1568</v>
      </c>
      <c r="C991" s="67"/>
      <c r="D991" s="68"/>
      <c r="E991" s="69"/>
      <c r="F991" s="70"/>
      <c r="G991" s="67"/>
      <c r="H991" s="71"/>
      <c r="I991" s="72"/>
      <c r="J991" s="72"/>
      <c r="K991" s="36"/>
      <c r="L991" s="79"/>
      <c r="M991" s="79"/>
      <c r="N991" s="74"/>
      <c r="O991" s="81" t="s">
        <v>1647</v>
      </c>
      <c r="P991" s="83">
        <v>44398.292395833334</v>
      </c>
      <c r="Q991" s="81" t="s">
        <v>1816</v>
      </c>
      <c r="R991" s="84" t="s">
        <v>2513</v>
      </c>
      <c r="S991" s="81" t="s">
        <v>2931</v>
      </c>
      <c r="T991" s="81" t="s">
        <v>3016</v>
      </c>
      <c r="U991" s="83">
        <v>44398.292395833334</v>
      </c>
      <c r="V991" s="84" t="s">
        <v>3977</v>
      </c>
      <c r="W991" s="81"/>
      <c r="X991" s="81"/>
      <c r="Y991" s="87" t="s">
        <v>5977</v>
      </c>
      <c r="Z991" s="81"/>
    </row>
    <row r="992" spans="1:26" x14ac:dyDescent="0.35">
      <c r="A992" s="66" t="s">
        <v>808</v>
      </c>
      <c r="B992" s="66" t="s">
        <v>1559</v>
      </c>
      <c r="C992" s="67"/>
      <c r="D992" s="68"/>
      <c r="E992" s="69"/>
      <c r="F992" s="70"/>
      <c r="G992" s="67"/>
      <c r="H992" s="71"/>
      <c r="I992" s="72"/>
      <c r="J992" s="72"/>
      <c r="K992" s="36"/>
      <c r="L992" s="79"/>
      <c r="M992" s="79"/>
      <c r="N992" s="74"/>
      <c r="O992" s="81" t="s">
        <v>1647</v>
      </c>
      <c r="P992" s="83">
        <v>44398.293229166666</v>
      </c>
      <c r="Q992" s="81" t="s">
        <v>1817</v>
      </c>
      <c r="R992" s="84" t="s">
        <v>2514</v>
      </c>
      <c r="S992" s="81" t="s">
        <v>2931</v>
      </c>
      <c r="T992" s="81"/>
      <c r="U992" s="83">
        <v>44398.293229166666</v>
      </c>
      <c r="V992" s="84" t="s">
        <v>3978</v>
      </c>
      <c r="W992" s="81"/>
      <c r="X992" s="81"/>
      <c r="Y992" s="87" t="s">
        <v>5978</v>
      </c>
      <c r="Z992" s="81"/>
    </row>
    <row r="993" spans="1:26" x14ac:dyDescent="0.35">
      <c r="A993" s="66" t="s">
        <v>809</v>
      </c>
      <c r="B993" s="66" t="s">
        <v>1558</v>
      </c>
      <c r="C993" s="67"/>
      <c r="D993" s="68"/>
      <c r="E993" s="69"/>
      <c r="F993" s="70"/>
      <c r="G993" s="67"/>
      <c r="H993" s="71"/>
      <c r="I993" s="72"/>
      <c r="J993" s="72"/>
      <c r="K993" s="36"/>
      <c r="L993" s="79"/>
      <c r="M993" s="79"/>
      <c r="N993" s="74"/>
      <c r="O993" s="81" t="s">
        <v>1647</v>
      </c>
      <c r="P993" s="83">
        <v>44398.296064814815</v>
      </c>
      <c r="Q993" s="81" t="s">
        <v>1777</v>
      </c>
      <c r="R993" s="81"/>
      <c r="S993" s="81"/>
      <c r="T993" s="81" t="s">
        <v>3046</v>
      </c>
      <c r="U993" s="83">
        <v>44398.296064814815</v>
      </c>
      <c r="V993" s="84" t="s">
        <v>3979</v>
      </c>
      <c r="W993" s="81"/>
      <c r="X993" s="81"/>
      <c r="Y993" s="87" t="s">
        <v>5979</v>
      </c>
      <c r="Z993" s="81"/>
    </row>
    <row r="994" spans="1:26" x14ac:dyDescent="0.35">
      <c r="A994" s="66" t="s">
        <v>809</v>
      </c>
      <c r="B994" s="66" t="s">
        <v>1559</v>
      </c>
      <c r="C994" s="67"/>
      <c r="D994" s="68"/>
      <c r="E994" s="69"/>
      <c r="F994" s="70"/>
      <c r="G994" s="67"/>
      <c r="H994" s="71"/>
      <c r="I994" s="72"/>
      <c r="J994" s="72"/>
      <c r="K994" s="36"/>
      <c r="L994" s="79"/>
      <c r="M994" s="79"/>
      <c r="N994" s="74"/>
      <c r="O994" s="81" t="s">
        <v>1647</v>
      </c>
      <c r="P994" s="83">
        <v>44398.296064814815</v>
      </c>
      <c r="Q994" s="81" t="s">
        <v>1777</v>
      </c>
      <c r="R994" s="81"/>
      <c r="S994" s="81"/>
      <c r="T994" s="81" t="s">
        <v>3046</v>
      </c>
      <c r="U994" s="83">
        <v>44398.296064814815</v>
      </c>
      <c r="V994" s="84" t="s">
        <v>3979</v>
      </c>
      <c r="W994" s="81"/>
      <c r="X994" s="81"/>
      <c r="Y994" s="87" t="s">
        <v>5979</v>
      </c>
      <c r="Z994" s="81"/>
    </row>
    <row r="995" spans="1:26" x14ac:dyDescent="0.35">
      <c r="A995" s="66" t="s">
        <v>809</v>
      </c>
      <c r="B995" s="66" t="s">
        <v>1232</v>
      </c>
      <c r="C995" s="67"/>
      <c r="D995" s="68"/>
      <c r="E995" s="69"/>
      <c r="F995" s="70"/>
      <c r="G995" s="67"/>
      <c r="H995" s="71"/>
      <c r="I995" s="72"/>
      <c r="J995" s="72"/>
      <c r="K995" s="36"/>
      <c r="L995" s="79"/>
      <c r="M995" s="79"/>
      <c r="N995" s="74"/>
      <c r="O995" s="81" t="s">
        <v>1647</v>
      </c>
      <c r="P995" s="83">
        <v>44398.296064814815</v>
      </c>
      <c r="Q995" s="81" t="s">
        <v>1777</v>
      </c>
      <c r="R995" s="81"/>
      <c r="S995" s="81"/>
      <c r="T995" s="81" t="s">
        <v>3046</v>
      </c>
      <c r="U995" s="83">
        <v>44398.296064814815</v>
      </c>
      <c r="V995" s="84" t="s">
        <v>3979</v>
      </c>
      <c r="W995" s="81"/>
      <c r="X995" s="81"/>
      <c r="Y995" s="87" t="s">
        <v>5979</v>
      </c>
      <c r="Z995" s="81"/>
    </row>
    <row r="996" spans="1:26" x14ac:dyDescent="0.35">
      <c r="A996" s="66" t="s">
        <v>810</v>
      </c>
      <c r="B996" s="66" t="s">
        <v>1566</v>
      </c>
      <c r="C996" s="67"/>
      <c r="D996" s="68"/>
      <c r="E996" s="69"/>
      <c r="F996" s="70"/>
      <c r="G996" s="67"/>
      <c r="H996" s="71"/>
      <c r="I996" s="72"/>
      <c r="J996" s="72"/>
      <c r="K996" s="36"/>
      <c r="L996" s="79"/>
      <c r="M996" s="79"/>
      <c r="N996" s="74"/>
      <c r="O996" s="81" t="s">
        <v>1647</v>
      </c>
      <c r="P996" s="83">
        <v>44398.30023148148</v>
      </c>
      <c r="Q996" s="81" t="s">
        <v>1812</v>
      </c>
      <c r="R996" s="81"/>
      <c r="S996" s="81"/>
      <c r="T996" s="81" t="s">
        <v>3046</v>
      </c>
      <c r="U996" s="83">
        <v>44398.30023148148</v>
      </c>
      <c r="V996" s="84" t="s">
        <v>3980</v>
      </c>
      <c r="W996" s="81"/>
      <c r="X996" s="81"/>
      <c r="Y996" s="87" t="s">
        <v>5980</v>
      </c>
      <c r="Z996" s="81"/>
    </row>
    <row r="997" spans="1:26" x14ac:dyDescent="0.35">
      <c r="A997" s="66" t="s">
        <v>810</v>
      </c>
      <c r="B997" s="66" t="s">
        <v>1330</v>
      </c>
      <c r="C997" s="67"/>
      <c r="D997" s="68"/>
      <c r="E997" s="69"/>
      <c r="F997" s="70"/>
      <c r="G997" s="67"/>
      <c r="H997" s="71"/>
      <c r="I997" s="72"/>
      <c r="J997" s="72"/>
      <c r="K997" s="36"/>
      <c r="L997" s="79"/>
      <c r="M997" s="79"/>
      <c r="N997" s="74"/>
      <c r="O997" s="81" t="s">
        <v>1647</v>
      </c>
      <c r="P997" s="83">
        <v>44398.30023148148</v>
      </c>
      <c r="Q997" s="81" t="s">
        <v>1812</v>
      </c>
      <c r="R997" s="81"/>
      <c r="S997" s="81"/>
      <c r="T997" s="81" t="s">
        <v>3046</v>
      </c>
      <c r="U997" s="83">
        <v>44398.30023148148</v>
      </c>
      <c r="V997" s="84" t="s">
        <v>3980</v>
      </c>
      <c r="W997" s="81"/>
      <c r="X997" s="81"/>
      <c r="Y997" s="87" t="s">
        <v>5980</v>
      </c>
      <c r="Z997" s="81"/>
    </row>
    <row r="998" spans="1:26" x14ac:dyDescent="0.35">
      <c r="A998" s="66" t="s">
        <v>811</v>
      </c>
      <c r="B998" s="66" t="s">
        <v>1318</v>
      </c>
      <c r="C998" s="67"/>
      <c r="D998" s="68"/>
      <c r="E998" s="69"/>
      <c r="F998" s="70"/>
      <c r="G998" s="67"/>
      <c r="H998" s="71"/>
      <c r="I998" s="72"/>
      <c r="J998" s="72"/>
      <c r="K998" s="36"/>
      <c r="L998" s="79"/>
      <c r="M998" s="79"/>
      <c r="N998" s="74"/>
      <c r="O998" s="81" t="s">
        <v>1647</v>
      </c>
      <c r="P998" s="83">
        <v>44398.300439814811</v>
      </c>
      <c r="Q998" s="81" t="s">
        <v>1798</v>
      </c>
      <c r="R998" s="81"/>
      <c r="S998" s="81"/>
      <c r="T998" s="81" t="s">
        <v>3106</v>
      </c>
      <c r="U998" s="83">
        <v>44398.300439814811</v>
      </c>
      <c r="V998" s="84" t="s">
        <v>3981</v>
      </c>
      <c r="W998" s="81"/>
      <c r="X998" s="81"/>
      <c r="Y998" s="87" t="s">
        <v>5981</v>
      </c>
      <c r="Z998" s="81"/>
    </row>
    <row r="999" spans="1:26" x14ac:dyDescent="0.35">
      <c r="A999" s="66" t="s">
        <v>811</v>
      </c>
      <c r="B999" s="66" t="s">
        <v>1388</v>
      </c>
      <c r="C999" s="67"/>
      <c r="D999" s="68"/>
      <c r="E999" s="69"/>
      <c r="F999" s="70"/>
      <c r="G999" s="67"/>
      <c r="H999" s="71"/>
      <c r="I999" s="72"/>
      <c r="J999" s="72"/>
      <c r="K999" s="36"/>
      <c r="L999" s="79"/>
      <c r="M999" s="79"/>
      <c r="N999" s="74"/>
      <c r="O999" s="81" t="s">
        <v>1647</v>
      </c>
      <c r="P999" s="83">
        <v>44398.300439814811</v>
      </c>
      <c r="Q999" s="81" t="s">
        <v>1798</v>
      </c>
      <c r="R999" s="81"/>
      <c r="S999" s="81"/>
      <c r="T999" s="81" t="s">
        <v>3106</v>
      </c>
      <c r="U999" s="83">
        <v>44398.300439814811</v>
      </c>
      <c r="V999" s="84" t="s">
        <v>3981</v>
      </c>
      <c r="W999" s="81"/>
      <c r="X999" s="81"/>
      <c r="Y999" s="87" t="s">
        <v>5981</v>
      </c>
      <c r="Z999" s="81"/>
    </row>
    <row r="1000" spans="1:26" x14ac:dyDescent="0.35">
      <c r="A1000" s="66" t="s">
        <v>812</v>
      </c>
      <c r="B1000" s="66" t="s">
        <v>1566</v>
      </c>
      <c r="C1000" s="67"/>
      <c r="D1000" s="68"/>
      <c r="E1000" s="69"/>
      <c r="F1000" s="70"/>
      <c r="G1000" s="67"/>
      <c r="H1000" s="71"/>
      <c r="I1000" s="72"/>
      <c r="J1000" s="72"/>
      <c r="K1000" s="36"/>
      <c r="L1000" s="79"/>
      <c r="M1000" s="79"/>
      <c r="N1000" s="74"/>
      <c r="O1000" s="81" t="s">
        <v>1647</v>
      </c>
      <c r="P1000" s="83">
        <v>44398.300462962965</v>
      </c>
      <c r="Q1000" s="81" t="s">
        <v>1812</v>
      </c>
      <c r="R1000" s="81"/>
      <c r="S1000" s="81"/>
      <c r="T1000" s="81" t="s">
        <v>3046</v>
      </c>
      <c r="U1000" s="83">
        <v>44398.300462962965</v>
      </c>
      <c r="V1000" s="84" t="s">
        <v>3982</v>
      </c>
      <c r="W1000" s="81"/>
      <c r="X1000" s="81"/>
      <c r="Y1000" s="87" t="s">
        <v>5982</v>
      </c>
      <c r="Z1000" s="81"/>
    </row>
    <row r="1001" spans="1:26" x14ac:dyDescent="0.35">
      <c r="A1001" s="66" t="s">
        <v>812</v>
      </c>
      <c r="B1001" s="66" t="s">
        <v>1330</v>
      </c>
      <c r="C1001" s="67"/>
      <c r="D1001" s="68"/>
      <c r="E1001" s="69"/>
      <c r="F1001" s="70"/>
      <c r="G1001" s="67"/>
      <c r="H1001" s="71"/>
      <c r="I1001" s="72"/>
      <c r="J1001" s="72"/>
      <c r="K1001" s="36"/>
      <c r="L1001" s="79"/>
      <c r="M1001" s="79"/>
      <c r="N1001" s="74"/>
      <c r="O1001" s="81" t="s">
        <v>1647</v>
      </c>
      <c r="P1001" s="83">
        <v>44398.300462962965</v>
      </c>
      <c r="Q1001" s="81" t="s">
        <v>1812</v>
      </c>
      <c r="R1001" s="81"/>
      <c r="S1001" s="81"/>
      <c r="T1001" s="81" t="s">
        <v>3046</v>
      </c>
      <c r="U1001" s="83">
        <v>44398.300462962965</v>
      </c>
      <c r="V1001" s="84" t="s">
        <v>3982</v>
      </c>
      <c r="W1001" s="81"/>
      <c r="X1001" s="81"/>
      <c r="Y1001" s="87" t="s">
        <v>5982</v>
      </c>
      <c r="Z1001" s="81"/>
    </row>
    <row r="1002" spans="1:26" x14ac:dyDescent="0.35">
      <c r="A1002" s="66" t="s">
        <v>813</v>
      </c>
      <c r="B1002" s="66" t="s">
        <v>1219</v>
      </c>
      <c r="C1002" s="67"/>
      <c r="D1002" s="68"/>
      <c r="E1002" s="69"/>
      <c r="F1002" s="70"/>
      <c r="G1002" s="67"/>
      <c r="H1002" s="71"/>
      <c r="I1002" s="72"/>
      <c r="J1002" s="72"/>
      <c r="K1002" s="36"/>
      <c r="L1002" s="79"/>
      <c r="M1002" s="79"/>
      <c r="N1002" s="74"/>
      <c r="O1002" s="81" t="s">
        <v>1647</v>
      </c>
      <c r="P1002" s="83">
        <v>44398.300798611112</v>
      </c>
      <c r="Q1002" s="81" t="s">
        <v>1818</v>
      </c>
      <c r="R1002" s="84" t="s">
        <v>2515</v>
      </c>
      <c r="S1002" s="81" t="s">
        <v>2931</v>
      </c>
      <c r="T1002" s="81"/>
      <c r="U1002" s="83">
        <v>44398.300798611112</v>
      </c>
      <c r="V1002" s="84" t="s">
        <v>3983</v>
      </c>
      <c r="W1002" s="81"/>
      <c r="X1002" s="81"/>
      <c r="Y1002" s="87" t="s">
        <v>5983</v>
      </c>
      <c r="Z1002" s="81"/>
    </row>
    <row r="1003" spans="1:26" x14ac:dyDescent="0.35">
      <c r="A1003" s="66" t="s">
        <v>814</v>
      </c>
      <c r="B1003" s="66" t="s">
        <v>1318</v>
      </c>
      <c r="C1003" s="67"/>
      <c r="D1003" s="68"/>
      <c r="E1003" s="69"/>
      <c r="F1003" s="70"/>
      <c r="G1003" s="67"/>
      <c r="H1003" s="71"/>
      <c r="I1003" s="72"/>
      <c r="J1003" s="72"/>
      <c r="K1003" s="36"/>
      <c r="L1003" s="79"/>
      <c r="M1003" s="79"/>
      <c r="N1003" s="74"/>
      <c r="O1003" s="81" t="s">
        <v>1647</v>
      </c>
      <c r="P1003" s="83">
        <v>44398.301030092596</v>
      </c>
      <c r="Q1003" s="81" t="s">
        <v>1798</v>
      </c>
      <c r="R1003" s="81"/>
      <c r="S1003" s="81"/>
      <c r="T1003" s="81" t="s">
        <v>3106</v>
      </c>
      <c r="U1003" s="83">
        <v>44398.301030092596</v>
      </c>
      <c r="V1003" s="84" t="s">
        <v>3984</v>
      </c>
      <c r="W1003" s="81"/>
      <c r="X1003" s="81"/>
      <c r="Y1003" s="87" t="s">
        <v>5984</v>
      </c>
      <c r="Z1003" s="81"/>
    </row>
    <row r="1004" spans="1:26" x14ac:dyDescent="0.35">
      <c r="A1004" s="66" t="s">
        <v>814</v>
      </c>
      <c r="B1004" s="66" t="s">
        <v>1388</v>
      </c>
      <c r="C1004" s="67"/>
      <c r="D1004" s="68"/>
      <c r="E1004" s="69"/>
      <c r="F1004" s="70"/>
      <c r="G1004" s="67"/>
      <c r="H1004" s="71"/>
      <c r="I1004" s="72"/>
      <c r="J1004" s="72"/>
      <c r="K1004" s="36"/>
      <c r="L1004" s="79"/>
      <c r="M1004" s="79"/>
      <c r="N1004" s="74"/>
      <c r="O1004" s="81" t="s">
        <v>1647</v>
      </c>
      <c r="P1004" s="83">
        <v>44398.301030092596</v>
      </c>
      <c r="Q1004" s="81" t="s">
        <v>1798</v>
      </c>
      <c r="R1004" s="81"/>
      <c r="S1004" s="81"/>
      <c r="T1004" s="81" t="s">
        <v>3106</v>
      </c>
      <c r="U1004" s="83">
        <v>44398.301030092596</v>
      </c>
      <c r="V1004" s="84" t="s">
        <v>3984</v>
      </c>
      <c r="W1004" s="81"/>
      <c r="X1004" s="81"/>
      <c r="Y1004" s="87" t="s">
        <v>5984</v>
      </c>
      <c r="Z1004" s="81"/>
    </row>
    <row r="1005" spans="1:26" x14ac:dyDescent="0.35">
      <c r="A1005" s="66" t="s">
        <v>815</v>
      </c>
      <c r="B1005" s="66" t="s">
        <v>1401</v>
      </c>
      <c r="C1005" s="67"/>
      <c r="D1005" s="68"/>
      <c r="E1005" s="69"/>
      <c r="F1005" s="70"/>
      <c r="G1005" s="67"/>
      <c r="H1005" s="71"/>
      <c r="I1005" s="72"/>
      <c r="J1005" s="72"/>
      <c r="K1005" s="36"/>
      <c r="L1005" s="79"/>
      <c r="M1005" s="79"/>
      <c r="N1005" s="74"/>
      <c r="O1005" s="81" t="s">
        <v>1647</v>
      </c>
      <c r="P1005" s="83">
        <v>44398.301979166667</v>
      </c>
      <c r="Q1005" s="81" t="s">
        <v>1723</v>
      </c>
      <c r="R1005" s="81"/>
      <c r="S1005" s="81"/>
      <c r="T1005" s="81" t="s">
        <v>3066</v>
      </c>
      <c r="U1005" s="83">
        <v>44398.301979166667</v>
      </c>
      <c r="V1005" s="84" t="s">
        <v>3985</v>
      </c>
      <c r="W1005" s="81"/>
      <c r="X1005" s="81"/>
      <c r="Y1005" s="87" t="s">
        <v>5985</v>
      </c>
      <c r="Z1005" s="81"/>
    </row>
    <row r="1006" spans="1:26" x14ac:dyDescent="0.35">
      <c r="A1006" s="66" t="s">
        <v>816</v>
      </c>
      <c r="B1006" s="66" t="s">
        <v>1451</v>
      </c>
      <c r="C1006" s="67"/>
      <c r="D1006" s="68"/>
      <c r="E1006" s="69"/>
      <c r="F1006" s="70"/>
      <c r="G1006" s="67"/>
      <c r="H1006" s="71"/>
      <c r="I1006" s="72"/>
      <c r="J1006" s="72"/>
      <c r="K1006" s="36"/>
      <c r="L1006" s="79"/>
      <c r="M1006" s="79"/>
      <c r="N1006" s="74"/>
      <c r="O1006" s="81" t="s">
        <v>1647</v>
      </c>
      <c r="P1006" s="83">
        <v>44398.306909722225</v>
      </c>
      <c r="Q1006" s="81" t="s">
        <v>1757</v>
      </c>
      <c r="R1006" s="81"/>
      <c r="S1006" s="81"/>
      <c r="T1006" s="81" t="s">
        <v>3086</v>
      </c>
      <c r="U1006" s="83">
        <v>44398.306909722225</v>
      </c>
      <c r="V1006" s="84" t="s">
        <v>3986</v>
      </c>
      <c r="W1006" s="81"/>
      <c r="X1006" s="81"/>
      <c r="Y1006" s="87" t="s">
        <v>5986</v>
      </c>
      <c r="Z1006" s="81"/>
    </row>
    <row r="1007" spans="1:26" x14ac:dyDescent="0.35">
      <c r="A1007" s="66" t="s">
        <v>816</v>
      </c>
      <c r="B1007" s="66" t="s">
        <v>1450</v>
      </c>
      <c r="C1007" s="67"/>
      <c r="D1007" s="68"/>
      <c r="E1007" s="69"/>
      <c r="F1007" s="70"/>
      <c r="G1007" s="67"/>
      <c r="H1007" s="71"/>
      <c r="I1007" s="72"/>
      <c r="J1007" s="72"/>
      <c r="K1007" s="36"/>
      <c r="L1007" s="79"/>
      <c r="M1007" s="79"/>
      <c r="N1007" s="74"/>
      <c r="O1007" s="81" t="s">
        <v>1647</v>
      </c>
      <c r="P1007" s="83">
        <v>44398.306909722225</v>
      </c>
      <c r="Q1007" s="81" t="s">
        <v>1757</v>
      </c>
      <c r="R1007" s="81"/>
      <c r="S1007" s="81"/>
      <c r="T1007" s="81" t="s">
        <v>3086</v>
      </c>
      <c r="U1007" s="83">
        <v>44398.306909722225</v>
      </c>
      <c r="V1007" s="84" t="s">
        <v>3986</v>
      </c>
      <c r="W1007" s="81"/>
      <c r="X1007" s="81"/>
      <c r="Y1007" s="87" t="s">
        <v>5986</v>
      </c>
      <c r="Z1007" s="81"/>
    </row>
    <row r="1008" spans="1:26" x14ac:dyDescent="0.35">
      <c r="A1008" s="66" t="s">
        <v>817</v>
      </c>
      <c r="B1008" s="66" t="s">
        <v>1318</v>
      </c>
      <c r="C1008" s="67"/>
      <c r="D1008" s="68"/>
      <c r="E1008" s="69"/>
      <c r="F1008" s="70"/>
      <c r="G1008" s="67"/>
      <c r="H1008" s="71"/>
      <c r="I1008" s="72"/>
      <c r="J1008" s="72"/>
      <c r="K1008" s="36"/>
      <c r="L1008" s="79"/>
      <c r="M1008" s="79"/>
      <c r="N1008" s="74"/>
      <c r="O1008" s="81" t="s">
        <v>1647</v>
      </c>
      <c r="P1008" s="83">
        <v>44398.307256944441</v>
      </c>
      <c r="Q1008" s="81" t="s">
        <v>1798</v>
      </c>
      <c r="R1008" s="81"/>
      <c r="S1008" s="81"/>
      <c r="T1008" s="81" t="s">
        <v>3106</v>
      </c>
      <c r="U1008" s="83">
        <v>44398.307256944441</v>
      </c>
      <c r="V1008" s="84" t="s">
        <v>3987</v>
      </c>
      <c r="W1008" s="81"/>
      <c r="X1008" s="81"/>
      <c r="Y1008" s="87" t="s">
        <v>5987</v>
      </c>
      <c r="Z1008" s="81"/>
    </row>
    <row r="1009" spans="1:26" x14ac:dyDescent="0.35">
      <c r="A1009" s="66" t="s">
        <v>817</v>
      </c>
      <c r="B1009" s="66" t="s">
        <v>1388</v>
      </c>
      <c r="C1009" s="67"/>
      <c r="D1009" s="68"/>
      <c r="E1009" s="69"/>
      <c r="F1009" s="70"/>
      <c r="G1009" s="67"/>
      <c r="H1009" s="71"/>
      <c r="I1009" s="72"/>
      <c r="J1009" s="72"/>
      <c r="K1009" s="36"/>
      <c r="L1009" s="79"/>
      <c r="M1009" s="79"/>
      <c r="N1009" s="74"/>
      <c r="O1009" s="81" t="s">
        <v>1647</v>
      </c>
      <c r="P1009" s="83">
        <v>44398.307256944441</v>
      </c>
      <c r="Q1009" s="81" t="s">
        <v>1798</v>
      </c>
      <c r="R1009" s="81"/>
      <c r="S1009" s="81"/>
      <c r="T1009" s="81" t="s">
        <v>3106</v>
      </c>
      <c r="U1009" s="83">
        <v>44398.307256944441</v>
      </c>
      <c r="V1009" s="84" t="s">
        <v>3987</v>
      </c>
      <c r="W1009" s="81"/>
      <c r="X1009" s="81"/>
      <c r="Y1009" s="87" t="s">
        <v>5987</v>
      </c>
      <c r="Z1009" s="81"/>
    </row>
    <row r="1010" spans="1:26" x14ac:dyDescent="0.35">
      <c r="A1010" s="66" t="s">
        <v>818</v>
      </c>
      <c r="B1010" s="66" t="s">
        <v>1413</v>
      </c>
      <c r="C1010" s="67"/>
      <c r="D1010" s="68"/>
      <c r="E1010" s="69"/>
      <c r="F1010" s="70"/>
      <c r="G1010" s="67"/>
      <c r="H1010" s="71"/>
      <c r="I1010" s="72"/>
      <c r="J1010" s="72"/>
      <c r="K1010" s="36"/>
      <c r="L1010" s="79"/>
      <c r="M1010" s="79"/>
      <c r="N1010" s="74"/>
      <c r="O1010" s="81" t="s">
        <v>1647</v>
      </c>
      <c r="P1010" s="83">
        <v>44398.307453703703</v>
      </c>
      <c r="Q1010" s="81" t="s">
        <v>1724</v>
      </c>
      <c r="R1010" s="81"/>
      <c r="S1010" s="81"/>
      <c r="T1010" s="81" t="s">
        <v>3066</v>
      </c>
      <c r="U1010" s="83">
        <v>44398.307453703703</v>
      </c>
      <c r="V1010" s="84" t="s">
        <v>3988</v>
      </c>
      <c r="W1010" s="81"/>
      <c r="X1010" s="81"/>
      <c r="Y1010" s="87" t="s">
        <v>5988</v>
      </c>
      <c r="Z1010" s="81"/>
    </row>
    <row r="1011" spans="1:26" x14ac:dyDescent="0.35">
      <c r="A1011" s="66" t="s">
        <v>819</v>
      </c>
      <c r="B1011" s="66" t="s">
        <v>1412</v>
      </c>
      <c r="C1011" s="67"/>
      <c r="D1011" s="68"/>
      <c r="E1011" s="69"/>
      <c r="F1011" s="70"/>
      <c r="G1011" s="67"/>
      <c r="H1011" s="71"/>
      <c r="I1011" s="72"/>
      <c r="J1011" s="72"/>
      <c r="K1011" s="36"/>
      <c r="L1011" s="79"/>
      <c r="M1011" s="79"/>
      <c r="N1011" s="74"/>
      <c r="O1011" s="81" t="s">
        <v>1647</v>
      </c>
      <c r="P1011" s="83">
        <v>44398.308599537035</v>
      </c>
      <c r="Q1011" s="81" t="s">
        <v>1716</v>
      </c>
      <c r="R1011" s="81"/>
      <c r="S1011" s="81"/>
      <c r="T1011" s="81" t="s">
        <v>3063</v>
      </c>
      <c r="U1011" s="83">
        <v>44398.308599537035</v>
      </c>
      <c r="V1011" s="84" t="s">
        <v>3989</v>
      </c>
      <c r="W1011" s="81"/>
      <c r="X1011" s="81"/>
      <c r="Y1011" s="87" t="s">
        <v>5989</v>
      </c>
      <c r="Z1011" s="81"/>
    </row>
    <row r="1012" spans="1:26" x14ac:dyDescent="0.35">
      <c r="A1012" s="66" t="s">
        <v>820</v>
      </c>
      <c r="B1012" s="66" t="s">
        <v>1569</v>
      </c>
      <c r="C1012" s="67"/>
      <c r="D1012" s="68"/>
      <c r="E1012" s="69"/>
      <c r="F1012" s="70"/>
      <c r="G1012" s="67"/>
      <c r="H1012" s="71"/>
      <c r="I1012" s="72"/>
      <c r="J1012" s="72"/>
      <c r="K1012" s="36"/>
      <c r="L1012" s="79"/>
      <c r="M1012" s="79"/>
      <c r="N1012" s="74"/>
      <c r="O1012" s="81" t="s">
        <v>1647</v>
      </c>
      <c r="P1012" s="83">
        <v>44398.309363425928</v>
      </c>
      <c r="Q1012" s="81" t="s">
        <v>1819</v>
      </c>
      <c r="R1012" s="81"/>
      <c r="S1012" s="81"/>
      <c r="T1012" s="81" t="s">
        <v>3114</v>
      </c>
      <c r="U1012" s="83">
        <v>44398.309363425928</v>
      </c>
      <c r="V1012" s="84" t="s">
        <v>3990</v>
      </c>
      <c r="W1012" s="81"/>
      <c r="X1012" s="81"/>
      <c r="Y1012" s="87" t="s">
        <v>5990</v>
      </c>
      <c r="Z1012" s="81"/>
    </row>
    <row r="1013" spans="1:26" x14ac:dyDescent="0.35">
      <c r="A1013" s="66" t="s">
        <v>820</v>
      </c>
      <c r="B1013" s="66" t="s">
        <v>1570</v>
      </c>
      <c r="C1013" s="67"/>
      <c r="D1013" s="68"/>
      <c r="E1013" s="69"/>
      <c r="F1013" s="70"/>
      <c r="G1013" s="67"/>
      <c r="H1013" s="71"/>
      <c r="I1013" s="72"/>
      <c r="J1013" s="72"/>
      <c r="K1013" s="36"/>
      <c r="L1013" s="79"/>
      <c r="M1013" s="79"/>
      <c r="N1013" s="74"/>
      <c r="O1013" s="81" t="s">
        <v>1647</v>
      </c>
      <c r="P1013" s="83">
        <v>44398.309363425928</v>
      </c>
      <c r="Q1013" s="81" t="s">
        <v>1819</v>
      </c>
      <c r="R1013" s="81"/>
      <c r="S1013" s="81"/>
      <c r="T1013" s="81" t="s">
        <v>3114</v>
      </c>
      <c r="U1013" s="83">
        <v>44398.309363425928</v>
      </c>
      <c r="V1013" s="84" t="s">
        <v>3990</v>
      </c>
      <c r="W1013" s="81"/>
      <c r="X1013" s="81"/>
      <c r="Y1013" s="87" t="s">
        <v>5990</v>
      </c>
      <c r="Z1013" s="81"/>
    </row>
    <row r="1014" spans="1:26" x14ac:dyDescent="0.35">
      <c r="A1014" s="66" t="s">
        <v>820</v>
      </c>
      <c r="B1014" s="66" t="s">
        <v>1390</v>
      </c>
      <c r="C1014" s="67"/>
      <c r="D1014" s="68"/>
      <c r="E1014" s="69"/>
      <c r="F1014" s="70"/>
      <c r="G1014" s="67"/>
      <c r="H1014" s="71"/>
      <c r="I1014" s="72"/>
      <c r="J1014" s="72"/>
      <c r="K1014" s="36"/>
      <c r="L1014" s="79"/>
      <c r="M1014" s="79"/>
      <c r="N1014" s="74"/>
      <c r="O1014" s="81" t="s">
        <v>1647</v>
      </c>
      <c r="P1014" s="83">
        <v>44398.309363425928</v>
      </c>
      <c r="Q1014" s="81" t="s">
        <v>1819</v>
      </c>
      <c r="R1014" s="81"/>
      <c r="S1014" s="81"/>
      <c r="T1014" s="81" t="s">
        <v>3114</v>
      </c>
      <c r="U1014" s="83">
        <v>44398.309363425928</v>
      </c>
      <c r="V1014" s="84" t="s">
        <v>3990</v>
      </c>
      <c r="W1014" s="81"/>
      <c r="X1014" s="81"/>
      <c r="Y1014" s="87" t="s">
        <v>5990</v>
      </c>
      <c r="Z1014" s="81"/>
    </row>
    <row r="1015" spans="1:26" x14ac:dyDescent="0.35">
      <c r="A1015" s="66" t="s">
        <v>821</v>
      </c>
      <c r="B1015" s="66" t="s">
        <v>1318</v>
      </c>
      <c r="C1015" s="67"/>
      <c r="D1015" s="68"/>
      <c r="E1015" s="69"/>
      <c r="F1015" s="70"/>
      <c r="G1015" s="67"/>
      <c r="H1015" s="71"/>
      <c r="I1015" s="72"/>
      <c r="J1015" s="72"/>
      <c r="K1015" s="36"/>
      <c r="L1015" s="79"/>
      <c r="M1015" s="79"/>
      <c r="N1015" s="74"/>
      <c r="O1015" s="81" t="s">
        <v>1647</v>
      </c>
      <c r="P1015" s="83">
        <v>44398.311909722222</v>
      </c>
      <c r="Q1015" s="81" t="s">
        <v>1754</v>
      </c>
      <c r="R1015" s="81"/>
      <c r="S1015" s="81"/>
      <c r="T1015" s="81" t="s">
        <v>3016</v>
      </c>
      <c r="U1015" s="83">
        <v>44398.311909722222</v>
      </c>
      <c r="V1015" s="84" t="s">
        <v>3991</v>
      </c>
      <c r="W1015" s="81"/>
      <c r="X1015" s="81"/>
      <c r="Y1015" s="87" t="s">
        <v>5991</v>
      </c>
      <c r="Z1015" s="81"/>
    </row>
    <row r="1016" spans="1:26" x14ac:dyDescent="0.35">
      <c r="A1016" s="66" t="s">
        <v>821</v>
      </c>
      <c r="B1016" s="66" t="s">
        <v>1522</v>
      </c>
      <c r="C1016" s="67"/>
      <c r="D1016" s="68"/>
      <c r="E1016" s="69"/>
      <c r="F1016" s="70"/>
      <c r="G1016" s="67"/>
      <c r="H1016" s="71"/>
      <c r="I1016" s="72"/>
      <c r="J1016" s="72"/>
      <c r="K1016" s="36"/>
      <c r="L1016" s="79"/>
      <c r="M1016" s="79"/>
      <c r="N1016" s="74"/>
      <c r="O1016" s="81" t="s">
        <v>1647</v>
      </c>
      <c r="P1016" s="83">
        <v>44398.311909722222</v>
      </c>
      <c r="Q1016" s="81" t="s">
        <v>1754</v>
      </c>
      <c r="R1016" s="81"/>
      <c r="S1016" s="81"/>
      <c r="T1016" s="81" t="s">
        <v>3016</v>
      </c>
      <c r="U1016" s="83">
        <v>44398.311909722222</v>
      </c>
      <c r="V1016" s="84" t="s">
        <v>3991</v>
      </c>
      <c r="W1016" s="81"/>
      <c r="X1016" s="81"/>
      <c r="Y1016" s="87" t="s">
        <v>5991</v>
      </c>
      <c r="Z1016" s="81"/>
    </row>
    <row r="1017" spans="1:26" x14ac:dyDescent="0.35">
      <c r="A1017" s="66" t="s">
        <v>822</v>
      </c>
      <c r="B1017" s="66" t="s">
        <v>1318</v>
      </c>
      <c r="C1017" s="67"/>
      <c r="D1017" s="68"/>
      <c r="E1017" s="69"/>
      <c r="F1017" s="70"/>
      <c r="G1017" s="67"/>
      <c r="H1017" s="71"/>
      <c r="I1017" s="72"/>
      <c r="J1017" s="72"/>
      <c r="K1017" s="36"/>
      <c r="L1017" s="79"/>
      <c r="M1017" s="79"/>
      <c r="N1017" s="74"/>
      <c r="O1017" s="81" t="s">
        <v>1647</v>
      </c>
      <c r="P1017" s="83">
        <v>44398.312025462961</v>
      </c>
      <c r="Q1017" s="81" t="s">
        <v>1798</v>
      </c>
      <c r="R1017" s="81"/>
      <c r="S1017" s="81"/>
      <c r="T1017" s="81" t="s">
        <v>3106</v>
      </c>
      <c r="U1017" s="83">
        <v>44398.312025462961</v>
      </c>
      <c r="V1017" s="84" t="s">
        <v>3992</v>
      </c>
      <c r="W1017" s="81"/>
      <c r="X1017" s="81"/>
      <c r="Y1017" s="87" t="s">
        <v>5992</v>
      </c>
      <c r="Z1017" s="81"/>
    </row>
    <row r="1018" spans="1:26" x14ac:dyDescent="0.35">
      <c r="A1018" s="66" t="s">
        <v>822</v>
      </c>
      <c r="B1018" s="66" t="s">
        <v>1388</v>
      </c>
      <c r="C1018" s="67"/>
      <c r="D1018" s="68"/>
      <c r="E1018" s="69"/>
      <c r="F1018" s="70"/>
      <c r="G1018" s="67"/>
      <c r="H1018" s="71"/>
      <c r="I1018" s="72"/>
      <c r="J1018" s="72"/>
      <c r="K1018" s="36"/>
      <c r="L1018" s="79"/>
      <c r="M1018" s="79"/>
      <c r="N1018" s="74"/>
      <c r="O1018" s="81" t="s">
        <v>1647</v>
      </c>
      <c r="P1018" s="83">
        <v>44398.312025462961</v>
      </c>
      <c r="Q1018" s="81" t="s">
        <v>1798</v>
      </c>
      <c r="R1018" s="81"/>
      <c r="S1018" s="81"/>
      <c r="T1018" s="81" t="s">
        <v>3106</v>
      </c>
      <c r="U1018" s="83">
        <v>44398.312025462961</v>
      </c>
      <c r="V1018" s="84" t="s">
        <v>3992</v>
      </c>
      <c r="W1018" s="81"/>
      <c r="X1018" s="81"/>
      <c r="Y1018" s="87" t="s">
        <v>5992</v>
      </c>
      <c r="Z1018" s="81"/>
    </row>
    <row r="1019" spans="1:26" x14ac:dyDescent="0.35">
      <c r="A1019" s="66" t="s">
        <v>823</v>
      </c>
      <c r="B1019" s="66" t="s">
        <v>1569</v>
      </c>
      <c r="C1019" s="67"/>
      <c r="D1019" s="68"/>
      <c r="E1019" s="69"/>
      <c r="F1019" s="70"/>
      <c r="G1019" s="67"/>
      <c r="H1019" s="71"/>
      <c r="I1019" s="72"/>
      <c r="J1019" s="72"/>
      <c r="K1019" s="36"/>
      <c r="L1019" s="79"/>
      <c r="M1019" s="79"/>
      <c r="N1019" s="74"/>
      <c r="O1019" s="81" t="s">
        <v>1647</v>
      </c>
      <c r="P1019" s="83">
        <v>44398.31212962963</v>
      </c>
      <c r="Q1019" s="81" t="s">
        <v>1819</v>
      </c>
      <c r="R1019" s="81"/>
      <c r="S1019" s="81"/>
      <c r="T1019" s="81" t="s">
        <v>3114</v>
      </c>
      <c r="U1019" s="83">
        <v>44398.31212962963</v>
      </c>
      <c r="V1019" s="84" t="s">
        <v>3993</v>
      </c>
      <c r="W1019" s="81"/>
      <c r="X1019" s="81"/>
      <c r="Y1019" s="87" t="s">
        <v>5993</v>
      </c>
      <c r="Z1019" s="81"/>
    </row>
    <row r="1020" spans="1:26" x14ac:dyDescent="0.35">
      <c r="A1020" s="66" t="s">
        <v>823</v>
      </c>
      <c r="B1020" s="66" t="s">
        <v>1570</v>
      </c>
      <c r="C1020" s="67"/>
      <c r="D1020" s="68"/>
      <c r="E1020" s="69"/>
      <c r="F1020" s="70"/>
      <c r="G1020" s="67"/>
      <c r="H1020" s="71"/>
      <c r="I1020" s="72"/>
      <c r="J1020" s="72"/>
      <c r="K1020" s="36"/>
      <c r="L1020" s="79"/>
      <c r="M1020" s="79"/>
      <c r="N1020" s="74"/>
      <c r="O1020" s="81" t="s">
        <v>1647</v>
      </c>
      <c r="P1020" s="83">
        <v>44398.31212962963</v>
      </c>
      <c r="Q1020" s="81" t="s">
        <v>1819</v>
      </c>
      <c r="R1020" s="81"/>
      <c r="S1020" s="81"/>
      <c r="T1020" s="81" t="s">
        <v>3114</v>
      </c>
      <c r="U1020" s="83">
        <v>44398.31212962963</v>
      </c>
      <c r="V1020" s="84" t="s">
        <v>3993</v>
      </c>
      <c r="W1020" s="81"/>
      <c r="X1020" s="81"/>
      <c r="Y1020" s="87" t="s">
        <v>5993</v>
      </c>
      <c r="Z1020" s="81"/>
    </row>
    <row r="1021" spans="1:26" x14ac:dyDescent="0.35">
      <c r="A1021" s="66" t="s">
        <v>823</v>
      </c>
      <c r="B1021" s="66" t="s">
        <v>1390</v>
      </c>
      <c r="C1021" s="67"/>
      <c r="D1021" s="68"/>
      <c r="E1021" s="69"/>
      <c r="F1021" s="70"/>
      <c r="G1021" s="67"/>
      <c r="H1021" s="71"/>
      <c r="I1021" s="72"/>
      <c r="J1021" s="72"/>
      <c r="K1021" s="36"/>
      <c r="L1021" s="79"/>
      <c r="M1021" s="79"/>
      <c r="N1021" s="74"/>
      <c r="O1021" s="81" t="s">
        <v>1647</v>
      </c>
      <c r="P1021" s="83">
        <v>44398.31212962963</v>
      </c>
      <c r="Q1021" s="81" t="s">
        <v>1819</v>
      </c>
      <c r="R1021" s="81"/>
      <c r="S1021" s="81"/>
      <c r="T1021" s="81" t="s">
        <v>3114</v>
      </c>
      <c r="U1021" s="83">
        <v>44398.31212962963</v>
      </c>
      <c r="V1021" s="84" t="s">
        <v>3993</v>
      </c>
      <c r="W1021" s="81"/>
      <c r="X1021" s="81"/>
      <c r="Y1021" s="87" t="s">
        <v>5993</v>
      </c>
      <c r="Z1021" s="81"/>
    </row>
    <row r="1022" spans="1:26" x14ac:dyDescent="0.35">
      <c r="A1022" s="66" t="s">
        <v>824</v>
      </c>
      <c r="B1022" s="66" t="s">
        <v>1243</v>
      </c>
      <c r="C1022" s="67"/>
      <c r="D1022" s="68"/>
      <c r="E1022" s="69"/>
      <c r="F1022" s="70"/>
      <c r="G1022" s="67"/>
      <c r="H1022" s="71"/>
      <c r="I1022" s="72"/>
      <c r="J1022" s="72"/>
      <c r="K1022" s="36"/>
      <c r="L1022" s="79"/>
      <c r="M1022" s="79"/>
      <c r="N1022" s="74"/>
      <c r="O1022" s="81" t="s">
        <v>1647</v>
      </c>
      <c r="P1022" s="83">
        <v>44398.31554398148</v>
      </c>
      <c r="Q1022" s="81" t="s">
        <v>1810</v>
      </c>
      <c r="R1022" s="81"/>
      <c r="S1022" s="81"/>
      <c r="T1022" s="81" t="s">
        <v>3111</v>
      </c>
      <c r="U1022" s="83">
        <v>44398.31554398148</v>
      </c>
      <c r="V1022" s="84" t="s">
        <v>3994</v>
      </c>
      <c r="W1022" s="81"/>
      <c r="X1022" s="81"/>
      <c r="Y1022" s="87" t="s">
        <v>5994</v>
      </c>
      <c r="Z1022" s="81"/>
    </row>
    <row r="1023" spans="1:26" x14ac:dyDescent="0.35">
      <c r="A1023" s="66" t="s">
        <v>825</v>
      </c>
      <c r="B1023" s="66" t="s">
        <v>825</v>
      </c>
      <c r="C1023" s="67"/>
      <c r="D1023" s="68"/>
      <c r="E1023" s="69"/>
      <c r="F1023" s="70"/>
      <c r="G1023" s="67"/>
      <c r="H1023" s="71"/>
      <c r="I1023" s="72"/>
      <c r="J1023" s="72"/>
      <c r="K1023" s="36"/>
      <c r="L1023" s="79"/>
      <c r="M1023" s="79"/>
      <c r="N1023" s="74"/>
      <c r="O1023" s="81" t="s">
        <v>179</v>
      </c>
      <c r="P1023" s="83">
        <v>44398.317870370367</v>
      </c>
      <c r="Q1023" s="81" t="s">
        <v>1820</v>
      </c>
      <c r="R1023" s="84" t="s">
        <v>2516</v>
      </c>
      <c r="S1023" s="81" t="s">
        <v>2931</v>
      </c>
      <c r="T1023" s="81"/>
      <c r="U1023" s="83">
        <v>44398.317870370367</v>
      </c>
      <c r="V1023" s="84" t="s">
        <v>3995</v>
      </c>
      <c r="W1023" s="81"/>
      <c r="X1023" s="81"/>
      <c r="Y1023" s="87" t="s">
        <v>5995</v>
      </c>
      <c r="Z1023" s="81"/>
    </row>
    <row r="1024" spans="1:26" x14ac:dyDescent="0.35">
      <c r="A1024" s="66" t="s">
        <v>826</v>
      </c>
      <c r="B1024" s="66" t="s">
        <v>1318</v>
      </c>
      <c r="C1024" s="67"/>
      <c r="D1024" s="68"/>
      <c r="E1024" s="69"/>
      <c r="F1024" s="70"/>
      <c r="G1024" s="67"/>
      <c r="H1024" s="71"/>
      <c r="I1024" s="72"/>
      <c r="J1024" s="72"/>
      <c r="K1024" s="36"/>
      <c r="L1024" s="79"/>
      <c r="M1024" s="79"/>
      <c r="N1024" s="74"/>
      <c r="O1024" s="81" t="s">
        <v>1647</v>
      </c>
      <c r="P1024" s="83">
        <v>44398.317928240744</v>
      </c>
      <c r="Q1024" s="81" t="s">
        <v>1798</v>
      </c>
      <c r="R1024" s="81"/>
      <c r="S1024" s="81"/>
      <c r="T1024" s="81" t="s">
        <v>3106</v>
      </c>
      <c r="U1024" s="83">
        <v>44398.317928240744</v>
      </c>
      <c r="V1024" s="84" t="s">
        <v>3996</v>
      </c>
      <c r="W1024" s="81"/>
      <c r="X1024" s="81"/>
      <c r="Y1024" s="87" t="s">
        <v>5996</v>
      </c>
      <c r="Z1024" s="81"/>
    </row>
    <row r="1025" spans="1:26" x14ac:dyDescent="0.35">
      <c r="A1025" s="66" t="s">
        <v>826</v>
      </c>
      <c r="B1025" s="66" t="s">
        <v>1388</v>
      </c>
      <c r="C1025" s="67"/>
      <c r="D1025" s="68"/>
      <c r="E1025" s="69"/>
      <c r="F1025" s="70"/>
      <c r="G1025" s="67"/>
      <c r="H1025" s="71"/>
      <c r="I1025" s="72"/>
      <c r="J1025" s="72"/>
      <c r="K1025" s="36"/>
      <c r="L1025" s="79"/>
      <c r="M1025" s="79"/>
      <c r="N1025" s="74"/>
      <c r="O1025" s="81" t="s">
        <v>1647</v>
      </c>
      <c r="P1025" s="83">
        <v>44398.317928240744</v>
      </c>
      <c r="Q1025" s="81" t="s">
        <v>1798</v>
      </c>
      <c r="R1025" s="81"/>
      <c r="S1025" s="81"/>
      <c r="T1025" s="81" t="s">
        <v>3106</v>
      </c>
      <c r="U1025" s="83">
        <v>44398.317928240744</v>
      </c>
      <c r="V1025" s="84" t="s">
        <v>3996</v>
      </c>
      <c r="W1025" s="81"/>
      <c r="X1025" s="81"/>
      <c r="Y1025" s="87" t="s">
        <v>5996</v>
      </c>
      <c r="Z1025" s="81"/>
    </row>
    <row r="1026" spans="1:26" x14ac:dyDescent="0.35">
      <c r="A1026" s="66" t="s">
        <v>827</v>
      </c>
      <c r="B1026" s="66" t="s">
        <v>1318</v>
      </c>
      <c r="C1026" s="67"/>
      <c r="D1026" s="68"/>
      <c r="E1026" s="69"/>
      <c r="F1026" s="70"/>
      <c r="G1026" s="67"/>
      <c r="H1026" s="71"/>
      <c r="I1026" s="72"/>
      <c r="J1026" s="72"/>
      <c r="K1026" s="36"/>
      <c r="L1026" s="79"/>
      <c r="M1026" s="79"/>
      <c r="N1026" s="74"/>
      <c r="O1026" s="81" t="s">
        <v>1647</v>
      </c>
      <c r="P1026" s="83">
        <v>44398.319861111115</v>
      </c>
      <c r="Q1026" s="81" t="s">
        <v>1754</v>
      </c>
      <c r="R1026" s="81"/>
      <c r="S1026" s="81"/>
      <c r="T1026" s="81" t="s">
        <v>3016</v>
      </c>
      <c r="U1026" s="83">
        <v>44398.319861111115</v>
      </c>
      <c r="V1026" s="84" t="s">
        <v>3997</v>
      </c>
      <c r="W1026" s="81"/>
      <c r="X1026" s="81"/>
      <c r="Y1026" s="87" t="s">
        <v>5997</v>
      </c>
      <c r="Z1026" s="81"/>
    </row>
    <row r="1027" spans="1:26" x14ac:dyDescent="0.35">
      <c r="A1027" s="66" t="s">
        <v>827</v>
      </c>
      <c r="B1027" s="66" t="s">
        <v>1522</v>
      </c>
      <c r="C1027" s="67"/>
      <c r="D1027" s="68"/>
      <c r="E1027" s="69"/>
      <c r="F1027" s="70"/>
      <c r="G1027" s="67"/>
      <c r="H1027" s="71"/>
      <c r="I1027" s="72"/>
      <c r="J1027" s="72"/>
      <c r="K1027" s="36"/>
      <c r="L1027" s="79"/>
      <c r="M1027" s="79"/>
      <c r="N1027" s="74"/>
      <c r="O1027" s="81" t="s">
        <v>1647</v>
      </c>
      <c r="P1027" s="83">
        <v>44398.319861111115</v>
      </c>
      <c r="Q1027" s="81" t="s">
        <v>1754</v>
      </c>
      <c r="R1027" s="81"/>
      <c r="S1027" s="81"/>
      <c r="T1027" s="81" t="s">
        <v>3016</v>
      </c>
      <c r="U1027" s="83">
        <v>44398.319861111115</v>
      </c>
      <c r="V1027" s="84" t="s">
        <v>3997</v>
      </c>
      <c r="W1027" s="81"/>
      <c r="X1027" s="81"/>
      <c r="Y1027" s="87" t="s">
        <v>5997</v>
      </c>
      <c r="Z1027" s="81"/>
    </row>
    <row r="1028" spans="1:26" x14ac:dyDescent="0.35">
      <c r="A1028" s="66" t="s">
        <v>828</v>
      </c>
      <c r="B1028" s="66" t="s">
        <v>828</v>
      </c>
      <c r="C1028" s="67"/>
      <c r="D1028" s="68"/>
      <c r="E1028" s="69"/>
      <c r="F1028" s="70"/>
      <c r="G1028" s="67"/>
      <c r="H1028" s="71"/>
      <c r="I1028" s="72"/>
      <c r="J1028" s="72"/>
      <c r="K1028" s="36"/>
      <c r="L1028" s="79"/>
      <c r="M1028" s="79"/>
      <c r="N1028" s="74"/>
      <c r="O1028" s="81" t="s">
        <v>179</v>
      </c>
      <c r="P1028" s="83">
        <v>44398.320601851854</v>
      </c>
      <c r="Q1028" s="81" t="s">
        <v>1821</v>
      </c>
      <c r="R1028" s="84" t="s">
        <v>2517</v>
      </c>
      <c r="S1028" s="81" t="s">
        <v>2931</v>
      </c>
      <c r="T1028" s="81" t="s">
        <v>3016</v>
      </c>
      <c r="U1028" s="83">
        <v>44398.320601851854</v>
      </c>
      <c r="V1028" s="84" t="s">
        <v>3998</v>
      </c>
      <c r="W1028" s="81"/>
      <c r="X1028" s="81"/>
      <c r="Y1028" s="87" t="s">
        <v>5998</v>
      </c>
      <c r="Z1028" s="87" t="s">
        <v>7302</v>
      </c>
    </row>
    <row r="1029" spans="1:26" x14ac:dyDescent="0.35">
      <c r="A1029" s="66" t="s">
        <v>829</v>
      </c>
      <c r="B1029" s="66" t="s">
        <v>1571</v>
      </c>
      <c r="C1029" s="67"/>
      <c r="D1029" s="68"/>
      <c r="E1029" s="69"/>
      <c r="F1029" s="70"/>
      <c r="G1029" s="67"/>
      <c r="H1029" s="71"/>
      <c r="I1029" s="72"/>
      <c r="J1029" s="72"/>
      <c r="K1029" s="36"/>
      <c r="L1029" s="79"/>
      <c r="M1029" s="79"/>
      <c r="N1029" s="74"/>
      <c r="O1029" s="81" t="s">
        <v>1647</v>
      </c>
      <c r="P1029" s="83">
        <v>44398.320717592593</v>
      </c>
      <c r="Q1029" s="81" t="s">
        <v>1822</v>
      </c>
      <c r="R1029" s="81"/>
      <c r="S1029" s="81"/>
      <c r="T1029" s="81"/>
      <c r="U1029" s="83">
        <v>44398.320717592593</v>
      </c>
      <c r="V1029" s="84" t="s">
        <v>3999</v>
      </c>
      <c r="W1029" s="81"/>
      <c r="X1029" s="81"/>
      <c r="Y1029" s="87" t="s">
        <v>5999</v>
      </c>
      <c r="Z1029" s="81"/>
    </row>
    <row r="1030" spans="1:26" x14ac:dyDescent="0.35">
      <c r="A1030" s="66" t="s">
        <v>830</v>
      </c>
      <c r="B1030" s="66" t="s">
        <v>1318</v>
      </c>
      <c r="C1030" s="67"/>
      <c r="D1030" s="68"/>
      <c r="E1030" s="69"/>
      <c r="F1030" s="70"/>
      <c r="G1030" s="67"/>
      <c r="H1030" s="71"/>
      <c r="I1030" s="72"/>
      <c r="J1030" s="72"/>
      <c r="K1030" s="36"/>
      <c r="L1030" s="79"/>
      <c r="M1030" s="79"/>
      <c r="N1030" s="74"/>
      <c r="O1030" s="81" t="s">
        <v>1647</v>
      </c>
      <c r="P1030" s="83">
        <v>44398.324548611112</v>
      </c>
      <c r="Q1030" s="81" t="s">
        <v>1798</v>
      </c>
      <c r="R1030" s="81"/>
      <c r="S1030" s="81"/>
      <c r="T1030" s="81" t="s">
        <v>3106</v>
      </c>
      <c r="U1030" s="83">
        <v>44398.324548611112</v>
      </c>
      <c r="V1030" s="84" t="s">
        <v>4000</v>
      </c>
      <c r="W1030" s="81"/>
      <c r="X1030" s="81"/>
      <c r="Y1030" s="87" t="s">
        <v>6000</v>
      </c>
      <c r="Z1030" s="81"/>
    </row>
    <row r="1031" spans="1:26" x14ac:dyDescent="0.35">
      <c r="A1031" s="66" t="s">
        <v>830</v>
      </c>
      <c r="B1031" s="66" t="s">
        <v>1388</v>
      </c>
      <c r="C1031" s="67"/>
      <c r="D1031" s="68"/>
      <c r="E1031" s="69"/>
      <c r="F1031" s="70"/>
      <c r="G1031" s="67"/>
      <c r="H1031" s="71"/>
      <c r="I1031" s="72"/>
      <c r="J1031" s="72"/>
      <c r="K1031" s="36"/>
      <c r="L1031" s="79"/>
      <c r="M1031" s="79"/>
      <c r="N1031" s="74"/>
      <c r="O1031" s="81" t="s">
        <v>1647</v>
      </c>
      <c r="P1031" s="83">
        <v>44398.324548611112</v>
      </c>
      <c r="Q1031" s="81" t="s">
        <v>1798</v>
      </c>
      <c r="R1031" s="81"/>
      <c r="S1031" s="81"/>
      <c r="T1031" s="81" t="s">
        <v>3106</v>
      </c>
      <c r="U1031" s="83">
        <v>44398.324548611112</v>
      </c>
      <c r="V1031" s="84" t="s">
        <v>4000</v>
      </c>
      <c r="W1031" s="81"/>
      <c r="X1031" s="81"/>
      <c r="Y1031" s="87" t="s">
        <v>6000</v>
      </c>
      <c r="Z1031" s="81"/>
    </row>
    <row r="1032" spans="1:26" x14ac:dyDescent="0.35">
      <c r="A1032" s="66" t="s">
        <v>831</v>
      </c>
      <c r="B1032" s="66" t="s">
        <v>831</v>
      </c>
      <c r="C1032" s="67"/>
      <c r="D1032" s="68"/>
      <c r="E1032" s="69"/>
      <c r="F1032" s="70"/>
      <c r="G1032" s="67"/>
      <c r="H1032" s="71"/>
      <c r="I1032" s="72"/>
      <c r="J1032" s="72"/>
      <c r="K1032" s="36"/>
      <c r="L1032" s="79"/>
      <c r="M1032" s="79"/>
      <c r="N1032" s="74"/>
      <c r="O1032" s="81" t="s">
        <v>179</v>
      </c>
      <c r="P1032" s="83">
        <v>44398.327789351853</v>
      </c>
      <c r="Q1032" s="81" t="s">
        <v>1823</v>
      </c>
      <c r="R1032" s="84" t="s">
        <v>2518</v>
      </c>
      <c r="S1032" s="81" t="s">
        <v>2931</v>
      </c>
      <c r="T1032" s="81" t="s">
        <v>3046</v>
      </c>
      <c r="U1032" s="83">
        <v>44398.327789351853</v>
      </c>
      <c r="V1032" s="84" t="s">
        <v>4001</v>
      </c>
      <c r="W1032" s="81"/>
      <c r="X1032" s="81"/>
      <c r="Y1032" s="87" t="s">
        <v>6001</v>
      </c>
      <c r="Z1032" s="81"/>
    </row>
    <row r="1033" spans="1:26" x14ac:dyDescent="0.35">
      <c r="A1033" s="66" t="s">
        <v>832</v>
      </c>
      <c r="B1033" s="66" t="s">
        <v>1558</v>
      </c>
      <c r="C1033" s="67"/>
      <c r="D1033" s="68"/>
      <c r="E1033" s="69"/>
      <c r="F1033" s="70"/>
      <c r="G1033" s="67"/>
      <c r="H1033" s="71"/>
      <c r="I1033" s="72"/>
      <c r="J1033" s="72"/>
      <c r="K1033" s="36"/>
      <c r="L1033" s="79"/>
      <c r="M1033" s="79"/>
      <c r="N1033" s="74"/>
      <c r="O1033" s="81" t="s">
        <v>1647</v>
      </c>
      <c r="P1033" s="83">
        <v>44398.329525462963</v>
      </c>
      <c r="Q1033" s="81" t="s">
        <v>1777</v>
      </c>
      <c r="R1033" s="81"/>
      <c r="S1033" s="81"/>
      <c r="T1033" s="81" t="s">
        <v>3046</v>
      </c>
      <c r="U1033" s="83">
        <v>44398.329525462963</v>
      </c>
      <c r="V1033" s="84" t="s">
        <v>4002</v>
      </c>
      <c r="W1033" s="81"/>
      <c r="X1033" s="81"/>
      <c r="Y1033" s="87" t="s">
        <v>6002</v>
      </c>
      <c r="Z1033" s="81"/>
    </row>
    <row r="1034" spans="1:26" x14ac:dyDescent="0.35">
      <c r="A1034" s="66" t="s">
        <v>832</v>
      </c>
      <c r="B1034" s="66" t="s">
        <v>1559</v>
      </c>
      <c r="C1034" s="67"/>
      <c r="D1034" s="68"/>
      <c r="E1034" s="69"/>
      <c r="F1034" s="70"/>
      <c r="G1034" s="67"/>
      <c r="H1034" s="71"/>
      <c r="I1034" s="72"/>
      <c r="J1034" s="72"/>
      <c r="K1034" s="36"/>
      <c r="L1034" s="79"/>
      <c r="M1034" s="79"/>
      <c r="N1034" s="74"/>
      <c r="O1034" s="81" t="s">
        <v>1647</v>
      </c>
      <c r="P1034" s="83">
        <v>44398.329525462963</v>
      </c>
      <c r="Q1034" s="81" t="s">
        <v>1777</v>
      </c>
      <c r="R1034" s="81"/>
      <c r="S1034" s="81"/>
      <c r="T1034" s="81" t="s">
        <v>3046</v>
      </c>
      <c r="U1034" s="83">
        <v>44398.329525462963</v>
      </c>
      <c r="V1034" s="84" t="s">
        <v>4002</v>
      </c>
      <c r="W1034" s="81"/>
      <c r="X1034" s="81"/>
      <c r="Y1034" s="87" t="s">
        <v>6002</v>
      </c>
      <c r="Z1034" s="81"/>
    </row>
    <row r="1035" spans="1:26" x14ac:dyDescent="0.35">
      <c r="A1035" s="66" t="s">
        <v>832</v>
      </c>
      <c r="B1035" s="66" t="s">
        <v>1232</v>
      </c>
      <c r="C1035" s="67"/>
      <c r="D1035" s="68"/>
      <c r="E1035" s="69"/>
      <c r="F1035" s="70"/>
      <c r="G1035" s="67"/>
      <c r="H1035" s="71"/>
      <c r="I1035" s="72"/>
      <c r="J1035" s="72"/>
      <c r="K1035" s="36"/>
      <c r="L1035" s="79"/>
      <c r="M1035" s="79"/>
      <c r="N1035" s="74"/>
      <c r="O1035" s="81" t="s">
        <v>1647</v>
      </c>
      <c r="P1035" s="83">
        <v>44398.329525462963</v>
      </c>
      <c r="Q1035" s="81" t="s">
        <v>1777</v>
      </c>
      <c r="R1035" s="81"/>
      <c r="S1035" s="81"/>
      <c r="T1035" s="81" t="s">
        <v>3046</v>
      </c>
      <c r="U1035" s="83">
        <v>44398.329525462963</v>
      </c>
      <c r="V1035" s="84" t="s">
        <v>4002</v>
      </c>
      <c r="W1035" s="81"/>
      <c r="X1035" s="81"/>
      <c r="Y1035" s="87" t="s">
        <v>6002</v>
      </c>
      <c r="Z1035" s="81"/>
    </row>
    <row r="1036" spans="1:26" x14ac:dyDescent="0.35">
      <c r="A1036" s="66" t="s">
        <v>833</v>
      </c>
      <c r="B1036" s="66" t="s">
        <v>871</v>
      </c>
      <c r="C1036" s="67"/>
      <c r="D1036" s="68"/>
      <c r="E1036" s="69"/>
      <c r="F1036" s="70"/>
      <c r="G1036" s="67"/>
      <c r="H1036" s="71"/>
      <c r="I1036" s="72"/>
      <c r="J1036" s="72"/>
      <c r="K1036" s="36"/>
      <c r="L1036" s="79"/>
      <c r="M1036" s="79"/>
      <c r="N1036" s="74"/>
      <c r="O1036" s="81" t="s">
        <v>1647</v>
      </c>
      <c r="P1036" s="83">
        <v>44398.332754629628</v>
      </c>
      <c r="Q1036" s="81" t="s">
        <v>1824</v>
      </c>
      <c r="R1036" s="81"/>
      <c r="S1036" s="81"/>
      <c r="T1036" s="81" t="s">
        <v>3115</v>
      </c>
      <c r="U1036" s="83">
        <v>44398.332754629628</v>
      </c>
      <c r="V1036" s="84" t="s">
        <v>4003</v>
      </c>
      <c r="W1036" s="81"/>
      <c r="X1036" s="81"/>
      <c r="Y1036" s="87" t="s">
        <v>6003</v>
      </c>
      <c r="Z1036" s="81"/>
    </row>
    <row r="1037" spans="1:26" x14ac:dyDescent="0.35">
      <c r="A1037" s="66" t="s">
        <v>834</v>
      </c>
      <c r="B1037" s="66" t="s">
        <v>1318</v>
      </c>
      <c r="C1037" s="67"/>
      <c r="D1037" s="68"/>
      <c r="E1037" s="69"/>
      <c r="F1037" s="70"/>
      <c r="G1037" s="67"/>
      <c r="H1037" s="71"/>
      <c r="I1037" s="72"/>
      <c r="J1037" s="72"/>
      <c r="K1037" s="36"/>
      <c r="L1037" s="79"/>
      <c r="M1037" s="79"/>
      <c r="N1037" s="74"/>
      <c r="O1037" s="81" t="s">
        <v>1647</v>
      </c>
      <c r="P1037" s="83">
        <v>44398.333668981482</v>
      </c>
      <c r="Q1037" s="81" t="s">
        <v>1754</v>
      </c>
      <c r="R1037" s="81"/>
      <c r="S1037" s="81"/>
      <c r="T1037" s="81" t="s">
        <v>3016</v>
      </c>
      <c r="U1037" s="83">
        <v>44398.333668981482</v>
      </c>
      <c r="V1037" s="84" t="s">
        <v>4004</v>
      </c>
      <c r="W1037" s="81"/>
      <c r="X1037" s="81"/>
      <c r="Y1037" s="87" t="s">
        <v>6004</v>
      </c>
      <c r="Z1037" s="81"/>
    </row>
    <row r="1038" spans="1:26" x14ac:dyDescent="0.35">
      <c r="A1038" s="66" t="s">
        <v>834</v>
      </c>
      <c r="B1038" s="66" t="s">
        <v>1522</v>
      </c>
      <c r="C1038" s="67"/>
      <c r="D1038" s="68"/>
      <c r="E1038" s="69"/>
      <c r="F1038" s="70"/>
      <c r="G1038" s="67"/>
      <c r="H1038" s="71"/>
      <c r="I1038" s="72"/>
      <c r="J1038" s="72"/>
      <c r="K1038" s="36"/>
      <c r="L1038" s="79"/>
      <c r="M1038" s="79"/>
      <c r="N1038" s="74"/>
      <c r="O1038" s="81" t="s">
        <v>1647</v>
      </c>
      <c r="P1038" s="83">
        <v>44398.333668981482</v>
      </c>
      <c r="Q1038" s="81" t="s">
        <v>1754</v>
      </c>
      <c r="R1038" s="81"/>
      <c r="S1038" s="81"/>
      <c r="T1038" s="81" t="s">
        <v>3016</v>
      </c>
      <c r="U1038" s="83">
        <v>44398.333668981482</v>
      </c>
      <c r="V1038" s="84" t="s">
        <v>4004</v>
      </c>
      <c r="W1038" s="81"/>
      <c r="X1038" s="81"/>
      <c r="Y1038" s="87" t="s">
        <v>6004</v>
      </c>
      <c r="Z1038" s="81"/>
    </row>
    <row r="1039" spans="1:26" x14ac:dyDescent="0.35">
      <c r="A1039" s="66" t="s">
        <v>835</v>
      </c>
      <c r="B1039" s="66" t="s">
        <v>835</v>
      </c>
      <c r="C1039" s="67"/>
      <c r="D1039" s="68"/>
      <c r="E1039" s="69"/>
      <c r="F1039" s="70"/>
      <c r="G1039" s="67"/>
      <c r="H1039" s="71"/>
      <c r="I1039" s="72"/>
      <c r="J1039" s="72"/>
      <c r="K1039" s="36"/>
      <c r="L1039" s="79"/>
      <c r="M1039" s="79"/>
      <c r="N1039" s="74"/>
      <c r="O1039" s="81" t="s">
        <v>179</v>
      </c>
      <c r="P1039" s="83">
        <v>44398.333969907406</v>
      </c>
      <c r="Q1039" s="81" t="s">
        <v>1825</v>
      </c>
      <c r="R1039" s="84" t="s">
        <v>2519</v>
      </c>
      <c r="S1039" s="81" t="s">
        <v>2931</v>
      </c>
      <c r="T1039" s="81"/>
      <c r="U1039" s="83">
        <v>44398.333969907406</v>
      </c>
      <c r="V1039" s="84" t="s">
        <v>4005</v>
      </c>
      <c r="W1039" s="81"/>
      <c r="X1039" s="81"/>
      <c r="Y1039" s="87" t="s">
        <v>6005</v>
      </c>
      <c r="Z1039" s="81"/>
    </row>
    <row r="1040" spans="1:26" x14ac:dyDescent="0.35">
      <c r="A1040" s="66" t="s">
        <v>836</v>
      </c>
      <c r="B1040" s="66" t="s">
        <v>1318</v>
      </c>
      <c r="C1040" s="67"/>
      <c r="D1040" s="68"/>
      <c r="E1040" s="69"/>
      <c r="F1040" s="70"/>
      <c r="G1040" s="67"/>
      <c r="H1040" s="71"/>
      <c r="I1040" s="72"/>
      <c r="J1040" s="72"/>
      <c r="K1040" s="36"/>
      <c r="L1040" s="79"/>
      <c r="M1040" s="79"/>
      <c r="N1040" s="74"/>
      <c r="O1040" s="81" t="s">
        <v>1647</v>
      </c>
      <c r="P1040" s="83">
        <v>44398.334120370368</v>
      </c>
      <c r="Q1040" s="81" t="s">
        <v>1798</v>
      </c>
      <c r="R1040" s="81"/>
      <c r="S1040" s="81"/>
      <c r="T1040" s="81" t="s">
        <v>3106</v>
      </c>
      <c r="U1040" s="83">
        <v>44398.334120370368</v>
      </c>
      <c r="V1040" s="84" t="s">
        <v>4006</v>
      </c>
      <c r="W1040" s="81"/>
      <c r="X1040" s="81"/>
      <c r="Y1040" s="87" t="s">
        <v>6006</v>
      </c>
      <c r="Z1040" s="81"/>
    </row>
    <row r="1041" spans="1:26" x14ac:dyDescent="0.35">
      <c r="A1041" s="66" t="s">
        <v>836</v>
      </c>
      <c r="B1041" s="66" t="s">
        <v>1388</v>
      </c>
      <c r="C1041" s="67"/>
      <c r="D1041" s="68"/>
      <c r="E1041" s="69"/>
      <c r="F1041" s="70"/>
      <c r="G1041" s="67"/>
      <c r="H1041" s="71"/>
      <c r="I1041" s="72"/>
      <c r="J1041" s="72"/>
      <c r="K1041" s="36"/>
      <c r="L1041" s="79"/>
      <c r="M1041" s="79"/>
      <c r="N1041" s="74"/>
      <c r="O1041" s="81" t="s">
        <v>1647</v>
      </c>
      <c r="P1041" s="83">
        <v>44398.334120370368</v>
      </c>
      <c r="Q1041" s="81" t="s">
        <v>1798</v>
      </c>
      <c r="R1041" s="81"/>
      <c r="S1041" s="81"/>
      <c r="T1041" s="81" t="s">
        <v>3106</v>
      </c>
      <c r="U1041" s="83">
        <v>44398.334120370368</v>
      </c>
      <c r="V1041" s="84" t="s">
        <v>4006</v>
      </c>
      <c r="W1041" s="81"/>
      <c r="X1041" s="81"/>
      <c r="Y1041" s="87" t="s">
        <v>6006</v>
      </c>
      <c r="Z1041" s="81"/>
    </row>
    <row r="1042" spans="1:26" x14ac:dyDescent="0.35">
      <c r="A1042" s="66" t="s">
        <v>837</v>
      </c>
      <c r="B1042" s="66" t="s">
        <v>1318</v>
      </c>
      <c r="C1042" s="67"/>
      <c r="D1042" s="68"/>
      <c r="E1042" s="69"/>
      <c r="F1042" s="70"/>
      <c r="G1042" s="67"/>
      <c r="H1042" s="71"/>
      <c r="I1042" s="72"/>
      <c r="J1042" s="72"/>
      <c r="K1042" s="36"/>
      <c r="L1042" s="79"/>
      <c r="M1042" s="79"/>
      <c r="N1042" s="74"/>
      <c r="O1042" s="81" t="s">
        <v>1647</v>
      </c>
      <c r="P1042" s="83">
        <v>44398.334189814814</v>
      </c>
      <c r="Q1042" s="81" t="s">
        <v>1754</v>
      </c>
      <c r="R1042" s="81"/>
      <c r="S1042" s="81"/>
      <c r="T1042" s="81" t="s">
        <v>3016</v>
      </c>
      <c r="U1042" s="83">
        <v>44398.334189814814</v>
      </c>
      <c r="V1042" s="84" t="s">
        <v>4007</v>
      </c>
      <c r="W1042" s="81"/>
      <c r="X1042" s="81"/>
      <c r="Y1042" s="87" t="s">
        <v>6007</v>
      </c>
      <c r="Z1042" s="81"/>
    </row>
    <row r="1043" spans="1:26" x14ac:dyDescent="0.35">
      <c r="A1043" s="66" t="s">
        <v>837</v>
      </c>
      <c r="B1043" s="66" t="s">
        <v>1522</v>
      </c>
      <c r="C1043" s="67"/>
      <c r="D1043" s="68"/>
      <c r="E1043" s="69"/>
      <c r="F1043" s="70"/>
      <c r="G1043" s="67"/>
      <c r="H1043" s="71"/>
      <c r="I1043" s="72"/>
      <c r="J1043" s="72"/>
      <c r="K1043" s="36"/>
      <c r="L1043" s="79"/>
      <c r="M1043" s="79"/>
      <c r="N1043" s="74"/>
      <c r="O1043" s="81" t="s">
        <v>1647</v>
      </c>
      <c r="P1043" s="83">
        <v>44398.334189814814</v>
      </c>
      <c r="Q1043" s="81" t="s">
        <v>1754</v>
      </c>
      <c r="R1043" s="81"/>
      <c r="S1043" s="81"/>
      <c r="T1043" s="81" t="s">
        <v>3016</v>
      </c>
      <c r="U1043" s="83">
        <v>44398.334189814814</v>
      </c>
      <c r="V1043" s="84" t="s">
        <v>4007</v>
      </c>
      <c r="W1043" s="81"/>
      <c r="X1043" s="81"/>
      <c r="Y1043" s="87" t="s">
        <v>6007</v>
      </c>
      <c r="Z1043" s="81"/>
    </row>
    <row r="1044" spans="1:26" x14ac:dyDescent="0.35">
      <c r="A1044" s="66" t="s">
        <v>838</v>
      </c>
      <c r="B1044" s="66" t="s">
        <v>1569</v>
      </c>
      <c r="C1044" s="67"/>
      <c r="D1044" s="68"/>
      <c r="E1044" s="69"/>
      <c r="F1044" s="70"/>
      <c r="G1044" s="67"/>
      <c r="H1044" s="71"/>
      <c r="I1044" s="72"/>
      <c r="J1044" s="72"/>
      <c r="K1044" s="36"/>
      <c r="L1044" s="79"/>
      <c r="M1044" s="79"/>
      <c r="N1044" s="74"/>
      <c r="O1044" s="81" t="s">
        <v>1647</v>
      </c>
      <c r="P1044" s="83">
        <v>44398.334861111114</v>
      </c>
      <c r="Q1044" s="81" t="s">
        <v>1819</v>
      </c>
      <c r="R1044" s="81"/>
      <c r="S1044" s="81"/>
      <c r="T1044" s="81" t="s">
        <v>3114</v>
      </c>
      <c r="U1044" s="83">
        <v>44398.334861111114</v>
      </c>
      <c r="V1044" s="84" t="s">
        <v>4008</v>
      </c>
      <c r="W1044" s="81"/>
      <c r="X1044" s="81"/>
      <c r="Y1044" s="87" t="s">
        <v>6008</v>
      </c>
      <c r="Z1044" s="81"/>
    </row>
    <row r="1045" spans="1:26" x14ac:dyDescent="0.35">
      <c r="A1045" s="66" t="s">
        <v>838</v>
      </c>
      <c r="B1045" s="66" t="s">
        <v>1570</v>
      </c>
      <c r="C1045" s="67"/>
      <c r="D1045" s="68"/>
      <c r="E1045" s="69"/>
      <c r="F1045" s="70"/>
      <c r="G1045" s="67"/>
      <c r="H1045" s="71"/>
      <c r="I1045" s="72"/>
      <c r="J1045" s="72"/>
      <c r="K1045" s="36"/>
      <c r="L1045" s="79"/>
      <c r="M1045" s="79"/>
      <c r="N1045" s="74"/>
      <c r="O1045" s="81" t="s">
        <v>1647</v>
      </c>
      <c r="P1045" s="83">
        <v>44398.334861111114</v>
      </c>
      <c r="Q1045" s="81" t="s">
        <v>1819</v>
      </c>
      <c r="R1045" s="81"/>
      <c r="S1045" s="81"/>
      <c r="T1045" s="81" t="s">
        <v>3114</v>
      </c>
      <c r="U1045" s="83">
        <v>44398.334861111114</v>
      </c>
      <c r="V1045" s="84" t="s">
        <v>4008</v>
      </c>
      <c r="W1045" s="81"/>
      <c r="X1045" s="81"/>
      <c r="Y1045" s="87" t="s">
        <v>6008</v>
      </c>
      <c r="Z1045" s="81"/>
    </row>
    <row r="1046" spans="1:26" x14ac:dyDescent="0.35">
      <c r="A1046" s="66" t="s">
        <v>838</v>
      </c>
      <c r="B1046" s="66" t="s">
        <v>1390</v>
      </c>
      <c r="C1046" s="67"/>
      <c r="D1046" s="68"/>
      <c r="E1046" s="69"/>
      <c r="F1046" s="70"/>
      <c r="G1046" s="67"/>
      <c r="H1046" s="71"/>
      <c r="I1046" s="72"/>
      <c r="J1046" s="72"/>
      <c r="K1046" s="36"/>
      <c r="L1046" s="79"/>
      <c r="M1046" s="79"/>
      <c r="N1046" s="74"/>
      <c r="O1046" s="81" t="s">
        <v>1647</v>
      </c>
      <c r="P1046" s="83">
        <v>44398.334861111114</v>
      </c>
      <c r="Q1046" s="81" t="s">
        <v>1819</v>
      </c>
      <c r="R1046" s="81"/>
      <c r="S1046" s="81"/>
      <c r="T1046" s="81" t="s">
        <v>3114</v>
      </c>
      <c r="U1046" s="83">
        <v>44398.334861111114</v>
      </c>
      <c r="V1046" s="84" t="s">
        <v>4008</v>
      </c>
      <c r="W1046" s="81"/>
      <c r="X1046" s="81"/>
      <c r="Y1046" s="87" t="s">
        <v>6008</v>
      </c>
      <c r="Z1046" s="81"/>
    </row>
    <row r="1047" spans="1:26" x14ac:dyDescent="0.35">
      <c r="A1047" s="66" t="s">
        <v>839</v>
      </c>
      <c r="B1047" s="66" t="s">
        <v>1318</v>
      </c>
      <c r="C1047" s="67"/>
      <c r="D1047" s="68"/>
      <c r="E1047" s="69"/>
      <c r="F1047" s="70"/>
      <c r="G1047" s="67"/>
      <c r="H1047" s="71"/>
      <c r="I1047" s="72"/>
      <c r="J1047" s="72"/>
      <c r="K1047" s="36"/>
      <c r="L1047" s="79"/>
      <c r="M1047" s="79"/>
      <c r="N1047" s="74"/>
      <c r="O1047" s="81" t="s">
        <v>1647</v>
      </c>
      <c r="P1047" s="83">
        <v>44398.337893518517</v>
      </c>
      <c r="Q1047" s="81" t="s">
        <v>1798</v>
      </c>
      <c r="R1047" s="81"/>
      <c r="S1047" s="81"/>
      <c r="T1047" s="81" t="s">
        <v>3106</v>
      </c>
      <c r="U1047" s="83">
        <v>44398.337893518517</v>
      </c>
      <c r="V1047" s="84" t="s">
        <v>4009</v>
      </c>
      <c r="W1047" s="81"/>
      <c r="X1047" s="81"/>
      <c r="Y1047" s="87" t="s">
        <v>6009</v>
      </c>
      <c r="Z1047" s="81"/>
    </row>
    <row r="1048" spans="1:26" x14ac:dyDescent="0.35">
      <c r="A1048" s="66" t="s">
        <v>839</v>
      </c>
      <c r="B1048" s="66" t="s">
        <v>1388</v>
      </c>
      <c r="C1048" s="67"/>
      <c r="D1048" s="68"/>
      <c r="E1048" s="69"/>
      <c r="F1048" s="70"/>
      <c r="G1048" s="67"/>
      <c r="H1048" s="71"/>
      <c r="I1048" s="72"/>
      <c r="J1048" s="72"/>
      <c r="K1048" s="36"/>
      <c r="L1048" s="79"/>
      <c r="M1048" s="79"/>
      <c r="N1048" s="74"/>
      <c r="O1048" s="81" t="s">
        <v>1647</v>
      </c>
      <c r="P1048" s="83">
        <v>44398.337893518517</v>
      </c>
      <c r="Q1048" s="81" t="s">
        <v>1798</v>
      </c>
      <c r="R1048" s="81"/>
      <c r="S1048" s="81"/>
      <c r="T1048" s="81" t="s">
        <v>3106</v>
      </c>
      <c r="U1048" s="83">
        <v>44398.337893518517</v>
      </c>
      <c r="V1048" s="84" t="s">
        <v>4009</v>
      </c>
      <c r="W1048" s="81"/>
      <c r="X1048" s="81"/>
      <c r="Y1048" s="87" t="s">
        <v>6009</v>
      </c>
      <c r="Z1048" s="81"/>
    </row>
    <row r="1049" spans="1:26" x14ac:dyDescent="0.35">
      <c r="A1049" s="66" t="s">
        <v>840</v>
      </c>
      <c r="B1049" s="66" t="s">
        <v>1569</v>
      </c>
      <c r="C1049" s="67"/>
      <c r="D1049" s="68"/>
      <c r="E1049" s="69"/>
      <c r="F1049" s="70"/>
      <c r="G1049" s="67"/>
      <c r="H1049" s="71"/>
      <c r="I1049" s="72"/>
      <c r="J1049" s="72"/>
      <c r="K1049" s="36"/>
      <c r="L1049" s="79"/>
      <c r="M1049" s="79"/>
      <c r="N1049" s="74"/>
      <c r="O1049" s="81" t="s">
        <v>1647</v>
      </c>
      <c r="P1049" s="83">
        <v>44398.339201388888</v>
      </c>
      <c r="Q1049" s="81" t="s">
        <v>1819</v>
      </c>
      <c r="R1049" s="81"/>
      <c r="S1049" s="81"/>
      <c r="T1049" s="81" t="s">
        <v>3114</v>
      </c>
      <c r="U1049" s="83">
        <v>44398.339201388888</v>
      </c>
      <c r="V1049" s="84" t="s">
        <v>4010</v>
      </c>
      <c r="W1049" s="81"/>
      <c r="X1049" s="81"/>
      <c r="Y1049" s="87" t="s">
        <v>6010</v>
      </c>
      <c r="Z1049" s="81"/>
    </row>
    <row r="1050" spans="1:26" x14ac:dyDescent="0.35">
      <c r="A1050" s="66" t="s">
        <v>840</v>
      </c>
      <c r="B1050" s="66" t="s">
        <v>1570</v>
      </c>
      <c r="C1050" s="67"/>
      <c r="D1050" s="68"/>
      <c r="E1050" s="69"/>
      <c r="F1050" s="70"/>
      <c r="G1050" s="67"/>
      <c r="H1050" s="71"/>
      <c r="I1050" s="72"/>
      <c r="J1050" s="72"/>
      <c r="K1050" s="36"/>
      <c r="L1050" s="79"/>
      <c r="M1050" s="79"/>
      <c r="N1050" s="74"/>
      <c r="O1050" s="81" t="s">
        <v>1647</v>
      </c>
      <c r="P1050" s="83">
        <v>44398.339201388888</v>
      </c>
      <c r="Q1050" s="81" t="s">
        <v>1819</v>
      </c>
      <c r="R1050" s="81"/>
      <c r="S1050" s="81"/>
      <c r="T1050" s="81" t="s">
        <v>3114</v>
      </c>
      <c r="U1050" s="83">
        <v>44398.339201388888</v>
      </c>
      <c r="V1050" s="84" t="s">
        <v>4010</v>
      </c>
      <c r="W1050" s="81"/>
      <c r="X1050" s="81"/>
      <c r="Y1050" s="87" t="s">
        <v>6010</v>
      </c>
      <c r="Z1050" s="81"/>
    </row>
    <row r="1051" spans="1:26" x14ac:dyDescent="0.35">
      <c r="A1051" s="66" t="s">
        <v>840</v>
      </c>
      <c r="B1051" s="66" t="s">
        <v>1390</v>
      </c>
      <c r="C1051" s="67"/>
      <c r="D1051" s="68"/>
      <c r="E1051" s="69"/>
      <c r="F1051" s="70"/>
      <c r="G1051" s="67"/>
      <c r="H1051" s="71"/>
      <c r="I1051" s="72"/>
      <c r="J1051" s="72"/>
      <c r="K1051" s="36"/>
      <c r="L1051" s="79"/>
      <c r="M1051" s="79"/>
      <c r="N1051" s="74"/>
      <c r="O1051" s="81" t="s">
        <v>1647</v>
      </c>
      <c r="P1051" s="83">
        <v>44398.339201388888</v>
      </c>
      <c r="Q1051" s="81" t="s">
        <v>1819</v>
      </c>
      <c r="R1051" s="81"/>
      <c r="S1051" s="81"/>
      <c r="T1051" s="81" t="s">
        <v>3114</v>
      </c>
      <c r="U1051" s="83">
        <v>44398.339201388888</v>
      </c>
      <c r="V1051" s="84" t="s">
        <v>4010</v>
      </c>
      <c r="W1051" s="81"/>
      <c r="X1051" s="81"/>
      <c r="Y1051" s="87" t="s">
        <v>6010</v>
      </c>
      <c r="Z1051" s="81"/>
    </row>
    <row r="1052" spans="1:26" x14ac:dyDescent="0.35">
      <c r="A1052" s="66" t="s">
        <v>841</v>
      </c>
      <c r="B1052" s="66" t="s">
        <v>1463</v>
      </c>
      <c r="C1052" s="67"/>
      <c r="D1052" s="68"/>
      <c r="E1052" s="69"/>
      <c r="F1052" s="70"/>
      <c r="G1052" s="67"/>
      <c r="H1052" s="71"/>
      <c r="I1052" s="72"/>
      <c r="J1052" s="72"/>
      <c r="K1052" s="36"/>
      <c r="L1052" s="79"/>
      <c r="M1052" s="79"/>
      <c r="N1052" s="74"/>
      <c r="O1052" s="81" t="s">
        <v>1647</v>
      </c>
      <c r="P1052" s="83">
        <v>44398.339375000003</v>
      </c>
      <c r="Q1052" s="81" t="s">
        <v>1826</v>
      </c>
      <c r="R1052" s="81"/>
      <c r="S1052" s="81"/>
      <c r="T1052" s="81" t="s">
        <v>3116</v>
      </c>
      <c r="U1052" s="83">
        <v>44398.339375000003</v>
      </c>
      <c r="V1052" s="84" t="s">
        <v>4011</v>
      </c>
      <c r="W1052" s="81"/>
      <c r="X1052" s="81"/>
      <c r="Y1052" s="87" t="s">
        <v>6011</v>
      </c>
      <c r="Z1052" s="81"/>
    </row>
    <row r="1053" spans="1:26" x14ac:dyDescent="0.35">
      <c r="A1053" s="66" t="s">
        <v>842</v>
      </c>
      <c r="B1053" s="66" t="s">
        <v>1569</v>
      </c>
      <c r="C1053" s="67"/>
      <c r="D1053" s="68"/>
      <c r="E1053" s="69"/>
      <c r="F1053" s="70"/>
      <c r="G1053" s="67"/>
      <c r="H1053" s="71"/>
      <c r="I1053" s="72"/>
      <c r="J1053" s="72"/>
      <c r="K1053" s="36"/>
      <c r="L1053" s="79"/>
      <c r="M1053" s="79"/>
      <c r="N1053" s="74"/>
      <c r="O1053" s="81" t="s">
        <v>1647</v>
      </c>
      <c r="P1053" s="83">
        <v>44398.339849537035</v>
      </c>
      <c r="Q1053" s="81" t="s">
        <v>1819</v>
      </c>
      <c r="R1053" s="81"/>
      <c r="S1053" s="81"/>
      <c r="T1053" s="81" t="s">
        <v>3114</v>
      </c>
      <c r="U1053" s="83">
        <v>44398.339849537035</v>
      </c>
      <c r="V1053" s="84" t="s">
        <v>4012</v>
      </c>
      <c r="W1053" s="81"/>
      <c r="X1053" s="81"/>
      <c r="Y1053" s="87" t="s">
        <v>6012</v>
      </c>
      <c r="Z1053" s="81"/>
    </row>
    <row r="1054" spans="1:26" x14ac:dyDescent="0.35">
      <c r="A1054" s="66" t="s">
        <v>842</v>
      </c>
      <c r="B1054" s="66" t="s">
        <v>1570</v>
      </c>
      <c r="C1054" s="67"/>
      <c r="D1054" s="68"/>
      <c r="E1054" s="69"/>
      <c r="F1054" s="70"/>
      <c r="G1054" s="67"/>
      <c r="H1054" s="71"/>
      <c r="I1054" s="72"/>
      <c r="J1054" s="72"/>
      <c r="K1054" s="36"/>
      <c r="L1054" s="79"/>
      <c r="M1054" s="79"/>
      <c r="N1054" s="74"/>
      <c r="O1054" s="81" t="s">
        <v>1647</v>
      </c>
      <c r="P1054" s="83">
        <v>44398.339849537035</v>
      </c>
      <c r="Q1054" s="81" t="s">
        <v>1819</v>
      </c>
      <c r="R1054" s="81"/>
      <c r="S1054" s="81"/>
      <c r="T1054" s="81" t="s">
        <v>3114</v>
      </c>
      <c r="U1054" s="83">
        <v>44398.339849537035</v>
      </c>
      <c r="V1054" s="84" t="s">
        <v>4012</v>
      </c>
      <c r="W1054" s="81"/>
      <c r="X1054" s="81"/>
      <c r="Y1054" s="87" t="s">
        <v>6012</v>
      </c>
      <c r="Z1054" s="81"/>
    </row>
    <row r="1055" spans="1:26" x14ac:dyDescent="0.35">
      <c r="A1055" s="66" t="s">
        <v>842</v>
      </c>
      <c r="B1055" s="66" t="s">
        <v>1390</v>
      </c>
      <c r="C1055" s="67"/>
      <c r="D1055" s="68"/>
      <c r="E1055" s="69"/>
      <c r="F1055" s="70"/>
      <c r="G1055" s="67"/>
      <c r="H1055" s="71"/>
      <c r="I1055" s="72"/>
      <c r="J1055" s="72"/>
      <c r="K1055" s="36"/>
      <c r="L1055" s="79"/>
      <c r="M1055" s="79"/>
      <c r="N1055" s="74"/>
      <c r="O1055" s="81" t="s">
        <v>1647</v>
      </c>
      <c r="P1055" s="83">
        <v>44398.339849537035</v>
      </c>
      <c r="Q1055" s="81" t="s">
        <v>1819</v>
      </c>
      <c r="R1055" s="81"/>
      <c r="S1055" s="81"/>
      <c r="T1055" s="81" t="s">
        <v>3114</v>
      </c>
      <c r="U1055" s="83">
        <v>44398.339849537035</v>
      </c>
      <c r="V1055" s="84" t="s">
        <v>4012</v>
      </c>
      <c r="W1055" s="81"/>
      <c r="X1055" s="81"/>
      <c r="Y1055" s="87" t="s">
        <v>6012</v>
      </c>
      <c r="Z1055" s="81"/>
    </row>
    <row r="1056" spans="1:26" x14ac:dyDescent="0.35">
      <c r="A1056" s="66" t="s">
        <v>843</v>
      </c>
      <c r="B1056" s="66" t="s">
        <v>1569</v>
      </c>
      <c r="C1056" s="67"/>
      <c r="D1056" s="68"/>
      <c r="E1056" s="69"/>
      <c r="F1056" s="70"/>
      <c r="G1056" s="67"/>
      <c r="H1056" s="71"/>
      <c r="I1056" s="72"/>
      <c r="J1056" s="72"/>
      <c r="K1056" s="36"/>
      <c r="L1056" s="79"/>
      <c r="M1056" s="79"/>
      <c r="N1056" s="74"/>
      <c r="O1056" s="81" t="s">
        <v>1647</v>
      </c>
      <c r="P1056" s="83">
        <v>44398.340520833335</v>
      </c>
      <c r="Q1056" s="81" t="s">
        <v>1819</v>
      </c>
      <c r="R1056" s="81"/>
      <c r="S1056" s="81"/>
      <c r="T1056" s="81" t="s">
        <v>3114</v>
      </c>
      <c r="U1056" s="83">
        <v>44398.340520833335</v>
      </c>
      <c r="V1056" s="84" t="s">
        <v>4013</v>
      </c>
      <c r="W1056" s="81"/>
      <c r="X1056" s="81"/>
      <c r="Y1056" s="87" t="s">
        <v>6013</v>
      </c>
      <c r="Z1056" s="81"/>
    </row>
    <row r="1057" spans="1:26" x14ac:dyDescent="0.35">
      <c r="A1057" s="66" t="s">
        <v>843</v>
      </c>
      <c r="B1057" s="66" t="s">
        <v>1570</v>
      </c>
      <c r="C1057" s="67"/>
      <c r="D1057" s="68"/>
      <c r="E1057" s="69"/>
      <c r="F1057" s="70"/>
      <c r="G1057" s="67"/>
      <c r="H1057" s="71"/>
      <c r="I1057" s="72"/>
      <c r="J1057" s="72"/>
      <c r="K1057" s="36"/>
      <c r="L1057" s="79"/>
      <c r="M1057" s="79"/>
      <c r="N1057" s="74"/>
      <c r="O1057" s="81" t="s">
        <v>1647</v>
      </c>
      <c r="P1057" s="83">
        <v>44398.340520833335</v>
      </c>
      <c r="Q1057" s="81" t="s">
        <v>1819</v>
      </c>
      <c r="R1057" s="81"/>
      <c r="S1057" s="81"/>
      <c r="T1057" s="81" t="s">
        <v>3114</v>
      </c>
      <c r="U1057" s="83">
        <v>44398.340520833335</v>
      </c>
      <c r="V1057" s="84" t="s">
        <v>4013</v>
      </c>
      <c r="W1057" s="81"/>
      <c r="X1057" s="81"/>
      <c r="Y1057" s="87" t="s">
        <v>6013</v>
      </c>
      <c r="Z1057" s="81"/>
    </row>
    <row r="1058" spans="1:26" x14ac:dyDescent="0.35">
      <c r="A1058" s="66" t="s">
        <v>843</v>
      </c>
      <c r="B1058" s="66" t="s">
        <v>1390</v>
      </c>
      <c r="C1058" s="67"/>
      <c r="D1058" s="68"/>
      <c r="E1058" s="69"/>
      <c r="F1058" s="70"/>
      <c r="G1058" s="67"/>
      <c r="H1058" s="71"/>
      <c r="I1058" s="72"/>
      <c r="J1058" s="72"/>
      <c r="K1058" s="36"/>
      <c r="L1058" s="79"/>
      <c r="M1058" s="79"/>
      <c r="N1058" s="74"/>
      <c r="O1058" s="81" t="s">
        <v>1647</v>
      </c>
      <c r="P1058" s="83">
        <v>44398.340520833335</v>
      </c>
      <c r="Q1058" s="81" t="s">
        <v>1819</v>
      </c>
      <c r="R1058" s="81"/>
      <c r="S1058" s="81"/>
      <c r="T1058" s="81" t="s">
        <v>3114</v>
      </c>
      <c r="U1058" s="83">
        <v>44398.340520833335</v>
      </c>
      <c r="V1058" s="84" t="s">
        <v>4013</v>
      </c>
      <c r="W1058" s="81"/>
      <c r="X1058" s="81"/>
      <c r="Y1058" s="87" t="s">
        <v>6013</v>
      </c>
      <c r="Z1058" s="81"/>
    </row>
    <row r="1059" spans="1:26" x14ac:dyDescent="0.35">
      <c r="A1059" s="66" t="s">
        <v>844</v>
      </c>
      <c r="B1059" s="66" t="s">
        <v>1413</v>
      </c>
      <c r="C1059" s="67"/>
      <c r="D1059" s="68"/>
      <c r="E1059" s="69"/>
      <c r="F1059" s="70"/>
      <c r="G1059" s="67"/>
      <c r="H1059" s="71"/>
      <c r="I1059" s="72"/>
      <c r="J1059" s="72"/>
      <c r="K1059" s="36"/>
      <c r="L1059" s="79"/>
      <c r="M1059" s="79"/>
      <c r="N1059" s="74"/>
      <c r="O1059" s="81" t="s">
        <v>1647</v>
      </c>
      <c r="P1059" s="83">
        <v>44397.594201388885</v>
      </c>
      <c r="Q1059" s="81" t="s">
        <v>1724</v>
      </c>
      <c r="R1059" s="81"/>
      <c r="S1059" s="81"/>
      <c r="T1059" s="81" t="s">
        <v>3066</v>
      </c>
      <c r="U1059" s="83">
        <v>44397.594201388885</v>
      </c>
      <c r="V1059" s="84" t="s">
        <v>4014</v>
      </c>
      <c r="W1059" s="81"/>
      <c r="X1059" s="81"/>
      <c r="Y1059" s="87" t="s">
        <v>6014</v>
      </c>
      <c r="Z1059" s="81"/>
    </row>
    <row r="1060" spans="1:26" x14ac:dyDescent="0.35">
      <c r="A1060" s="66" t="s">
        <v>844</v>
      </c>
      <c r="B1060" s="66" t="s">
        <v>1318</v>
      </c>
      <c r="C1060" s="67"/>
      <c r="D1060" s="68"/>
      <c r="E1060" s="69"/>
      <c r="F1060" s="70"/>
      <c r="G1060" s="67"/>
      <c r="H1060" s="71"/>
      <c r="I1060" s="72"/>
      <c r="J1060" s="72"/>
      <c r="K1060" s="36"/>
      <c r="L1060" s="79"/>
      <c r="M1060" s="79"/>
      <c r="N1060" s="74"/>
      <c r="O1060" s="81" t="s">
        <v>1647</v>
      </c>
      <c r="P1060" s="83">
        <v>44398.343275462961</v>
      </c>
      <c r="Q1060" s="81" t="s">
        <v>1798</v>
      </c>
      <c r="R1060" s="81"/>
      <c r="S1060" s="81"/>
      <c r="T1060" s="81" t="s">
        <v>3106</v>
      </c>
      <c r="U1060" s="83">
        <v>44398.343275462961</v>
      </c>
      <c r="V1060" s="84" t="s">
        <v>4015</v>
      </c>
      <c r="W1060" s="81"/>
      <c r="X1060" s="81"/>
      <c r="Y1060" s="87" t="s">
        <v>6015</v>
      </c>
      <c r="Z1060" s="81"/>
    </row>
    <row r="1061" spans="1:26" x14ac:dyDescent="0.35">
      <c r="A1061" s="66" t="s">
        <v>844</v>
      </c>
      <c r="B1061" s="66" t="s">
        <v>1388</v>
      </c>
      <c r="C1061" s="67"/>
      <c r="D1061" s="68"/>
      <c r="E1061" s="69"/>
      <c r="F1061" s="70"/>
      <c r="G1061" s="67"/>
      <c r="H1061" s="71"/>
      <c r="I1061" s="72"/>
      <c r="J1061" s="72"/>
      <c r="K1061" s="36"/>
      <c r="L1061" s="79"/>
      <c r="M1061" s="79"/>
      <c r="N1061" s="74"/>
      <c r="O1061" s="81" t="s">
        <v>1647</v>
      </c>
      <c r="P1061" s="83">
        <v>44398.343275462961</v>
      </c>
      <c r="Q1061" s="81" t="s">
        <v>1798</v>
      </c>
      <c r="R1061" s="81"/>
      <c r="S1061" s="81"/>
      <c r="T1061" s="81" t="s">
        <v>3106</v>
      </c>
      <c r="U1061" s="83">
        <v>44398.343275462961</v>
      </c>
      <c r="V1061" s="84" t="s">
        <v>4015</v>
      </c>
      <c r="W1061" s="81"/>
      <c r="X1061" s="81"/>
      <c r="Y1061" s="87" t="s">
        <v>6015</v>
      </c>
      <c r="Z1061" s="81"/>
    </row>
    <row r="1062" spans="1:26" x14ac:dyDescent="0.35">
      <c r="A1062" s="66" t="s">
        <v>845</v>
      </c>
      <c r="B1062" s="66" t="s">
        <v>1318</v>
      </c>
      <c r="C1062" s="67"/>
      <c r="D1062" s="68"/>
      <c r="E1062" s="69"/>
      <c r="F1062" s="70"/>
      <c r="G1062" s="67"/>
      <c r="H1062" s="71"/>
      <c r="I1062" s="72"/>
      <c r="J1062" s="72"/>
      <c r="K1062" s="36"/>
      <c r="L1062" s="79"/>
      <c r="M1062" s="79"/>
      <c r="N1062" s="74"/>
      <c r="O1062" s="81" t="s">
        <v>1647</v>
      </c>
      <c r="P1062" s="83">
        <v>44398.343391203707</v>
      </c>
      <c r="Q1062" s="81" t="s">
        <v>1798</v>
      </c>
      <c r="R1062" s="81"/>
      <c r="S1062" s="81"/>
      <c r="T1062" s="81" t="s">
        <v>3106</v>
      </c>
      <c r="U1062" s="83">
        <v>44398.343391203707</v>
      </c>
      <c r="V1062" s="84" t="s">
        <v>4016</v>
      </c>
      <c r="W1062" s="81"/>
      <c r="X1062" s="81"/>
      <c r="Y1062" s="87" t="s">
        <v>6016</v>
      </c>
      <c r="Z1062" s="81"/>
    </row>
    <row r="1063" spans="1:26" x14ac:dyDescent="0.35">
      <c r="A1063" s="66" t="s">
        <v>845</v>
      </c>
      <c r="B1063" s="66" t="s">
        <v>1388</v>
      </c>
      <c r="C1063" s="67"/>
      <c r="D1063" s="68"/>
      <c r="E1063" s="69"/>
      <c r="F1063" s="70"/>
      <c r="G1063" s="67"/>
      <c r="H1063" s="71"/>
      <c r="I1063" s="72"/>
      <c r="J1063" s="72"/>
      <c r="K1063" s="36"/>
      <c r="L1063" s="79"/>
      <c r="M1063" s="79"/>
      <c r="N1063" s="74"/>
      <c r="O1063" s="81" t="s">
        <v>1647</v>
      </c>
      <c r="P1063" s="83">
        <v>44398.343391203707</v>
      </c>
      <c r="Q1063" s="81" t="s">
        <v>1798</v>
      </c>
      <c r="R1063" s="81"/>
      <c r="S1063" s="81"/>
      <c r="T1063" s="81" t="s">
        <v>3106</v>
      </c>
      <c r="U1063" s="83">
        <v>44398.343391203707</v>
      </c>
      <c r="V1063" s="84" t="s">
        <v>4016</v>
      </c>
      <c r="W1063" s="81"/>
      <c r="X1063" s="81"/>
      <c r="Y1063" s="87" t="s">
        <v>6016</v>
      </c>
      <c r="Z1063" s="81"/>
    </row>
    <row r="1064" spans="1:26" x14ac:dyDescent="0.35">
      <c r="A1064" s="66" t="s">
        <v>846</v>
      </c>
      <c r="B1064" s="66" t="s">
        <v>1569</v>
      </c>
      <c r="C1064" s="67"/>
      <c r="D1064" s="68"/>
      <c r="E1064" s="69"/>
      <c r="F1064" s="70"/>
      <c r="G1064" s="67"/>
      <c r="H1064" s="71"/>
      <c r="I1064" s="72"/>
      <c r="J1064" s="72"/>
      <c r="K1064" s="36"/>
      <c r="L1064" s="79"/>
      <c r="M1064" s="79"/>
      <c r="N1064" s="74"/>
      <c r="O1064" s="81" t="s">
        <v>1647</v>
      </c>
      <c r="P1064" s="83">
        <v>44398.343460648146</v>
      </c>
      <c r="Q1064" s="81" t="s">
        <v>1819</v>
      </c>
      <c r="R1064" s="81"/>
      <c r="S1064" s="81"/>
      <c r="T1064" s="81" t="s">
        <v>3114</v>
      </c>
      <c r="U1064" s="83">
        <v>44398.343460648146</v>
      </c>
      <c r="V1064" s="84" t="s">
        <v>4017</v>
      </c>
      <c r="W1064" s="81"/>
      <c r="X1064" s="81"/>
      <c r="Y1064" s="87" t="s">
        <v>6017</v>
      </c>
      <c r="Z1064" s="81"/>
    </row>
    <row r="1065" spans="1:26" x14ac:dyDescent="0.35">
      <c r="A1065" s="66" t="s">
        <v>846</v>
      </c>
      <c r="B1065" s="66" t="s">
        <v>1570</v>
      </c>
      <c r="C1065" s="67"/>
      <c r="D1065" s="68"/>
      <c r="E1065" s="69"/>
      <c r="F1065" s="70"/>
      <c r="G1065" s="67"/>
      <c r="H1065" s="71"/>
      <c r="I1065" s="72"/>
      <c r="J1065" s="72"/>
      <c r="K1065" s="36"/>
      <c r="L1065" s="79"/>
      <c r="M1065" s="79"/>
      <c r="N1065" s="74"/>
      <c r="O1065" s="81" t="s">
        <v>1647</v>
      </c>
      <c r="P1065" s="83">
        <v>44398.343460648146</v>
      </c>
      <c r="Q1065" s="81" t="s">
        <v>1819</v>
      </c>
      <c r="R1065" s="81"/>
      <c r="S1065" s="81"/>
      <c r="T1065" s="81" t="s">
        <v>3114</v>
      </c>
      <c r="U1065" s="83">
        <v>44398.343460648146</v>
      </c>
      <c r="V1065" s="84" t="s">
        <v>4017</v>
      </c>
      <c r="W1065" s="81"/>
      <c r="X1065" s="81"/>
      <c r="Y1065" s="87" t="s">
        <v>6017</v>
      </c>
      <c r="Z1065" s="81"/>
    </row>
    <row r="1066" spans="1:26" x14ac:dyDescent="0.35">
      <c r="A1066" s="66" t="s">
        <v>846</v>
      </c>
      <c r="B1066" s="66" t="s">
        <v>1390</v>
      </c>
      <c r="C1066" s="67"/>
      <c r="D1066" s="68"/>
      <c r="E1066" s="69"/>
      <c r="F1066" s="70"/>
      <c r="G1066" s="67"/>
      <c r="H1066" s="71"/>
      <c r="I1066" s="72"/>
      <c r="J1066" s="72"/>
      <c r="K1066" s="36"/>
      <c r="L1066" s="79"/>
      <c r="M1066" s="79"/>
      <c r="N1066" s="74"/>
      <c r="O1066" s="81" t="s">
        <v>1647</v>
      </c>
      <c r="P1066" s="83">
        <v>44398.343460648146</v>
      </c>
      <c r="Q1066" s="81" t="s">
        <v>1819</v>
      </c>
      <c r="R1066" s="81"/>
      <c r="S1066" s="81"/>
      <c r="T1066" s="81" t="s">
        <v>3114</v>
      </c>
      <c r="U1066" s="83">
        <v>44398.343460648146</v>
      </c>
      <c r="V1066" s="84" t="s">
        <v>4017</v>
      </c>
      <c r="W1066" s="81"/>
      <c r="X1066" s="81"/>
      <c r="Y1066" s="87" t="s">
        <v>6017</v>
      </c>
      <c r="Z1066" s="81"/>
    </row>
    <row r="1067" spans="1:26" x14ac:dyDescent="0.35">
      <c r="A1067" s="66" t="s">
        <v>847</v>
      </c>
      <c r="B1067" s="66" t="s">
        <v>1318</v>
      </c>
      <c r="C1067" s="67"/>
      <c r="D1067" s="68"/>
      <c r="E1067" s="69"/>
      <c r="F1067" s="70"/>
      <c r="G1067" s="67"/>
      <c r="H1067" s="71"/>
      <c r="I1067" s="72"/>
      <c r="J1067" s="72"/>
      <c r="K1067" s="36"/>
      <c r="L1067" s="79"/>
      <c r="M1067" s="79"/>
      <c r="N1067" s="74"/>
      <c r="O1067" s="81" t="s">
        <v>1647</v>
      </c>
      <c r="P1067" s="83">
        <v>44398.344375000001</v>
      </c>
      <c r="Q1067" s="81" t="s">
        <v>1754</v>
      </c>
      <c r="R1067" s="81"/>
      <c r="S1067" s="81"/>
      <c r="T1067" s="81" t="s">
        <v>3016</v>
      </c>
      <c r="U1067" s="83">
        <v>44398.344375000001</v>
      </c>
      <c r="V1067" s="84" t="s">
        <v>4018</v>
      </c>
      <c r="W1067" s="81"/>
      <c r="X1067" s="81"/>
      <c r="Y1067" s="87" t="s">
        <v>6018</v>
      </c>
      <c r="Z1067" s="81"/>
    </row>
    <row r="1068" spans="1:26" x14ac:dyDescent="0.35">
      <c r="A1068" s="66" t="s">
        <v>847</v>
      </c>
      <c r="B1068" s="66" t="s">
        <v>1522</v>
      </c>
      <c r="C1068" s="67"/>
      <c r="D1068" s="68"/>
      <c r="E1068" s="69"/>
      <c r="F1068" s="70"/>
      <c r="G1068" s="67"/>
      <c r="H1068" s="71"/>
      <c r="I1068" s="72"/>
      <c r="J1068" s="72"/>
      <c r="K1068" s="36"/>
      <c r="L1068" s="79"/>
      <c r="M1068" s="79"/>
      <c r="N1068" s="74"/>
      <c r="O1068" s="81" t="s">
        <v>1647</v>
      </c>
      <c r="P1068" s="83">
        <v>44398.344375000001</v>
      </c>
      <c r="Q1068" s="81" t="s">
        <v>1754</v>
      </c>
      <c r="R1068" s="81"/>
      <c r="S1068" s="81"/>
      <c r="T1068" s="81" t="s">
        <v>3016</v>
      </c>
      <c r="U1068" s="83">
        <v>44398.344375000001</v>
      </c>
      <c r="V1068" s="84" t="s">
        <v>4018</v>
      </c>
      <c r="W1068" s="81"/>
      <c r="X1068" s="81"/>
      <c r="Y1068" s="87" t="s">
        <v>6018</v>
      </c>
      <c r="Z1068" s="81"/>
    </row>
    <row r="1069" spans="1:26" x14ac:dyDescent="0.35">
      <c r="A1069" s="66" t="s">
        <v>848</v>
      </c>
      <c r="B1069" s="66" t="s">
        <v>1318</v>
      </c>
      <c r="C1069" s="67"/>
      <c r="D1069" s="68"/>
      <c r="E1069" s="69"/>
      <c r="F1069" s="70"/>
      <c r="G1069" s="67"/>
      <c r="H1069" s="71"/>
      <c r="I1069" s="72"/>
      <c r="J1069" s="72"/>
      <c r="K1069" s="36"/>
      <c r="L1069" s="79"/>
      <c r="M1069" s="79"/>
      <c r="N1069" s="74"/>
      <c r="O1069" s="81" t="s">
        <v>1647</v>
      </c>
      <c r="P1069" s="83">
        <v>44398.345648148148</v>
      </c>
      <c r="Q1069" s="81" t="s">
        <v>1754</v>
      </c>
      <c r="R1069" s="81"/>
      <c r="S1069" s="81"/>
      <c r="T1069" s="81" t="s">
        <v>3016</v>
      </c>
      <c r="U1069" s="83">
        <v>44398.345648148148</v>
      </c>
      <c r="V1069" s="84" t="s">
        <v>4019</v>
      </c>
      <c r="W1069" s="81"/>
      <c r="X1069" s="81"/>
      <c r="Y1069" s="87" t="s">
        <v>6019</v>
      </c>
      <c r="Z1069" s="81"/>
    </row>
    <row r="1070" spans="1:26" x14ac:dyDescent="0.35">
      <c r="A1070" s="66" t="s">
        <v>848</v>
      </c>
      <c r="B1070" s="66" t="s">
        <v>1522</v>
      </c>
      <c r="C1070" s="67"/>
      <c r="D1070" s="68"/>
      <c r="E1070" s="69"/>
      <c r="F1070" s="70"/>
      <c r="G1070" s="67"/>
      <c r="H1070" s="71"/>
      <c r="I1070" s="72"/>
      <c r="J1070" s="72"/>
      <c r="K1070" s="36"/>
      <c r="L1070" s="79"/>
      <c r="M1070" s="79"/>
      <c r="N1070" s="74"/>
      <c r="O1070" s="81" t="s">
        <v>1647</v>
      </c>
      <c r="P1070" s="83">
        <v>44398.345648148148</v>
      </c>
      <c r="Q1070" s="81" t="s">
        <v>1754</v>
      </c>
      <c r="R1070" s="81"/>
      <c r="S1070" s="81"/>
      <c r="T1070" s="81" t="s">
        <v>3016</v>
      </c>
      <c r="U1070" s="83">
        <v>44398.345648148148</v>
      </c>
      <c r="V1070" s="84" t="s">
        <v>4019</v>
      </c>
      <c r="W1070" s="81"/>
      <c r="X1070" s="81"/>
      <c r="Y1070" s="87" t="s">
        <v>6019</v>
      </c>
      <c r="Z1070" s="81"/>
    </row>
    <row r="1071" spans="1:26" x14ac:dyDescent="0.35">
      <c r="A1071" s="66" t="s">
        <v>849</v>
      </c>
      <c r="B1071" s="66" t="s">
        <v>1569</v>
      </c>
      <c r="C1071" s="67"/>
      <c r="D1071" s="68"/>
      <c r="E1071" s="69"/>
      <c r="F1071" s="70"/>
      <c r="G1071" s="67"/>
      <c r="H1071" s="71"/>
      <c r="I1071" s="72"/>
      <c r="J1071" s="72"/>
      <c r="K1071" s="36"/>
      <c r="L1071" s="79"/>
      <c r="M1071" s="79"/>
      <c r="N1071" s="74"/>
      <c r="O1071" s="81" t="s">
        <v>1647</v>
      </c>
      <c r="P1071" s="83">
        <v>44398.349317129629</v>
      </c>
      <c r="Q1071" s="81" t="s">
        <v>1819</v>
      </c>
      <c r="R1071" s="81"/>
      <c r="S1071" s="81"/>
      <c r="T1071" s="81" t="s">
        <v>3114</v>
      </c>
      <c r="U1071" s="83">
        <v>44398.349317129629</v>
      </c>
      <c r="V1071" s="84" t="s">
        <v>4020</v>
      </c>
      <c r="W1071" s="81"/>
      <c r="X1071" s="81"/>
      <c r="Y1071" s="87" t="s">
        <v>6020</v>
      </c>
      <c r="Z1071" s="81"/>
    </row>
    <row r="1072" spans="1:26" x14ac:dyDescent="0.35">
      <c r="A1072" s="66" t="s">
        <v>849</v>
      </c>
      <c r="B1072" s="66" t="s">
        <v>1570</v>
      </c>
      <c r="C1072" s="67"/>
      <c r="D1072" s="68"/>
      <c r="E1072" s="69"/>
      <c r="F1072" s="70"/>
      <c r="G1072" s="67"/>
      <c r="H1072" s="71"/>
      <c r="I1072" s="72"/>
      <c r="J1072" s="72"/>
      <c r="K1072" s="36"/>
      <c r="L1072" s="79"/>
      <c r="M1072" s="79"/>
      <c r="N1072" s="74"/>
      <c r="O1072" s="81" t="s">
        <v>1647</v>
      </c>
      <c r="P1072" s="83">
        <v>44398.349317129629</v>
      </c>
      <c r="Q1072" s="81" t="s">
        <v>1819</v>
      </c>
      <c r="R1072" s="81"/>
      <c r="S1072" s="81"/>
      <c r="T1072" s="81" t="s">
        <v>3114</v>
      </c>
      <c r="U1072" s="83">
        <v>44398.349317129629</v>
      </c>
      <c r="V1072" s="84" t="s">
        <v>4020</v>
      </c>
      <c r="W1072" s="81"/>
      <c r="X1072" s="81"/>
      <c r="Y1072" s="87" t="s">
        <v>6020</v>
      </c>
      <c r="Z1072" s="81"/>
    </row>
    <row r="1073" spans="1:26" x14ac:dyDescent="0.35">
      <c r="A1073" s="66" t="s">
        <v>849</v>
      </c>
      <c r="B1073" s="66" t="s">
        <v>1390</v>
      </c>
      <c r="C1073" s="67"/>
      <c r="D1073" s="68"/>
      <c r="E1073" s="69"/>
      <c r="F1073" s="70"/>
      <c r="G1073" s="67"/>
      <c r="H1073" s="71"/>
      <c r="I1073" s="72"/>
      <c r="J1073" s="72"/>
      <c r="K1073" s="36"/>
      <c r="L1073" s="79"/>
      <c r="M1073" s="79"/>
      <c r="N1073" s="74"/>
      <c r="O1073" s="81" t="s">
        <v>1647</v>
      </c>
      <c r="P1073" s="83">
        <v>44398.349317129629</v>
      </c>
      <c r="Q1073" s="81" t="s">
        <v>1819</v>
      </c>
      <c r="R1073" s="81"/>
      <c r="S1073" s="81"/>
      <c r="T1073" s="81" t="s">
        <v>3114</v>
      </c>
      <c r="U1073" s="83">
        <v>44398.349317129629</v>
      </c>
      <c r="V1073" s="84" t="s">
        <v>4020</v>
      </c>
      <c r="W1073" s="81"/>
      <c r="X1073" s="81"/>
      <c r="Y1073" s="87" t="s">
        <v>6020</v>
      </c>
      <c r="Z1073" s="81"/>
    </row>
    <row r="1074" spans="1:26" x14ac:dyDescent="0.35">
      <c r="A1074" s="66" t="s">
        <v>850</v>
      </c>
      <c r="B1074" s="66" t="s">
        <v>1318</v>
      </c>
      <c r="C1074" s="67"/>
      <c r="D1074" s="68"/>
      <c r="E1074" s="69"/>
      <c r="F1074" s="70"/>
      <c r="G1074" s="67"/>
      <c r="H1074" s="71"/>
      <c r="I1074" s="72"/>
      <c r="J1074" s="72"/>
      <c r="K1074" s="36"/>
      <c r="L1074" s="79"/>
      <c r="M1074" s="79"/>
      <c r="N1074" s="74"/>
      <c r="O1074" s="81" t="s">
        <v>1647</v>
      </c>
      <c r="P1074" s="83">
        <v>44398.349340277775</v>
      </c>
      <c r="Q1074" s="81" t="s">
        <v>1754</v>
      </c>
      <c r="R1074" s="81"/>
      <c r="S1074" s="81"/>
      <c r="T1074" s="81" t="s">
        <v>3016</v>
      </c>
      <c r="U1074" s="83">
        <v>44398.349340277775</v>
      </c>
      <c r="V1074" s="84" t="s">
        <v>4021</v>
      </c>
      <c r="W1074" s="81"/>
      <c r="X1074" s="81"/>
      <c r="Y1074" s="87" t="s">
        <v>6021</v>
      </c>
      <c r="Z1074" s="81"/>
    </row>
    <row r="1075" spans="1:26" x14ac:dyDescent="0.35">
      <c r="A1075" s="66" t="s">
        <v>850</v>
      </c>
      <c r="B1075" s="66" t="s">
        <v>1522</v>
      </c>
      <c r="C1075" s="67"/>
      <c r="D1075" s="68"/>
      <c r="E1075" s="69"/>
      <c r="F1075" s="70"/>
      <c r="G1075" s="67"/>
      <c r="H1075" s="71"/>
      <c r="I1075" s="72"/>
      <c r="J1075" s="72"/>
      <c r="K1075" s="36"/>
      <c r="L1075" s="79"/>
      <c r="M1075" s="79"/>
      <c r="N1075" s="74"/>
      <c r="O1075" s="81" t="s">
        <v>1647</v>
      </c>
      <c r="P1075" s="83">
        <v>44398.349340277775</v>
      </c>
      <c r="Q1075" s="81" t="s">
        <v>1754</v>
      </c>
      <c r="R1075" s="81"/>
      <c r="S1075" s="81"/>
      <c r="T1075" s="81" t="s">
        <v>3016</v>
      </c>
      <c r="U1075" s="83">
        <v>44398.349340277775</v>
      </c>
      <c r="V1075" s="84" t="s">
        <v>4021</v>
      </c>
      <c r="W1075" s="81"/>
      <c r="X1075" s="81"/>
      <c r="Y1075" s="87" t="s">
        <v>6021</v>
      </c>
      <c r="Z1075" s="81"/>
    </row>
    <row r="1076" spans="1:26" x14ac:dyDescent="0.35">
      <c r="A1076" s="66" t="s">
        <v>851</v>
      </c>
      <c r="B1076" s="66" t="s">
        <v>1318</v>
      </c>
      <c r="C1076" s="67"/>
      <c r="D1076" s="68"/>
      <c r="E1076" s="69"/>
      <c r="F1076" s="70"/>
      <c r="G1076" s="67"/>
      <c r="H1076" s="71"/>
      <c r="I1076" s="72"/>
      <c r="J1076" s="72"/>
      <c r="K1076" s="36"/>
      <c r="L1076" s="79"/>
      <c r="M1076" s="79"/>
      <c r="N1076" s="74"/>
      <c r="O1076" s="81" t="s">
        <v>1647</v>
      </c>
      <c r="P1076" s="83">
        <v>44398.351053240738</v>
      </c>
      <c r="Q1076" s="81" t="s">
        <v>1754</v>
      </c>
      <c r="R1076" s="81"/>
      <c r="S1076" s="81"/>
      <c r="T1076" s="81" t="s">
        <v>3016</v>
      </c>
      <c r="U1076" s="83">
        <v>44398.351053240738</v>
      </c>
      <c r="V1076" s="84" t="s">
        <v>4022</v>
      </c>
      <c r="W1076" s="81"/>
      <c r="X1076" s="81"/>
      <c r="Y1076" s="87" t="s">
        <v>6022</v>
      </c>
      <c r="Z1076" s="81"/>
    </row>
    <row r="1077" spans="1:26" x14ac:dyDescent="0.35">
      <c r="A1077" s="66" t="s">
        <v>851</v>
      </c>
      <c r="B1077" s="66" t="s">
        <v>1522</v>
      </c>
      <c r="C1077" s="67"/>
      <c r="D1077" s="68"/>
      <c r="E1077" s="69"/>
      <c r="F1077" s="70"/>
      <c r="G1077" s="67"/>
      <c r="H1077" s="71"/>
      <c r="I1077" s="72"/>
      <c r="J1077" s="72"/>
      <c r="K1077" s="36"/>
      <c r="L1077" s="79"/>
      <c r="M1077" s="79"/>
      <c r="N1077" s="74"/>
      <c r="O1077" s="81" t="s">
        <v>1647</v>
      </c>
      <c r="P1077" s="83">
        <v>44398.351053240738</v>
      </c>
      <c r="Q1077" s="81" t="s">
        <v>1754</v>
      </c>
      <c r="R1077" s="81"/>
      <c r="S1077" s="81"/>
      <c r="T1077" s="81" t="s">
        <v>3016</v>
      </c>
      <c r="U1077" s="83">
        <v>44398.351053240738</v>
      </c>
      <c r="V1077" s="84" t="s">
        <v>4022</v>
      </c>
      <c r="W1077" s="81"/>
      <c r="X1077" s="81"/>
      <c r="Y1077" s="87" t="s">
        <v>6022</v>
      </c>
      <c r="Z1077" s="81"/>
    </row>
    <row r="1078" spans="1:26" x14ac:dyDescent="0.35">
      <c r="A1078" s="66" t="s">
        <v>852</v>
      </c>
      <c r="B1078" s="66" t="s">
        <v>1318</v>
      </c>
      <c r="C1078" s="67"/>
      <c r="D1078" s="68"/>
      <c r="E1078" s="69"/>
      <c r="F1078" s="70"/>
      <c r="G1078" s="67"/>
      <c r="H1078" s="71"/>
      <c r="I1078" s="72"/>
      <c r="J1078" s="72"/>
      <c r="K1078" s="36"/>
      <c r="L1078" s="79"/>
      <c r="M1078" s="79"/>
      <c r="N1078" s="74"/>
      <c r="O1078" s="81" t="s">
        <v>1647</v>
      </c>
      <c r="P1078" s="83">
        <v>44398.351504629631</v>
      </c>
      <c r="Q1078" s="81" t="s">
        <v>1787</v>
      </c>
      <c r="R1078" s="81"/>
      <c r="S1078" s="81"/>
      <c r="T1078" s="81" t="s">
        <v>3046</v>
      </c>
      <c r="U1078" s="83">
        <v>44398.351504629631</v>
      </c>
      <c r="V1078" s="84" t="s">
        <v>4023</v>
      </c>
      <c r="W1078" s="81"/>
      <c r="X1078" s="81"/>
      <c r="Y1078" s="87" t="s">
        <v>6023</v>
      </c>
      <c r="Z1078" s="81"/>
    </row>
    <row r="1079" spans="1:26" x14ac:dyDescent="0.35">
      <c r="A1079" s="66" t="s">
        <v>853</v>
      </c>
      <c r="B1079" s="66" t="s">
        <v>1569</v>
      </c>
      <c r="C1079" s="67"/>
      <c r="D1079" s="68"/>
      <c r="E1079" s="69"/>
      <c r="F1079" s="70"/>
      <c r="G1079" s="67"/>
      <c r="H1079" s="71"/>
      <c r="I1079" s="72"/>
      <c r="J1079" s="72"/>
      <c r="K1079" s="36"/>
      <c r="L1079" s="79"/>
      <c r="M1079" s="79"/>
      <c r="N1079" s="74"/>
      <c r="O1079" s="81" t="s">
        <v>1647</v>
      </c>
      <c r="P1079" s="83">
        <v>44398.353379629632</v>
      </c>
      <c r="Q1079" s="81" t="s">
        <v>1819</v>
      </c>
      <c r="R1079" s="81"/>
      <c r="S1079" s="81"/>
      <c r="T1079" s="81" t="s">
        <v>3114</v>
      </c>
      <c r="U1079" s="83">
        <v>44398.353379629632</v>
      </c>
      <c r="V1079" s="84" t="s">
        <v>4024</v>
      </c>
      <c r="W1079" s="81"/>
      <c r="X1079" s="81"/>
      <c r="Y1079" s="87" t="s">
        <v>6024</v>
      </c>
      <c r="Z1079" s="81"/>
    </row>
    <row r="1080" spans="1:26" x14ac:dyDescent="0.35">
      <c r="A1080" s="66" t="s">
        <v>853</v>
      </c>
      <c r="B1080" s="66" t="s">
        <v>1570</v>
      </c>
      <c r="C1080" s="67"/>
      <c r="D1080" s="68"/>
      <c r="E1080" s="69"/>
      <c r="F1080" s="70"/>
      <c r="G1080" s="67"/>
      <c r="H1080" s="71"/>
      <c r="I1080" s="72"/>
      <c r="J1080" s="72"/>
      <c r="K1080" s="36"/>
      <c r="L1080" s="79"/>
      <c r="M1080" s="79"/>
      <c r="N1080" s="74"/>
      <c r="O1080" s="81" t="s">
        <v>1647</v>
      </c>
      <c r="P1080" s="83">
        <v>44398.353379629632</v>
      </c>
      <c r="Q1080" s="81" t="s">
        <v>1819</v>
      </c>
      <c r="R1080" s="81"/>
      <c r="S1080" s="81"/>
      <c r="T1080" s="81" t="s">
        <v>3114</v>
      </c>
      <c r="U1080" s="83">
        <v>44398.353379629632</v>
      </c>
      <c r="V1080" s="84" t="s">
        <v>4024</v>
      </c>
      <c r="W1080" s="81"/>
      <c r="X1080" s="81"/>
      <c r="Y1080" s="87" t="s">
        <v>6024</v>
      </c>
      <c r="Z1080" s="81"/>
    </row>
    <row r="1081" spans="1:26" x14ac:dyDescent="0.35">
      <c r="A1081" s="66" t="s">
        <v>853</v>
      </c>
      <c r="B1081" s="66" t="s">
        <v>1390</v>
      </c>
      <c r="C1081" s="67"/>
      <c r="D1081" s="68"/>
      <c r="E1081" s="69"/>
      <c r="F1081" s="70"/>
      <c r="G1081" s="67"/>
      <c r="H1081" s="71"/>
      <c r="I1081" s="72"/>
      <c r="J1081" s="72"/>
      <c r="K1081" s="36"/>
      <c r="L1081" s="79"/>
      <c r="M1081" s="79"/>
      <c r="N1081" s="74"/>
      <c r="O1081" s="81" t="s">
        <v>1647</v>
      </c>
      <c r="P1081" s="83">
        <v>44398.353379629632</v>
      </c>
      <c r="Q1081" s="81" t="s">
        <v>1819</v>
      </c>
      <c r="R1081" s="81"/>
      <c r="S1081" s="81"/>
      <c r="T1081" s="81" t="s">
        <v>3114</v>
      </c>
      <c r="U1081" s="83">
        <v>44398.353379629632</v>
      </c>
      <c r="V1081" s="84" t="s">
        <v>4024</v>
      </c>
      <c r="W1081" s="81"/>
      <c r="X1081" s="81"/>
      <c r="Y1081" s="87" t="s">
        <v>6024</v>
      </c>
      <c r="Z1081" s="81"/>
    </row>
    <row r="1082" spans="1:26" x14ac:dyDescent="0.35">
      <c r="A1082" s="66" t="s">
        <v>854</v>
      </c>
      <c r="B1082" s="66" t="s">
        <v>1318</v>
      </c>
      <c r="C1082" s="67"/>
      <c r="D1082" s="68"/>
      <c r="E1082" s="69"/>
      <c r="F1082" s="70"/>
      <c r="G1082" s="67"/>
      <c r="H1082" s="71"/>
      <c r="I1082" s="72"/>
      <c r="J1082" s="72"/>
      <c r="K1082" s="36"/>
      <c r="L1082" s="79"/>
      <c r="M1082" s="79"/>
      <c r="N1082" s="74"/>
      <c r="O1082" s="81" t="s">
        <v>1647</v>
      </c>
      <c r="P1082" s="83">
        <v>44398.35423611111</v>
      </c>
      <c r="Q1082" s="81" t="s">
        <v>1754</v>
      </c>
      <c r="R1082" s="81"/>
      <c r="S1082" s="81"/>
      <c r="T1082" s="81" t="s">
        <v>3016</v>
      </c>
      <c r="U1082" s="83">
        <v>44398.35423611111</v>
      </c>
      <c r="V1082" s="84" t="s">
        <v>4025</v>
      </c>
      <c r="W1082" s="81"/>
      <c r="X1082" s="81"/>
      <c r="Y1082" s="87" t="s">
        <v>6025</v>
      </c>
      <c r="Z1082" s="81"/>
    </row>
    <row r="1083" spans="1:26" x14ac:dyDescent="0.35">
      <c r="A1083" s="66" t="s">
        <v>854</v>
      </c>
      <c r="B1083" s="66" t="s">
        <v>1522</v>
      </c>
      <c r="C1083" s="67"/>
      <c r="D1083" s="68"/>
      <c r="E1083" s="69"/>
      <c r="F1083" s="70"/>
      <c r="G1083" s="67"/>
      <c r="H1083" s="71"/>
      <c r="I1083" s="72"/>
      <c r="J1083" s="72"/>
      <c r="K1083" s="36"/>
      <c r="L1083" s="79"/>
      <c r="M1083" s="79"/>
      <c r="N1083" s="74"/>
      <c r="O1083" s="81" t="s">
        <v>1647</v>
      </c>
      <c r="P1083" s="83">
        <v>44398.35423611111</v>
      </c>
      <c r="Q1083" s="81" t="s">
        <v>1754</v>
      </c>
      <c r="R1083" s="81"/>
      <c r="S1083" s="81"/>
      <c r="T1083" s="81" t="s">
        <v>3016</v>
      </c>
      <c r="U1083" s="83">
        <v>44398.35423611111</v>
      </c>
      <c r="V1083" s="84" t="s">
        <v>4025</v>
      </c>
      <c r="W1083" s="81"/>
      <c r="X1083" s="81"/>
      <c r="Y1083" s="87" t="s">
        <v>6025</v>
      </c>
      <c r="Z1083" s="81"/>
    </row>
    <row r="1084" spans="1:26" x14ac:dyDescent="0.35">
      <c r="A1084" s="66" t="s">
        <v>855</v>
      </c>
      <c r="B1084" s="66" t="s">
        <v>894</v>
      </c>
      <c r="C1084" s="67"/>
      <c r="D1084" s="68"/>
      <c r="E1084" s="69"/>
      <c r="F1084" s="70"/>
      <c r="G1084" s="67"/>
      <c r="H1084" s="71"/>
      <c r="I1084" s="72"/>
      <c r="J1084" s="72"/>
      <c r="K1084" s="36"/>
      <c r="L1084" s="79"/>
      <c r="M1084" s="79"/>
      <c r="N1084" s="74"/>
      <c r="O1084" s="81" t="s">
        <v>1647</v>
      </c>
      <c r="P1084" s="83">
        <v>44398.356226851851</v>
      </c>
      <c r="Q1084" s="81" t="s">
        <v>1827</v>
      </c>
      <c r="R1084" s="81"/>
      <c r="S1084" s="81"/>
      <c r="T1084" s="81" t="s">
        <v>3117</v>
      </c>
      <c r="U1084" s="83">
        <v>44398.356226851851</v>
      </c>
      <c r="V1084" s="84" t="s">
        <v>4026</v>
      </c>
      <c r="W1084" s="81"/>
      <c r="X1084" s="81"/>
      <c r="Y1084" s="87" t="s">
        <v>6026</v>
      </c>
      <c r="Z1084" s="81"/>
    </row>
    <row r="1085" spans="1:26" x14ac:dyDescent="0.35">
      <c r="A1085" s="66" t="s">
        <v>856</v>
      </c>
      <c r="B1085" s="66" t="s">
        <v>1318</v>
      </c>
      <c r="C1085" s="67"/>
      <c r="D1085" s="68"/>
      <c r="E1085" s="69"/>
      <c r="F1085" s="70"/>
      <c r="G1085" s="67"/>
      <c r="H1085" s="71"/>
      <c r="I1085" s="72"/>
      <c r="J1085" s="72"/>
      <c r="K1085" s="36"/>
      <c r="L1085" s="79"/>
      <c r="M1085" s="79"/>
      <c r="N1085" s="74"/>
      <c r="O1085" s="81" t="s">
        <v>1647</v>
      </c>
      <c r="P1085" s="83">
        <v>44397.689803240741</v>
      </c>
      <c r="Q1085" s="81" t="s">
        <v>1754</v>
      </c>
      <c r="R1085" s="81"/>
      <c r="S1085" s="81"/>
      <c r="T1085" s="81" t="s">
        <v>3016</v>
      </c>
      <c r="U1085" s="83">
        <v>44397.689803240741</v>
      </c>
      <c r="V1085" s="84" t="s">
        <v>4027</v>
      </c>
      <c r="W1085" s="81"/>
      <c r="X1085" s="81"/>
      <c r="Y1085" s="87" t="s">
        <v>6027</v>
      </c>
      <c r="Z1085" s="81"/>
    </row>
    <row r="1086" spans="1:26" x14ac:dyDescent="0.35">
      <c r="A1086" s="66" t="s">
        <v>856</v>
      </c>
      <c r="B1086" s="66" t="s">
        <v>1522</v>
      </c>
      <c r="C1086" s="67"/>
      <c r="D1086" s="68"/>
      <c r="E1086" s="69"/>
      <c r="F1086" s="70"/>
      <c r="G1086" s="67"/>
      <c r="H1086" s="71"/>
      <c r="I1086" s="72"/>
      <c r="J1086" s="72"/>
      <c r="K1086" s="36"/>
      <c r="L1086" s="79"/>
      <c r="M1086" s="79"/>
      <c r="N1086" s="74"/>
      <c r="O1086" s="81" t="s">
        <v>1647</v>
      </c>
      <c r="P1086" s="83">
        <v>44397.689803240741</v>
      </c>
      <c r="Q1086" s="81" t="s">
        <v>1754</v>
      </c>
      <c r="R1086" s="81"/>
      <c r="S1086" s="81"/>
      <c r="T1086" s="81" t="s">
        <v>3016</v>
      </c>
      <c r="U1086" s="83">
        <v>44397.689803240741</v>
      </c>
      <c r="V1086" s="84" t="s">
        <v>4027</v>
      </c>
      <c r="W1086" s="81"/>
      <c r="X1086" s="81"/>
      <c r="Y1086" s="87" t="s">
        <v>6027</v>
      </c>
      <c r="Z1086" s="81"/>
    </row>
    <row r="1087" spans="1:26" x14ac:dyDescent="0.35">
      <c r="A1087" s="66" t="s">
        <v>856</v>
      </c>
      <c r="B1087" s="66" t="s">
        <v>856</v>
      </c>
      <c r="C1087" s="67"/>
      <c r="D1087" s="68"/>
      <c r="E1087" s="69"/>
      <c r="F1087" s="70"/>
      <c r="G1087" s="67"/>
      <c r="H1087" s="71"/>
      <c r="I1087" s="72"/>
      <c r="J1087" s="72"/>
      <c r="K1087" s="36"/>
      <c r="L1087" s="79"/>
      <c r="M1087" s="79"/>
      <c r="N1087" s="74"/>
      <c r="O1087" s="81" t="s">
        <v>179</v>
      </c>
      <c r="P1087" s="83">
        <v>44398.356539351851</v>
      </c>
      <c r="Q1087" s="81" t="s">
        <v>1828</v>
      </c>
      <c r="R1087" s="84" t="s">
        <v>2520</v>
      </c>
      <c r="S1087" s="81" t="s">
        <v>2931</v>
      </c>
      <c r="T1087" s="81" t="s">
        <v>3118</v>
      </c>
      <c r="U1087" s="83">
        <v>44398.356539351851</v>
      </c>
      <c r="V1087" s="84" t="s">
        <v>4028</v>
      </c>
      <c r="W1087" s="81"/>
      <c r="X1087" s="81"/>
      <c r="Y1087" s="87" t="s">
        <v>6028</v>
      </c>
      <c r="Z1087" s="81"/>
    </row>
    <row r="1088" spans="1:26" x14ac:dyDescent="0.35">
      <c r="A1088" s="66" t="s">
        <v>857</v>
      </c>
      <c r="B1088" s="66" t="s">
        <v>1409</v>
      </c>
      <c r="C1088" s="67"/>
      <c r="D1088" s="68"/>
      <c r="E1088" s="69"/>
      <c r="F1088" s="70"/>
      <c r="G1088" s="67"/>
      <c r="H1088" s="71"/>
      <c r="I1088" s="72"/>
      <c r="J1088" s="72"/>
      <c r="K1088" s="36"/>
      <c r="L1088" s="79"/>
      <c r="M1088" s="79"/>
      <c r="N1088" s="74"/>
      <c r="O1088" s="81" t="s">
        <v>1647</v>
      </c>
      <c r="P1088" s="83">
        <v>44398.357777777775</v>
      </c>
      <c r="Q1088" s="81" t="s">
        <v>1829</v>
      </c>
      <c r="R1088" s="81"/>
      <c r="S1088" s="81"/>
      <c r="T1088" s="81" t="s">
        <v>3016</v>
      </c>
      <c r="U1088" s="83">
        <v>44398.357777777775</v>
      </c>
      <c r="V1088" s="84" t="s">
        <v>4029</v>
      </c>
      <c r="W1088" s="81"/>
      <c r="X1088" s="81"/>
      <c r="Y1088" s="87" t="s">
        <v>6029</v>
      </c>
      <c r="Z1088" s="81"/>
    </row>
    <row r="1089" spans="1:26" x14ac:dyDescent="0.35">
      <c r="A1089" s="66" t="s">
        <v>857</v>
      </c>
      <c r="B1089" s="66" t="s">
        <v>889</v>
      </c>
      <c r="C1089" s="67"/>
      <c r="D1089" s="68"/>
      <c r="E1089" s="69"/>
      <c r="F1089" s="70"/>
      <c r="G1089" s="67"/>
      <c r="H1089" s="71"/>
      <c r="I1089" s="72"/>
      <c r="J1089" s="72"/>
      <c r="K1089" s="36"/>
      <c r="L1089" s="79"/>
      <c r="M1089" s="79"/>
      <c r="N1089" s="74"/>
      <c r="O1089" s="81" t="s">
        <v>1647</v>
      </c>
      <c r="P1089" s="83">
        <v>44398.357777777775</v>
      </c>
      <c r="Q1089" s="81" t="s">
        <v>1829</v>
      </c>
      <c r="R1089" s="81"/>
      <c r="S1089" s="81"/>
      <c r="T1089" s="81" t="s">
        <v>3016</v>
      </c>
      <c r="U1089" s="83">
        <v>44398.357777777775</v>
      </c>
      <c r="V1089" s="84" t="s">
        <v>4029</v>
      </c>
      <c r="W1089" s="81"/>
      <c r="X1089" s="81"/>
      <c r="Y1089" s="87" t="s">
        <v>6029</v>
      </c>
      <c r="Z1089" s="81"/>
    </row>
    <row r="1090" spans="1:26" x14ac:dyDescent="0.35">
      <c r="A1090" s="66" t="s">
        <v>858</v>
      </c>
      <c r="B1090" s="66" t="s">
        <v>1409</v>
      </c>
      <c r="C1090" s="67"/>
      <c r="D1090" s="68"/>
      <c r="E1090" s="69"/>
      <c r="F1090" s="70"/>
      <c r="G1090" s="67"/>
      <c r="H1090" s="71"/>
      <c r="I1090" s="72"/>
      <c r="J1090" s="72"/>
      <c r="K1090" s="36"/>
      <c r="L1090" s="79"/>
      <c r="M1090" s="79"/>
      <c r="N1090" s="74"/>
      <c r="O1090" s="81" t="s">
        <v>1647</v>
      </c>
      <c r="P1090" s="83">
        <v>44398.357905092591</v>
      </c>
      <c r="Q1090" s="81" t="s">
        <v>1829</v>
      </c>
      <c r="R1090" s="81"/>
      <c r="S1090" s="81"/>
      <c r="T1090" s="81" t="s">
        <v>3016</v>
      </c>
      <c r="U1090" s="83">
        <v>44398.357905092591</v>
      </c>
      <c r="V1090" s="84" t="s">
        <v>4030</v>
      </c>
      <c r="W1090" s="81"/>
      <c r="X1090" s="81"/>
      <c r="Y1090" s="87" t="s">
        <v>6030</v>
      </c>
      <c r="Z1090" s="81"/>
    </row>
    <row r="1091" spans="1:26" x14ac:dyDescent="0.35">
      <c r="A1091" s="66" t="s">
        <v>858</v>
      </c>
      <c r="B1091" s="66" t="s">
        <v>889</v>
      </c>
      <c r="C1091" s="67"/>
      <c r="D1091" s="68"/>
      <c r="E1091" s="69"/>
      <c r="F1091" s="70"/>
      <c r="G1091" s="67"/>
      <c r="H1091" s="71"/>
      <c r="I1091" s="72"/>
      <c r="J1091" s="72"/>
      <c r="K1091" s="36"/>
      <c r="L1091" s="79"/>
      <c r="M1091" s="79"/>
      <c r="N1091" s="74"/>
      <c r="O1091" s="81" t="s">
        <v>1647</v>
      </c>
      <c r="P1091" s="83">
        <v>44398.357905092591</v>
      </c>
      <c r="Q1091" s="81" t="s">
        <v>1829</v>
      </c>
      <c r="R1091" s="81"/>
      <c r="S1091" s="81"/>
      <c r="T1091" s="81" t="s">
        <v>3016</v>
      </c>
      <c r="U1091" s="83">
        <v>44398.357905092591</v>
      </c>
      <c r="V1091" s="84" t="s">
        <v>4030</v>
      </c>
      <c r="W1091" s="81"/>
      <c r="X1091" s="81"/>
      <c r="Y1091" s="87" t="s">
        <v>6030</v>
      </c>
      <c r="Z1091" s="81"/>
    </row>
    <row r="1092" spans="1:26" x14ac:dyDescent="0.35">
      <c r="A1092" s="66" t="s">
        <v>859</v>
      </c>
      <c r="B1092" s="66" t="s">
        <v>1409</v>
      </c>
      <c r="C1092" s="67"/>
      <c r="D1092" s="68"/>
      <c r="E1092" s="69"/>
      <c r="F1092" s="70"/>
      <c r="G1092" s="67"/>
      <c r="H1092" s="71"/>
      <c r="I1092" s="72"/>
      <c r="J1092" s="72"/>
      <c r="K1092" s="36"/>
      <c r="L1092" s="79"/>
      <c r="M1092" s="79"/>
      <c r="N1092" s="74"/>
      <c r="O1092" s="81" t="s">
        <v>1647</v>
      </c>
      <c r="P1092" s="83">
        <v>44398.359097222223</v>
      </c>
      <c r="Q1092" s="81" t="s">
        <v>1829</v>
      </c>
      <c r="R1092" s="81"/>
      <c r="S1092" s="81"/>
      <c r="T1092" s="81" t="s">
        <v>3016</v>
      </c>
      <c r="U1092" s="83">
        <v>44398.359097222223</v>
      </c>
      <c r="V1092" s="84" t="s">
        <v>4031</v>
      </c>
      <c r="W1092" s="81"/>
      <c r="X1092" s="81"/>
      <c r="Y1092" s="87" t="s">
        <v>6031</v>
      </c>
      <c r="Z1092" s="81"/>
    </row>
    <row r="1093" spans="1:26" x14ac:dyDescent="0.35">
      <c r="A1093" s="66" t="s">
        <v>859</v>
      </c>
      <c r="B1093" s="66" t="s">
        <v>889</v>
      </c>
      <c r="C1093" s="67"/>
      <c r="D1093" s="68"/>
      <c r="E1093" s="69"/>
      <c r="F1093" s="70"/>
      <c r="G1093" s="67"/>
      <c r="H1093" s="71"/>
      <c r="I1093" s="72"/>
      <c r="J1093" s="72"/>
      <c r="K1093" s="36"/>
      <c r="L1093" s="79"/>
      <c r="M1093" s="79"/>
      <c r="N1093" s="74"/>
      <c r="O1093" s="81" t="s">
        <v>1647</v>
      </c>
      <c r="P1093" s="83">
        <v>44398.359097222223</v>
      </c>
      <c r="Q1093" s="81" t="s">
        <v>1829</v>
      </c>
      <c r="R1093" s="81"/>
      <c r="S1093" s="81"/>
      <c r="T1093" s="81" t="s">
        <v>3016</v>
      </c>
      <c r="U1093" s="83">
        <v>44398.359097222223</v>
      </c>
      <c r="V1093" s="84" t="s">
        <v>4031</v>
      </c>
      <c r="W1093" s="81"/>
      <c r="X1093" s="81"/>
      <c r="Y1093" s="87" t="s">
        <v>6031</v>
      </c>
      <c r="Z1093" s="81"/>
    </row>
    <row r="1094" spans="1:26" x14ac:dyDescent="0.35">
      <c r="A1094" s="66" t="s">
        <v>860</v>
      </c>
      <c r="B1094" s="66" t="s">
        <v>1091</v>
      </c>
      <c r="C1094" s="67"/>
      <c r="D1094" s="68"/>
      <c r="E1094" s="69"/>
      <c r="F1094" s="70"/>
      <c r="G1094" s="67"/>
      <c r="H1094" s="71"/>
      <c r="I1094" s="72"/>
      <c r="J1094" s="72"/>
      <c r="K1094" s="36"/>
      <c r="L1094" s="79"/>
      <c r="M1094" s="79"/>
      <c r="N1094" s="74"/>
      <c r="O1094" s="81" t="s">
        <v>1647</v>
      </c>
      <c r="P1094" s="83">
        <v>44398.359571759262</v>
      </c>
      <c r="Q1094" s="81" t="s">
        <v>1830</v>
      </c>
      <c r="R1094" s="81"/>
      <c r="S1094" s="81"/>
      <c r="T1094" s="81" t="s">
        <v>3119</v>
      </c>
      <c r="U1094" s="83">
        <v>44398.359571759262</v>
      </c>
      <c r="V1094" s="84" t="s">
        <v>4032</v>
      </c>
      <c r="W1094" s="81"/>
      <c r="X1094" s="81"/>
      <c r="Y1094" s="87" t="s">
        <v>6032</v>
      </c>
      <c r="Z1094" s="81"/>
    </row>
    <row r="1095" spans="1:26" x14ac:dyDescent="0.35">
      <c r="A1095" s="66" t="s">
        <v>861</v>
      </c>
      <c r="B1095" s="66" t="s">
        <v>1318</v>
      </c>
      <c r="C1095" s="67"/>
      <c r="D1095" s="68"/>
      <c r="E1095" s="69"/>
      <c r="F1095" s="70"/>
      <c r="G1095" s="67"/>
      <c r="H1095" s="71"/>
      <c r="I1095" s="72"/>
      <c r="J1095" s="72"/>
      <c r="K1095" s="36"/>
      <c r="L1095" s="79"/>
      <c r="M1095" s="79"/>
      <c r="N1095" s="74"/>
      <c r="O1095" s="81" t="s">
        <v>1647</v>
      </c>
      <c r="P1095" s="83">
        <v>44398.359710648147</v>
      </c>
      <c r="Q1095" s="81" t="s">
        <v>1754</v>
      </c>
      <c r="R1095" s="81"/>
      <c r="S1095" s="81"/>
      <c r="T1095" s="81" t="s">
        <v>3016</v>
      </c>
      <c r="U1095" s="83">
        <v>44398.359710648147</v>
      </c>
      <c r="V1095" s="84" t="s">
        <v>4033</v>
      </c>
      <c r="W1095" s="81"/>
      <c r="X1095" s="81"/>
      <c r="Y1095" s="87" t="s">
        <v>6033</v>
      </c>
      <c r="Z1095" s="81"/>
    </row>
    <row r="1096" spans="1:26" x14ac:dyDescent="0.35">
      <c r="A1096" s="66" t="s">
        <v>861</v>
      </c>
      <c r="B1096" s="66" t="s">
        <v>1522</v>
      </c>
      <c r="C1096" s="67"/>
      <c r="D1096" s="68"/>
      <c r="E1096" s="69"/>
      <c r="F1096" s="70"/>
      <c r="G1096" s="67"/>
      <c r="H1096" s="71"/>
      <c r="I1096" s="72"/>
      <c r="J1096" s="72"/>
      <c r="K1096" s="36"/>
      <c r="L1096" s="79"/>
      <c r="M1096" s="79"/>
      <c r="N1096" s="74"/>
      <c r="O1096" s="81" t="s">
        <v>1647</v>
      </c>
      <c r="P1096" s="83">
        <v>44398.359710648147</v>
      </c>
      <c r="Q1096" s="81" t="s">
        <v>1754</v>
      </c>
      <c r="R1096" s="81"/>
      <c r="S1096" s="81"/>
      <c r="T1096" s="81" t="s">
        <v>3016</v>
      </c>
      <c r="U1096" s="83">
        <v>44398.359710648147</v>
      </c>
      <c r="V1096" s="84" t="s">
        <v>4033</v>
      </c>
      <c r="W1096" s="81"/>
      <c r="X1096" s="81"/>
      <c r="Y1096" s="87" t="s">
        <v>6033</v>
      </c>
      <c r="Z1096" s="81"/>
    </row>
    <row r="1097" spans="1:26" x14ac:dyDescent="0.35">
      <c r="A1097" s="66" t="s">
        <v>862</v>
      </c>
      <c r="B1097" s="66" t="s">
        <v>1569</v>
      </c>
      <c r="C1097" s="67"/>
      <c r="D1097" s="68"/>
      <c r="E1097" s="69"/>
      <c r="F1097" s="70"/>
      <c r="G1097" s="67"/>
      <c r="H1097" s="71"/>
      <c r="I1097" s="72"/>
      <c r="J1097" s="72"/>
      <c r="K1097" s="36"/>
      <c r="L1097" s="79"/>
      <c r="M1097" s="79"/>
      <c r="N1097" s="74"/>
      <c r="O1097" s="81" t="s">
        <v>1647</v>
      </c>
      <c r="P1097" s="83">
        <v>44398.360393518517</v>
      </c>
      <c r="Q1097" s="81" t="s">
        <v>1819</v>
      </c>
      <c r="R1097" s="81"/>
      <c r="S1097" s="81"/>
      <c r="T1097" s="81" t="s">
        <v>3114</v>
      </c>
      <c r="U1097" s="83">
        <v>44398.360393518517</v>
      </c>
      <c r="V1097" s="84" t="s">
        <v>4034</v>
      </c>
      <c r="W1097" s="81"/>
      <c r="X1097" s="81"/>
      <c r="Y1097" s="87" t="s">
        <v>6034</v>
      </c>
      <c r="Z1097" s="81"/>
    </row>
    <row r="1098" spans="1:26" x14ac:dyDescent="0.35">
      <c r="A1098" s="66" t="s">
        <v>862</v>
      </c>
      <c r="B1098" s="66" t="s">
        <v>1570</v>
      </c>
      <c r="C1098" s="67"/>
      <c r="D1098" s="68"/>
      <c r="E1098" s="69"/>
      <c r="F1098" s="70"/>
      <c r="G1098" s="67"/>
      <c r="H1098" s="71"/>
      <c r="I1098" s="72"/>
      <c r="J1098" s="72"/>
      <c r="K1098" s="36"/>
      <c r="L1098" s="79"/>
      <c r="M1098" s="79"/>
      <c r="N1098" s="74"/>
      <c r="O1098" s="81" t="s">
        <v>1647</v>
      </c>
      <c r="P1098" s="83">
        <v>44398.360393518517</v>
      </c>
      <c r="Q1098" s="81" t="s">
        <v>1819</v>
      </c>
      <c r="R1098" s="81"/>
      <c r="S1098" s="81"/>
      <c r="T1098" s="81" t="s">
        <v>3114</v>
      </c>
      <c r="U1098" s="83">
        <v>44398.360393518517</v>
      </c>
      <c r="V1098" s="84" t="s">
        <v>4034</v>
      </c>
      <c r="W1098" s="81"/>
      <c r="X1098" s="81"/>
      <c r="Y1098" s="87" t="s">
        <v>6034</v>
      </c>
      <c r="Z1098" s="81"/>
    </row>
    <row r="1099" spans="1:26" x14ac:dyDescent="0.35">
      <c r="A1099" s="66" t="s">
        <v>862</v>
      </c>
      <c r="B1099" s="66" t="s">
        <v>1390</v>
      </c>
      <c r="C1099" s="67"/>
      <c r="D1099" s="68"/>
      <c r="E1099" s="69"/>
      <c r="F1099" s="70"/>
      <c r="G1099" s="67"/>
      <c r="H1099" s="71"/>
      <c r="I1099" s="72"/>
      <c r="J1099" s="72"/>
      <c r="K1099" s="36"/>
      <c r="L1099" s="79"/>
      <c r="M1099" s="79"/>
      <c r="N1099" s="74"/>
      <c r="O1099" s="81" t="s">
        <v>1647</v>
      </c>
      <c r="P1099" s="83">
        <v>44398.360393518517</v>
      </c>
      <c r="Q1099" s="81" t="s">
        <v>1819</v>
      </c>
      <c r="R1099" s="81"/>
      <c r="S1099" s="81"/>
      <c r="T1099" s="81" t="s">
        <v>3114</v>
      </c>
      <c r="U1099" s="83">
        <v>44398.360393518517</v>
      </c>
      <c r="V1099" s="84" t="s">
        <v>4034</v>
      </c>
      <c r="W1099" s="81"/>
      <c r="X1099" s="81"/>
      <c r="Y1099" s="87" t="s">
        <v>6034</v>
      </c>
      <c r="Z1099" s="81"/>
    </row>
    <row r="1100" spans="1:26" x14ac:dyDescent="0.35">
      <c r="A1100" s="66" t="s">
        <v>863</v>
      </c>
      <c r="B1100" s="66" t="s">
        <v>1173</v>
      </c>
      <c r="C1100" s="67"/>
      <c r="D1100" s="68"/>
      <c r="E1100" s="69"/>
      <c r="F1100" s="70"/>
      <c r="G1100" s="67"/>
      <c r="H1100" s="71"/>
      <c r="I1100" s="72"/>
      <c r="J1100" s="72"/>
      <c r="K1100" s="36"/>
      <c r="L1100" s="79"/>
      <c r="M1100" s="79"/>
      <c r="N1100" s="74"/>
      <c r="O1100" s="81" t="s">
        <v>1647</v>
      </c>
      <c r="P1100" s="83">
        <v>44398.360625000001</v>
      </c>
      <c r="Q1100" s="81" t="s">
        <v>1831</v>
      </c>
      <c r="R1100" s="84" t="s">
        <v>2521</v>
      </c>
      <c r="S1100" s="81" t="s">
        <v>2940</v>
      </c>
      <c r="T1100" s="81" t="s">
        <v>3120</v>
      </c>
      <c r="U1100" s="83">
        <v>44398.360625000001</v>
      </c>
      <c r="V1100" s="84" t="s">
        <v>4035</v>
      </c>
      <c r="W1100" s="81"/>
      <c r="X1100" s="81"/>
      <c r="Y1100" s="87" t="s">
        <v>6035</v>
      </c>
      <c r="Z1100" s="81"/>
    </row>
    <row r="1101" spans="1:26" x14ac:dyDescent="0.35">
      <c r="A1101" s="66" t="s">
        <v>864</v>
      </c>
      <c r="B1101" s="66" t="s">
        <v>1091</v>
      </c>
      <c r="C1101" s="67"/>
      <c r="D1101" s="68"/>
      <c r="E1101" s="69"/>
      <c r="F1101" s="70"/>
      <c r="G1101" s="67"/>
      <c r="H1101" s="71"/>
      <c r="I1101" s="72"/>
      <c r="J1101" s="72"/>
      <c r="K1101" s="36"/>
      <c r="L1101" s="79"/>
      <c r="M1101" s="79"/>
      <c r="N1101" s="74"/>
      <c r="O1101" s="81" t="s">
        <v>1647</v>
      </c>
      <c r="P1101" s="83">
        <v>44398.361030092594</v>
      </c>
      <c r="Q1101" s="81" t="s">
        <v>1830</v>
      </c>
      <c r="R1101" s="81"/>
      <c r="S1101" s="81"/>
      <c r="T1101" s="81" t="s">
        <v>3119</v>
      </c>
      <c r="U1101" s="83">
        <v>44398.361030092594</v>
      </c>
      <c r="V1101" s="84" t="s">
        <v>4036</v>
      </c>
      <c r="W1101" s="81"/>
      <c r="X1101" s="81"/>
      <c r="Y1101" s="87" t="s">
        <v>6036</v>
      </c>
      <c r="Z1101" s="81"/>
    </row>
    <row r="1102" spans="1:26" x14ac:dyDescent="0.35">
      <c r="A1102" s="66" t="s">
        <v>865</v>
      </c>
      <c r="B1102" s="66" t="s">
        <v>1569</v>
      </c>
      <c r="C1102" s="67"/>
      <c r="D1102" s="68"/>
      <c r="E1102" s="69"/>
      <c r="F1102" s="70"/>
      <c r="G1102" s="67"/>
      <c r="H1102" s="71"/>
      <c r="I1102" s="72"/>
      <c r="J1102" s="72"/>
      <c r="K1102" s="36"/>
      <c r="L1102" s="79"/>
      <c r="M1102" s="79"/>
      <c r="N1102" s="74"/>
      <c r="O1102" s="81" t="s">
        <v>1647</v>
      </c>
      <c r="P1102" s="83">
        <v>44398.361145833333</v>
      </c>
      <c r="Q1102" s="81" t="s">
        <v>1819</v>
      </c>
      <c r="R1102" s="81"/>
      <c r="S1102" s="81"/>
      <c r="T1102" s="81" t="s">
        <v>3114</v>
      </c>
      <c r="U1102" s="83">
        <v>44398.361145833333</v>
      </c>
      <c r="V1102" s="84" t="s">
        <v>4037</v>
      </c>
      <c r="W1102" s="81"/>
      <c r="X1102" s="81"/>
      <c r="Y1102" s="87" t="s">
        <v>6037</v>
      </c>
      <c r="Z1102" s="81"/>
    </row>
    <row r="1103" spans="1:26" x14ac:dyDescent="0.35">
      <c r="A1103" s="66" t="s">
        <v>865</v>
      </c>
      <c r="B1103" s="66" t="s">
        <v>1570</v>
      </c>
      <c r="C1103" s="67"/>
      <c r="D1103" s="68"/>
      <c r="E1103" s="69"/>
      <c r="F1103" s="70"/>
      <c r="G1103" s="67"/>
      <c r="H1103" s="71"/>
      <c r="I1103" s="72"/>
      <c r="J1103" s="72"/>
      <c r="K1103" s="36"/>
      <c r="L1103" s="79"/>
      <c r="M1103" s="79"/>
      <c r="N1103" s="74"/>
      <c r="O1103" s="81" t="s">
        <v>1647</v>
      </c>
      <c r="P1103" s="83">
        <v>44398.361145833333</v>
      </c>
      <c r="Q1103" s="81" t="s">
        <v>1819</v>
      </c>
      <c r="R1103" s="81"/>
      <c r="S1103" s="81"/>
      <c r="T1103" s="81" t="s">
        <v>3114</v>
      </c>
      <c r="U1103" s="83">
        <v>44398.361145833333</v>
      </c>
      <c r="V1103" s="84" t="s">
        <v>4037</v>
      </c>
      <c r="W1103" s="81"/>
      <c r="X1103" s="81"/>
      <c r="Y1103" s="87" t="s">
        <v>6037</v>
      </c>
      <c r="Z1103" s="81"/>
    </row>
    <row r="1104" spans="1:26" x14ac:dyDescent="0.35">
      <c r="A1104" s="66" t="s">
        <v>865</v>
      </c>
      <c r="B1104" s="66" t="s">
        <v>1390</v>
      </c>
      <c r="C1104" s="67"/>
      <c r="D1104" s="68"/>
      <c r="E1104" s="69"/>
      <c r="F1104" s="70"/>
      <c r="G1104" s="67"/>
      <c r="H1104" s="71"/>
      <c r="I1104" s="72"/>
      <c r="J1104" s="72"/>
      <c r="K1104" s="36"/>
      <c r="L1104" s="79"/>
      <c r="M1104" s="79"/>
      <c r="N1104" s="74"/>
      <c r="O1104" s="81" t="s">
        <v>1647</v>
      </c>
      <c r="P1104" s="83">
        <v>44398.361145833333</v>
      </c>
      <c r="Q1104" s="81" t="s">
        <v>1819</v>
      </c>
      <c r="R1104" s="81"/>
      <c r="S1104" s="81"/>
      <c r="T1104" s="81" t="s">
        <v>3114</v>
      </c>
      <c r="U1104" s="83">
        <v>44398.361145833333</v>
      </c>
      <c r="V1104" s="84" t="s">
        <v>4037</v>
      </c>
      <c r="W1104" s="81"/>
      <c r="X1104" s="81"/>
      <c r="Y1104" s="87" t="s">
        <v>6037</v>
      </c>
      <c r="Z1104" s="81"/>
    </row>
    <row r="1105" spans="1:26" x14ac:dyDescent="0.35">
      <c r="A1105" s="66" t="s">
        <v>866</v>
      </c>
      <c r="B1105" s="66" t="s">
        <v>1318</v>
      </c>
      <c r="C1105" s="67"/>
      <c r="D1105" s="68"/>
      <c r="E1105" s="69"/>
      <c r="F1105" s="70"/>
      <c r="G1105" s="67"/>
      <c r="H1105" s="71"/>
      <c r="I1105" s="72"/>
      <c r="J1105" s="72"/>
      <c r="K1105" s="36"/>
      <c r="L1105" s="79"/>
      <c r="M1105" s="79"/>
      <c r="N1105" s="74"/>
      <c r="O1105" s="81" t="s">
        <v>1647</v>
      </c>
      <c r="P1105" s="83">
        <v>44398.361979166664</v>
      </c>
      <c r="Q1105" s="81" t="s">
        <v>1798</v>
      </c>
      <c r="R1105" s="81"/>
      <c r="S1105" s="81"/>
      <c r="T1105" s="81" t="s">
        <v>3106</v>
      </c>
      <c r="U1105" s="83">
        <v>44398.361979166664</v>
      </c>
      <c r="V1105" s="84" t="s">
        <v>4038</v>
      </c>
      <c r="W1105" s="81"/>
      <c r="X1105" s="81"/>
      <c r="Y1105" s="87" t="s">
        <v>6038</v>
      </c>
      <c r="Z1105" s="81"/>
    </row>
    <row r="1106" spans="1:26" x14ac:dyDescent="0.35">
      <c r="A1106" s="66" t="s">
        <v>866</v>
      </c>
      <c r="B1106" s="66" t="s">
        <v>1388</v>
      </c>
      <c r="C1106" s="67"/>
      <c r="D1106" s="68"/>
      <c r="E1106" s="69"/>
      <c r="F1106" s="70"/>
      <c r="G1106" s="67"/>
      <c r="H1106" s="71"/>
      <c r="I1106" s="72"/>
      <c r="J1106" s="72"/>
      <c r="K1106" s="36"/>
      <c r="L1106" s="79"/>
      <c r="M1106" s="79"/>
      <c r="N1106" s="74"/>
      <c r="O1106" s="81" t="s">
        <v>1647</v>
      </c>
      <c r="P1106" s="83">
        <v>44398.361979166664</v>
      </c>
      <c r="Q1106" s="81" t="s">
        <v>1798</v>
      </c>
      <c r="R1106" s="81"/>
      <c r="S1106" s="81"/>
      <c r="T1106" s="81" t="s">
        <v>3106</v>
      </c>
      <c r="U1106" s="83">
        <v>44398.361979166664</v>
      </c>
      <c r="V1106" s="84" t="s">
        <v>4038</v>
      </c>
      <c r="W1106" s="81"/>
      <c r="X1106" s="81"/>
      <c r="Y1106" s="87" t="s">
        <v>6038</v>
      </c>
      <c r="Z1106" s="81"/>
    </row>
    <row r="1107" spans="1:26" x14ac:dyDescent="0.35">
      <c r="A1107" s="66" t="s">
        <v>867</v>
      </c>
      <c r="B1107" s="66" t="s">
        <v>1457</v>
      </c>
      <c r="C1107" s="67"/>
      <c r="D1107" s="68"/>
      <c r="E1107" s="69"/>
      <c r="F1107" s="70"/>
      <c r="G1107" s="67"/>
      <c r="H1107" s="71"/>
      <c r="I1107" s="72"/>
      <c r="J1107" s="72"/>
      <c r="K1107" s="36"/>
      <c r="L1107" s="79"/>
      <c r="M1107" s="79"/>
      <c r="N1107" s="74"/>
      <c r="O1107" s="81" t="s">
        <v>1647</v>
      </c>
      <c r="P1107" s="83">
        <v>44397.639166666668</v>
      </c>
      <c r="Q1107" s="81" t="s">
        <v>1747</v>
      </c>
      <c r="R1107" s="81"/>
      <c r="S1107" s="81"/>
      <c r="T1107" s="81"/>
      <c r="U1107" s="83">
        <v>44397.639166666668</v>
      </c>
      <c r="V1107" s="84" t="s">
        <v>4039</v>
      </c>
      <c r="W1107" s="81"/>
      <c r="X1107" s="81"/>
      <c r="Y1107" s="87" t="s">
        <v>6039</v>
      </c>
      <c r="Z1107" s="81"/>
    </row>
    <row r="1108" spans="1:26" x14ac:dyDescent="0.35">
      <c r="A1108" s="66" t="s">
        <v>867</v>
      </c>
      <c r="B1108" s="66" t="s">
        <v>1235</v>
      </c>
      <c r="C1108" s="67"/>
      <c r="D1108" s="68"/>
      <c r="E1108" s="69"/>
      <c r="F1108" s="70"/>
      <c r="G1108" s="67"/>
      <c r="H1108" s="71"/>
      <c r="I1108" s="72"/>
      <c r="J1108" s="72"/>
      <c r="K1108" s="36"/>
      <c r="L1108" s="79"/>
      <c r="M1108" s="79"/>
      <c r="N1108" s="74"/>
      <c r="O1108" s="81" t="s">
        <v>1647</v>
      </c>
      <c r="P1108" s="83">
        <v>44397.639166666668</v>
      </c>
      <c r="Q1108" s="81" t="s">
        <v>1747</v>
      </c>
      <c r="R1108" s="81"/>
      <c r="S1108" s="81"/>
      <c r="T1108" s="81"/>
      <c r="U1108" s="83">
        <v>44397.639166666668</v>
      </c>
      <c r="V1108" s="84" t="s">
        <v>4039</v>
      </c>
      <c r="W1108" s="81"/>
      <c r="X1108" s="81"/>
      <c r="Y1108" s="87" t="s">
        <v>6039</v>
      </c>
      <c r="Z1108" s="81"/>
    </row>
    <row r="1109" spans="1:26" x14ac:dyDescent="0.35">
      <c r="A1109" s="66" t="s">
        <v>867</v>
      </c>
      <c r="B1109" s="66" t="s">
        <v>1565</v>
      </c>
      <c r="C1109" s="67"/>
      <c r="D1109" s="68"/>
      <c r="E1109" s="69"/>
      <c r="F1109" s="70"/>
      <c r="G1109" s="67"/>
      <c r="H1109" s="71"/>
      <c r="I1109" s="72"/>
      <c r="J1109" s="72"/>
      <c r="K1109" s="36"/>
      <c r="L1109" s="79"/>
      <c r="M1109" s="79"/>
      <c r="N1109" s="74"/>
      <c r="O1109" s="81" t="s">
        <v>1647</v>
      </c>
      <c r="P1109" s="83">
        <v>44398.364004629628</v>
      </c>
      <c r="Q1109" s="81" t="s">
        <v>1807</v>
      </c>
      <c r="R1109" s="81"/>
      <c r="S1109" s="81"/>
      <c r="T1109" s="81" t="s">
        <v>3110</v>
      </c>
      <c r="U1109" s="83">
        <v>44398.364004629628</v>
      </c>
      <c r="V1109" s="84" t="s">
        <v>4040</v>
      </c>
      <c r="W1109" s="81"/>
      <c r="X1109" s="81"/>
      <c r="Y1109" s="87" t="s">
        <v>6040</v>
      </c>
      <c r="Z1109" s="81"/>
    </row>
    <row r="1110" spans="1:26" x14ac:dyDescent="0.35">
      <c r="A1110" s="66" t="s">
        <v>867</v>
      </c>
      <c r="B1110" s="66" t="s">
        <v>1318</v>
      </c>
      <c r="C1110" s="67"/>
      <c r="D1110" s="68"/>
      <c r="E1110" s="69"/>
      <c r="F1110" s="70"/>
      <c r="G1110" s="67"/>
      <c r="H1110" s="71"/>
      <c r="I1110" s="72"/>
      <c r="J1110" s="72"/>
      <c r="K1110" s="36"/>
      <c r="L1110" s="79"/>
      <c r="M1110" s="79"/>
      <c r="N1110" s="74"/>
      <c r="O1110" s="81" t="s">
        <v>1647</v>
      </c>
      <c r="P1110" s="83">
        <v>44398.364004629628</v>
      </c>
      <c r="Q1110" s="81" t="s">
        <v>1807</v>
      </c>
      <c r="R1110" s="81"/>
      <c r="S1110" s="81"/>
      <c r="T1110" s="81" t="s">
        <v>3110</v>
      </c>
      <c r="U1110" s="83">
        <v>44398.364004629628</v>
      </c>
      <c r="V1110" s="84" t="s">
        <v>4040</v>
      </c>
      <c r="W1110" s="81"/>
      <c r="X1110" s="81"/>
      <c r="Y1110" s="87" t="s">
        <v>6040</v>
      </c>
      <c r="Z1110" s="81"/>
    </row>
    <row r="1111" spans="1:26" x14ac:dyDescent="0.35">
      <c r="A1111" s="66" t="s">
        <v>867</v>
      </c>
      <c r="B1111" s="66" t="s">
        <v>1235</v>
      </c>
      <c r="C1111" s="67"/>
      <c r="D1111" s="68"/>
      <c r="E1111" s="69"/>
      <c r="F1111" s="70"/>
      <c r="G1111" s="67"/>
      <c r="H1111" s="71"/>
      <c r="I1111" s="72"/>
      <c r="J1111" s="72"/>
      <c r="K1111" s="36"/>
      <c r="L1111" s="79"/>
      <c r="M1111" s="79"/>
      <c r="N1111" s="74"/>
      <c r="O1111" s="81" t="s">
        <v>1647</v>
      </c>
      <c r="P1111" s="83">
        <v>44398.364004629628</v>
      </c>
      <c r="Q1111" s="81" t="s">
        <v>1807</v>
      </c>
      <c r="R1111" s="81"/>
      <c r="S1111" s="81"/>
      <c r="T1111" s="81" t="s">
        <v>3110</v>
      </c>
      <c r="U1111" s="83">
        <v>44398.364004629628</v>
      </c>
      <c r="V1111" s="84" t="s">
        <v>4040</v>
      </c>
      <c r="W1111" s="81"/>
      <c r="X1111" s="81"/>
      <c r="Y1111" s="87" t="s">
        <v>6040</v>
      </c>
      <c r="Z1111" s="81"/>
    </row>
    <row r="1112" spans="1:26" x14ac:dyDescent="0.35">
      <c r="A1112" s="66" t="s">
        <v>868</v>
      </c>
      <c r="B1112" s="66" t="s">
        <v>894</v>
      </c>
      <c r="C1112" s="67"/>
      <c r="D1112" s="68"/>
      <c r="E1112" s="69"/>
      <c r="F1112" s="70"/>
      <c r="G1112" s="67"/>
      <c r="H1112" s="71"/>
      <c r="I1112" s="72"/>
      <c r="J1112" s="72"/>
      <c r="K1112" s="36"/>
      <c r="L1112" s="79"/>
      <c r="M1112" s="79"/>
      <c r="N1112" s="74"/>
      <c r="O1112" s="81" t="s">
        <v>1647</v>
      </c>
      <c r="P1112" s="83">
        <v>44398.367581018516</v>
      </c>
      <c r="Q1112" s="81" t="s">
        <v>1827</v>
      </c>
      <c r="R1112" s="81"/>
      <c r="S1112" s="81"/>
      <c r="T1112" s="81" t="s">
        <v>3117</v>
      </c>
      <c r="U1112" s="83">
        <v>44398.367581018516</v>
      </c>
      <c r="V1112" s="84" t="s">
        <v>4041</v>
      </c>
      <c r="W1112" s="81"/>
      <c r="X1112" s="81"/>
      <c r="Y1112" s="87" t="s">
        <v>6041</v>
      </c>
      <c r="Z1112" s="81"/>
    </row>
    <row r="1113" spans="1:26" x14ac:dyDescent="0.35">
      <c r="A1113" s="66" t="s">
        <v>869</v>
      </c>
      <c r="B1113" s="66" t="s">
        <v>1318</v>
      </c>
      <c r="C1113" s="67"/>
      <c r="D1113" s="68"/>
      <c r="E1113" s="69"/>
      <c r="F1113" s="70"/>
      <c r="G1113" s="67"/>
      <c r="H1113" s="71"/>
      <c r="I1113" s="72"/>
      <c r="J1113" s="72"/>
      <c r="K1113" s="36"/>
      <c r="L1113" s="79"/>
      <c r="M1113" s="79"/>
      <c r="N1113" s="74"/>
      <c r="O1113" s="81" t="s">
        <v>1647</v>
      </c>
      <c r="P1113" s="83">
        <v>44398.369826388887</v>
      </c>
      <c r="Q1113" s="81" t="s">
        <v>1798</v>
      </c>
      <c r="R1113" s="81"/>
      <c r="S1113" s="81"/>
      <c r="T1113" s="81" t="s">
        <v>3106</v>
      </c>
      <c r="U1113" s="83">
        <v>44398.369826388887</v>
      </c>
      <c r="V1113" s="84" t="s">
        <v>4042</v>
      </c>
      <c r="W1113" s="81"/>
      <c r="X1113" s="81"/>
      <c r="Y1113" s="87" t="s">
        <v>6042</v>
      </c>
      <c r="Z1113" s="81"/>
    </row>
    <row r="1114" spans="1:26" x14ac:dyDescent="0.35">
      <c r="A1114" s="66" t="s">
        <v>869</v>
      </c>
      <c r="B1114" s="66" t="s">
        <v>1388</v>
      </c>
      <c r="C1114" s="67"/>
      <c r="D1114" s="68"/>
      <c r="E1114" s="69"/>
      <c r="F1114" s="70"/>
      <c r="G1114" s="67"/>
      <c r="H1114" s="71"/>
      <c r="I1114" s="72"/>
      <c r="J1114" s="72"/>
      <c r="K1114" s="36"/>
      <c r="L1114" s="79"/>
      <c r="M1114" s="79"/>
      <c r="N1114" s="74"/>
      <c r="O1114" s="81" t="s">
        <v>1647</v>
      </c>
      <c r="P1114" s="83">
        <v>44398.369826388887</v>
      </c>
      <c r="Q1114" s="81" t="s">
        <v>1798</v>
      </c>
      <c r="R1114" s="81"/>
      <c r="S1114" s="81"/>
      <c r="T1114" s="81" t="s">
        <v>3106</v>
      </c>
      <c r="U1114" s="83">
        <v>44398.369826388887</v>
      </c>
      <c r="V1114" s="84" t="s">
        <v>4042</v>
      </c>
      <c r="W1114" s="81"/>
      <c r="X1114" s="81"/>
      <c r="Y1114" s="87" t="s">
        <v>6042</v>
      </c>
      <c r="Z1114" s="81"/>
    </row>
    <row r="1115" spans="1:26" x14ac:dyDescent="0.35">
      <c r="A1115" s="66" t="s">
        <v>870</v>
      </c>
      <c r="B1115" s="66" t="s">
        <v>1569</v>
      </c>
      <c r="C1115" s="67"/>
      <c r="D1115" s="68"/>
      <c r="E1115" s="69"/>
      <c r="F1115" s="70"/>
      <c r="G1115" s="67"/>
      <c r="H1115" s="71"/>
      <c r="I1115" s="72"/>
      <c r="J1115" s="72"/>
      <c r="K1115" s="36"/>
      <c r="L1115" s="79"/>
      <c r="M1115" s="79"/>
      <c r="N1115" s="74"/>
      <c r="O1115" s="81" t="s">
        <v>1647</v>
      </c>
      <c r="P1115" s="83">
        <v>44398.370821759258</v>
      </c>
      <c r="Q1115" s="81" t="s">
        <v>1819</v>
      </c>
      <c r="R1115" s="81"/>
      <c r="S1115" s="81"/>
      <c r="T1115" s="81" t="s">
        <v>3114</v>
      </c>
      <c r="U1115" s="83">
        <v>44398.370821759258</v>
      </c>
      <c r="V1115" s="84" t="s">
        <v>4043</v>
      </c>
      <c r="W1115" s="81"/>
      <c r="X1115" s="81"/>
      <c r="Y1115" s="87" t="s">
        <v>6043</v>
      </c>
      <c r="Z1115" s="81"/>
    </row>
    <row r="1116" spans="1:26" x14ac:dyDescent="0.35">
      <c r="A1116" s="66" t="s">
        <v>870</v>
      </c>
      <c r="B1116" s="66" t="s">
        <v>1570</v>
      </c>
      <c r="C1116" s="67"/>
      <c r="D1116" s="68"/>
      <c r="E1116" s="69"/>
      <c r="F1116" s="70"/>
      <c r="G1116" s="67"/>
      <c r="H1116" s="71"/>
      <c r="I1116" s="72"/>
      <c r="J1116" s="72"/>
      <c r="K1116" s="36"/>
      <c r="L1116" s="79"/>
      <c r="M1116" s="79"/>
      <c r="N1116" s="74"/>
      <c r="O1116" s="81" t="s">
        <v>1647</v>
      </c>
      <c r="P1116" s="83">
        <v>44398.370821759258</v>
      </c>
      <c r="Q1116" s="81" t="s">
        <v>1819</v>
      </c>
      <c r="R1116" s="81"/>
      <c r="S1116" s="81"/>
      <c r="T1116" s="81" t="s">
        <v>3114</v>
      </c>
      <c r="U1116" s="83">
        <v>44398.370821759258</v>
      </c>
      <c r="V1116" s="84" t="s">
        <v>4043</v>
      </c>
      <c r="W1116" s="81"/>
      <c r="X1116" s="81"/>
      <c r="Y1116" s="87" t="s">
        <v>6043</v>
      </c>
      <c r="Z1116" s="81"/>
    </row>
    <row r="1117" spans="1:26" x14ac:dyDescent="0.35">
      <c r="A1117" s="66" t="s">
        <v>870</v>
      </c>
      <c r="B1117" s="66" t="s">
        <v>1390</v>
      </c>
      <c r="C1117" s="67"/>
      <c r="D1117" s="68"/>
      <c r="E1117" s="69"/>
      <c r="F1117" s="70"/>
      <c r="G1117" s="67"/>
      <c r="H1117" s="71"/>
      <c r="I1117" s="72"/>
      <c r="J1117" s="72"/>
      <c r="K1117" s="36"/>
      <c r="L1117" s="79"/>
      <c r="M1117" s="79"/>
      <c r="N1117" s="74"/>
      <c r="O1117" s="81" t="s">
        <v>1647</v>
      </c>
      <c r="P1117" s="83">
        <v>44398.370821759258</v>
      </c>
      <c r="Q1117" s="81" t="s">
        <v>1819</v>
      </c>
      <c r="R1117" s="81"/>
      <c r="S1117" s="81"/>
      <c r="T1117" s="81" t="s">
        <v>3114</v>
      </c>
      <c r="U1117" s="83">
        <v>44398.370821759258</v>
      </c>
      <c r="V1117" s="84" t="s">
        <v>4043</v>
      </c>
      <c r="W1117" s="81"/>
      <c r="X1117" s="81"/>
      <c r="Y1117" s="87" t="s">
        <v>6043</v>
      </c>
      <c r="Z1117" s="81"/>
    </row>
    <row r="1118" spans="1:26" x14ac:dyDescent="0.35">
      <c r="A1118" s="66" t="s">
        <v>871</v>
      </c>
      <c r="B1118" s="66" t="s">
        <v>871</v>
      </c>
      <c r="C1118" s="67"/>
      <c r="D1118" s="68"/>
      <c r="E1118" s="69"/>
      <c r="F1118" s="70"/>
      <c r="G1118" s="67"/>
      <c r="H1118" s="71"/>
      <c r="I1118" s="72"/>
      <c r="J1118" s="72"/>
      <c r="K1118" s="36"/>
      <c r="L1118" s="79"/>
      <c r="M1118" s="79"/>
      <c r="N1118" s="74"/>
      <c r="O1118" s="81" t="s">
        <v>179</v>
      </c>
      <c r="P1118" s="83">
        <v>44398.330613425926</v>
      </c>
      <c r="Q1118" s="81" t="s">
        <v>1832</v>
      </c>
      <c r="R1118" s="84" t="s">
        <v>2522</v>
      </c>
      <c r="S1118" s="81" t="s">
        <v>2931</v>
      </c>
      <c r="T1118" s="81" t="s">
        <v>3115</v>
      </c>
      <c r="U1118" s="83">
        <v>44398.330613425926</v>
      </c>
      <c r="V1118" s="84" t="s">
        <v>4044</v>
      </c>
      <c r="W1118" s="81"/>
      <c r="X1118" s="81"/>
      <c r="Y1118" s="87" t="s">
        <v>6044</v>
      </c>
      <c r="Z1118" s="81"/>
    </row>
    <row r="1119" spans="1:26" x14ac:dyDescent="0.35">
      <c r="A1119" s="66" t="s">
        <v>872</v>
      </c>
      <c r="B1119" s="66" t="s">
        <v>871</v>
      </c>
      <c r="C1119" s="67"/>
      <c r="D1119" s="68"/>
      <c r="E1119" s="69"/>
      <c r="F1119" s="70"/>
      <c r="G1119" s="67"/>
      <c r="H1119" s="71"/>
      <c r="I1119" s="72"/>
      <c r="J1119" s="72"/>
      <c r="K1119" s="36"/>
      <c r="L1119" s="79"/>
      <c r="M1119" s="79"/>
      <c r="N1119" s="74"/>
      <c r="O1119" s="81" t="s">
        <v>1647</v>
      </c>
      <c r="P1119" s="83">
        <v>44398.370995370373</v>
      </c>
      <c r="Q1119" s="81" t="s">
        <v>1824</v>
      </c>
      <c r="R1119" s="81"/>
      <c r="S1119" s="81"/>
      <c r="T1119" s="81" t="s">
        <v>3115</v>
      </c>
      <c r="U1119" s="83">
        <v>44398.370995370373</v>
      </c>
      <c r="V1119" s="84" t="s">
        <v>4045</v>
      </c>
      <c r="W1119" s="81"/>
      <c r="X1119" s="81"/>
      <c r="Y1119" s="87" t="s">
        <v>6045</v>
      </c>
      <c r="Z1119" s="81"/>
    </row>
    <row r="1120" spans="1:26" x14ac:dyDescent="0.35">
      <c r="A1120" s="66" t="s">
        <v>873</v>
      </c>
      <c r="B1120" s="66" t="s">
        <v>1569</v>
      </c>
      <c r="C1120" s="67"/>
      <c r="D1120" s="68"/>
      <c r="E1120" s="69"/>
      <c r="F1120" s="70"/>
      <c r="G1120" s="67"/>
      <c r="H1120" s="71"/>
      <c r="I1120" s="72"/>
      <c r="J1120" s="72"/>
      <c r="K1120" s="36"/>
      <c r="L1120" s="79"/>
      <c r="M1120" s="79"/>
      <c r="N1120" s="74"/>
      <c r="O1120" s="81" t="s">
        <v>1647</v>
      </c>
      <c r="P1120" s="83">
        <v>44398.371134259258</v>
      </c>
      <c r="Q1120" s="81" t="s">
        <v>1819</v>
      </c>
      <c r="R1120" s="81"/>
      <c r="S1120" s="81"/>
      <c r="T1120" s="81" t="s">
        <v>3114</v>
      </c>
      <c r="U1120" s="83">
        <v>44398.371134259258</v>
      </c>
      <c r="V1120" s="84" t="s">
        <v>4046</v>
      </c>
      <c r="W1120" s="81"/>
      <c r="X1120" s="81"/>
      <c r="Y1120" s="87" t="s">
        <v>6046</v>
      </c>
      <c r="Z1120" s="81"/>
    </row>
    <row r="1121" spans="1:26" x14ac:dyDescent="0.35">
      <c r="A1121" s="66" t="s">
        <v>873</v>
      </c>
      <c r="B1121" s="66" t="s">
        <v>1570</v>
      </c>
      <c r="C1121" s="67"/>
      <c r="D1121" s="68"/>
      <c r="E1121" s="69"/>
      <c r="F1121" s="70"/>
      <c r="G1121" s="67"/>
      <c r="H1121" s="71"/>
      <c r="I1121" s="72"/>
      <c r="J1121" s="72"/>
      <c r="K1121" s="36"/>
      <c r="L1121" s="79"/>
      <c r="M1121" s="79"/>
      <c r="N1121" s="74"/>
      <c r="O1121" s="81" t="s">
        <v>1647</v>
      </c>
      <c r="P1121" s="83">
        <v>44398.371134259258</v>
      </c>
      <c r="Q1121" s="81" t="s">
        <v>1819</v>
      </c>
      <c r="R1121" s="81"/>
      <c r="S1121" s="81"/>
      <c r="T1121" s="81" t="s">
        <v>3114</v>
      </c>
      <c r="U1121" s="83">
        <v>44398.371134259258</v>
      </c>
      <c r="V1121" s="84" t="s">
        <v>4046</v>
      </c>
      <c r="W1121" s="81"/>
      <c r="X1121" s="81"/>
      <c r="Y1121" s="87" t="s">
        <v>6046</v>
      </c>
      <c r="Z1121" s="81"/>
    </row>
    <row r="1122" spans="1:26" x14ac:dyDescent="0.35">
      <c r="A1122" s="66" t="s">
        <v>873</v>
      </c>
      <c r="B1122" s="66" t="s">
        <v>1390</v>
      </c>
      <c r="C1122" s="67"/>
      <c r="D1122" s="68"/>
      <c r="E1122" s="69"/>
      <c r="F1122" s="70"/>
      <c r="G1122" s="67"/>
      <c r="H1122" s="71"/>
      <c r="I1122" s="72"/>
      <c r="J1122" s="72"/>
      <c r="K1122" s="36"/>
      <c r="L1122" s="79"/>
      <c r="M1122" s="79"/>
      <c r="N1122" s="74"/>
      <c r="O1122" s="81" t="s">
        <v>1647</v>
      </c>
      <c r="P1122" s="83">
        <v>44398.371134259258</v>
      </c>
      <c r="Q1122" s="81" t="s">
        <v>1819</v>
      </c>
      <c r="R1122" s="81"/>
      <c r="S1122" s="81"/>
      <c r="T1122" s="81" t="s">
        <v>3114</v>
      </c>
      <c r="U1122" s="83">
        <v>44398.371134259258</v>
      </c>
      <c r="V1122" s="84" t="s">
        <v>4046</v>
      </c>
      <c r="W1122" s="81"/>
      <c r="X1122" s="81"/>
      <c r="Y1122" s="87" t="s">
        <v>6046</v>
      </c>
      <c r="Z1122" s="81"/>
    </row>
    <row r="1123" spans="1:26" x14ac:dyDescent="0.35">
      <c r="A1123" s="66" t="s">
        <v>874</v>
      </c>
      <c r="B1123" s="66" t="s">
        <v>1451</v>
      </c>
      <c r="C1123" s="67"/>
      <c r="D1123" s="68"/>
      <c r="E1123" s="69"/>
      <c r="F1123" s="70"/>
      <c r="G1123" s="67"/>
      <c r="H1123" s="71"/>
      <c r="I1123" s="72"/>
      <c r="J1123" s="72"/>
      <c r="K1123" s="36"/>
      <c r="L1123" s="79"/>
      <c r="M1123" s="79"/>
      <c r="N1123" s="74"/>
      <c r="O1123" s="81" t="s">
        <v>1647</v>
      </c>
      <c r="P1123" s="83">
        <v>44398.374456018515</v>
      </c>
      <c r="Q1123" s="81" t="s">
        <v>1833</v>
      </c>
      <c r="R1123" s="81"/>
      <c r="S1123" s="81"/>
      <c r="T1123" s="81" t="s">
        <v>3121</v>
      </c>
      <c r="U1123" s="83">
        <v>44398.374456018515</v>
      </c>
      <c r="V1123" s="84" t="s">
        <v>4047</v>
      </c>
      <c r="W1123" s="81"/>
      <c r="X1123" s="81"/>
      <c r="Y1123" s="87" t="s">
        <v>6047</v>
      </c>
      <c r="Z1123" s="81"/>
    </row>
    <row r="1124" spans="1:26" x14ac:dyDescent="0.35">
      <c r="A1124" s="66" t="s">
        <v>875</v>
      </c>
      <c r="B1124" s="66" t="s">
        <v>1569</v>
      </c>
      <c r="C1124" s="67"/>
      <c r="D1124" s="68"/>
      <c r="E1124" s="69"/>
      <c r="F1124" s="70"/>
      <c r="G1124" s="67"/>
      <c r="H1124" s="71"/>
      <c r="I1124" s="72"/>
      <c r="J1124" s="72"/>
      <c r="K1124" s="36"/>
      <c r="L1124" s="79"/>
      <c r="M1124" s="79"/>
      <c r="N1124" s="74"/>
      <c r="O1124" s="81" t="s">
        <v>1647</v>
      </c>
      <c r="P1124" s="83">
        <v>44398.376712962963</v>
      </c>
      <c r="Q1124" s="81" t="s">
        <v>1819</v>
      </c>
      <c r="R1124" s="81"/>
      <c r="S1124" s="81"/>
      <c r="T1124" s="81" t="s">
        <v>3114</v>
      </c>
      <c r="U1124" s="83">
        <v>44398.376712962963</v>
      </c>
      <c r="V1124" s="84" t="s">
        <v>4048</v>
      </c>
      <c r="W1124" s="81"/>
      <c r="X1124" s="81"/>
      <c r="Y1124" s="87" t="s">
        <v>6048</v>
      </c>
      <c r="Z1124" s="81"/>
    </row>
    <row r="1125" spans="1:26" x14ac:dyDescent="0.35">
      <c r="A1125" s="66" t="s">
        <v>875</v>
      </c>
      <c r="B1125" s="66" t="s">
        <v>1570</v>
      </c>
      <c r="C1125" s="67"/>
      <c r="D1125" s="68"/>
      <c r="E1125" s="69"/>
      <c r="F1125" s="70"/>
      <c r="G1125" s="67"/>
      <c r="H1125" s="71"/>
      <c r="I1125" s="72"/>
      <c r="J1125" s="72"/>
      <c r="K1125" s="36"/>
      <c r="L1125" s="79"/>
      <c r="M1125" s="79"/>
      <c r="N1125" s="74"/>
      <c r="O1125" s="81" t="s">
        <v>1647</v>
      </c>
      <c r="P1125" s="83">
        <v>44398.376712962963</v>
      </c>
      <c r="Q1125" s="81" t="s">
        <v>1819</v>
      </c>
      <c r="R1125" s="81"/>
      <c r="S1125" s="81"/>
      <c r="T1125" s="81" t="s">
        <v>3114</v>
      </c>
      <c r="U1125" s="83">
        <v>44398.376712962963</v>
      </c>
      <c r="V1125" s="84" t="s">
        <v>4048</v>
      </c>
      <c r="W1125" s="81"/>
      <c r="X1125" s="81"/>
      <c r="Y1125" s="87" t="s">
        <v>6048</v>
      </c>
      <c r="Z1125" s="81"/>
    </row>
    <row r="1126" spans="1:26" x14ac:dyDescent="0.35">
      <c r="A1126" s="66" t="s">
        <v>875</v>
      </c>
      <c r="B1126" s="66" t="s">
        <v>1390</v>
      </c>
      <c r="C1126" s="67"/>
      <c r="D1126" s="68"/>
      <c r="E1126" s="69"/>
      <c r="F1126" s="70"/>
      <c r="G1126" s="67"/>
      <c r="H1126" s="71"/>
      <c r="I1126" s="72"/>
      <c r="J1126" s="72"/>
      <c r="K1126" s="36"/>
      <c r="L1126" s="79"/>
      <c r="M1126" s="79"/>
      <c r="N1126" s="74"/>
      <c r="O1126" s="81" t="s">
        <v>1647</v>
      </c>
      <c r="P1126" s="83">
        <v>44398.376712962963</v>
      </c>
      <c r="Q1126" s="81" t="s">
        <v>1819</v>
      </c>
      <c r="R1126" s="81"/>
      <c r="S1126" s="81"/>
      <c r="T1126" s="81" t="s">
        <v>3114</v>
      </c>
      <c r="U1126" s="83">
        <v>44398.376712962963</v>
      </c>
      <c r="V1126" s="84" t="s">
        <v>4048</v>
      </c>
      <c r="W1126" s="81"/>
      <c r="X1126" s="81"/>
      <c r="Y1126" s="87" t="s">
        <v>6048</v>
      </c>
      <c r="Z1126" s="81"/>
    </row>
    <row r="1127" spans="1:26" x14ac:dyDescent="0.35">
      <c r="A1127" s="66" t="s">
        <v>876</v>
      </c>
      <c r="B1127" s="66" t="s">
        <v>894</v>
      </c>
      <c r="C1127" s="67"/>
      <c r="D1127" s="68"/>
      <c r="E1127" s="69"/>
      <c r="F1127" s="70"/>
      <c r="G1127" s="67"/>
      <c r="H1127" s="71"/>
      <c r="I1127" s="72"/>
      <c r="J1127" s="72"/>
      <c r="K1127" s="36"/>
      <c r="L1127" s="79"/>
      <c r="M1127" s="79"/>
      <c r="N1127" s="74"/>
      <c r="O1127" s="81" t="s">
        <v>1647</v>
      </c>
      <c r="P1127" s="83">
        <v>44398.378287037034</v>
      </c>
      <c r="Q1127" s="81" t="s">
        <v>1827</v>
      </c>
      <c r="R1127" s="81"/>
      <c r="S1127" s="81"/>
      <c r="T1127" s="81" t="s">
        <v>3117</v>
      </c>
      <c r="U1127" s="83">
        <v>44398.378287037034</v>
      </c>
      <c r="V1127" s="84" t="s">
        <v>4049</v>
      </c>
      <c r="W1127" s="81"/>
      <c r="X1127" s="81"/>
      <c r="Y1127" s="87" t="s">
        <v>6049</v>
      </c>
      <c r="Z1127" s="81"/>
    </row>
    <row r="1128" spans="1:26" x14ac:dyDescent="0.35">
      <c r="A1128" s="66" t="s">
        <v>877</v>
      </c>
      <c r="B1128" s="66" t="s">
        <v>1318</v>
      </c>
      <c r="C1128" s="67"/>
      <c r="D1128" s="68"/>
      <c r="E1128" s="69"/>
      <c r="F1128" s="70"/>
      <c r="G1128" s="67"/>
      <c r="H1128" s="71"/>
      <c r="I1128" s="72"/>
      <c r="J1128" s="72"/>
      <c r="K1128" s="36"/>
      <c r="L1128" s="79"/>
      <c r="M1128" s="79"/>
      <c r="N1128" s="74"/>
      <c r="O1128" s="81" t="s">
        <v>1647</v>
      </c>
      <c r="P1128" s="83">
        <v>44398.380254629628</v>
      </c>
      <c r="Q1128" s="81" t="s">
        <v>1798</v>
      </c>
      <c r="R1128" s="81"/>
      <c r="S1128" s="81"/>
      <c r="T1128" s="81" t="s">
        <v>3106</v>
      </c>
      <c r="U1128" s="83">
        <v>44398.380254629628</v>
      </c>
      <c r="V1128" s="84" t="s">
        <v>4050</v>
      </c>
      <c r="W1128" s="81"/>
      <c r="X1128" s="81"/>
      <c r="Y1128" s="87" t="s">
        <v>6050</v>
      </c>
      <c r="Z1128" s="81"/>
    </row>
    <row r="1129" spans="1:26" x14ac:dyDescent="0.35">
      <c r="A1129" s="66" t="s">
        <v>877</v>
      </c>
      <c r="B1129" s="66" t="s">
        <v>1388</v>
      </c>
      <c r="C1129" s="67"/>
      <c r="D1129" s="68"/>
      <c r="E1129" s="69"/>
      <c r="F1129" s="70"/>
      <c r="G1129" s="67"/>
      <c r="H1129" s="71"/>
      <c r="I1129" s="72"/>
      <c r="J1129" s="72"/>
      <c r="K1129" s="36"/>
      <c r="L1129" s="79"/>
      <c r="M1129" s="79"/>
      <c r="N1129" s="74"/>
      <c r="O1129" s="81" t="s">
        <v>1647</v>
      </c>
      <c r="P1129" s="83">
        <v>44398.380254629628</v>
      </c>
      <c r="Q1129" s="81" t="s">
        <v>1798</v>
      </c>
      <c r="R1129" s="81"/>
      <c r="S1129" s="81"/>
      <c r="T1129" s="81" t="s">
        <v>3106</v>
      </c>
      <c r="U1129" s="83">
        <v>44398.380254629628</v>
      </c>
      <c r="V1129" s="84" t="s">
        <v>4050</v>
      </c>
      <c r="W1129" s="81"/>
      <c r="X1129" s="81"/>
      <c r="Y1129" s="87" t="s">
        <v>6050</v>
      </c>
      <c r="Z1129" s="81"/>
    </row>
    <row r="1130" spans="1:26" x14ac:dyDescent="0.35">
      <c r="A1130" s="66" t="s">
        <v>878</v>
      </c>
      <c r="B1130" s="66" t="s">
        <v>1569</v>
      </c>
      <c r="C1130" s="67"/>
      <c r="D1130" s="68"/>
      <c r="E1130" s="69"/>
      <c r="F1130" s="70"/>
      <c r="G1130" s="67"/>
      <c r="H1130" s="71"/>
      <c r="I1130" s="72"/>
      <c r="J1130" s="72"/>
      <c r="K1130" s="36"/>
      <c r="L1130" s="79"/>
      <c r="M1130" s="79"/>
      <c r="N1130" s="74"/>
      <c r="O1130" s="81" t="s">
        <v>1647</v>
      </c>
      <c r="P1130" s="83">
        <v>44398.381192129629</v>
      </c>
      <c r="Q1130" s="81" t="s">
        <v>1819</v>
      </c>
      <c r="R1130" s="81"/>
      <c r="S1130" s="81"/>
      <c r="T1130" s="81" t="s">
        <v>3114</v>
      </c>
      <c r="U1130" s="83">
        <v>44398.381192129629</v>
      </c>
      <c r="V1130" s="84" t="s">
        <v>4051</v>
      </c>
      <c r="W1130" s="81"/>
      <c r="X1130" s="81"/>
      <c r="Y1130" s="87" t="s">
        <v>6051</v>
      </c>
      <c r="Z1130" s="81"/>
    </row>
    <row r="1131" spans="1:26" x14ac:dyDescent="0.35">
      <c r="A1131" s="66" t="s">
        <v>878</v>
      </c>
      <c r="B1131" s="66" t="s">
        <v>1570</v>
      </c>
      <c r="C1131" s="67"/>
      <c r="D1131" s="68"/>
      <c r="E1131" s="69"/>
      <c r="F1131" s="70"/>
      <c r="G1131" s="67"/>
      <c r="H1131" s="71"/>
      <c r="I1131" s="72"/>
      <c r="J1131" s="72"/>
      <c r="K1131" s="36"/>
      <c r="L1131" s="79"/>
      <c r="M1131" s="79"/>
      <c r="N1131" s="74"/>
      <c r="O1131" s="81" t="s">
        <v>1647</v>
      </c>
      <c r="P1131" s="83">
        <v>44398.381192129629</v>
      </c>
      <c r="Q1131" s="81" t="s">
        <v>1819</v>
      </c>
      <c r="R1131" s="81"/>
      <c r="S1131" s="81"/>
      <c r="T1131" s="81" t="s">
        <v>3114</v>
      </c>
      <c r="U1131" s="83">
        <v>44398.381192129629</v>
      </c>
      <c r="V1131" s="84" t="s">
        <v>4051</v>
      </c>
      <c r="W1131" s="81"/>
      <c r="X1131" s="81"/>
      <c r="Y1131" s="87" t="s">
        <v>6051</v>
      </c>
      <c r="Z1131" s="81"/>
    </row>
    <row r="1132" spans="1:26" x14ac:dyDescent="0.35">
      <c r="A1132" s="66" t="s">
        <v>878</v>
      </c>
      <c r="B1132" s="66" t="s">
        <v>1390</v>
      </c>
      <c r="C1132" s="67"/>
      <c r="D1132" s="68"/>
      <c r="E1132" s="69"/>
      <c r="F1132" s="70"/>
      <c r="G1132" s="67"/>
      <c r="H1132" s="71"/>
      <c r="I1132" s="72"/>
      <c r="J1132" s="72"/>
      <c r="K1132" s="36"/>
      <c r="L1132" s="79"/>
      <c r="M1132" s="79"/>
      <c r="N1132" s="74"/>
      <c r="O1132" s="81" t="s">
        <v>1647</v>
      </c>
      <c r="P1132" s="83">
        <v>44398.381192129629</v>
      </c>
      <c r="Q1132" s="81" t="s">
        <v>1819</v>
      </c>
      <c r="R1132" s="81"/>
      <c r="S1132" s="81"/>
      <c r="T1132" s="81" t="s">
        <v>3114</v>
      </c>
      <c r="U1132" s="83">
        <v>44398.381192129629</v>
      </c>
      <c r="V1132" s="84" t="s">
        <v>4051</v>
      </c>
      <c r="W1132" s="81"/>
      <c r="X1132" s="81"/>
      <c r="Y1132" s="87" t="s">
        <v>6051</v>
      </c>
      <c r="Z1132" s="81"/>
    </row>
    <row r="1133" spans="1:26" x14ac:dyDescent="0.35">
      <c r="A1133" s="66" t="s">
        <v>879</v>
      </c>
      <c r="B1133" s="66" t="s">
        <v>1569</v>
      </c>
      <c r="C1133" s="67"/>
      <c r="D1133" s="68"/>
      <c r="E1133" s="69"/>
      <c r="F1133" s="70"/>
      <c r="G1133" s="67"/>
      <c r="H1133" s="71"/>
      <c r="I1133" s="72"/>
      <c r="J1133" s="72"/>
      <c r="K1133" s="36"/>
      <c r="L1133" s="79"/>
      <c r="M1133" s="79"/>
      <c r="N1133" s="74"/>
      <c r="O1133" s="81" t="s">
        <v>1647</v>
      </c>
      <c r="P1133" s="83">
        <v>44398.381898148145</v>
      </c>
      <c r="Q1133" s="81" t="s">
        <v>1819</v>
      </c>
      <c r="R1133" s="81"/>
      <c r="S1133" s="81"/>
      <c r="T1133" s="81" t="s">
        <v>3114</v>
      </c>
      <c r="U1133" s="83">
        <v>44398.381898148145</v>
      </c>
      <c r="V1133" s="84" t="s">
        <v>4052</v>
      </c>
      <c r="W1133" s="81"/>
      <c r="X1133" s="81"/>
      <c r="Y1133" s="87" t="s">
        <v>6052</v>
      </c>
      <c r="Z1133" s="81"/>
    </row>
    <row r="1134" spans="1:26" x14ac:dyDescent="0.35">
      <c r="A1134" s="66" t="s">
        <v>879</v>
      </c>
      <c r="B1134" s="66" t="s">
        <v>1570</v>
      </c>
      <c r="C1134" s="67"/>
      <c r="D1134" s="68"/>
      <c r="E1134" s="69"/>
      <c r="F1134" s="70"/>
      <c r="G1134" s="67"/>
      <c r="H1134" s="71"/>
      <c r="I1134" s="72"/>
      <c r="J1134" s="72"/>
      <c r="K1134" s="36"/>
      <c r="L1134" s="79"/>
      <c r="M1134" s="79"/>
      <c r="N1134" s="74"/>
      <c r="O1134" s="81" t="s">
        <v>1647</v>
      </c>
      <c r="P1134" s="83">
        <v>44398.381898148145</v>
      </c>
      <c r="Q1134" s="81" t="s">
        <v>1819</v>
      </c>
      <c r="R1134" s="81"/>
      <c r="S1134" s="81"/>
      <c r="T1134" s="81" t="s">
        <v>3114</v>
      </c>
      <c r="U1134" s="83">
        <v>44398.381898148145</v>
      </c>
      <c r="V1134" s="84" t="s">
        <v>4052</v>
      </c>
      <c r="W1134" s="81"/>
      <c r="X1134" s="81"/>
      <c r="Y1134" s="87" t="s">
        <v>6052</v>
      </c>
      <c r="Z1134" s="81"/>
    </row>
    <row r="1135" spans="1:26" x14ac:dyDescent="0.35">
      <c r="A1135" s="66" t="s">
        <v>879</v>
      </c>
      <c r="B1135" s="66" t="s">
        <v>1390</v>
      </c>
      <c r="C1135" s="67"/>
      <c r="D1135" s="68"/>
      <c r="E1135" s="69"/>
      <c r="F1135" s="70"/>
      <c r="G1135" s="67"/>
      <c r="H1135" s="71"/>
      <c r="I1135" s="72"/>
      <c r="J1135" s="72"/>
      <c r="K1135" s="36"/>
      <c r="L1135" s="79"/>
      <c r="M1135" s="79"/>
      <c r="N1135" s="74"/>
      <c r="O1135" s="81" t="s">
        <v>1647</v>
      </c>
      <c r="P1135" s="83">
        <v>44398.381898148145</v>
      </c>
      <c r="Q1135" s="81" t="s">
        <v>1819</v>
      </c>
      <c r="R1135" s="81"/>
      <c r="S1135" s="81"/>
      <c r="T1135" s="81" t="s">
        <v>3114</v>
      </c>
      <c r="U1135" s="83">
        <v>44398.381898148145</v>
      </c>
      <c r="V1135" s="84" t="s">
        <v>4052</v>
      </c>
      <c r="W1135" s="81"/>
      <c r="X1135" s="81"/>
      <c r="Y1135" s="87" t="s">
        <v>6052</v>
      </c>
      <c r="Z1135" s="81"/>
    </row>
    <row r="1136" spans="1:26" x14ac:dyDescent="0.35">
      <c r="A1136" s="66" t="s">
        <v>880</v>
      </c>
      <c r="B1136" s="66" t="s">
        <v>1572</v>
      </c>
      <c r="C1136" s="67"/>
      <c r="D1136" s="68"/>
      <c r="E1136" s="69"/>
      <c r="F1136" s="70"/>
      <c r="G1136" s="67"/>
      <c r="H1136" s="71"/>
      <c r="I1136" s="72"/>
      <c r="J1136" s="72"/>
      <c r="K1136" s="36"/>
      <c r="L1136" s="79"/>
      <c r="M1136" s="79"/>
      <c r="N1136" s="74"/>
      <c r="O1136" s="81" t="s">
        <v>1647</v>
      </c>
      <c r="P1136" s="83">
        <v>44398.382002314815</v>
      </c>
      <c r="Q1136" s="81" t="s">
        <v>1834</v>
      </c>
      <c r="R1136" s="81"/>
      <c r="S1136" s="81"/>
      <c r="T1136" s="81" t="s">
        <v>3122</v>
      </c>
      <c r="U1136" s="83">
        <v>44398.382002314815</v>
      </c>
      <c r="V1136" s="84" t="s">
        <v>4053</v>
      </c>
      <c r="W1136" s="81"/>
      <c r="X1136" s="81"/>
      <c r="Y1136" s="87" t="s">
        <v>6053</v>
      </c>
      <c r="Z1136" s="87" t="s">
        <v>7303</v>
      </c>
    </row>
    <row r="1137" spans="1:26" x14ac:dyDescent="0.35">
      <c r="A1137" s="66" t="s">
        <v>880</v>
      </c>
      <c r="B1137" s="66" t="s">
        <v>1573</v>
      </c>
      <c r="C1137" s="67"/>
      <c r="D1137" s="68"/>
      <c r="E1137" s="69"/>
      <c r="F1137" s="70"/>
      <c r="G1137" s="67"/>
      <c r="H1137" s="71"/>
      <c r="I1137" s="72"/>
      <c r="J1137" s="72"/>
      <c r="K1137" s="36"/>
      <c r="L1137" s="79"/>
      <c r="M1137" s="79"/>
      <c r="N1137" s="74"/>
      <c r="O1137" s="81" t="s">
        <v>1647</v>
      </c>
      <c r="P1137" s="83">
        <v>44398.382002314815</v>
      </c>
      <c r="Q1137" s="81" t="s">
        <v>1834</v>
      </c>
      <c r="R1137" s="81"/>
      <c r="S1137" s="81"/>
      <c r="T1137" s="81" t="s">
        <v>3122</v>
      </c>
      <c r="U1137" s="83">
        <v>44398.382002314815</v>
      </c>
      <c r="V1137" s="84" t="s">
        <v>4053</v>
      </c>
      <c r="W1137" s="81"/>
      <c r="X1137" s="81"/>
      <c r="Y1137" s="87" t="s">
        <v>6053</v>
      </c>
      <c r="Z1137" s="87" t="s">
        <v>7303</v>
      </c>
    </row>
    <row r="1138" spans="1:26" x14ac:dyDescent="0.35">
      <c r="A1138" s="66" t="s">
        <v>880</v>
      </c>
      <c r="B1138" s="66" t="s">
        <v>1574</v>
      </c>
      <c r="C1138" s="67"/>
      <c r="D1138" s="68"/>
      <c r="E1138" s="69"/>
      <c r="F1138" s="70"/>
      <c r="G1138" s="67"/>
      <c r="H1138" s="71"/>
      <c r="I1138" s="72"/>
      <c r="J1138" s="72"/>
      <c r="K1138" s="36"/>
      <c r="L1138" s="79"/>
      <c r="M1138" s="79"/>
      <c r="N1138" s="74"/>
      <c r="O1138" s="81" t="s">
        <v>1647</v>
      </c>
      <c r="P1138" s="83">
        <v>44398.382002314815</v>
      </c>
      <c r="Q1138" s="81" t="s">
        <v>1834</v>
      </c>
      <c r="R1138" s="81"/>
      <c r="S1138" s="81"/>
      <c r="T1138" s="81" t="s">
        <v>3122</v>
      </c>
      <c r="U1138" s="83">
        <v>44398.382002314815</v>
      </c>
      <c r="V1138" s="84" t="s">
        <v>4053</v>
      </c>
      <c r="W1138" s="81"/>
      <c r="X1138" s="81"/>
      <c r="Y1138" s="87" t="s">
        <v>6053</v>
      </c>
      <c r="Z1138" s="87" t="s">
        <v>7303</v>
      </c>
    </row>
    <row r="1139" spans="1:26" x14ac:dyDescent="0.35">
      <c r="A1139" s="66" t="s">
        <v>880</v>
      </c>
      <c r="B1139" s="66" t="s">
        <v>1551</v>
      </c>
      <c r="C1139" s="67"/>
      <c r="D1139" s="68"/>
      <c r="E1139" s="69"/>
      <c r="F1139" s="70"/>
      <c r="G1139" s="67"/>
      <c r="H1139" s="71"/>
      <c r="I1139" s="72"/>
      <c r="J1139" s="72"/>
      <c r="K1139" s="36"/>
      <c r="L1139" s="79"/>
      <c r="M1139" s="79"/>
      <c r="N1139" s="74"/>
      <c r="O1139" s="81" t="s">
        <v>1647</v>
      </c>
      <c r="P1139" s="83">
        <v>44398.382002314815</v>
      </c>
      <c r="Q1139" s="81" t="s">
        <v>1834</v>
      </c>
      <c r="R1139" s="81"/>
      <c r="S1139" s="81"/>
      <c r="T1139" s="81" t="s">
        <v>3122</v>
      </c>
      <c r="U1139" s="83">
        <v>44398.382002314815</v>
      </c>
      <c r="V1139" s="84" t="s">
        <v>4053</v>
      </c>
      <c r="W1139" s="81"/>
      <c r="X1139" s="81"/>
      <c r="Y1139" s="87" t="s">
        <v>6053</v>
      </c>
      <c r="Z1139" s="87" t="s">
        <v>7303</v>
      </c>
    </row>
    <row r="1140" spans="1:26" x14ac:dyDescent="0.35">
      <c r="A1140" s="66" t="s">
        <v>880</v>
      </c>
      <c r="B1140" s="66" t="s">
        <v>1575</v>
      </c>
      <c r="C1140" s="67"/>
      <c r="D1140" s="68"/>
      <c r="E1140" s="69"/>
      <c r="F1140" s="70"/>
      <c r="G1140" s="67"/>
      <c r="H1140" s="71"/>
      <c r="I1140" s="72"/>
      <c r="J1140" s="72"/>
      <c r="K1140" s="36"/>
      <c r="L1140" s="79"/>
      <c r="M1140" s="79"/>
      <c r="N1140" s="74"/>
      <c r="O1140" s="81" t="s">
        <v>1648</v>
      </c>
      <c r="P1140" s="83">
        <v>44398.382002314815</v>
      </c>
      <c r="Q1140" s="81" t="s">
        <v>1834</v>
      </c>
      <c r="R1140" s="81"/>
      <c r="S1140" s="81"/>
      <c r="T1140" s="81" t="s">
        <v>3122</v>
      </c>
      <c r="U1140" s="83">
        <v>44398.382002314815</v>
      </c>
      <c r="V1140" s="84" t="s">
        <v>4053</v>
      </c>
      <c r="W1140" s="81"/>
      <c r="X1140" s="81"/>
      <c r="Y1140" s="87" t="s">
        <v>6053</v>
      </c>
      <c r="Z1140" s="87" t="s">
        <v>7303</v>
      </c>
    </row>
    <row r="1141" spans="1:26" x14ac:dyDescent="0.35">
      <c r="A1141" s="66" t="s">
        <v>881</v>
      </c>
      <c r="B1141" s="66" t="s">
        <v>1318</v>
      </c>
      <c r="C1141" s="67"/>
      <c r="D1141" s="68"/>
      <c r="E1141" s="69"/>
      <c r="F1141" s="70"/>
      <c r="G1141" s="67"/>
      <c r="H1141" s="71"/>
      <c r="I1141" s="72"/>
      <c r="J1141" s="72"/>
      <c r="K1141" s="36"/>
      <c r="L1141" s="79"/>
      <c r="M1141" s="79"/>
      <c r="N1141" s="74"/>
      <c r="O1141" s="81" t="s">
        <v>1647</v>
      </c>
      <c r="P1141" s="83">
        <v>44398.383159722223</v>
      </c>
      <c r="Q1141" s="81" t="s">
        <v>1798</v>
      </c>
      <c r="R1141" s="81"/>
      <c r="S1141" s="81"/>
      <c r="T1141" s="81" t="s">
        <v>3106</v>
      </c>
      <c r="U1141" s="83">
        <v>44398.383159722223</v>
      </c>
      <c r="V1141" s="84" t="s">
        <v>4054</v>
      </c>
      <c r="W1141" s="81"/>
      <c r="X1141" s="81"/>
      <c r="Y1141" s="87" t="s">
        <v>6054</v>
      </c>
      <c r="Z1141" s="81"/>
    </row>
    <row r="1142" spans="1:26" x14ac:dyDescent="0.35">
      <c r="A1142" s="66" t="s">
        <v>881</v>
      </c>
      <c r="B1142" s="66" t="s">
        <v>1388</v>
      </c>
      <c r="C1142" s="67"/>
      <c r="D1142" s="68"/>
      <c r="E1142" s="69"/>
      <c r="F1142" s="70"/>
      <c r="G1142" s="67"/>
      <c r="H1142" s="71"/>
      <c r="I1142" s="72"/>
      <c r="J1142" s="72"/>
      <c r="K1142" s="36"/>
      <c r="L1142" s="79"/>
      <c r="M1142" s="79"/>
      <c r="N1142" s="74"/>
      <c r="O1142" s="81" t="s">
        <v>1647</v>
      </c>
      <c r="P1142" s="83">
        <v>44398.383159722223</v>
      </c>
      <c r="Q1142" s="81" t="s">
        <v>1798</v>
      </c>
      <c r="R1142" s="81"/>
      <c r="S1142" s="81"/>
      <c r="T1142" s="81" t="s">
        <v>3106</v>
      </c>
      <c r="U1142" s="83">
        <v>44398.383159722223</v>
      </c>
      <c r="V1142" s="84" t="s">
        <v>4054</v>
      </c>
      <c r="W1142" s="81"/>
      <c r="X1142" s="81"/>
      <c r="Y1142" s="87" t="s">
        <v>6054</v>
      </c>
      <c r="Z1142" s="81"/>
    </row>
    <row r="1143" spans="1:26" x14ac:dyDescent="0.35">
      <c r="A1143" s="66" t="s">
        <v>882</v>
      </c>
      <c r="B1143" s="66" t="s">
        <v>1318</v>
      </c>
      <c r="C1143" s="67"/>
      <c r="D1143" s="68"/>
      <c r="E1143" s="69"/>
      <c r="F1143" s="70"/>
      <c r="G1143" s="67"/>
      <c r="H1143" s="71"/>
      <c r="I1143" s="72"/>
      <c r="J1143" s="72"/>
      <c r="K1143" s="36"/>
      <c r="L1143" s="79"/>
      <c r="M1143" s="79"/>
      <c r="N1143" s="74"/>
      <c r="O1143" s="81" t="s">
        <v>1647</v>
      </c>
      <c r="P1143" s="83">
        <v>44398.385277777779</v>
      </c>
      <c r="Q1143" s="81" t="s">
        <v>1754</v>
      </c>
      <c r="R1143" s="81"/>
      <c r="S1143" s="81"/>
      <c r="T1143" s="81" t="s">
        <v>3016</v>
      </c>
      <c r="U1143" s="83">
        <v>44398.385277777779</v>
      </c>
      <c r="V1143" s="84" t="s">
        <v>4055</v>
      </c>
      <c r="W1143" s="81"/>
      <c r="X1143" s="81"/>
      <c r="Y1143" s="87" t="s">
        <v>6055</v>
      </c>
      <c r="Z1143" s="81"/>
    </row>
    <row r="1144" spans="1:26" x14ac:dyDescent="0.35">
      <c r="A1144" s="66" t="s">
        <v>882</v>
      </c>
      <c r="B1144" s="66" t="s">
        <v>1522</v>
      </c>
      <c r="C1144" s="67"/>
      <c r="D1144" s="68"/>
      <c r="E1144" s="69"/>
      <c r="F1144" s="70"/>
      <c r="G1144" s="67"/>
      <c r="H1144" s="71"/>
      <c r="I1144" s="72"/>
      <c r="J1144" s="72"/>
      <c r="K1144" s="36"/>
      <c r="L1144" s="79"/>
      <c r="M1144" s="79"/>
      <c r="N1144" s="74"/>
      <c r="O1144" s="81" t="s">
        <v>1647</v>
      </c>
      <c r="P1144" s="83">
        <v>44398.385277777779</v>
      </c>
      <c r="Q1144" s="81" t="s">
        <v>1754</v>
      </c>
      <c r="R1144" s="81"/>
      <c r="S1144" s="81"/>
      <c r="T1144" s="81" t="s">
        <v>3016</v>
      </c>
      <c r="U1144" s="83">
        <v>44398.385277777779</v>
      </c>
      <c r="V1144" s="84" t="s">
        <v>4055</v>
      </c>
      <c r="W1144" s="81"/>
      <c r="X1144" s="81"/>
      <c r="Y1144" s="87" t="s">
        <v>6055</v>
      </c>
      <c r="Z1144" s="81"/>
    </row>
    <row r="1145" spans="1:26" x14ac:dyDescent="0.35">
      <c r="A1145" s="66" t="s">
        <v>883</v>
      </c>
      <c r="B1145" s="66" t="s">
        <v>1412</v>
      </c>
      <c r="C1145" s="67"/>
      <c r="D1145" s="68"/>
      <c r="E1145" s="69"/>
      <c r="F1145" s="70"/>
      <c r="G1145" s="67"/>
      <c r="H1145" s="71"/>
      <c r="I1145" s="72"/>
      <c r="J1145" s="72"/>
      <c r="K1145" s="36"/>
      <c r="L1145" s="79"/>
      <c r="M1145" s="79"/>
      <c r="N1145" s="74"/>
      <c r="O1145" s="81" t="s">
        <v>1647</v>
      </c>
      <c r="P1145" s="83">
        <v>44397.540023148147</v>
      </c>
      <c r="Q1145" s="81" t="s">
        <v>1716</v>
      </c>
      <c r="R1145" s="81"/>
      <c r="S1145" s="81"/>
      <c r="T1145" s="81" t="s">
        <v>3063</v>
      </c>
      <c r="U1145" s="83">
        <v>44397.540023148147</v>
      </c>
      <c r="V1145" s="84" t="s">
        <v>4056</v>
      </c>
      <c r="W1145" s="81"/>
      <c r="X1145" s="81"/>
      <c r="Y1145" s="87" t="s">
        <v>6056</v>
      </c>
      <c r="Z1145" s="81"/>
    </row>
    <row r="1146" spans="1:26" x14ac:dyDescent="0.35">
      <c r="A1146" s="66" t="s">
        <v>883</v>
      </c>
      <c r="B1146" s="66" t="s">
        <v>1457</v>
      </c>
      <c r="C1146" s="67"/>
      <c r="D1146" s="68"/>
      <c r="E1146" s="69"/>
      <c r="F1146" s="70"/>
      <c r="G1146" s="67"/>
      <c r="H1146" s="71"/>
      <c r="I1146" s="72"/>
      <c r="J1146" s="72"/>
      <c r="K1146" s="36"/>
      <c r="L1146" s="79"/>
      <c r="M1146" s="79"/>
      <c r="N1146" s="74"/>
      <c r="O1146" s="81" t="s">
        <v>1647</v>
      </c>
      <c r="P1146" s="83">
        <v>44397.652812499997</v>
      </c>
      <c r="Q1146" s="81" t="s">
        <v>1747</v>
      </c>
      <c r="R1146" s="81"/>
      <c r="S1146" s="81"/>
      <c r="T1146" s="81"/>
      <c r="U1146" s="83">
        <v>44397.652812499997</v>
      </c>
      <c r="V1146" s="84" t="s">
        <v>4057</v>
      </c>
      <c r="W1146" s="81"/>
      <c r="X1146" s="81"/>
      <c r="Y1146" s="87" t="s">
        <v>6057</v>
      </c>
      <c r="Z1146" s="81"/>
    </row>
    <row r="1147" spans="1:26" x14ac:dyDescent="0.35">
      <c r="A1147" s="66" t="s">
        <v>883</v>
      </c>
      <c r="B1147" s="66" t="s">
        <v>1235</v>
      </c>
      <c r="C1147" s="67"/>
      <c r="D1147" s="68"/>
      <c r="E1147" s="69"/>
      <c r="F1147" s="70"/>
      <c r="G1147" s="67"/>
      <c r="H1147" s="71"/>
      <c r="I1147" s="72"/>
      <c r="J1147" s="72"/>
      <c r="K1147" s="36"/>
      <c r="L1147" s="79"/>
      <c r="M1147" s="79"/>
      <c r="N1147" s="74"/>
      <c r="O1147" s="81" t="s">
        <v>1647</v>
      </c>
      <c r="P1147" s="83">
        <v>44397.652812499997</v>
      </c>
      <c r="Q1147" s="81" t="s">
        <v>1747</v>
      </c>
      <c r="R1147" s="81"/>
      <c r="S1147" s="81"/>
      <c r="T1147" s="81"/>
      <c r="U1147" s="83">
        <v>44397.652812499997</v>
      </c>
      <c r="V1147" s="84" t="s">
        <v>4057</v>
      </c>
      <c r="W1147" s="81"/>
      <c r="X1147" s="81"/>
      <c r="Y1147" s="87" t="s">
        <v>6057</v>
      </c>
      <c r="Z1147" s="81"/>
    </row>
    <row r="1148" spans="1:26" x14ac:dyDescent="0.35">
      <c r="A1148" s="66" t="s">
        <v>883</v>
      </c>
      <c r="B1148" s="66" t="s">
        <v>1318</v>
      </c>
      <c r="C1148" s="67"/>
      <c r="D1148" s="68"/>
      <c r="E1148" s="69"/>
      <c r="F1148" s="70"/>
      <c r="G1148" s="67"/>
      <c r="H1148" s="71"/>
      <c r="I1148" s="72"/>
      <c r="J1148" s="72"/>
      <c r="K1148" s="36"/>
      <c r="L1148" s="79"/>
      <c r="M1148" s="79"/>
      <c r="N1148" s="74"/>
      <c r="O1148" s="81" t="s">
        <v>1647</v>
      </c>
      <c r="P1148" s="83">
        <v>44398.387615740743</v>
      </c>
      <c r="Q1148" s="81" t="s">
        <v>1798</v>
      </c>
      <c r="R1148" s="81"/>
      <c r="S1148" s="81"/>
      <c r="T1148" s="81" t="s">
        <v>3106</v>
      </c>
      <c r="U1148" s="83">
        <v>44398.387615740743</v>
      </c>
      <c r="V1148" s="84" t="s">
        <v>4058</v>
      </c>
      <c r="W1148" s="81"/>
      <c r="X1148" s="81"/>
      <c r="Y1148" s="87" t="s">
        <v>6058</v>
      </c>
      <c r="Z1148" s="81"/>
    </row>
    <row r="1149" spans="1:26" x14ac:dyDescent="0.35">
      <c r="A1149" s="66" t="s">
        <v>883</v>
      </c>
      <c r="B1149" s="66" t="s">
        <v>1388</v>
      </c>
      <c r="C1149" s="67"/>
      <c r="D1149" s="68"/>
      <c r="E1149" s="69"/>
      <c r="F1149" s="70"/>
      <c r="G1149" s="67"/>
      <c r="H1149" s="71"/>
      <c r="I1149" s="72"/>
      <c r="J1149" s="72"/>
      <c r="K1149" s="36"/>
      <c r="L1149" s="79"/>
      <c r="M1149" s="79"/>
      <c r="N1149" s="74"/>
      <c r="O1149" s="81" t="s">
        <v>1647</v>
      </c>
      <c r="P1149" s="83">
        <v>44398.387615740743</v>
      </c>
      <c r="Q1149" s="81" t="s">
        <v>1798</v>
      </c>
      <c r="R1149" s="81"/>
      <c r="S1149" s="81"/>
      <c r="T1149" s="81" t="s">
        <v>3106</v>
      </c>
      <c r="U1149" s="83">
        <v>44398.387615740743</v>
      </c>
      <c r="V1149" s="84" t="s">
        <v>4058</v>
      </c>
      <c r="W1149" s="81"/>
      <c r="X1149" s="81"/>
      <c r="Y1149" s="87" t="s">
        <v>6058</v>
      </c>
      <c r="Z1149" s="81"/>
    </row>
    <row r="1150" spans="1:26" x14ac:dyDescent="0.35">
      <c r="A1150" s="66" t="s">
        <v>884</v>
      </c>
      <c r="B1150" s="66" t="s">
        <v>1558</v>
      </c>
      <c r="C1150" s="67"/>
      <c r="D1150" s="68"/>
      <c r="E1150" s="69"/>
      <c r="F1150" s="70"/>
      <c r="G1150" s="67"/>
      <c r="H1150" s="71"/>
      <c r="I1150" s="72"/>
      <c r="J1150" s="72"/>
      <c r="K1150" s="36"/>
      <c r="L1150" s="79"/>
      <c r="M1150" s="79"/>
      <c r="N1150" s="74"/>
      <c r="O1150" s="81" t="s">
        <v>1647</v>
      </c>
      <c r="P1150" s="83">
        <v>44398.389837962961</v>
      </c>
      <c r="Q1150" s="81" t="s">
        <v>1777</v>
      </c>
      <c r="R1150" s="81"/>
      <c r="S1150" s="81"/>
      <c r="T1150" s="81" t="s">
        <v>3046</v>
      </c>
      <c r="U1150" s="83">
        <v>44398.389837962961</v>
      </c>
      <c r="V1150" s="84" t="s">
        <v>4059</v>
      </c>
      <c r="W1150" s="81"/>
      <c r="X1150" s="81"/>
      <c r="Y1150" s="87" t="s">
        <v>6059</v>
      </c>
      <c r="Z1150" s="81"/>
    </row>
    <row r="1151" spans="1:26" x14ac:dyDescent="0.35">
      <c r="A1151" s="66" t="s">
        <v>884</v>
      </c>
      <c r="B1151" s="66" t="s">
        <v>1559</v>
      </c>
      <c r="C1151" s="67"/>
      <c r="D1151" s="68"/>
      <c r="E1151" s="69"/>
      <c r="F1151" s="70"/>
      <c r="G1151" s="67"/>
      <c r="H1151" s="71"/>
      <c r="I1151" s="72"/>
      <c r="J1151" s="72"/>
      <c r="K1151" s="36"/>
      <c r="L1151" s="79"/>
      <c r="M1151" s="79"/>
      <c r="N1151" s="74"/>
      <c r="O1151" s="81" t="s">
        <v>1647</v>
      </c>
      <c r="P1151" s="83">
        <v>44398.389837962961</v>
      </c>
      <c r="Q1151" s="81" t="s">
        <v>1777</v>
      </c>
      <c r="R1151" s="81"/>
      <c r="S1151" s="81"/>
      <c r="T1151" s="81" t="s">
        <v>3046</v>
      </c>
      <c r="U1151" s="83">
        <v>44398.389837962961</v>
      </c>
      <c r="V1151" s="84" t="s">
        <v>4059</v>
      </c>
      <c r="W1151" s="81"/>
      <c r="X1151" s="81"/>
      <c r="Y1151" s="87" t="s">
        <v>6059</v>
      </c>
      <c r="Z1151" s="81"/>
    </row>
    <row r="1152" spans="1:26" x14ac:dyDescent="0.35">
      <c r="A1152" s="66" t="s">
        <v>884</v>
      </c>
      <c r="B1152" s="66" t="s">
        <v>1232</v>
      </c>
      <c r="C1152" s="67"/>
      <c r="D1152" s="68"/>
      <c r="E1152" s="69"/>
      <c r="F1152" s="70"/>
      <c r="G1152" s="67"/>
      <c r="H1152" s="71"/>
      <c r="I1152" s="72"/>
      <c r="J1152" s="72"/>
      <c r="K1152" s="36"/>
      <c r="L1152" s="79"/>
      <c r="M1152" s="79"/>
      <c r="N1152" s="74"/>
      <c r="O1152" s="81" t="s">
        <v>1647</v>
      </c>
      <c r="P1152" s="83">
        <v>44398.389837962961</v>
      </c>
      <c r="Q1152" s="81" t="s">
        <v>1777</v>
      </c>
      <c r="R1152" s="81"/>
      <c r="S1152" s="81"/>
      <c r="T1152" s="81" t="s">
        <v>3046</v>
      </c>
      <c r="U1152" s="83">
        <v>44398.389837962961</v>
      </c>
      <c r="V1152" s="84" t="s">
        <v>4059</v>
      </c>
      <c r="W1152" s="81"/>
      <c r="X1152" s="81"/>
      <c r="Y1152" s="87" t="s">
        <v>6059</v>
      </c>
      <c r="Z1152" s="81"/>
    </row>
    <row r="1153" spans="1:26" x14ac:dyDescent="0.35">
      <c r="A1153" s="66" t="s">
        <v>885</v>
      </c>
      <c r="B1153" s="66" t="s">
        <v>1576</v>
      </c>
      <c r="C1153" s="67"/>
      <c r="D1153" s="68"/>
      <c r="E1153" s="69"/>
      <c r="F1153" s="70"/>
      <c r="G1153" s="67"/>
      <c r="H1153" s="71"/>
      <c r="I1153" s="72"/>
      <c r="J1153" s="72"/>
      <c r="K1153" s="36"/>
      <c r="L1153" s="79"/>
      <c r="M1153" s="79"/>
      <c r="N1153" s="74"/>
      <c r="O1153" s="81" t="s">
        <v>1647</v>
      </c>
      <c r="P1153" s="83">
        <v>44398.390856481485</v>
      </c>
      <c r="Q1153" s="81" t="s">
        <v>1835</v>
      </c>
      <c r="R1153" s="81"/>
      <c r="S1153" s="81"/>
      <c r="T1153" s="81" t="s">
        <v>3123</v>
      </c>
      <c r="U1153" s="83">
        <v>44398.390856481485</v>
      </c>
      <c r="V1153" s="84" t="s">
        <v>4060</v>
      </c>
      <c r="W1153" s="81"/>
      <c r="X1153" s="81"/>
      <c r="Y1153" s="87" t="s">
        <v>6060</v>
      </c>
      <c r="Z1153" s="81"/>
    </row>
    <row r="1154" spans="1:26" x14ac:dyDescent="0.35">
      <c r="A1154" s="66" t="s">
        <v>885</v>
      </c>
      <c r="B1154" s="66" t="s">
        <v>1461</v>
      </c>
      <c r="C1154" s="67"/>
      <c r="D1154" s="68"/>
      <c r="E1154" s="69"/>
      <c r="F1154" s="70"/>
      <c r="G1154" s="67"/>
      <c r="H1154" s="71"/>
      <c r="I1154" s="72"/>
      <c r="J1154" s="72"/>
      <c r="K1154" s="36"/>
      <c r="L1154" s="79"/>
      <c r="M1154" s="79"/>
      <c r="N1154" s="74"/>
      <c r="O1154" s="81" t="s">
        <v>1647</v>
      </c>
      <c r="P1154" s="83">
        <v>44398.390856481485</v>
      </c>
      <c r="Q1154" s="81" t="s">
        <v>1835</v>
      </c>
      <c r="R1154" s="81"/>
      <c r="S1154" s="81"/>
      <c r="T1154" s="81" t="s">
        <v>3123</v>
      </c>
      <c r="U1154" s="83">
        <v>44398.390856481485</v>
      </c>
      <c r="V1154" s="84" t="s">
        <v>4060</v>
      </c>
      <c r="W1154" s="81"/>
      <c r="X1154" s="81"/>
      <c r="Y1154" s="87" t="s">
        <v>6060</v>
      </c>
      <c r="Z1154" s="81"/>
    </row>
    <row r="1155" spans="1:26" x14ac:dyDescent="0.35">
      <c r="A1155" s="66" t="s">
        <v>886</v>
      </c>
      <c r="B1155" s="66" t="s">
        <v>1472</v>
      </c>
      <c r="C1155" s="67"/>
      <c r="D1155" s="68"/>
      <c r="E1155" s="69"/>
      <c r="F1155" s="70"/>
      <c r="G1155" s="67"/>
      <c r="H1155" s="71"/>
      <c r="I1155" s="72"/>
      <c r="J1155" s="72"/>
      <c r="K1155" s="36"/>
      <c r="L1155" s="79"/>
      <c r="M1155" s="79"/>
      <c r="N1155" s="74"/>
      <c r="O1155" s="81" t="s">
        <v>1647</v>
      </c>
      <c r="P1155" s="83">
        <v>44398.391469907408</v>
      </c>
      <c r="Q1155" s="81" t="s">
        <v>1836</v>
      </c>
      <c r="R1155" s="81"/>
      <c r="S1155" s="81"/>
      <c r="T1155" s="81" t="s">
        <v>3016</v>
      </c>
      <c r="U1155" s="83">
        <v>44398.391469907408</v>
      </c>
      <c r="V1155" s="84" t="s">
        <v>4061</v>
      </c>
      <c r="W1155" s="81"/>
      <c r="X1155" s="81"/>
      <c r="Y1155" s="87" t="s">
        <v>6061</v>
      </c>
      <c r="Z1155" s="81"/>
    </row>
    <row r="1156" spans="1:26" x14ac:dyDescent="0.35">
      <c r="A1156" s="66" t="s">
        <v>887</v>
      </c>
      <c r="B1156" s="66" t="s">
        <v>887</v>
      </c>
      <c r="C1156" s="67"/>
      <c r="D1156" s="68"/>
      <c r="E1156" s="69"/>
      <c r="F1156" s="70"/>
      <c r="G1156" s="67"/>
      <c r="H1156" s="71"/>
      <c r="I1156" s="72"/>
      <c r="J1156" s="72"/>
      <c r="K1156" s="36"/>
      <c r="L1156" s="79"/>
      <c r="M1156" s="79"/>
      <c r="N1156" s="74"/>
      <c r="O1156" s="81" t="s">
        <v>179</v>
      </c>
      <c r="P1156" s="83">
        <v>44398.391875000001</v>
      </c>
      <c r="Q1156" s="81" t="s">
        <v>1837</v>
      </c>
      <c r="R1156" s="84" t="s">
        <v>2523</v>
      </c>
      <c r="S1156" s="81" t="s">
        <v>2934</v>
      </c>
      <c r="T1156" s="81" t="s">
        <v>3124</v>
      </c>
      <c r="U1156" s="83">
        <v>44398.391875000001</v>
      </c>
      <c r="V1156" s="84" t="s">
        <v>4062</v>
      </c>
      <c r="W1156" s="81"/>
      <c r="X1156" s="81"/>
      <c r="Y1156" s="87" t="s">
        <v>6062</v>
      </c>
      <c r="Z1156" s="81"/>
    </row>
    <row r="1157" spans="1:26" x14ac:dyDescent="0.35">
      <c r="A1157" s="66" t="s">
        <v>888</v>
      </c>
      <c r="B1157" s="66" t="s">
        <v>1318</v>
      </c>
      <c r="C1157" s="67"/>
      <c r="D1157" s="68"/>
      <c r="E1157" s="69"/>
      <c r="F1157" s="70"/>
      <c r="G1157" s="67"/>
      <c r="H1157" s="71"/>
      <c r="I1157" s="72"/>
      <c r="J1157" s="72"/>
      <c r="K1157" s="36"/>
      <c r="L1157" s="79"/>
      <c r="M1157" s="79"/>
      <c r="N1157" s="74"/>
      <c r="O1157" s="81" t="s">
        <v>1647</v>
      </c>
      <c r="P1157" s="83">
        <v>44398.391979166663</v>
      </c>
      <c r="Q1157" s="81" t="s">
        <v>1754</v>
      </c>
      <c r="R1157" s="81"/>
      <c r="S1157" s="81"/>
      <c r="T1157" s="81" t="s">
        <v>3016</v>
      </c>
      <c r="U1157" s="83">
        <v>44398.391979166663</v>
      </c>
      <c r="V1157" s="84" t="s">
        <v>4063</v>
      </c>
      <c r="W1157" s="81"/>
      <c r="X1157" s="81"/>
      <c r="Y1157" s="87" t="s">
        <v>6063</v>
      </c>
      <c r="Z1157" s="81"/>
    </row>
    <row r="1158" spans="1:26" x14ac:dyDescent="0.35">
      <c r="A1158" s="66" t="s">
        <v>888</v>
      </c>
      <c r="B1158" s="66" t="s">
        <v>1522</v>
      </c>
      <c r="C1158" s="67"/>
      <c r="D1158" s="68"/>
      <c r="E1158" s="69"/>
      <c r="F1158" s="70"/>
      <c r="G1158" s="67"/>
      <c r="H1158" s="71"/>
      <c r="I1158" s="72"/>
      <c r="J1158" s="72"/>
      <c r="K1158" s="36"/>
      <c r="L1158" s="79"/>
      <c r="M1158" s="79"/>
      <c r="N1158" s="74"/>
      <c r="O1158" s="81" t="s">
        <v>1647</v>
      </c>
      <c r="P1158" s="83">
        <v>44398.391979166663</v>
      </c>
      <c r="Q1158" s="81" t="s">
        <v>1754</v>
      </c>
      <c r="R1158" s="81"/>
      <c r="S1158" s="81"/>
      <c r="T1158" s="81" t="s">
        <v>3016</v>
      </c>
      <c r="U1158" s="83">
        <v>44398.391979166663</v>
      </c>
      <c r="V1158" s="84" t="s">
        <v>4063</v>
      </c>
      <c r="W1158" s="81"/>
      <c r="X1158" s="81"/>
      <c r="Y1158" s="87" t="s">
        <v>6063</v>
      </c>
      <c r="Z1158" s="81"/>
    </row>
    <row r="1159" spans="1:26" x14ac:dyDescent="0.35">
      <c r="A1159" s="66" t="s">
        <v>889</v>
      </c>
      <c r="B1159" s="66" t="s">
        <v>1409</v>
      </c>
      <c r="C1159" s="67"/>
      <c r="D1159" s="68"/>
      <c r="E1159" s="69"/>
      <c r="F1159" s="70"/>
      <c r="G1159" s="67"/>
      <c r="H1159" s="71"/>
      <c r="I1159" s="72"/>
      <c r="J1159" s="72"/>
      <c r="K1159" s="36"/>
      <c r="L1159" s="79"/>
      <c r="M1159" s="79"/>
      <c r="N1159" s="74"/>
      <c r="O1159" s="81" t="s">
        <v>1647</v>
      </c>
      <c r="P1159" s="83">
        <v>44398.357256944444</v>
      </c>
      <c r="Q1159" s="81" t="s">
        <v>1838</v>
      </c>
      <c r="R1159" s="84" t="s">
        <v>2524</v>
      </c>
      <c r="S1159" s="81" t="s">
        <v>2931</v>
      </c>
      <c r="T1159" s="81" t="s">
        <v>3016</v>
      </c>
      <c r="U1159" s="83">
        <v>44398.357256944444</v>
      </c>
      <c r="V1159" s="84" t="s">
        <v>4064</v>
      </c>
      <c r="W1159" s="81"/>
      <c r="X1159" s="81"/>
      <c r="Y1159" s="87" t="s">
        <v>6064</v>
      </c>
      <c r="Z1159" s="81"/>
    </row>
    <row r="1160" spans="1:26" x14ac:dyDescent="0.35">
      <c r="A1160" s="66" t="s">
        <v>890</v>
      </c>
      <c r="B1160" s="66" t="s">
        <v>889</v>
      </c>
      <c r="C1160" s="67"/>
      <c r="D1160" s="68"/>
      <c r="E1160" s="69"/>
      <c r="F1160" s="70"/>
      <c r="G1160" s="67"/>
      <c r="H1160" s="71"/>
      <c r="I1160" s="72"/>
      <c r="J1160" s="72"/>
      <c r="K1160" s="36"/>
      <c r="L1160" s="79"/>
      <c r="M1160" s="79"/>
      <c r="N1160" s="74"/>
      <c r="O1160" s="81" t="s">
        <v>1647</v>
      </c>
      <c r="P1160" s="83">
        <v>44398.392361111109</v>
      </c>
      <c r="Q1160" s="81" t="s">
        <v>1829</v>
      </c>
      <c r="R1160" s="81"/>
      <c r="S1160" s="81"/>
      <c r="T1160" s="81" t="s">
        <v>3016</v>
      </c>
      <c r="U1160" s="83">
        <v>44398.392361111109</v>
      </c>
      <c r="V1160" s="84" t="s">
        <v>4065</v>
      </c>
      <c r="W1160" s="81"/>
      <c r="X1160" s="81"/>
      <c r="Y1160" s="87" t="s">
        <v>6065</v>
      </c>
      <c r="Z1160" s="81"/>
    </row>
    <row r="1161" spans="1:26" x14ac:dyDescent="0.35">
      <c r="A1161" s="66" t="s">
        <v>890</v>
      </c>
      <c r="B1161" s="66" t="s">
        <v>1409</v>
      </c>
      <c r="C1161" s="67"/>
      <c r="D1161" s="68"/>
      <c r="E1161" s="69"/>
      <c r="F1161" s="70"/>
      <c r="G1161" s="67"/>
      <c r="H1161" s="71"/>
      <c r="I1161" s="72"/>
      <c r="J1161" s="72"/>
      <c r="K1161" s="36"/>
      <c r="L1161" s="79"/>
      <c r="M1161" s="79"/>
      <c r="N1161" s="74"/>
      <c r="O1161" s="81" t="s">
        <v>1647</v>
      </c>
      <c r="P1161" s="83">
        <v>44398.392361111109</v>
      </c>
      <c r="Q1161" s="81" t="s">
        <v>1829</v>
      </c>
      <c r="R1161" s="81"/>
      <c r="S1161" s="81"/>
      <c r="T1161" s="81" t="s">
        <v>3016</v>
      </c>
      <c r="U1161" s="83">
        <v>44398.392361111109</v>
      </c>
      <c r="V1161" s="84" t="s">
        <v>4065</v>
      </c>
      <c r="W1161" s="81"/>
      <c r="X1161" s="81"/>
      <c r="Y1161" s="87" t="s">
        <v>6065</v>
      </c>
      <c r="Z1161" s="81"/>
    </row>
    <row r="1162" spans="1:26" x14ac:dyDescent="0.35">
      <c r="A1162" s="66" t="s">
        <v>891</v>
      </c>
      <c r="B1162" s="66" t="s">
        <v>1413</v>
      </c>
      <c r="C1162" s="67"/>
      <c r="D1162" s="68"/>
      <c r="E1162" s="69"/>
      <c r="F1162" s="70"/>
      <c r="G1162" s="67"/>
      <c r="H1162" s="71"/>
      <c r="I1162" s="72"/>
      <c r="J1162" s="72"/>
      <c r="K1162" s="36"/>
      <c r="L1162" s="79"/>
      <c r="M1162" s="79"/>
      <c r="N1162" s="74"/>
      <c r="O1162" s="81" t="s">
        <v>1647</v>
      </c>
      <c r="P1162" s="83">
        <v>44398.39366898148</v>
      </c>
      <c r="Q1162" s="81" t="s">
        <v>1839</v>
      </c>
      <c r="R1162" s="81"/>
      <c r="S1162" s="81"/>
      <c r="T1162" s="81" t="s">
        <v>3016</v>
      </c>
      <c r="U1162" s="83">
        <v>44398.39366898148</v>
      </c>
      <c r="V1162" s="84" t="s">
        <v>4066</v>
      </c>
      <c r="W1162" s="81"/>
      <c r="X1162" s="81"/>
      <c r="Y1162" s="87" t="s">
        <v>6066</v>
      </c>
      <c r="Z1162" s="81"/>
    </row>
    <row r="1163" spans="1:26" x14ac:dyDescent="0.35">
      <c r="A1163" s="66" t="s">
        <v>891</v>
      </c>
      <c r="B1163" s="66" t="s">
        <v>1412</v>
      </c>
      <c r="C1163" s="67"/>
      <c r="D1163" s="68"/>
      <c r="E1163" s="69"/>
      <c r="F1163" s="70"/>
      <c r="G1163" s="67"/>
      <c r="H1163" s="71"/>
      <c r="I1163" s="72"/>
      <c r="J1163" s="72"/>
      <c r="K1163" s="36"/>
      <c r="L1163" s="79"/>
      <c r="M1163" s="79"/>
      <c r="N1163" s="74"/>
      <c r="O1163" s="81" t="s">
        <v>1647</v>
      </c>
      <c r="P1163" s="83">
        <v>44398.39366898148</v>
      </c>
      <c r="Q1163" s="81" t="s">
        <v>1839</v>
      </c>
      <c r="R1163" s="81"/>
      <c r="S1163" s="81"/>
      <c r="T1163" s="81" t="s">
        <v>3016</v>
      </c>
      <c r="U1163" s="83">
        <v>44398.39366898148</v>
      </c>
      <c r="V1163" s="84" t="s">
        <v>4066</v>
      </c>
      <c r="W1163" s="81"/>
      <c r="X1163" s="81"/>
      <c r="Y1163" s="87" t="s">
        <v>6066</v>
      </c>
      <c r="Z1163" s="81"/>
    </row>
    <row r="1164" spans="1:26" x14ac:dyDescent="0.35">
      <c r="A1164" s="66" t="s">
        <v>891</v>
      </c>
      <c r="B1164" s="66" t="s">
        <v>1433</v>
      </c>
      <c r="C1164" s="67"/>
      <c r="D1164" s="68"/>
      <c r="E1164" s="69"/>
      <c r="F1164" s="70"/>
      <c r="G1164" s="67"/>
      <c r="H1164" s="71"/>
      <c r="I1164" s="72"/>
      <c r="J1164" s="72"/>
      <c r="K1164" s="36"/>
      <c r="L1164" s="79"/>
      <c r="M1164" s="79"/>
      <c r="N1164" s="74"/>
      <c r="O1164" s="81" t="s">
        <v>1647</v>
      </c>
      <c r="P1164" s="83">
        <v>44398.39366898148</v>
      </c>
      <c r="Q1164" s="81" t="s">
        <v>1839</v>
      </c>
      <c r="R1164" s="81"/>
      <c r="S1164" s="81"/>
      <c r="T1164" s="81" t="s">
        <v>3016</v>
      </c>
      <c r="U1164" s="83">
        <v>44398.39366898148</v>
      </c>
      <c r="V1164" s="84" t="s">
        <v>4066</v>
      </c>
      <c r="W1164" s="81"/>
      <c r="X1164" s="81"/>
      <c r="Y1164" s="87" t="s">
        <v>6066</v>
      </c>
      <c r="Z1164" s="81"/>
    </row>
    <row r="1165" spans="1:26" x14ac:dyDescent="0.35">
      <c r="A1165" s="66" t="s">
        <v>892</v>
      </c>
      <c r="B1165" s="66" t="s">
        <v>892</v>
      </c>
      <c r="C1165" s="67"/>
      <c r="D1165" s="68"/>
      <c r="E1165" s="69"/>
      <c r="F1165" s="70"/>
      <c r="G1165" s="67"/>
      <c r="H1165" s="71"/>
      <c r="I1165" s="72"/>
      <c r="J1165" s="72"/>
      <c r="K1165" s="36"/>
      <c r="L1165" s="79"/>
      <c r="M1165" s="79"/>
      <c r="N1165" s="74"/>
      <c r="O1165" s="81" t="s">
        <v>179</v>
      </c>
      <c r="P1165" s="83">
        <v>44398.395891203705</v>
      </c>
      <c r="Q1165" s="81" t="s">
        <v>1840</v>
      </c>
      <c r="R1165" s="81" t="s">
        <v>2525</v>
      </c>
      <c r="S1165" s="81" t="s">
        <v>2953</v>
      </c>
      <c r="T1165" s="81" t="s">
        <v>3017</v>
      </c>
      <c r="U1165" s="83">
        <v>44398.395891203705</v>
      </c>
      <c r="V1165" s="84" t="s">
        <v>4067</v>
      </c>
      <c r="W1165" s="81"/>
      <c r="X1165" s="81"/>
      <c r="Y1165" s="87" t="s">
        <v>6067</v>
      </c>
      <c r="Z1165" s="81"/>
    </row>
    <row r="1166" spans="1:26" x14ac:dyDescent="0.35">
      <c r="A1166" s="66" t="s">
        <v>893</v>
      </c>
      <c r="B1166" s="66" t="s">
        <v>1318</v>
      </c>
      <c r="C1166" s="67"/>
      <c r="D1166" s="68"/>
      <c r="E1166" s="69"/>
      <c r="F1166" s="70"/>
      <c r="G1166" s="67"/>
      <c r="H1166" s="71"/>
      <c r="I1166" s="72"/>
      <c r="J1166" s="72"/>
      <c r="K1166" s="36"/>
      <c r="L1166" s="79"/>
      <c r="M1166" s="79"/>
      <c r="N1166" s="74"/>
      <c r="O1166" s="81" t="s">
        <v>1647</v>
      </c>
      <c r="P1166" s="83">
        <v>44398.396203703705</v>
      </c>
      <c r="Q1166" s="81" t="s">
        <v>1798</v>
      </c>
      <c r="R1166" s="81"/>
      <c r="S1166" s="81"/>
      <c r="T1166" s="81" t="s">
        <v>3106</v>
      </c>
      <c r="U1166" s="83">
        <v>44398.396203703705</v>
      </c>
      <c r="V1166" s="84" t="s">
        <v>4068</v>
      </c>
      <c r="W1166" s="81"/>
      <c r="X1166" s="81"/>
      <c r="Y1166" s="87" t="s">
        <v>6068</v>
      </c>
      <c r="Z1166" s="81"/>
    </row>
    <row r="1167" spans="1:26" x14ac:dyDescent="0.35">
      <c r="A1167" s="66" t="s">
        <v>893</v>
      </c>
      <c r="B1167" s="66" t="s">
        <v>1388</v>
      </c>
      <c r="C1167" s="67"/>
      <c r="D1167" s="68"/>
      <c r="E1167" s="69"/>
      <c r="F1167" s="70"/>
      <c r="G1167" s="67"/>
      <c r="H1167" s="71"/>
      <c r="I1167" s="72"/>
      <c r="J1167" s="72"/>
      <c r="K1167" s="36"/>
      <c r="L1167" s="79"/>
      <c r="M1167" s="79"/>
      <c r="N1167" s="74"/>
      <c r="O1167" s="81" t="s">
        <v>1647</v>
      </c>
      <c r="P1167" s="83">
        <v>44398.396203703705</v>
      </c>
      <c r="Q1167" s="81" t="s">
        <v>1798</v>
      </c>
      <c r="R1167" s="81"/>
      <c r="S1167" s="81"/>
      <c r="T1167" s="81" t="s">
        <v>3106</v>
      </c>
      <c r="U1167" s="83">
        <v>44398.396203703705</v>
      </c>
      <c r="V1167" s="84" t="s">
        <v>4068</v>
      </c>
      <c r="W1167" s="81"/>
      <c r="X1167" s="81"/>
      <c r="Y1167" s="87" t="s">
        <v>6068</v>
      </c>
      <c r="Z1167" s="81"/>
    </row>
    <row r="1168" spans="1:26" x14ac:dyDescent="0.35">
      <c r="A1168" s="66" t="s">
        <v>894</v>
      </c>
      <c r="B1168" s="66" t="s">
        <v>894</v>
      </c>
      <c r="C1168" s="67"/>
      <c r="D1168" s="68"/>
      <c r="E1168" s="69"/>
      <c r="F1168" s="70"/>
      <c r="G1168" s="67"/>
      <c r="H1168" s="71"/>
      <c r="I1168" s="72"/>
      <c r="J1168" s="72"/>
      <c r="K1168" s="36"/>
      <c r="L1168" s="79"/>
      <c r="M1168" s="79"/>
      <c r="N1168" s="74"/>
      <c r="O1168" s="81" t="s">
        <v>179</v>
      </c>
      <c r="P1168" s="83">
        <v>44398.35361111111</v>
      </c>
      <c r="Q1168" s="81" t="s">
        <v>1841</v>
      </c>
      <c r="R1168" s="81"/>
      <c r="S1168" s="81"/>
      <c r="T1168" s="81" t="s">
        <v>3117</v>
      </c>
      <c r="U1168" s="83">
        <v>44398.35361111111</v>
      </c>
      <c r="V1168" s="84" t="s">
        <v>4069</v>
      </c>
      <c r="W1168" s="81"/>
      <c r="X1168" s="81"/>
      <c r="Y1168" s="87" t="s">
        <v>6069</v>
      </c>
      <c r="Z1168" s="81"/>
    </row>
    <row r="1169" spans="1:26" x14ac:dyDescent="0.35">
      <c r="A1169" s="66" t="s">
        <v>895</v>
      </c>
      <c r="B1169" s="66" t="s">
        <v>894</v>
      </c>
      <c r="C1169" s="67"/>
      <c r="D1169" s="68"/>
      <c r="E1169" s="69"/>
      <c r="F1169" s="70"/>
      <c r="G1169" s="67"/>
      <c r="H1169" s="71"/>
      <c r="I1169" s="72"/>
      <c r="J1169" s="72"/>
      <c r="K1169" s="36"/>
      <c r="L1169" s="79"/>
      <c r="M1169" s="79"/>
      <c r="N1169" s="74"/>
      <c r="O1169" s="81" t="s">
        <v>1647</v>
      </c>
      <c r="P1169" s="83">
        <v>44398.396689814814</v>
      </c>
      <c r="Q1169" s="81" t="s">
        <v>1827</v>
      </c>
      <c r="R1169" s="81"/>
      <c r="S1169" s="81"/>
      <c r="T1169" s="81" t="s">
        <v>3117</v>
      </c>
      <c r="U1169" s="83">
        <v>44398.396689814814</v>
      </c>
      <c r="V1169" s="84" t="s">
        <v>4070</v>
      </c>
      <c r="W1169" s="81"/>
      <c r="X1169" s="81"/>
      <c r="Y1169" s="87" t="s">
        <v>6070</v>
      </c>
      <c r="Z1169" s="81"/>
    </row>
    <row r="1170" spans="1:26" x14ac:dyDescent="0.35">
      <c r="A1170" s="66" t="s">
        <v>896</v>
      </c>
      <c r="B1170" s="66" t="s">
        <v>1318</v>
      </c>
      <c r="C1170" s="67"/>
      <c r="D1170" s="68"/>
      <c r="E1170" s="69"/>
      <c r="F1170" s="70"/>
      <c r="G1170" s="67"/>
      <c r="H1170" s="71"/>
      <c r="I1170" s="72"/>
      <c r="J1170" s="72"/>
      <c r="K1170" s="36"/>
      <c r="L1170" s="79"/>
      <c r="M1170" s="79"/>
      <c r="N1170" s="74"/>
      <c r="O1170" s="81" t="s">
        <v>1647</v>
      </c>
      <c r="P1170" s="83">
        <v>44398.398865740739</v>
      </c>
      <c r="Q1170" s="81" t="s">
        <v>1754</v>
      </c>
      <c r="R1170" s="81"/>
      <c r="S1170" s="81"/>
      <c r="T1170" s="81" t="s">
        <v>3016</v>
      </c>
      <c r="U1170" s="83">
        <v>44398.398865740739</v>
      </c>
      <c r="V1170" s="84" t="s">
        <v>4071</v>
      </c>
      <c r="W1170" s="81"/>
      <c r="X1170" s="81"/>
      <c r="Y1170" s="87" t="s">
        <v>6071</v>
      </c>
      <c r="Z1170" s="81"/>
    </row>
    <row r="1171" spans="1:26" x14ac:dyDescent="0.35">
      <c r="A1171" s="66" t="s">
        <v>896</v>
      </c>
      <c r="B1171" s="66" t="s">
        <v>1522</v>
      </c>
      <c r="C1171" s="67"/>
      <c r="D1171" s="68"/>
      <c r="E1171" s="69"/>
      <c r="F1171" s="70"/>
      <c r="G1171" s="67"/>
      <c r="H1171" s="71"/>
      <c r="I1171" s="72"/>
      <c r="J1171" s="72"/>
      <c r="K1171" s="36"/>
      <c r="L1171" s="79"/>
      <c r="M1171" s="79"/>
      <c r="N1171" s="74"/>
      <c r="O1171" s="81" t="s">
        <v>1647</v>
      </c>
      <c r="P1171" s="83">
        <v>44398.398865740739</v>
      </c>
      <c r="Q1171" s="81" t="s">
        <v>1754</v>
      </c>
      <c r="R1171" s="81"/>
      <c r="S1171" s="81"/>
      <c r="T1171" s="81" t="s">
        <v>3016</v>
      </c>
      <c r="U1171" s="83">
        <v>44398.398865740739</v>
      </c>
      <c r="V1171" s="84" t="s">
        <v>4071</v>
      </c>
      <c r="W1171" s="81"/>
      <c r="X1171" s="81"/>
      <c r="Y1171" s="87" t="s">
        <v>6071</v>
      </c>
      <c r="Z1171" s="81"/>
    </row>
    <row r="1172" spans="1:26" x14ac:dyDescent="0.35">
      <c r="A1172" s="66" t="s">
        <v>897</v>
      </c>
      <c r="B1172" s="66" t="s">
        <v>1318</v>
      </c>
      <c r="C1172" s="67"/>
      <c r="D1172" s="68"/>
      <c r="E1172" s="69"/>
      <c r="F1172" s="70"/>
      <c r="G1172" s="67"/>
      <c r="H1172" s="71"/>
      <c r="I1172" s="72"/>
      <c r="J1172" s="72"/>
      <c r="K1172" s="36"/>
      <c r="L1172" s="79"/>
      <c r="M1172" s="79"/>
      <c r="N1172" s="74"/>
      <c r="O1172" s="81" t="s">
        <v>1647</v>
      </c>
      <c r="P1172" s="83">
        <v>44398.398981481485</v>
      </c>
      <c r="Q1172" s="81" t="s">
        <v>1754</v>
      </c>
      <c r="R1172" s="81"/>
      <c r="S1172" s="81"/>
      <c r="T1172" s="81" t="s">
        <v>3016</v>
      </c>
      <c r="U1172" s="83">
        <v>44398.398981481485</v>
      </c>
      <c r="V1172" s="84" t="s">
        <v>4072</v>
      </c>
      <c r="W1172" s="81"/>
      <c r="X1172" s="81"/>
      <c r="Y1172" s="87" t="s">
        <v>6072</v>
      </c>
      <c r="Z1172" s="81"/>
    </row>
    <row r="1173" spans="1:26" x14ac:dyDescent="0.35">
      <c r="A1173" s="66" t="s">
        <v>897</v>
      </c>
      <c r="B1173" s="66" t="s">
        <v>1522</v>
      </c>
      <c r="C1173" s="67"/>
      <c r="D1173" s="68"/>
      <c r="E1173" s="69"/>
      <c r="F1173" s="70"/>
      <c r="G1173" s="67"/>
      <c r="H1173" s="71"/>
      <c r="I1173" s="72"/>
      <c r="J1173" s="72"/>
      <c r="K1173" s="36"/>
      <c r="L1173" s="79"/>
      <c r="M1173" s="79"/>
      <c r="N1173" s="74"/>
      <c r="O1173" s="81" t="s">
        <v>1647</v>
      </c>
      <c r="P1173" s="83">
        <v>44398.398981481485</v>
      </c>
      <c r="Q1173" s="81" t="s">
        <v>1754</v>
      </c>
      <c r="R1173" s="81"/>
      <c r="S1173" s="81"/>
      <c r="T1173" s="81" t="s">
        <v>3016</v>
      </c>
      <c r="U1173" s="83">
        <v>44398.398981481485</v>
      </c>
      <c r="V1173" s="84" t="s">
        <v>4072</v>
      </c>
      <c r="W1173" s="81"/>
      <c r="X1173" s="81"/>
      <c r="Y1173" s="87" t="s">
        <v>6072</v>
      </c>
      <c r="Z1173" s="81"/>
    </row>
    <row r="1174" spans="1:26" x14ac:dyDescent="0.35">
      <c r="A1174" s="66" t="s">
        <v>898</v>
      </c>
      <c r="B1174" s="66" t="s">
        <v>1151</v>
      </c>
      <c r="C1174" s="67"/>
      <c r="D1174" s="68"/>
      <c r="E1174" s="69"/>
      <c r="F1174" s="70"/>
      <c r="G1174" s="67"/>
      <c r="H1174" s="71"/>
      <c r="I1174" s="72"/>
      <c r="J1174" s="72"/>
      <c r="K1174" s="36"/>
      <c r="L1174" s="79"/>
      <c r="M1174" s="79"/>
      <c r="N1174" s="74"/>
      <c r="O1174" s="81" t="s">
        <v>1647</v>
      </c>
      <c r="P1174" s="83">
        <v>44398.403425925928</v>
      </c>
      <c r="Q1174" s="81" t="s">
        <v>1842</v>
      </c>
      <c r="R1174" s="81"/>
      <c r="S1174" s="81"/>
      <c r="T1174" s="81" t="s">
        <v>3125</v>
      </c>
      <c r="U1174" s="83">
        <v>44398.403425925928</v>
      </c>
      <c r="V1174" s="84" t="s">
        <v>4073</v>
      </c>
      <c r="W1174" s="81"/>
      <c r="X1174" s="81"/>
      <c r="Y1174" s="87" t="s">
        <v>6073</v>
      </c>
      <c r="Z1174" s="81"/>
    </row>
    <row r="1175" spans="1:26" x14ac:dyDescent="0.35">
      <c r="A1175" s="66" t="s">
        <v>899</v>
      </c>
      <c r="B1175" s="66" t="s">
        <v>1577</v>
      </c>
      <c r="C1175" s="67"/>
      <c r="D1175" s="68"/>
      <c r="E1175" s="69"/>
      <c r="F1175" s="70"/>
      <c r="G1175" s="67"/>
      <c r="H1175" s="71"/>
      <c r="I1175" s="72"/>
      <c r="J1175" s="72"/>
      <c r="K1175" s="36"/>
      <c r="L1175" s="79"/>
      <c r="M1175" s="79"/>
      <c r="N1175" s="74"/>
      <c r="O1175" s="81" t="s">
        <v>1647</v>
      </c>
      <c r="P1175" s="83">
        <v>44398.405370370368</v>
      </c>
      <c r="Q1175" s="81" t="s">
        <v>1843</v>
      </c>
      <c r="R1175" s="81"/>
      <c r="S1175" s="81"/>
      <c r="T1175" s="81" t="s">
        <v>3077</v>
      </c>
      <c r="U1175" s="83">
        <v>44398.405370370368</v>
      </c>
      <c r="V1175" s="84" t="s">
        <v>4074</v>
      </c>
      <c r="W1175" s="81"/>
      <c r="X1175" s="81"/>
      <c r="Y1175" s="87" t="s">
        <v>6074</v>
      </c>
      <c r="Z1175" s="81"/>
    </row>
    <row r="1176" spans="1:26" x14ac:dyDescent="0.35">
      <c r="A1176" s="66" t="s">
        <v>899</v>
      </c>
      <c r="B1176" s="66" t="s">
        <v>1383</v>
      </c>
      <c r="C1176" s="67"/>
      <c r="D1176" s="68"/>
      <c r="E1176" s="69"/>
      <c r="F1176" s="70"/>
      <c r="G1176" s="67"/>
      <c r="H1176" s="71"/>
      <c r="I1176" s="72"/>
      <c r="J1176" s="72"/>
      <c r="K1176" s="36"/>
      <c r="L1176" s="79"/>
      <c r="M1176" s="79"/>
      <c r="N1176" s="74"/>
      <c r="O1176" s="81" t="s">
        <v>1647</v>
      </c>
      <c r="P1176" s="83">
        <v>44398.405370370368</v>
      </c>
      <c r="Q1176" s="81" t="s">
        <v>1843</v>
      </c>
      <c r="R1176" s="81"/>
      <c r="S1176" s="81"/>
      <c r="T1176" s="81" t="s">
        <v>3077</v>
      </c>
      <c r="U1176" s="83">
        <v>44398.405370370368</v>
      </c>
      <c r="V1176" s="84" t="s">
        <v>4074</v>
      </c>
      <c r="W1176" s="81"/>
      <c r="X1176" s="81"/>
      <c r="Y1176" s="87" t="s">
        <v>6074</v>
      </c>
      <c r="Z1176" s="81"/>
    </row>
    <row r="1177" spans="1:26" x14ac:dyDescent="0.35">
      <c r="A1177" s="66" t="s">
        <v>900</v>
      </c>
      <c r="B1177" s="66" t="s">
        <v>1569</v>
      </c>
      <c r="C1177" s="67"/>
      <c r="D1177" s="68"/>
      <c r="E1177" s="69"/>
      <c r="F1177" s="70"/>
      <c r="G1177" s="67"/>
      <c r="H1177" s="71"/>
      <c r="I1177" s="72"/>
      <c r="J1177" s="72"/>
      <c r="K1177" s="36"/>
      <c r="L1177" s="79"/>
      <c r="M1177" s="79"/>
      <c r="N1177" s="74"/>
      <c r="O1177" s="81" t="s">
        <v>1647</v>
      </c>
      <c r="P1177" s="83">
        <v>44398.406921296293</v>
      </c>
      <c r="Q1177" s="81" t="s">
        <v>1819</v>
      </c>
      <c r="R1177" s="81"/>
      <c r="S1177" s="81"/>
      <c r="T1177" s="81" t="s">
        <v>3114</v>
      </c>
      <c r="U1177" s="83">
        <v>44398.406921296293</v>
      </c>
      <c r="V1177" s="84" t="s">
        <v>4075</v>
      </c>
      <c r="W1177" s="81"/>
      <c r="X1177" s="81"/>
      <c r="Y1177" s="87" t="s">
        <v>6075</v>
      </c>
      <c r="Z1177" s="81"/>
    </row>
    <row r="1178" spans="1:26" x14ac:dyDescent="0.35">
      <c r="A1178" s="66" t="s">
        <v>900</v>
      </c>
      <c r="B1178" s="66" t="s">
        <v>1570</v>
      </c>
      <c r="C1178" s="67"/>
      <c r="D1178" s="68"/>
      <c r="E1178" s="69"/>
      <c r="F1178" s="70"/>
      <c r="G1178" s="67"/>
      <c r="H1178" s="71"/>
      <c r="I1178" s="72"/>
      <c r="J1178" s="72"/>
      <c r="K1178" s="36"/>
      <c r="L1178" s="79"/>
      <c r="M1178" s="79"/>
      <c r="N1178" s="74"/>
      <c r="O1178" s="81" t="s">
        <v>1647</v>
      </c>
      <c r="P1178" s="83">
        <v>44398.406921296293</v>
      </c>
      <c r="Q1178" s="81" t="s">
        <v>1819</v>
      </c>
      <c r="R1178" s="81"/>
      <c r="S1178" s="81"/>
      <c r="T1178" s="81" t="s">
        <v>3114</v>
      </c>
      <c r="U1178" s="83">
        <v>44398.406921296293</v>
      </c>
      <c r="V1178" s="84" t="s">
        <v>4075</v>
      </c>
      <c r="W1178" s="81"/>
      <c r="X1178" s="81"/>
      <c r="Y1178" s="87" t="s">
        <v>6075</v>
      </c>
      <c r="Z1178" s="81"/>
    </row>
    <row r="1179" spans="1:26" x14ac:dyDescent="0.35">
      <c r="A1179" s="66" t="s">
        <v>900</v>
      </c>
      <c r="B1179" s="66" t="s">
        <v>1390</v>
      </c>
      <c r="C1179" s="67"/>
      <c r="D1179" s="68"/>
      <c r="E1179" s="69"/>
      <c r="F1179" s="70"/>
      <c r="G1179" s="67"/>
      <c r="H1179" s="71"/>
      <c r="I1179" s="72"/>
      <c r="J1179" s="72"/>
      <c r="K1179" s="36"/>
      <c r="L1179" s="79"/>
      <c r="M1179" s="79"/>
      <c r="N1179" s="74"/>
      <c r="O1179" s="81" t="s">
        <v>1647</v>
      </c>
      <c r="P1179" s="83">
        <v>44398.406921296293</v>
      </c>
      <c r="Q1179" s="81" t="s">
        <v>1819</v>
      </c>
      <c r="R1179" s="81"/>
      <c r="S1179" s="81"/>
      <c r="T1179" s="81" t="s">
        <v>3114</v>
      </c>
      <c r="U1179" s="83">
        <v>44398.406921296293</v>
      </c>
      <c r="V1179" s="84" t="s">
        <v>4075</v>
      </c>
      <c r="W1179" s="81"/>
      <c r="X1179" s="81"/>
      <c r="Y1179" s="87" t="s">
        <v>6075</v>
      </c>
      <c r="Z1179" s="81"/>
    </row>
    <row r="1180" spans="1:26" x14ac:dyDescent="0.35">
      <c r="A1180" s="66" t="s">
        <v>901</v>
      </c>
      <c r="B1180" s="66" t="s">
        <v>1413</v>
      </c>
      <c r="C1180" s="67"/>
      <c r="D1180" s="68"/>
      <c r="E1180" s="69"/>
      <c r="F1180" s="70"/>
      <c r="G1180" s="67"/>
      <c r="H1180" s="71"/>
      <c r="I1180" s="72"/>
      <c r="J1180" s="72"/>
      <c r="K1180" s="36"/>
      <c r="L1180" s="79"/>
      <c r="M1180" s="79"/>
      <c r="N1180" s="74"/>
      <c r="O1180" s="81" t="s">
        <v>1647</v>
      </c>
      <c r="P1180" s="83">
        <v>44398.408680555556</v>
      </c>
      <c r="Q1180" s="81" t="s">
        <v>1839</v>
      </c>
      <c r="R1180" s="81"/>
      <c r="S1180" s="81"/>
      <c r="T1180" s="81" t="s">
        <v>3016</v>
      </c>
      <c r="U1180" s="83">
        <v>44398.408680555556</v>
      </c>
      <c r="V1180" s="84" t="s">
        <v>4076</v>
      </c>
      <c r="W1180" s="81"/>
      <c r="X1180" s="81"/>
      <c r="Y1180" s="87" t="s">
        <v>6076</v>
      </c>
      <c r="Z1180" s="81"/>
    </row>
    <row r="1181" spans="1:26" x14ac:dyDescent="0.35">
      <c r="A1181" s="66" t="s">
        <v>901</v>
      </c>
      <c r="B1181" s="66" t="s">
        <v>1412</v>
      </c>
      <c r="C1181" s="67"/>
      <c r="D1181" s="68"/>
      <c r="E1181" s="69"/>
      <c r="F1181" s="70"/>
      <c r="G1181" s="67"/>
      <c r="H1181" s="71"/>
      <c r="I1181" s="72"/>
      <c r="J1181" s="72"/>
      <c r="K1181" s="36"/>
      <c r="L1181" s="79"/>
      <c r="M1181" s="79"/>
      <c r="N1181" s="74"/>
      <c r="O1181" s="81" t="s">
        <v>1647</v>
      </c>
      <c r="P1181" s="83">
        <v>44398.408680555556</v>
      </c>
      <c r="Q1181" s="81" t="s">
        <v>1839</v>
      </c>
      <c r="R1181" s="81"/>
      <c r="S1181" s="81"/>
      <c r="T1181" s="81" t="s">
        <v>3016</v>
      </c>
      <c r="U1181" s="83">
        <v>44398.408680555556</v>
      </c>
      <c r="V1181" s="84" t="s">
        <v>4076</v>
      </c>
      <c r="W1181" s="81"/>
      <c r="X1181" s="81"/>
      <c r="Y1181" s="87" t="s">
        <v>6076</v>
      </c>
      <c r="Z1181" s="81"/>
    </row>
    <row r="1182" spans="1:26" x14ac:dyDescent="0.35">
      <c r="A1182" s="66" t="s">
        <v>901</v>
      </c>
      <c r="B1182" s="66" t="s">
        <v>1433</v>
      </c>
      <c r="C1182" s="67"/>
      <c r="D1182" s="68"/>
      <c r="E1182" s="69"/>
      <c r="F1182" s="70"/>
      <c r="G1182" s="67"/>
      <c r="H1182" s="71"/>
      <c r="I1182" s="72"/>
      <c r="J1182" s="72"/>
      <c r="K1182" s="36"/>
      <c r="L1182" s="79"/>
      <c r="M1182" s="79"/>
      <c r="N1182" s="74"/>
      <c r="O1182" s="81" t="s">
        <v>1647</v>
      </c>
      <c r="P1182" s="83">
        <v>44398.408680555556</v>
      </c>
      <c r="Q1182" s="81" t="s">
        <v>1839</v>
      </c>
      <c r="R1182" s="81"/>
      <c r="S1182" s="81"/>
      <c r="T1182" s="81" t="s">
        <v>3016</v>
      </c>
      <c r="U1182" s="83">
        <v>44398.408680555556</v>
      </c>
      <c r="V1182" s="84" t="s">
        <v>4076</v>
      </c>
      <c r="W1182" s="81"/>
      <c r="X1182" s="81"/>
      <c r="Y1182" s="87" t="s">
        <v>6076</v>
      </c>
      <c r="Z1182" s="81"/>
    </row>
    <row r="1183" spans="1:26" x14ac:dyDescent="0.35">
      <c r="A1183" s="66" t="s">
        <v>902</v>
      </c>
      <c r="B1183" s="66" t="s">
        <v>1578</v>
      </c>
      <c r="C1183" s="67"/>
      <c r="D1183" s="68"/>
      <c r="E1183" s="69"/>
      <c r="F1183" s="70"/>
      <c r="G1183" s="67"/>
      <c r="H1183" s="71"/>
      <c r="I1183" s="72"/>
      <c r="J1183" s="72"/>
      <c r="K1183" s="36"/>
      <c r="L1183" s="79"/>
      <c r="M1183" s="79"/>
      <c r="N1183" s="74"/>
      <c r="O1183" s="81" t="s">
        <v>1647</v>
      </c>
      <c r="P1183" s="83">
        <v>44398.410277777781</v>
      </c>
      <c r="Q1183" s="81" t="s">
        <v>1844</v>
      </c>
      <c r="R1183" s="81"/>
      <c r="S1183" s="81"/>
      <c r="T1183" s="81" t="s">
        <v>3126</v>
      </c>
      <c r="U1183" s="83">
        <v>44398.410277777781</v>
      </c>
      <c r="V1183" s="84" t="s">
        <v>4077</v>
      </c>
      <c r="W1183" s="81"/>
      <c r="X1183" s="81"/>
      <c r="Y1183" s="87" t="s">
        <v>6077</v>
      </c>
      <c r="Z1183" s="81"/>
    </row>
    <row r="1184" spans="1:26" x14ac:dyDescent="0.35">
      <c r="A1184" s="66" t="s">
        <v>902</v>
      </c>
      <c r="B1184" s="66" t="s">
        <v>928</v>
      </c>
      <c r="C1184" s="67"/>
      <c r="D1184" s="68"/>
      <c r="E1184" s="69"/>
      <c r="F1184" s="70"/>
      <c r="G1184" s="67"/>
      <c r="H1184" s="71"/>
      <c r="I1184" s="72"/>
      <c r="J1184" s="72"/>
      <c r="K1184" s="36"/>
      <c r="L1184" s="79"/>
      <c r="M1184" s="79"/>
      <c r="N1184" s="74"/>
      <c r="O1184" s="81" t="s">
        <v>1647</v>
      </c>
      <c r="P1184" s="83">
        <v>44398.410277777781</v>
      </c>
      <c r="Q1184" s="81" t="s">
        <v>1844</v>
      </c>
      <c r="R1184" s="81"/>
      <c r="S1184" s="81"/>
      <c r="T1184" s="81" t="s">
        <v>3126</v>
      </c>
      <c r="U1184" s="83">
        <v>44398.410277777781</v>
      </c>
      <c r="V1184" s="84" t="s">
        <v>4077</v>
      </c>
      <c r="W1184" s="81"/>
      <c r="X1184" s="81"/>
      <c r="Y1184" s="87" t="s">
        <v>6077</v>
      </c>
      <c r="Z1184" s="81"/>
    </row>
    <row r="1185" spans="1:26" x14ac:dyDescent="0.35">
      <c r="A1185" s="66" t="s">
        <v>903</v>
      </c>
      <c r="B1185" s="66" t="s">
        <v>1577</v>
      </c>
      <c r="C1185" s="67"/>
      <c r="D1185" s="68"/>
      <c r="E1185" s="69"/>
      <c r="F1185" s="70"/>
      <c r="G1185" s="67"/>
      <c r="H1185" s="71"/>
      <c r="I1185" s="72"/>
      <c r="J1185" s="72"/>
      <c r="K1185" s="36"/>
      <c r="L1185" s="79"/>
      <c r="M1185" s="79"/>
      <c r="N1185" s="74"/>
      <c r="O1185" s="81" t="s">
        <v>1647</v>
      </c>
      <c r="P1185" s="83">
        <v>44398.411030092589</v>
      </c>
      <c r="Q1185" s="81" t="s">
        <v>1843</v>
      </c>
      <c r="R1185" s="81"/>
      <c r="S1185" s="81"/>
      <c r="T1185" s="81" t="s">
        <v>3077</v>
      </c>
      <c r="U1185" s="83">
        <v>44398.411030092589</v>
      </c>
      <c r="V1185" s="84" t="s">
        <v>4078</v>
      </c>
      <c r="W1185" s="81"/>
      <c r="X1185" s="81"/>
      <c r="Y1185" s="87" t="s">
        <v>6078</v>
      </c>
      <c r="Z1185" s="81"/>
    </row>
    <row r="1186" spans="1:26" x14ac:dyDescent="0.35">
      <c r="A1186" s="66" t="s">
        <v>903</v>
      </c>
      <c r="B1186" s="66" t="s">
        <v>1383</v>
      </c>
      <c r="C1186" s="67"/>
      <c r="D1186" s="68"/>
      <c r="E1186" s="69"/>
      <c r="F1186" s="70"/>
      <c r="G1186" s="67"/>
      <c r="H1186" s="71"/>
      <c r="I1186" s="72"/>
      <c r="J1186" s="72"/>
      <c r="K1186" s="36"/>
      <c r="L1186" s="79"/>
      <c r="M1186" s="79"/>
      <c r="N1186" s="74"/>
      <c r="O1186" s="81" t="s">
        <v>1647</v>
      </c>
      <c r="P1186" s="83">
        <v>44398.411030092589</v>
      </c>
      <c r="Q1186" s="81" t="s">
        <v>1843</v>
      </c>
      <c r="R1186" s="81"/>
      <c r="S1186" s="81"/>
      <c r="T1186" s="81" t="s">
        <v>3077</v>
      </c>
      <c r="U1186" s="83">
        <v>44398.411030092589</v>
      </c>
      <c r="V1186" s="84" t="s">
        <v>4078</v>
      </c>
      <c r="W1186" s="81"/>
      <c r="X1186" s="81"/>
      <c r="Y1186" s="87" t="s">
        <v>6078</v>
      </c>
      <c r="Z1186" s="81"/>
    </row>
    <row r="1187" spans="1:26" x14ac:dyDescent="0.35">
      <c r="A1187" s="66" t="s">
        <v>904</v>
      </c>
      <c r="B1187" s="66" t="s">
        <v>1318</v>
      </c>
      <c r="C1187" s="67"/>
      <c r="D1187" s="68"/>
      <c r="E1187" s="69"/>
      <c r="F1187" s="70"/>
      <c r="G1187" s="67"/>
      <c r="H1187" s="71"/>
      <c r="I1187" s="72"/>
      <c r="J1187" s="72"/>
      <c r="K1187" s="36"/>
      <c r="L1187" s="79"/>
      <c r="M1187" s="79"/>
      <c r="N1187" s="74"/>
      <c r="O1187" s="81" t="s">
        <v>1647</v>
      </c>
      <c r="P1187" s="83">
        <v>44398.413877314815</v>
      </c>
      <c r="Q1187" s="81" t="s">
        <v>1798</v>
      </c>
      <c r="R1187" s="81"/>
      <c r="S1187" s="81"/>
      <c r="T1187" s="81" t="s">
        <v>3106</v>
      </c>
      <c r="U1187" s="83">
        <v>44398.413877314815</v>
      </c>
      <c r="V1187" s="84" t="s">
        <v>4079</v>
      </c>
      <c r="W1187" s="81"/>
      <c r="X1187" s="81"/>
      <c r="Y1187" s="87" t="s">
        <v>6079</v>
      </c>
      <c r="Z1187" s="81"/>
    </row>
    <row r="1188" spans="1:26" x14ac:dyDescent="0.35">
      <c r="A1188" s="66" t="s">
        <v>904</v>
      </c>
      <c r="B1188" s="66" t="s">
        <v>1388</v>
      </c>
      <c r="C1188" s="67"/>
      <c r="D1188" s="68"/>
      <c r="E1188" s="69"/>
      <c r="F1188" s="70"/>
      <c r="G1188" s="67"/>
      <c r="H1188" s="71"/>
      <c r="I1188" s="72"/>
      <c r="J1188" s="72"/>
      <c r="K1188" s="36"/>
      <c r="L1188" s="79"/>
      <c r="M1188" s="79"/>
      <c r="N1188" s="74"/>
      <c r="O1188" s="81" t="s">
        <v>1647</v>
      </c>
      <c r="P1188" s="83">
        <v>44398.413877314815</v>
      </c>
      <c r="Q1188" s="81" t="s">
        <v>1798</v>
      </c>
      <c r="R1188" s="81"/>
      <c r="S1188" s="81"/>
      <c r="T1188" s="81" t="s">
        <v>3106</v>
      </c>
      <c r="U1188" s="83">
        <v>44398.413877314815</v>
      </c>
      <c r="V1188" s="84" t="s">
        <v>4079</v>
      </c>
      <c r="W1188" s="81"/>
      <c r="X1188" s="81"/>
      <c r="Y1188" s="87" t="s">
        <v>6079</v>
      </c>
      <c r="Z1188" s="81"/>
    </row>
    <row r="1189" spans="1:26" x14ac:dyDescent="0.35">
      <c r="A1189" s="66" t="s">
        <v>905</v>
      </c>
      <c r="B1189" s="66" t="s">
        <v>1579</v>
      </c>
      <c r="C1189" s="67"/>
      <c r="D1189" s="68"/>
      <c r="E1189" s="69"/>
      <c r="F1189" s="70"/>
      <c r="G1189" s="67"/>
      <c r="H1189" s="71"/>
      <c r="I1189" s="72"/>
      <c r="J1189" s="72"/>
      <c r="K1189" s="36"/>
      <c r="L1189" s="79"/>
      <c r="M1189" s="79"/>
      <c r="N1189" s="74"/>
      <c r="O1189" s="81" t="s">
        <v>1647</v>
      </c>
      <c r="P1189" s="83">
        <v>44398.305</v>
      </c>
      <c r="Q1189" s="81" t="s">
        <v>1845</v>
      </c>
      <c r="R1189" s="84" t="s">
        <v>2526</v>
      </c>
      <c r="S1189" s="81" t="s">
        <v>2954</v>
      </c>
      <c r="T1189" s="81" t="s">
        <v>3046</v>
      </c>
      <c r="U1189" s="83">
        <v>44398.305</v>
      </c>
      <c r="V1189" s="84" t="s">
        <v>4080</v>
      </c>
      <c r="W1189" s="81"/>
      <c r="X1189" s="81"/>
      <c r="Y1189" s="87" t="s">
        <v>6080</v>
      </c>
      <c r="Z1189" s="81"/>
    </row>
    <row r="1190" spans="1:26" x14ac:dyDescent="0.35">
      <c r="A1190" s="66" t="s">
        <v>905</v>
      </c>
      <c r="B1190" s="66" t="s">
        <v>1318</v>
      </c>
      <c r="C1190" s="67"/>
      <c r="D1190" s="68"/>
      <c r="E1190" s="69"/>
      <c r="F1190" s="70"/>
      <c r="G1190" s="67"/>
      <c r="H1190" s="71"/>
      <c r="I1190" s="72"/>
      <c r="J1190" s="72"/>
      <c r="K1190" s="36"/>
      <c r="L1190" s="79"/>
      <c r="M1190" s="79"/>
      <c r="N1190" s="74"/>
      <c r="O1190" s="81" t="s">
        <v>1647</v>
      </c>
      <c r="P1190" s="83">
        <v>44398.413888888892</v>
      </c>
      <c r="Q1190" s="81" t="s">
        <v>1798</v>
      </c>
      <c r="R1190" s="81"/>
      <c r="S1190" s="81"/>
      <c r="T1190" s="81" t="s">
        <v>3106</v>
      </c>
      <c r="U1190" s="83">
        <v>44398.413888888892</v>
      </c>
      <c r="V1190" s="84" t="s">
        <v>4081</v>
      </c>
      <c r="W1190" s="81"/>
      <c r="X1190" s="81"/>
      <c r="Y1190" s="87" t="s">
        <v>6081</v>
      </c>
      <c r="Z1190" s="81"/>
    </row>
    <row r="1191" spans="1:26" x14ac:dyDescent="0.35">
      <c r="A1191" s="66" t="s">
        <v>905</v>
      </c>
      <c r="B1191" s="66" t="s">
        <v>1388</v>
      </c>
      <c r="C1191" s="67"/>
      <c r="D1191" s="68"/>
      <c r="E1191" s="69"/>
      <c r="F1191" s="70"/>
      <c r="G1191" s="67"/>
      <c r="H1191" s="71"/>
      <c r="I1191" s="72"/>
      <c r="J1191" s="72"/>
      <c r="K1191" s="36"/>
      <c r="L1191" s="79"/>
      <c r="M1191" s="79"/>
      <c r="N1191" s="74"/>
      <c r="O1191" s="81" t="s">
        <v>1647</v>
      </c>
      <c r="P1191" s="83">
        <v>44398.413888888892</v>
      </c>
      <c r="Q1191" s="81" t="s">
        <v>1798</v>
      </c>
      <c r="R1191" s="81"/>
      <c r="S1191" s="81"/>
      <c r="T1191" s="81" t="s">
        <v>3106</v>
      </c>
      <c r="U1191" s="83">
        <v>44398.413888888892</v>
      </c>
      <c r="V1191" s="84" t="s">
        <v>4081</v>
      </c>
      <c r="W1191" s="81"/>
      <c r="X1191" s="81"/>
      <c r="Y1191" s="87" t="s">
        <v>6081</v>
      </c>
      <c r="Z1191" s="81"/>
    </row>
    <row r="1192" spans="1:26" x14ac:dyDescent="0.35">
      <c r="A1192" s="66" t="s">
        <v>906</v>
      </c>
      <c r="B1192" s="66" t="s">
        <v>1427</v>
      </c>
      <c r="C1192" s="67"/>
      <c r="D1192" s="68"/>
      <c r="E1192" s="69"/>
      <c r="F1192" s="70"/>
      <c r="G1192" s="67"/>
      <c r="H1192" s="71"/>
      <c r="I1192" s="72"/>
      <c r="J1192" s="72"/>
      <c r="K1192" s="36"/>
      <c r="L1192" s="79"/>
      <c r="M1192" s="79"/>
      <c r="N1192" s="74"/>
      <c r="O1192" s="81" t="s">
        <v>1647</v>
      </c>
      <c r="P1192" s="83">
        <v>44396.665138888886</v>
      </c>
      <c r="Q1192" s="81" t="s">
        <v>1657</v>
      </c>
      <c r="R1192" s="81"/>
      <c r="S1192" s="81"/>
      <c r="T1192" s="81" t="s">
        <v>3020</v>
      </c>
      <c r="U1192" s="83">
        <v>44396.665138888886</v>
      </c>
      <c r="V1192" s="84" t="s">
        <v>4082</v>
      </c>
      <c r="W1192" s="81"/>
      <c r="X1192" s="81"/>
      <c r="Y1192" s="87" t="s">
        <v>6082</v>
      </c>
      <c r="Z1192" s="81"/>
    </row>
    <row r="1193" spans="1:26" x14ac:dyDescent="0.35">
      <c r="A1193" s="66" t="s">
        <v>906</v>
      </c>
      <c r="B1193" s="66" t="s">
        <v>1426</v>
      </c>
      <c r="C1193" s="67"/>
      <c r="D1193" s="68"/>
      <c r="E1193" s="69"/>
      <c r="F1193" s="70"/>
      <c r="G1193" s="67"/>
      <c r="H1193" s="71"/>
      <c r="I1193" s="72"/>
      <c r="J1193" s="72"/>
      <c r="K1193" s="36"/>
      <c r="L1193" s="79"/>
      <c r="M1193" s="79"/>
      <c r="N1193" s="74"/>
      <c r="O1193" s="81" t="s">
        <v>1647</v>
      </c>
      <c r="P1193" s="83">
        <v>44396.665138888886</v>
      </c>
      <c r="Q1193" s="81" t="s">
        <v>1657</v>
      </c>
      <c r="R1193" s="81"/>
      <c r="S1193" s="81"/>
      <c r="T1193" s="81" t="s">
        <v>3020</v>
      </c>
      <c r="U1193" s="83">
        <v>44396.665138888886</v>
      </c>
      <c r="V1193" s="84" t="s">
        <v>4082</v>
      </c>
      <c r="W1193" s="81"/>
      <c r="X1193" s="81"/>
      <c r="Y1193" s="87" t="s">
        <v>6082</v>
      </c>
      <c r="Z1193" s="81"/>
    </row>
    <row r="1194" spans="1:26" x14ac:dyDescent="0.35">
      <c r="A1194" s="66" t="s">
        <v>906</v>
      </c>
      <c r="B1194" s="66" t="s">
        <v>1413</v>
      </c>
      <c r="C1194" s="67"/>
      <c r="D1194" s="68"/>
      <c r="E1194" s="69"/>
      <c r="F1194" s="70"/>
      <c r="G1194" s="67"/>
      <c r="H1194" s="71"/>
      <c r="I1194" s="72"/>
      <c r="J1194" s="72"/>
      <c r="K1194" s="36"/>
      <c r="L1194" s="79"/>
      <c r="M1194" s="79"/>
      <c r="N1194" s="74"/>
      <c r="O1194" s="81" t="s">
        <v>1647</v>
      </c>
      <c r="P1194" s="83">
        <v>44398.417511574073</v>
      </c>
      <c r="Q1194" s="81" t="s">
        <v>1839</v>
      </c>
      <c r="R1194" s="81"/>
      <c r="S1194" s="81"/>
      <c r="T1194" s="81" t="s">
        <v>3016</v>
      </c>
      <c r="U1194" s="83">
        <v>44398.417511574073</v>
      </c>
      <c r="V1194" s="84" t="s">
        <v>4083</v>
      </c>
      <c r="W1194" s="81"/>
      <c r="X1194" s="81"/>
      <c r="Y1194" s="87" t="s">
        <v>6083</v>
      </c>
      <c r="Z1194" s="81"/>
    </row>
    <row r="1195" spans="1:26" x14ac:dyDescent="0.35">
      <c r="A1195" s="66" t="s">
        <v>906</v>
      </c>
      <c r="B1195" s="66" t="s">
        <v>1412</v>
      </c>
      <c r="C1195" s="67"/>
      <c r="D1195" s="68"/>
      <c r="E1195" s="69"/>
      <c r="F1195" s="70"/>
      <c r="G1195" s="67"/>
      <c r="H1195" s="71"/>
      <c r="I1195" s="72"/>
      <c r="J1195" s="72"/>
      <c r="K1195" s="36"/>
      <c r="L1195" s="79"/>
      <c r="M1195" s="79"/>
      <c r="N1195" s="74"/>
      <c r="O1195" s="81" t="s">
        <v>1647</v>
      </c>
      <c r="P1195" s="83">
        <v>44398.417511574073</v>
      </c>
      <c r="Q1195" s="81" t="s">
        <v>1839</v>
      </c>
      <c r="R1195" s="81"/>
      <c r="S1195" s="81"/>
      <c r="T1195" s="81" t="s">
        <v>3016</v>
      </c>
      <c r="U1195" s="83">
        <v>44398.417511574073</v>
      </c>
      <c r="V1195" s="84" t="s">
        <v>4083</v>
      </c>
      <c r="W1195" s="81"/>
      <c r="X1195" s="81"/>
      <c r="Y1195" s="87" t="s">
        <v>6083</v>
      </c>
      <c r="Z1195" s="81"/>
    </row>
    <row r="1196" spans="1:26" x14ac:dyDescent="0.35">
      <c r="A1196" s="66" t="s">
        <v>906</v>
      </c>
      <c r="B1196" s="66" t="s">
        <v>1433</v>
      </c>
      <c r="C1196" s="67"/>
      <c r="D1196" s="68"/>
      <c r="E1196" s="69"/>
      <c r="F1196" s="70"/>
      <c r="G1196" s="67"/>
      <c r="H1196" s="71"/>
      <c r="I1196" s="72"/>
      <c r="J1196" s="72"/>
      <c r="K1196" s="36"/>
      <c r="L1196" s="79"/>
      <c r="M1196" s="79"/>
      <c r="N1196" s="74"/>
      <c r="O1196" s="81" t="s">
        <v>1647</v>
      </c>
      <c r="P1196" s="83">
        <v>44398.417511574073</v>
      </c>
      <c r="Q1196" s="81" t="s">
        <v>1839</v>
      </c>
      <c r="R1196" s="81"/>
      <c r="S1196" s="81"/>
      <c r="T1196" s="81" t="s">
        <v>3016</v>
      </c>
      <c r="U1196" s="83">
        <v>44398.417511574073</v>
      </c>
      <c r="V1196" s="84" t="s">
        <v>4083</v>
      </c>
      <c r="W1196" s="81"/>
      <c r="X1196" s="81"/>
      <c r="Y1196" s="87" t="s">
        <v>6083</v>
      </c>
      <c r="Z1196" s="81"/>
    </row>
    <row r="1197" spans="1:26" x14ac:dyDescent="0.35">
      <c r="A1197" s="66" t="s">
        <v>907</v>
      </c>
      <c r="B1197" s="66" t="s">
        <v>908</v>
      </c>
      <c r="C1197" s="67"/>
      <c r="D1197" s="68"/>
      <c r="E1197" s="69"/>
      <c r="F1197" s="70"/>
      <c r="G1197" s="67"/>
      <c r="H1197" s="71"/>
      <c r="I1197" s="72"/>
      <c r="J1197" s="72"/>
      <c r="K1197" s="36"/>
      <c r="L1197" s="79"/>
      <c r="M1197" s="79"/>
      <c r="N1197" s="74"/>
      <c r="O1197" s="81" t="s">
        <v>1647</v>
      </c>
      <c r="P1197" s="83">
        <v>44397.224629629629</v>
      </c>
      <c r="Q1197" s="81" t="s">
        <v>1846</v>
      </c>
      <c r="R1197" s="81"/>
      <c r="S1197" s="81"/>
      <c r="T1197" s="81" t="s">
        <v>3127</v>
      </c>
      <c r="U1197" s="83">
        <v>44397.224629629629</v>
      </c>
      <c r="V1197" s="84" t="s">
        <v>4084</v>
      </c>
      <c r="W1197" s="81"/>
      <c r="X1197" s="81"/>
      <c r="Y1197" s="87" t="s">
        <v>6084</v>
      </c>
      <c r="Z1197" s="81"/>
    </row>
    <row r="1198" spans="1:26" x14ac:dyDescent="0.35">
      <c r="A1198" s="66" t="s">
        <v>907</v>
      </c>
      <c r="B1198" s="66" t="s">
        <v>908</v>
      </c>
      <c r="C1198" s="67"/>
      <c r="D1198" s="68"/>
      <c r="E1198" s="69"/>
      <c r="F1198" s="70"/>
      <c r="G1198" s="67"/>
      <c r="H1198" s="71"/>
      <c r="I1198" s="72"/>
      <c r="J1198" s="72"/>
      <c r="K1198" s="36"/>
      <c r="L1198" s="79"/>
      <c r="M1198" s="79"/>
      <c r="N1198" s="74"/>
      <c r="O1198" s="81" t="s">
        <v>1647</v>
      </c>
      <c r="P1198" s="83">
        <v>44398.417847222219</v>
      </c>
      <c r="Q1198" s="81" t="s">
        <v>1847</v>
      </c>
      <c r="R1198" s="81"/>
      <c r="S1198" s="81"/>
      <c r="T1198" s="81" t="s">
        <v>3128</v>
      </c>
      <c r="U1198" s="83">
        <v>44398.417847222219</v>
      </c>
      <c r="V1198" s="84" t="s">
        <v>4085</v>
      </c>
      <c r="W1198" s="81"/>
      <c r="X1198" s="81"/>
      <c r="Y1198" s="87" t="s">
        <v>6085</v>
      </c>
      <c r="Z1198" s="81"/>
    </row>
    <row r="1199" spans="1:26" x14ac:dyDescent="0.35">
      <c r="A1199" s="66" t="s">
        <v>908</v>
      </c>
      <c r="B1199" s="66" t="s">
        <v>908</v>
      </c>
      <c r="C1199" s="67"/>
      <c r="D1199" s="68"/>
      <c r="E1199" s="69"/>
      <c r="F1199" s="70"/>
      <c r="G1199" s="67"/>
      <c r="H1199" s="71"/>
      <c r="I1199" s="72"/>
      <c r="J1199" s="72"/>
      <c r="K1199" s="36"/>
      <c r="L1199" s="79"/>
      <c r="M1199" s="79"/>
      <c r="N1199" s="74"/>
      <c r="O1199" s="81" t="s">
        <v>179</v>
      </c>
      <c r="P1199" s="83">
        <v>44397.198993055557</v>
      </c>
      <c r="Q1199" s="81" t="s">
        <v>1848</v>
      </c>
      <c r="R1199" s="84" t="s">
        <v>2527</v>
      </c>
      <c r="S1199" s="81" t="s">
        <v>2931</v>
      </c>
      <c r="T1199" s="81" t="s">
        <v>3127</v>
      </c>
      <c r="U1199" s="83">
        <v>44397.198993055557</v>
      </c>
      <c r="V1199" s="84" t="s">
        <v>4086</v>
      </c>
      <c r="W1199" s="81"/>
      <c r="X1199" s="81"/>
      <c r="Y1199" s="87" t="s">
        <v>6086</v>
      </c>
      <c r="Z1199" s="81"/>
    </row>
    <row r="1200" spans="1:26" x14ac:dyDescent="0.35">
      <c r="A1200" s="66" t="s">
        <v>908</v>
      </c>
      <c r="B1200" s="66" t="s">
        <v>908</v>
      </c>
      <c r="C1200" s="67"/>
      <c r="D1200" s="68"/>
      <c r="E1200" s="69"/>
      <c r="F1200" s="70"/>
      <c r="G1200" s="67"/>
      <c r="H1200" s="71"/>
      <c r="I1200" s="72"/>
      <c r="J1200" s="72"/>
      <c r="K1200" s="36"/>
      <c r="L1200" s="79"/>
      <c r="M1200" s="79"/>
      <c r="N1200" s="74"/>
      <c r="O1200" s="81" t="s">
        <v>179</v>
      </c>
      <c r="P1200" s="83">
        <v>44397.328726851854</v>
      </c>
      <c r="Q1200" s="81" t="s">
        <v>1846</v>
      </c>
      <c r="R1200" s="81"/>
      <c r="S1200" s="81"/>
      <c r="T1200" s="81" t="s">
        <v>3127</v>
      </c>
      <c r="U1200" s="83">
        <v>44397.328726851854</v>
      </c>
      <c r="V1200" s="84" t="s">
        <v>4087</v>
      </c>
      <c r="W1200" s="81"/>
      <c r="X1200" s="81"/>
      <c r="Y1200" s="87" t="s">
        <v>6087</v>
      </c>
      <c r="Z1200" s="81"/>
    </row>
    <row r="1201" spans="1:26" x14ac:dyDescent="0.35">
      <c r="A1201" s="66" t="s">
        <v>908</v>
      </c>
      <c r="B1201" s="66" t="s">
        <v>921</v>
      </c>
      <c r="C1201" s="67"/>
      <c r="D1201" s="68"/>
      <c r="E1201" s="69"/>
      <c r="F1201" s="70"/>
      <c r="G1201" s="67"/>
      <c r="H1201" s="71"/>
      <c r="I1201" s="72"/>
      <c r="J1201" s="72"/>
      <c r="K1201" s="36"/>
      <c r="L1201" s="79"/>
      <c r="M1201" s="79"/>
      <c r="N1201" s="74"/>
      <c r="O1201" s="81" t="s">
        <v>1647</v>
      </c>
      <c r="P1201" s="83">
        <v>44398.253738425927</v>
      </c>
      <c r="Q1201" s="81" t="s">
        <v>1804</v>
      </c>
      <c r="R1201" s="81"/>
      <c r="S1201" s="81"/>
      <c r="T1201" s="81" t="s">
        <v>3108</v>
      </c>
      <c r="U1201" s="83">
        <v>44398.253738425927</v>
      </c>
      <c r="V1201" s="84" t="s">
        <v>4088</v>
      </c>
      <c r="W1201" s="81"/>
      <c r="X1201" s="81"/>
      <c r="Y1201" s="87" t="s">
        <v>6088</v>
      </c>
      <c r="Z1201" s="81"/>
    </row>
    <row r="1202" spans="1:26" x14ac:dyDescent="0.35">
      <c r="A1202" s="66" t="s">
        <v>908</v>
      </c>
      <c r="B1202" s="66" t="s">
        <v>908</v>
      </c>
      <c r="C1202" s="67"/>
      <c r="D1202" s="68"/>
      <c r="E1202" s="69"/>
      <c r="F1202" s="70"/>
      <c r="G1202" s="67"/>
      <c r="H1202" s="71"/>
      <c r="I1202" s="72"/>
      <c r="J1202" s="72"/>
      <c r="K1202" s="36"/>
      <c r="L1202" s="79"/>
      <c r="M1202" s="79"/>
      <c r="N1202" s="74"/>
      <c r="O1202" s="81" t="s">
        <v>179</v>
      </c>
      <c r="P1202" s="83">
        <v>44398.255844907406</v>
      </c>
      <c r="Q1202" s="81" t="s">
        <v>1849</v>
      </c>
      <c r="R1202" s="84" t="s">
        <v>2528</v>
      </c>
      <c r="S1202" s="81" t="s">
        <v>2931</v>
      </c>
      <c r="T1202" s="81" t="s">
        <v>3128</v>
      </c>
      <c r="U1202" s="83">
        <v>44398.255844907406</v>
      </c>
      <c r="V1202" s="84" t="s">
        <v>4089</v>
      </c>
      <c r="W1202" s="81"/>
      <c r="X1202" s="81"/>
      <c r="Y1202" s="87" t="s">
        <v>6089</v>
      </c>
      <c r="Z1202" s="81"/>
    </row>
    <row r="1203" spans="1:26" x14ac:dyDescent="0.35">
      <c r="A1203" s="66" t="s">
        <v>908</v>
      </c>
      <c r="B1203" s="66" t="s">
        <v>908</v>
      </c>
      <c r="C1203" s="67"/>
      <c r="D1203" s="68"/>
      <c r="E1203" s="69"/>
      <c r="F1203" s="70"/>
      <c r="G1203" s="67"/>
      <c r="H1203" s="71"/>
      <c r="I1203" s="72"/>
      <c r="J1203" s="72"/>
      <c r="K1203" s="36"/>
      <c r="L1203" s="79"/>
      <c r="M1203" s="79"/>
      <c r="N1203" s="74"/>
      <c r="O1203" s="81" t="s">
        <v>179</v>
      </c>
      <c r="P1203" s="83">
        <v>44398.417893518519</v>
      </c>
      <c r="Q1203" s="81" t="s">
        <v>1847</v>
      </c>
      <c r="R1203" s="81"/>
      <c r="S1203" s="81"/>
      <c r="T1203" s="81" t="s">
        <v>3128</v>
      </c>
      <c r="U1203" s="83">
        <v>44398.417893518519</v>
      </c>
      <c r="V1203" s="84" t="s">
        <v>4090</v>
      </c>
      <c r="W1203" s="81"/>
      <c r="X1203" s="81"/>
      <c r="Y1203" s="87" t="s">
        <v>6090</v>
      </c>
      <c r="Z1203" s="81"/>
    </row>
    <row r="1204" spans="1:26" x14ac:dyDescent="0.35">
      <c r="A1204" s="66" t="s">
        <v>909</v>
      </c>
      <c r="B1204" s="66" t="s">
        <v>1569</v>
      </c>
      <c r="C1204" s="67"/>
      <c r="D1204" s="68"/>
      <c r="E1204" s="69"/>
      <c r="F1204" s="70"/>
      <c r="G1204" s="67"/>
      <c r="H1204" s="71"/>
      <c r="I1204" s="72"/>
      <c r="J1204" s="72"/>
      <c r="K1204" s="36"/>
      <c r="L1204" s="79"/>
      <c r="M1204" s="79"/>
      <c r="N1204" s="74"/>
      <c r="O1204" s="81" t="s">
        <v>1647</v>
      </c>
      <c r="P1204" s="83">
        <v>44398.423819444448</v>
      </c>
      <c r="Q1204" s="81" t="s">
        <v>1819</v>
      </c>
      <c r="R1204" s="81"/>
      <c r="S1204" s="81"/>
      <c r="T1204" s="81" t="s">
        <v>3114</v>
      </c>
      <c r="U1204" s="83">
        <v>44398.423819444448</v>
      </c>
      <c r="V1204" s="84" t="s">
        <v>4091</v>
      </c>
      <c r="W1204" s="81"/>
      <c r="X1204" s="81"/>
      <c r="Y1204" s="87" t="s">
        <v>6091</v>
      </c>
      <c r="Z1204" s="81"/>
    </row>
    <row r="1205" spans="1:26" x14ac:dyDescent="0.35">
      <c r="A1205" s="66" t="s">
        <v>909</v>
      </c>
      <c r="B1205" s="66" t="s">
        <v>1570</v>
      </c>
      <c r="C1205" s="67"/>
      <c r="D1205" s="68"/>
      <c r="E1205" s="69"/>
      <c r="F1205" s="70"/>
      <c r="G1205" s="67"/>
      <c r="H1205" s="71"/>
      <c r="I1205" s="72"/>
      <c r="J1205" s="72"/>
      <c r="K1205" s="36"/>
      <c r="L1205" s="79"/>
      <c r="M1205" s="79"/>
      <c r="N1205" s="74"/>
      <c r="O1205" s="81" t="s">
        <v>1647</v>
      </c>
      <c r="P1205" s="83">
        <v>44398.423819444448</v>
      </c>
      <c r="Q1205" s="81" t="s">
        <v>1819</v>
      </c>
      <c r="R1205" s="81"/>
      <c r="S1205" s="81"/>
      <c r="T1205" s="81" t="s">
        <v>3114</v>
      </c>
      <c r="U1205" s="83">
        <v>44398.423819444448</v>
      </c>
      <c r="V1205" s="84" t="s">
        <v>4091</v>
      </c>
      <c r="W1205" s="81"/>
      <c r="X1205" s="81"/>
      <c r="Y1205" s="87" t="s">
        <v>6091</v>
      </c>
      <c r="Z1205" s="81"/>
    </row>
    <row r="1206" spans="1:26" x14ac:dyDescent="0.35">
      <c r="A1206" s="66" t="s">
        <v>909</v>
      </c>
      <c r="B1206" s="66" t="s">
        <v>1390</v>
      </c>
      <c r="C1206" s="67"/>
      <c r="D1206" s="68"/>
      <c r="E1206" s="69"/>
      <c r="F1206" s="70"/>
      <c r="G1206" s="67"/>
      <c r="H1206" s="71"/>
      <c r="I1206" s="72"/>
      <c r="J1206" s="72"/>
      <c r="K1206" s="36"/>
      <c r="L1206" s="79"/>
      <c r="M1206" s="79"/>
      <c r="N1206" s="74"/>
      <c r="O1206" s="81" t="s">
        <v>1647</v>
      </c>
      <c r="P1206" s="83">
        <v>44398.423819444448</v>
      </c>
      <c r="Q1206" s="81" t="s">
        <v>1819</v>
      </c>
      <c r="R1206" s="81"/>
      <c r="S1206" s="81"/>
      <c r="T1206" s="81" t="s">
        <v>3114</v>
      </c>
      <c r="U1206" s="83">
        <v>44398.423819444448</v>
      </c>
      <c r="V1206" s="84" t="s">
        <v>4091</v>
      </c>
      <c r="W1206" s="81"/>
      <c r="X1206" s="81"/>
      <c r="Y1206" s="87" t="s">
        <v>6091</v>
      </c>
      <c r="Z1206" s="81"/>
    </row>
    <row r="1207" spans="1:26" x14ac:dyDescent="0.35">
      <c r="A1207" s="66" t="s">
        <v>910</v>
      </c>
      <c r="B1207" s="66" t="s">
        <v>1084</v>
      </c>
      <c r="C1207" s="67"/>
      <c r="D1207" s="68"/>
      <c r="E1207" s="69"/>
      <c r="F1207" s="70"/>
      <c r="G1207" s="67"/>
      <c r="H1207" s="71"/>
      <c r="I1207" s="72"/>
      <c r="J1207" s="72"/>
      <c r="K1207" s="36"/>
      <c r="L1207" s="79"/>
      <c r="M1207" s="79"/>
      <c r="N1207" s="74"/>
      <c r="O1207" s="81" t="s">
        <v>1647</v>
      </c>
      <c r="P1207" s="83">
        <v>44398.424837962964</v>
      </c>
      <c r="Q1207" s="81" t="s">
        <v>1784</v>
      </c>
      <c r="R1207" s="81"/>
      <c r="S1207" s="81"/>
      <c r="T1207" s="81" t="s">
        <v>3099</v>
      </c>
      <c r="U1207" s="83">
        <v>44398.424837962964</v>
      </c>
      <c r="V1207" s="84" t="s">
        <v>4092</v>
      </c>
      <c r="W1207" s="81"/>
      <c r="X1207" s="81"/>
      <c r="Y1207" s="87" t="s">
        <v>6092</v>
      </c>
      <c r="Z1207" s="81"/>
    </row>
    <row r="1208" spans="1:26" x14ac:dyDescent="0.35">
      <c r="A1208" s="66" t="s">
        <v>911</v>
      </c>
      <c r="B1208" s="66" t="s">
        <v>1318</v>
      </c>
      <c r="C1208" s="67"/>
      <c r="D1208" s="68"/>
      <c r="E1208" s="69"/>
      <c r="F1208" s="70"/>
      <c r="G1208" s="67"/>
      <c r="H1208" s="71"/>
      <c r="I1208" s="72"/>
      <c r="J1208" s="72"/>
      <c r="K1208" s="36"/>
      <c r="L1208" s="79"/>
      <c r="M1208" s="79"/>
      <c r="N1208" s="74"/>
      <c r="O1208" s="81" t="s">
        <v>1647</v>
      </c>
      <c r="P1208" s="83">
        <v>44398.42796296296</v>
      </c>
      <c r="Q1208" s="81" t="s">
        <v>1754</v>
      </c>
      <c r="R1208" s="81"/>
      <c r="S1208" s="81"/>
      <c r="T1208" s="81" t="s">
        <v>3016</v>
      </c>
      <c r="U1208" s="83">
        <v>44398.42796296296</v>
      </c>
      <c r="V1208" s="84" t="s">
        <v>4093</v>
      </c>
      <c r="W1208" s="81"/>
      <c r="X1208" s="81"/>
      <c r="Y1208" s="87" t="s">
        <v>6093</v>
      </c>
      <c r="Z1208" s="81"/>
    </row>
    <row r="1209" spans="1:26" x14ac:dyDescent="0.35">
      <c r="A1209" s="66" t="s">
        <v>911</v>
      </c>
      <c r="B1209" s="66" t="s">
        <v>1522</v>
      </c>
      <c r="C1209" s="67"/>
      <c r="D1209" s="68"/>
      <c r="E1209" s="69"/>
      <c r="F1209" s="70"/>
      <c r="G1209" s="67"/>
      <c r="H1209" s="71"/>
      <c r="I1209" s="72"/>
      <c r="J1209" s="72"/>
      <c r="K1209" s="36"/>
      <c r="L1209" s="79"/>
      <c r="M1209" s="79"/>
      <c r="N1209" s="74"/>
      <c r="O1209" s="81" t="s">
        <v>1647</v>
      </c>
      <c r="P1209" s="83">
        <v>44398.42796296296</v>
      </c>
      <c r="Q1209" s="81" t="s">
        <v>1754</v>
      </c>
      <c r="R1209" s="81"/>
      <c r="S1209" s="81"/>
      <c r="T1209" s="81" t="s">
        <v>3016</v>
      </c>
      <c r="U1209" s="83">
        <v>44398.42796296296</v>
      </c>
      <c r="V1209" s="84" t="s">
        <v>4093</v>
      </c>
      <c r="W1209" s="81"/>
      <c r="X1209" s="81"/>
      <c r="Y1209" s="87" t="s">
        <v>6093</v>
      </c>
      <c r="Z1209" s="81"/>
    </row>
    <row r="1210" spans="1:26" x14ac:dyDescent="0.35">
      <c r="A1210" s="66" t="s">
        <v>912</v>
      </c>
      <c r="B1210" s="66" t="s">
        <v>1318</v>
      </c>
      <c r="C1210" s="67"/>
      <c r="D1210" s="68"/>
      <c r="E1210" s="69"/>
      <c r="F1210" s="70"/>
      <c r="G1210" s="67"/>
      <c r="H1210" s="71"/>
      <c r="I1210" s="72"/>
      <c r="J1210" s="72"/>
      <c r="K1210" s="36"/>
      <c r="L1210" s="79"/>
      <c r="M1210" s="79"/>
      <c r="N1210" s="74"/>
      <c r="O1210" s="81" t="s">
        <v>1647</v>
      </c>
      <c r="P1210" s="83">
        <v>44398.429293981484</v>
      </c>
      <c r="Q1210" s="81" t="s">
        <v>1754</v>
      </c>
      <c r="R1210" s="81"/>
      <c r="S1210" s="81"/>
      <c r="T1210" s="81" t="s">
        <v>3016</v>
      </c>
      <c r="U1210" s="83">
        <v>44398.429293981484</v>
      </c>
      <c r="V1210" s="84" t="s">
        <v>4094</v>
      </c>
      <c r="W1210" s="81"/>
      <c r="X1210" s="81"/>
      <c r="Y1210" s="87" t="s">
        <v>6094</v>
      </c>
      <c r="Z1210" s="81"/>
    </row>
    <row r="1211" spans="1:26" x14ac:dyDescent="0.35">
      <c r="A1211" s="66" t="s">
        <v>912</v>
      </c>
      <c r="B1211" s="66" t="s">
        <v>1522</v>
      </c>
      <c r="C1211" s="67"/>
      <c r="D1211" s="68"/>
      <c r="E1211" s="69"/>
      <c r="F1211" s="70"/>
      <c r="G1211" s="67"/>
      <c r="H1211" s="71"/>
      <c r="I1211" s="72"/>
      <c r="J1211" s="72"/>
      <c r="K1211" s="36"/>
      <c r="L1211" s="79"/>
      <c r="M1211" s="79"/>
      <c r="N1211" s="74"/>
      <c r="O1211" s="81" t="s">
        <v>1647</v>
      </c>
      <c r="P1211" s="83">
        <v>44398.429293981484</v>
      </c>
      <c r="Q1211" s="81" t="s">
        <v>1754</v>
      </c>
      <c r="R1211" s="81"/>
      <c r="S1211" s="81"/>
      <c r="T1211" s="81" t="s">
        <v>3016</v>
      </c>
      <c r="U1211" s="83">
        <v>44398.429293981484</v>
      </c>
      <c r="V1211" s="84" t="s">
        <v>4094</v>
      </c>
      <c r="W1211" s="81"/>
      <c r="X1211" s="81"/>
      <c r="Y1211" s="87" t="s">
        <v>6094</v>
      </c>
      <c r="Z1211" s="81"/>
    </row>
    <row r="1212" spans="1:26" x14ac:dyDescent="0.35">
      <c r="A1212" s="66" t="s">
        <v>913</v>
      </c>
      <c r="B1212" s="66" t="s">
        <v>1318</v>
      </c>
      <c r="C1212" s="67"/>
      <c r="D1212" s="68"/>
      <c r="E1212" s="69"/>
      <c r="F1212" s="70"/>
      <c r="G1212" s="67"/>
      <c r="H1212" s="71"/>
      <c r="I1212" s="72"/>
      <c r="J1212" s="72"/>
      <c r="K1212" s="36"/>
      <c r="L1212" s="79"/>
      <c r="M1212" s="79"/>
      <c r="N1212" s="74"/>
      <c r="O1212" s="81" t="s">
        <v>1647</v>
      </c>
      <c r="P1212" s="83">
        <v>44398.387465277781</v>
      </c>
      <c r="Q1212" s="81" t="s">
        <v>1754</v>
      </c>
      <c r="R1212" s="81"/>
      <c r="S1212" s="81"/>
      <c r="T1212" s="81" t="s">
        <v>3016</v>
      </c>
      <c r="U1212" s="83">
        <v>44398.387465277781</v>
      </c>
      <c r="V1212" s="84" t="s">
        <v>4095</v>
      </c>
      <c r="W1212" s="81"/>
      <c r="X1212" s="81"/>
      <c r="Y1212" s="87" t="s">
        <v>6095</v>
      </c>
      <c r="Z1212" s="81"/>
    </row>
    <row r="1213" spans="1:26" x14ac:dyDescent="0.35">
      <c r="A1213" s="66" t="s">
        <v>913</v>
      </c>
      <c r="B1213" s="66" t="s">
        <v>1522</v>
      </c>
      <c r="C1213" s="67"/>
      <c r="D1213" s="68"/>
      <c r="E1213" s="69"/>
      <c r="F1213" s="70"/>
      <c r="G1213" s="67"/>
      <c r="H1213" s="71"/>
      <c r="I1213" s="72"/>
      <c r="J1213" s="72"/>
      <c r="K1213" s="36"/>
      <c r="L1213" s="79"/>
      <c r="M1213" s="79"/>
      <c r="N1213" s="74"/>
      <c r="O1213" s="81" t="s">
        <v>1647</v>
      </c>
      <c r="P1213" s="83">
        <v>44398.387465277781</v>
      </c>
      <c r="Q1213" s="81" t="s">
        <v>1754</v>
      </c>
      <c r="R1213" s="81"/>
      <c r="S1213" s="81"/>
      <c r="T1213" s="81" t="s">
        <v>3016</v>
      </c>
      <c r="U1213" s="83">
        <v>44398.387465277781</v>
      </c>
      <c r="V1213" s="84" t="s">
        <v>4095</v>
      </c>
      <c r="W1213" s="81"/>
      <c r="X1213" s="81"/>
      <c r="Y1213" s="87" t="s">
        <v>6095</v>
      </c>
      <c r="Z1213" s="81"/>
    </row>
    <row r="1214" spans="1:26" x14ac:dyDescent="0.35">
      <c r="A1214" s="66" t="s">
        <v>913</v>
      </c>
      <c r="B1214" s="66" t="s">
        <v>1569</v>
      </c>
      <c r="C1214" s="67"/>
      <c r="D1214" s="68"/>
      <c r="E1214" s="69"/>
      <c r="F1214" s="70"/>
      <c r="G1214" s="67"/>
      <c r="H1214" s="71"/>
      <c r="I1214" s="72"/>
      <c r="J1214" s="72"/>
      <c r="K1214" s="36"/>
      <c r="L1214" s="79"/>
      <c r="M1214" s="79"/>
      <c r="N1214" s="74"/>
      <c r="O1214" s="81" t="s">
        <v>1647</v>
      </c>
      <c r="P1214" s="83">
        <v>44398.431064814817</v>
      </c>
      <c r="Q1214" s="81" t="s">
        <v>1819</v>
      </c>
      <c r="R1214" s="81"/>
      <c r="S1214" s="81"/>
      <c r="T1214" s="81" t="s">
        <v>3114</v>
      </c>
      <c r="U1214" s="83">
        <v>44398.431064814817</v>
      </c>
      <c r="V1214" s="84" t="s">
        <v>4096</v>
      </c>
      <c r="W1214" s="81"/>
      <c r="X1214" s="81"/>
      <c r="Y1214" s="87" t="s">
        <v>6096</v>
      </c>
      <c r="Z1214" s="81"/>
    </row>
    <row r="1215" spans="1:26" x14ac:dyDescent="0.35">
      <c r="A1215" s="66" t="s">
        <v>913</v>
      </c>
      <c r="B1215" s="66" t="s">
        <v>1570</v>
      </c>
      <c r="C1215" s="67"/>
      <c r="D1215" s="68"/>
      <c r="E1215" s="69"/>
      <c r="F1215" s="70"/>
      <c r="G1215" s="67"/>
      <c r="H1215" s="71"/>
      <c r="I1215" s="72"/>
      <c r="J1215" s="72"/>
      <c r="K1215" s="36"/>
      <c r="L1215" s="79"/>
      <c r="M1215" s="79"/>
      <c r="N1215" s="74"/>
      <c r="O1215" s="81" t="s">
        <v>1647</v>
      </c>
      <c r="P1215" s="83">
        <v>44398.431064814817</v>
      </c>
      <c r="Q1215" s="81" t="s">
        <v>1819</v>
      </c>
      <c r="R1215" s="81"/>
      <c r="S1215" s="81"/>
      <c r="T1215" s="81" t="s">
        <v>3114</v>
      </c>
      <c r="U1215" s="83">
        <v>44398.431064814817</v>
      </c>
      <c r="V1215" s="84" t="s">
        <v>4096</v>
      </c>
      <c r="W1215" s="81"/>
      <c r="X1215" s="81"/>
      <c r="Y1215" s="87" t="s">
        <v>6096</v>
      </c>
      <c r="Z1215" s="81"/>
    </row>
    <row r="1216" spans="1:26" x14ac:dyDescent="0.35">
      <c r="A1216" s="66" t="s">
        <v>913</v>
      </c>
      <c r="B1216" s="66" t="s">
        <v>1390</v>
      </c>
      <c r="C1216" s="67"/>
      <c r="D1216" s="68"/>
      <c r="E1216" s="69"/>
      <c r="F1216" s="70"/>
      <c r="G1216" s="67"/>
      <c r="H1216" s="71"/>
      <c r="I1216" s="72"/>
      <c r="J1216" s="72"/>
      <c r="K1216" s="36"/>
      <c r="L1216" s="79"/>
      <c r="M1216" s="79"/>
      <c r="N1216" s="74"/>
      <c r="O1216" s="81" t="s">
        <v>1647</v>
      </c>
      <c r="P1216" s="83">
        <v>44398.431064814817</v>
      </c>
      <c r="Q1216" s="81" t="s">
        <v>1819</v>
      </c>
      <c r="R1216" s="81"/>
      <c r="S1216" s="81"/>
      <c r="T1216" s="81" t="s">
        <v>3114</v>
      </c>
      <c r="U1216" s="83">
        <v>44398.431064814817</v>
      </c>
      <c r="V1216" s="84" t="s">
        <v>4096</v>
      </c>
      <c r="W1216" s="81"/>
      <c r="X1216" s="81"/>
      <c r="Y1216" s="87" t="s">
        <v>6096</v>
      </c>
      <c r="Z1216" s="81"/>
    </row>
    <row r="1217" spans="1:26" x14ac:dyDescent="0.35">
      <c r="A1217" s="66" t="s">
        <v>914</v>
      </c>
      <c r="B1217" s="66" t="s">
        <v>1569</v>
      </c>
      <c r="C1217" s="67"/>
      <c r="D1217" s="68"/>
      <c r="E1217" s="69"/>
      <c r="F1217" s="70"/>
      <c r="G1217" s="67"/>
      <c r="H1217" s="71"/>
      <c r="I1217" s="72"/>
      <c r="J1217" s="72"/>
      <c r="K1217" s="36"/>
      <c r="L1217" s="79"/>
      <c r="M1217" s="79"/>
      <c r="N1217" s="74"/>
      <c r="O1217" s="81" t="s">
        <v>1647</v>
      </c>
      <c r="P1217" s="83">
        <v>44398.431319444448</v>
      </c>
      <c r="Q1217" s="81" t="s">
        <v>1819</v>
      </c>
      <c r="R1217" s="81"/>
      <c r="S1217" s="81"/>
      <c r="T1217" s="81" t="s">
        <v>3114</v>
      </c>
      <c r="U1217" s="83">
        <v>44398.431319444448</v>
      </c>
      <c r="V1217" s="84" t="s">
        <v>4097</v>
      </c>
      <c r="W1217" s="81"/>
      <c r="X1217" s="81"/>
      <c r="Y1217" s="87" t="s">
        <v>6097</v>
      </c>
      <c r="Z1217" s="81"/>
    </row>
    <row r="1218" spans="1:26" x14ac:dyDescent="0.35">
      <c r="A1218" s="66" t="s">
        <v>914</v>
      </c>
      <c r="B1218" s="66" t="s">
        <v>1570</v>
      </c>
      <c r="C1218" s="67"/>
      <c r="D1218" s="68"/>
      <c r="E1218" s="69"/>
      <c r="F1218" s="70"/>
      <c r="G1218" s="67"/>
      <c r="H1218" s="71"/>
      <c r="I1218" s="72"/>
      <c r="J1218" s="72"/>
      <c r="K1218" s="36"/>
      <c r="L1218" s="79"/>
      <c r="M1218" s="79"/>
      <c r="N1218" s="74"/>
      <c r="O1218" s="81" t="s">
        <v>1647</v>
      </c>
      <c r="P1218" s="83">
        <v>44398.431319444448</v>
      </c>
      <c r="Q1218" s="81" t="s">
        <v>1819</v>
      </c>
      <c r="R1218" s="81"/>
      <c r="S1218" s="81"/>
      <c r="T1218" s="81" t="s">
        <v>3114</v>
      </c>
      <c r="U1218" s="83">
        <v>44398.431319444448</v>
      </c>
      <c r="V1218" s="84" t="s">
        <v>4097</v>
      </c>
      <c r="W1218" s="81"/>
      <c r="X1218" s="81"/>
      <c r="Y1218" s="87" t="s">
        <v>6097</v>
      </c>
      <c r="Z1218" s="81"/>
    </row>
    <row r="1219" spans="1:26" x14ac:dyDescent="0.35">
      <c r="A1219" s="66" t="s">
        <v>914</v>
      </c>
      <c r="B1219" s="66" t="s">
        <v>1390</v>
      </c>
      <c r="C1219" s="67"/>
      <c r="D1219" s="68"/>
      <c r="E1219" s="69"/>
      <c r="F1219" s="70"/>
      <c r="G1219" s="67"/>
      <c r="H1219" s="71"/>
      <c r="I1219" s="72"/>
      <c r="J1219" s="72"/>
      <c r="K1219" s="36"/>
      <c r="L1219" s="79"/>
      <c r="M1219" s="79"/>
      <c r="N1219" s="74"/>
      <c r="O1219" s="81" t="s">
        <v>1647</v>
      </c>
      <c r="P1219" s="83">
        <v>44398.431319444448</v>
      </c>
      <c r="Q1219" s="81" t="s">
        <v>1819</v>
      </c>
      <c r="R1219" s="81"/>
      <c r="S1219" s="81"/>
      <c r="T1219" s="81" t="s">
        <v>3114</v>
      </c>
      <c r="U1219" s="83">
        <v>44398.431319444448</v>
      </c>
      <c r="V1219" s="84" t="s">
        <v>4097</v>
      </c>
      <c r="W1219" s="81"/>
      <c r="X1219" s="81"/>
      <c r="Y1219" s="87" t="s">
        <v>6097</v>
      </c>
      <c r="Z1219" s="81"/>
    </row>
    <row r="1220" spans="1:26" x14ac:dyDescent="0.35">
      <c r="A1220" s="66" t="s">
        <v>915</v>
      </c>
      <c r="B1220" s="66" t="s">
        <v>1421</v>
      </c>
      <c r="C1220" s="67"/>
      <c r="D1220" s="68"/>
      <c r="E1220" s="69"/>
      <c r="F1220" s="70"/>
      <c r="G1220" s="67"/>
      <c r="H1220" s="71"/>
      <c r="I1220" s="72"/>
      <c r="J1220" s="72"/>
      <c r="K1220" s="36"/>
      <c r="L1220" s="79"/>
      <c r="M1220" s="79"/>
      <c r="N1220" s="74"/>
      <c r="O1220" s="81" t="s">
        <v>1647</v>
      </c>
      <c r="P1220" s="83">
        <v>44398.433217592596</v>
      </c>
      <c r="Q1220" s="81" t="s">
        <v>1679</v>
      </c>
      <c r="R1220" s="81"/>
      <c r="S1220" s="81"/>
      <c r="T1220" s="81" t="s">
        <v>3034</v>
      </c>
      <c r="U1220" s="83">
        <v>44398.433217592596</v>
      </c>
      <c r="V1220" s="84" t="s">
        <v>4098</v>
      </c>
      <c r="W1220" s="81"/>
      <c r="X1220" s="81"/>
      <c r="Y1220" s="87" t="s">
        <v>6098</v>
      </c>
      <c r="Z1220" s="81"/>
    </row>
    <row r="1221" spans="1:26" x14ac:dyDescent="0.35">
      <c r="A1221" s="66" t="s">
        <v>916</v>
      </c>
      <c r="B1221" s="66" t="s">
        <v>1569</v>
      </c>
      <c r="C1221" s="67"/>
      <c r="D1221" s="68"/>
      <c r="E1221" s="69"/>
      <c r="F1221" s="70"/>
      <c r="G1221" s="67"/>
      <c r="H1221" s="71"/>
      <c r="I1221" s="72"/>
      <c r="J1221" s="72"/>
      <c r="K1221" s="36"/>
      <c r="L1221" s="79"/>
      <c r="M1221" s="79"/>
      <c r="N1221" s="74"/>
      <c r="O1221" s="81" t="s">
        <v>1647</v>
      </c>
      <c r="P1221" s="83">
        <v>44398.43377314815</v>
      </c>
      <c r="Q1221" s="81" t="s">
        <v>1819</v>
      </c>
      <c r="R1221" s="81"/>
      <c r="S1221" s="81"/>
      <c r="T1221" s="81" t="s">
        <v>3114</v>
      </c>
      <c r="U1221" s="83">
        <v>44398.43377314815</v>
      </c>
      <c r="V1221" s="84" t="s">
        <v>4099</v>
      </c>
      <c r="W1221" s="81"/>
      <c r="X1221" s="81"/>
      <c r="Y1221" s="87" t="s">
        <v>6099</v>
      </c>
      <c r="Z1221" s="81"/>
    </row>
    <row r="1222" spans="1:26" x14ac:dyDescent="0.35">
      <c r="A1222" s="66" t="s">
        <v>916</v>
      </c>
      <c r="B1222" s="66" t="s">
        <v>1570</v>
      </c>
      <c r="C1222" s="67"/>
      <c r="D1222" s="68"/>
      <c r="E1222" s="69"/>
      <c r="F1222" s="70"/>
      <c r="G1222" s="67"/>
      <c r="H1222" s="71"/>
      <c r="I1222" s="72"/>
      <c r="J1222" s="72"/>
      <c r="K1222" s="36"/>
      <c r="L1222" s="79"/>
      <c r="M1222" s="79"/>
      <c r="N1222" s="74"/>
      <c r="O1222" s="81" t="s">
        <v>1647</v>
      </c>
      <c r="P1222" s="83">
        <v>44398.43377314815</v>
      </c>
      <c r="Q1222" s="81" t="s">
        <v>1819</v>
      </c>
      <c r="R1222" s="81"/>
      <c r="S1222" s="81"/>
      <c r="T1222" s="81" t="s">
        <v>3114</v>
      </c>
      <c r="U1222" s="83">
        <v>44398.43377314815</v>
      </c>
      <c r="V1222" s="84" t="s">
        <v>4099</v>
      </c>
      <c r="W1222" s="81"/>
      <c r="X1222" s="81"/>
      <c r="Y1222" s="87" t="s">
        <v>6099</v>
      </c>
      <c r="Z1222" s="81"/>
    </row>
    <row r="1223" spans="1:26" x14ac:dyDescent="0.35">
      <c r="A1223" s="66" t="s">
        <v>916</v>
      </c>
      <c r="B1223" s="66" t="s">
        <v>1390</v>
      </c>
      <c r="C1223" s="67"/>
      <c r="D1223" s="68"/>
      <c r="E1223" s="69"/>
      <c r="F1223" s="70"/>
      <c r="G1223" s="67"/>
      <c r="H1223" s="71"/>
      <c r="I1223" s="72"/>
      <c r="J1223" s="72"/>
      <c r="K1223" s="36"/>
      <c r="L1223" s="79"/>
      <c r="M1223" s="79"/>
      <c r="N1223" s="74"/>
      <c r="O1223" s="81" t="s">
        <v>1647</v>
      </c>
      <c r="P1223" s="83">
        <v>44398.43377314815</v>
      </c>
      <c r="Q1223" s="81" t="s">
        <v>1819</v>
      </c>
      <c r="R1223" s="81"/>
      <c r="S1223" s="81"/>
      <c r="T1223" s="81" t="s">
        <v>3114</v>
      </c>
      <c r="U1223" s="83">
        <v>44398.43377314815</v>
      </c>
      <c r="V1223" s="84" t="s">
        <v>4099</v>
      </c>
      <c r="W1223" s="81"/>
      <c r="X1223" s="81"/>
      <c r="Y1223" s="87" t="s">
        <v>6099</v>
      </c>
      <c r="Z1223" s="81"/>
    </row>
    <row r="1224" spans="1:26" x14ac:dyDescent="0.35">
      <c r="A1224" s="66" t="s">
        <v>917</v>
      </c>
      <c r="B1224" s="66" t="s">
        <v>917</v>
      </c>
      <c r="C1224" s="67"/>
      <c r="D1224" s="68"/>
      <c r="E1224" s="69"/>
      <c r="F1224" s="70"/>
      <c r="G1224" s="67"/>
      <c r="H1224" s="71"/>
      <c r="I1224" s="72"/>
      <c r="J1224" s="72"/>
      <c r="K1224" s="36"/>
      <c r="L1224" s="79"/>
      <c r="M1224" s="79"/>
      <c r="N1224" s="74"/>
      <c r="O1224" s="81" t="s">
        <v>179</v>
      </c>
      <c r="P1224" s="83">
        <v>44398.437175925923</v>
      </c>
      <c r="Q1224" s="81" t="s">
        <v>1850</v>
      </c>
      <c r="R1224" s="84" t="s">
        <v>2529</v>
      </c>
      <c r="S1224" s="81" t="s">
        <v>2931</v>
      </c>
      <c r="T1224" s="81" t="s">
        <v>3046</v>
      </c>
      <c r="U1224" s="83">
        <v>44398.437175925923</v>
      </c>
      <c r="V1224" s="84" t="s">
        <v>4100</v>
      </c>
      <c r="W1224" s="81"/>
      <c r="X1224" s="81"/>
      <c r="Y1224" s="87" t="s">
        <v>6100</v>
      </c>
      <c r="Z1224" s="81"/>
    </row>
    <row r="1225" spans="1:26" x14ac:dyDescent="0.35">
      <c r="A1225" s="66" t="s">
        <v>918</v>
      </c>
      <c r="B1225" s="66" t="s">
        <v>1577</v>
      </c>
      <c r="C1225" s="67"/>
      <c r="D1225" s="68"/>
      <c r="E1225" s="69"/>
      <c r="F1225" s="70"/>
      <c r="G1225" s="67"/>
      <c r="H1225" s="71"/>
      <c r="I1225" s="72"/>
      <c r="J1225" s="72"/>
      <c r="K1225" s="36"/>
      <c r="L1225" s="79"/>
      <c r="M1225" s="79"/>
      <c r="N1225" s="74"/>
      <c r="O1225" s="81" t="s">
        <v>1647</v>
      </c>
      <c r="P1225" s="83">
        <v>44398.438391203701</v>
      </c>
      <c r="Q1225" s="81" t="s">
        <v>1843</v>
      </c>
      <c r="R1225" s="81"/>
      <c r="S1225" s="81"/>
      <c r="T1225" s="81" t="s">
        <v>3077</v>
      </c>
      <c r="U1225" s="83">
        <v>44398.438391203701</v>
      </c>
      <c r="V1225" s="84" t="s">
        <v>4101</v>
      </c>
      <c r="W1225" s="81"/>
      <c r="X1225" s="81"/>
      <c r="Y1225" s="87" t="s">
        <v>6101</v>
      </c>
      <c r="Z1225" s="81"/>
    </row>
    <row r="1226" spans="1:26" x14ac:dyDescent="0.35">
      <c r="A1226" s="66" t="s">
        <v>918</v>
      </c>
      <c r="B1226" s="66" t="s">
        <v>1383</v>
      </c>
      <c r="C1226" s="67"/>
      <c r="D1226" s="68"/>
      <c r="E1226" s="69"/>
      <c r="F1226" s="70"/>
      <c r="G1226" s="67"/>
      <c r="H1226" s="71"/>
      <c r="I1226" s="72"/>
      <c r="J1226" s="72"/>
      <c r="K1226" s="36"/>
      <c r="L1226" s="79"/>
      <c r="M1226" s="79"/>
      <c r="N1226" s="74"/>
      <c r="O1226" s="81" t="s">
        <v>1647</v>
      </c>
      <c r="P1226" s="83">
        <v>44398.438391203701</v>
      </c>
      <c r="Q1226" s="81" t="s">
        <v>1843</v>
      </c>
      <c r="R1226" s="81"/>
      <c r="S1226" s="81"/>
      <c r="T1226" s="81" t="s">
        <v>3077</v>
      </c>
      <c r="U1226" s="83">
        <v>44398.438391203701</v>
      </c>
      <c r="V1226" s="84" t="s">
        <v>4101</v>
      </c>
      <c r="W1226" s="81"/>
      <c r="X1226" s="81"/>
      <c r="Y1226" s="87" t="s">
        <v>6101</v>
      </c>
      <c r="Z1226" s="81"/>
    </row>
    <row r="1227" spans="1:26" x14ac:dyDescent="0.35">
      <c r="A1227" s="66" t="s">
        <v>919</v>
      </c>
      <c r="B1227" s="66" t="s">
        <v>1569</v>
      </c>
      <c r="C1227" s="67"/>
      <c r="D1227" s="68"/>
      <c r="E1227" s="69"/>
      <c r="F1227" s="70"/>
      <c r="G1227" s="67"/>
      <c r="H1227" s="71"/>
      <c r="I1227" s="72"/>
      <c r="J1227" s="72"/>
      <c r="K1227" s="36"/>
      <c r="L1227" s="79"/>
      <c r="M1227" s="79"/>
      <c r="N1227" s="74"/>
      <c r="O1227" s="81" t="s">
        <v>1647</v>
      </c>
      <c r="P1227" s="83">
        <v>44398.438460648147</v>
      </c>
      <c r="Q1227" s="81" t="s">
        <v>1819</v>
      </c>
      <c r="R1227" s="81"/>
      <c r="S1227" s="81"/>
      <c r="T1227" s="81" t="s">
        <v>3114</v>
      </c>
      <c r="U1227" s="83">
        <v>44398.438460648147</v>
      </c>
      <c r="V1227" s="84" t="s">
        <v>4102</v>
      </c>
      <c r="W1227" s="81"/>
      <c r="X1227" s="81"/>
      <c r="Y1227" s="87" t="s">
        <v>6102</v>
      </c>
      <c r="Z1227" s="81"/>
    </row>
    <row r="1228" spans="1:26" x14ac:dyDescent="0.35">
      <c r="A1228" s="66" t="s">
        <v>919</v>
      </c>
      <c r="B1228" s="66" t="s">
        <v>1570</v>
      </c>
      <c r="C1228" s="67"/>
      <c r="D1228" s="68"/>
      <c r="E1228" s="69"/>
      <c r="F1228" s="70"/>
      <c r="G1228" s="67"/>
      <c r="H1228" s="71"/>
      <c r="I1228" s="72"/>
      <c r="J1228" s="72"/>
      <c r="K1228" s="36"/>
      <c r="L1228" s="79"/>
      <c r="M1228" s="79"/>
      <c r="N1228" s="74"/>
      <c r="O1228" s="81" t="s">
        <v>1647</v>
      </c>
      <c r="P1228" s="83">
        <v>44398.438460648147</v>
      </c>
      <c r="Q1228" s="81" t="s">
        <v>1819</v>
      </c>
      <c r="R1228" s="81"/>
      <c r="S1228" s="81"/>
      <c r="T1228" s="81" t="s">
        <v>3114</v>
      </c>
      <c r="U1228" s="83">
        <v>44398.438460648147</v>
      </c>
      <c r="V1228" s="84" t="s">
        <v>4102</v>
      </c>
      <c r="W1228" s="81"/>
      <c r="X1228" s="81"/>
      <c r="Y1228" s="87" t="s">
        <v>6102</v>
      </c>
      <c r="Z1228" s="81"/>
    </row>
    <row r="1229" spans="1:26" x14ac:dyDescent="0.35">
      <c r="A1229" s="66" t="s">
        <v>919</v>
      </c>
      <c r="B1229" s="66" t="s">
        <v>1390</v>
      </c>
      <c r="C1229" s="67"/>
      <c r="D1229" s="68"/>
      <c r="E1229" s="69"/>
      <c r="F1229" s="70"/>
      <c r="G1229" s="67"/>
      <c r="H1229" s="71"/>
      <c r="I1229" s="72"/>
      <c r="J1229" s="72"/>
      <c r="K1229" s="36"/>
      <c r="L1229" s="79"/>
      <c r="M1229" s="79"/>
      <c r="N1229" s="74"/>
      <c r="O1229" s="81" t="s">
        <v>1647</v>
      </c>
      <c r="P1229" s="83">
        <v>44398.438460648147</v>
      </c>
      <c r="Q1229" s="81" t="s">
        <v>1819</v>
      </c>
      <c r="R1229" s="81"/>
      <c r="S1229" s="81"/>
      <c r="T1229" s="81" t="s">
        <v>3114</v>
      </c>
      <c r="U1229" s="83">
        <v>44398.438460648147</v>
      </c>
      <c r="V1229" s="84" t="s">
        <v>4102</v>
      </c>
      <c r="W1229" s="81"/>
      <c r="X1229" s="81"/>
      <c r="Y1229" s="87" t="s">
        <v>6102</v>
      </c>
      <c r="Z1229" s="81"/>
    </row>
    <row r="1230" spans="1:26" x14ac:dyDescent="0.35">
      <c r="A1230" s="66" t="s">
        <v>920</v>
      </c>
      <c r="B1230" s="66" t="s">
        <v>1402</v>
      </c>
      <c r="C1230" s="67"/>
      <c r="D1230" s="68"/>
      <c r="E1230" s="69"/>
      <c r="F1230" s="70"/>
      <c r="G1230" s="67"/>
      <c r="H1230" s="71"/>
      <c r="I1230" s="72"/>
      <c r="J1230" s="72"/>
      <c r="K1230" s="36"/>
      <c r="L1230" s="79"/>
      <c r="M1230" s="79"/>
      <c r="N1230" s="74"/>
      <c r="O1230" s="81" t="s">
        <v>1647</v>
      </c>
      <c r="P1230" s="83">
        <v>44398.441006944442</v>
      </c>
      <c r="Q1230" s="81" t="s">
        <v>1751</v>
      </c>
      <c r="R1230" s="81"/>
      <c r="S1230" s="81"/>
      <c r="T1230" s="81"/>
      <c r="U1230" s="83">
        <v>44398.441006944442</v>
      </c>
      <c r="V1230" s="84" t="s">
        <v>4103</v>
      </c>
      <c r="W1230" s="81"/>
      <c r="X1230" s="81"/>
      <c r="Y1230" s="87" t="s">
        <v>6103</v>
      </c>
      <c r="Z1230" s="81"/>
    </row>
    <row r="1231" spans="1:26" x14ac:dyDescent="0.35">
      <c r="A1231" s="66" t="s">
        <v>920</v>
      </c>
      <c r="B1231" s="66" t="s">
        <v>1411</v>
      </c>
      <c r="C1231" s="67"/>
      <c r="D1231" s="68"/>
      <c r="E1231" s="69"/>
      <c r="F1231" s="70"/>
      <c r="G1231" s="67"/>
      <c r="H1231" s="71"/>
      <c r="I1231" s="72"/>
      <c r="J1231" s="72"/>
      <c r="K1231" s="36"/>
      <c r="L1231" s="79"/>
      <c r="M1231" s="79"/>
      <c r="N1231" s="74"/>
      <c r="O1231" s="81" t="s">
        <v>1647</v>
      </c>
      <c r="P1231" s="83">
        <v>44398.441006944442</v>
      </c>
      <c r="Q1231" s="81" t="s">
        <v>1751</v>
      </c>
      <c r="R1231" s="81"/>
      <c r="S1231" s="81"/>
      <c r="T1231" s="81"/>
      <c r="U1231" s="83">
        <v>44398.441006944442</v>
      </c>
      <c r="V1231" s="84" t="s">
        <v>4103</v>
      </c>
      <c r="W1231" s="81"/>
      <c r="X1231" s="81"/>
      <c r="Y1231" s="87" t="s">
        <v>6103</v>
      </c>
      <c r="Z1231" s="81"/>
    </row>
    <row r="1232" spans="1:26" x14ac:dyDescent="0.35">
      <c r="A1232" s="66" t="s">
        <v>921</v>
      </c>
      <c r="B1232" s="66" t="s">
        <v>921</v>
      </c>
      <c r="C1232" s="67"/>
      <c r="D1232" s="68"/>
      <c r="E1232" s="69"/>
      <c r="F1232" s="70"/>
      <c r="G1232" s="67"/>
      <c r="H1232" s="71"/>
      <c r="I1232" s="72"/>
      <c r="J1232" s="72"/>
      <c r="K1232" s="36"/>
      <c r="L1232" s="79"/>
      <c r="M1232" s="79"/>
      <c r="N1232" s="74"/>
      <c r="O1232" s="81" t="s">
        <v>179</v>
      </c>
      <c r="P1232" s="83">
        <v>44398.25</v>
      </c>
      <c r="Q1232" s="81" t="s">
        <v>1851</v>
      </c>
      <c r="R1232" s="84" t="s">
        <v>2530</v>
      </c>
      <c r="S1232" s="81" t="s">
        <v>2931</v>
      </c>
      <c r="T1232" s="81" t="s">
        <v>3129</v>
      </c>
      <c r="U1232" s="83">
        <v>44398.25</v>
      </c>
      <c r="V1232" s="84" t="s">
        <v>4104</v>
      </c>
      <c r="W1232" s="81"/>
      <c r="X1232" s="81"/>
      <c r="Y1232" s="87" t="s">
        <v>6104</v>
      </c>
      <c r="Z1232" s="81"/>
    </row>
    <row r="1233" spans="1:26" x14ac:dyDescent="0.35">
      <c r="A1233" s="66" t="s">
        <v>922</v>
      </c>
      <c r="B1233" s="66" t="s">
        <v>921</v>
      </c>
      <c r="C1233" s="67"/>
      <c r="D1233" s="68"/>
      <c r="E1233" s="69"/>
      <c r="F1233" s="70"/>
      <c r="G1233" s="67"/>
      <c r="H1233" s="71"/>
      <c r="I1233" s="72"/>
      <c r="J1233" s="72"/>
      <c r="K1233" s="36"/>
      <c r="L1233" s="79"/>
      <c r="M1233" s="79"/>
      <c r="N1233" s="74"/>
      <c r="O1233" s="81" t="s">
        <v>1647</v>
      </c>
      <c r="P1233" s="83">
        <v>44398.444351851853</v>
      </c>
      <c r="Q1233" s="81" t="s">
        <v>1804</v>
      </c>
      <c r="R1233" s="81"/>
      <c r="S1233" s="81"/>
      <c r="T1233" s="81" t="s">
        <v>3108</v>
      </c>
      <c r="U1233" s="83">
        <v>44398.444351851853</v>
      </c>
      <c r="V1233" s="84" t="s">
        <v>4105</v>
      </c>
      <c r="W1233" s="81"/>
      <c r="X1233" s="81"/>
      <c r="Y1233" s="87" t="s">
        <v>6105</v>
      </c>
      <c r="Z1233" s="81"/>
    </row>
    <row r="1234" spans="1:26" x14ac:dyDescent="0.35">
      <c r="A1234" s="66" t="s">
        <v>923</v>
      </c>
      <c r="B1234" s="66" t="s">
        <v>1580</v>
      </c>
      <c r="C1234" s="67"/>
      <c r="D1234" s="68"/>
      <c r="E1234" s="69"/>
      <c r="F1234" s="70"/>
      <c r="G1234" s="67"/>
      <c r="H1234" s="71"/>
      <c r="I1234" s="72"/>
      <c r="J1234" s="72"/>
      <c r="K1234" s="36"/>
      <c r="L1234" s="79"/>
      <c r="M1234" s="79"/>
      <c r="N1234" s="74"/>
      <c r="O1234" s="81" t="s">
        <v>1647</v>
      </c>
      <c r="P1234" s="83">
        <v>44398.445810185185</v>
      </c>
      <c r="Q1234" s="81" t="s">
        <v>1852</v>
      </c>
      <c r="R1234" s="81"/>
      <c r="S1234" s="81"/>
      <c r="T1234" s="81" t="s">
        <v>3016</v>
      </c>
      <c r="U1234" s="83">
        <v>44398.445810185185</v>
      </c>
      <c r="V1234" s="84" t="s">
        <v>4106</v>
      </c>
      <c r="W1234" s="81"/>
      <c r="X1234" s="81"/>
      <c r="Y1234" s="87" t="s">
        <v>6106</v>
      </c>
      <c r="Z1234" s="81"/>
    </row>
    <row r="1235" spans="1:26" x14ac:dyDescent="0.35">
      <c r="A1235" s="66" t="s">
        <v>923</v>
      </c>
      <c r="B1235" s="66" t="s">
        <v>1478</v>
      </c>
      <c r="C1235" s="67"/>
      <c r="D1235" s="68"/>
      <c r="E1235" s="69"/>
      <c r="F1235" s="70"/>
      <c r="G1235" s="67"/>
      <c r="H1235" s="71"/>
      <c r="I1235" s="72"/>
      <c r="J1235" s="72"/>
      <c r="K1235" s="36"/>
      <c r="L1235" s="79"/>
      <c r="M1235" s="79"/>
      <c r="N1235" s="74"/>
      <c r="O1235" s="81" t="s">
        <v>1647</v>
      </c>
      <c r="P1235" s="83">
        <v>44398.445810185185</v>
      </c>
      <c r="Q1235" s="81" t="s">
        <v>1852</v>
      </c>
      <c r="R1235" s="81"/>
      <c r="S1235" s="81"/>
      <c r="T1235" s="81" t="s">
        <v>3016</v>
      </c>
      <c r="U1235" s="83">
        <v>44398.445810185185</v>
      </c>
      <c r="V1235" s="84" t="s">
        <v>4106</v>
      </c>
      <c r="W1235" s="81"/>
      <c r="X1235" s="81"/>
      <c r="Y1235" s="87" t="s">
        <v>6106</v>
      </c>
      <c r="Z1235" s="81"/>
    </row>
    <row r="1236" spans="1:26" x14ac:dyDescent="0.35">
      <c r="A1236" s="66" t="s">
        <v>924</v>
      </c>
      <c r="B1236" s="66" t="s">
        <v>1558</v>
      </c>
      <c r="C1236" s="67"/>
      <c r="D1236" s="68"/>
      <c r="E1236" s="69"/>
      <c r="F1236" s="70"/>
      <c r="G1236" s="67"/>
      <c r="H1236" s="71"/>
      <c r="I1236" s="72"/>
      <c r="J1236" s="72"/>
      <c r="K1236" s="36"/>
      <c r="L1236" s="79"/>
      <c r="M1236" s="79"/>
      <c r="N1236" s="74"/>
      <c r="O1236" s="81" t="s">
        <v>1647</v>
      </c>
      <c r="P1236" s="83">
        <v>44397.564837962964</v>
      </c>
      <c r="Q1236" s="81" t="s">
        <v>1777</v>
      </c>
      <c r="R1236" s="81"/>
      <c r="S1236" s="81"/>
      <c r="T1236" s="81" t="s">
        <v>3046</v>
      </c>
      <c r="U1236" s="83">
        <v>44397.564837962964</v>
      </c>
      <c r="V1236" s="84" t="s">
        <v>4107</v>
      </c>
      <c r="W1236" s="81"/>
      <c r="X1236" s="81"/>
      <c r="Y1236" s="87" t="s">
        <v>6107</v>
      </c>
      <c r="Z1236" s="81"/>
    </row>
    <row r="1237" spans="1:26" x14ac:dyDescent="0.35">
      <c r="A1237" s="66" t="s">
        <v>924</v>
      </c>
      <c r="B1237" s="66" t="s">
        <v>1559</v>
      </c>
      <c r="C1237" s="67"/>
      <c r="D1237" s="68"/>
      <c r="E1237" s="69"/>
      <c r="F1237" s="70"/>
      <c r="G1237" s="67"/>
      <c r="H1237" s="71"/>
      <c r="I1237" s="72"/>
      <c r="J1237" s="72"/>
      <c r="K1237" s="36"/>
      <c r="L1237" s="79"/>
      <c r="M1237" s="79"/>
      <c r="N1237" s="74"/>
      <c r="O1237" s="81" t="s">
        <v>1647</v>
      </c>
      <c r="P1237" s="83">
        <v>44397.564837962964</v>
      </c>
      <c r="Q1237" s="81" t="s">
        <v>1777</v>
      </c>
      <c r="R1237" s="81"/>
      <c r="S1237" s="81"/>
      <c r="T1237" s="81" t="s">
        <v>3046</v>
      </c>
      <c r="U1237" s="83">
        <v>44397.564837962964</v>
      </c>
      <c r="V1237" s="84" t="s">
        <v>4107</v>
      </c>
      <c r="W1237" s="81"/>
      <c r="X1237" s="81"/>
      <c r="Y1237" s="87" t="s">
        <v>6107</v>
      </c>
      <c r="Z1237" s="81"/>
    </row>
    <row r="1238" spans="1:26" x14ac:dyDescent="0.35">
      <c r="A1238" s="66" t="s">
        <v>924</v>
      </c>
      <c r="B1238" s="66" t="s">
        <v>1232</v>
      </c>
      <c r="C1238" s="67"/>
      <c r="D1238" s="68"/>
      <c r="E1238" s="69"/>
      <c r="F1238" s="70"/>
      <c r="G1238" s="67"/>
      <c r="H1238" s="71"/>
      <c r="I1238" s="72"/>
      <c r="J1238" s="72"/>
      <c r="K1238" s="36"/>
      <c r="L1238" s="79"/>
      <c r="M1238" s="79"/>
      <c r="N1238" s="74"/>
      <c r="O1238" s="81" t="s">
        <v>1647</v>
      </c>
      <c r="P1238" s="83">
        <v>44397.564837962964</v>
      </c>
      <c r="Q1238" s="81" t="s">
        <v>1777</v>
      </c>
      <c r="R1238" s="81"/>
      <c r="S1238" s="81"/>
      <c r="T1238" s="81" t="s">
        <v>3046</v>
      </c>
      <c r="U1238" s="83">
        <v>44397.564837962964</v>
      </c>
      <c r="V1238" s="84" t="s">
        <v>4107</v>
      </c>
      <c r="W1238" s="81"/>
      <c r="X1238" s="81"/>
      <c r="Y1238" s="87" t="s">
        <v>6107</v>
      </c>
      <c r="Z1238" s="81"/>
    </row>
    <row r="1239" spans="1:26" x14ac:dyDescent="0.35">
      <c r="A1239" s="66" t="s">
        <v>924</v>
      </c>
      <c r="B1239" s="66" t="s">
        <v>1402</v>
      </c>
      <c r="C1239" s="67"/>
      <c r="D1239" s="68"/>
      <c r="E1239" s="69"/>
      <c r="F1239" s="70"/>
      <c r="G1239" s="67"/>
      <c r="H1239" s="71"/>
      <c r="I1239" s="72"/>
      <c r="J1239" s="72"/>
      <c r="K1239" s="36"/>
      <c r="L1239" s="79"/>
      <c r="M1239" s="79"/>
      <c r="N1239" s="74"/>
      <c r="O1239" s="81" t="s">
        <v>1647</v>
      </c>
      <c r="P1239" s="83">
        <v>44398.446157407408</v>
      </c>
      <c r="Q1239" s="81" t="s">
        <v>1751</v>
      </c>
      <c r="R1239" s="81"/>
      <c r="S1239" s="81"/>
      <c r="T1239" s="81"/>
      <c r="U1239" s="83">
        <v>44398.446157407408</v>
      </c>
      <c r="V1239" s="84" t="s">
        <v>4108</v>
      </c>
      <c r="W1239" s="81"/>
      <c r="X1239" s="81"/>
      <c r="Y1239" s="87" t="s">
        <v>6108</v>
      </c>
      <c r="Z1239" s="81"/>
    </row>
    <row r="1240" spans="1:26" x14ac:dyDescent="0.35">
      <c r="A1240" s="66" t="s">
        <v>924</v>
      </c>
      <c r="B1240" s="66" t="s">
        <v>1411</v>
      </c>
      <c r="C1240" s="67"/>
      <c r="D1240" s="68"/>
      <c r="E1240" s="69"/>
      <c r="F1240" s="70"/>
      <c r="G1240" s="67"/>
      <c r="H1240" s="71"/>
      <c r="I1240" s="72"/>
      <c r="J1240" s="72"/>
      <c r="K1240" s="36"/>
      <c r="L1240" s="79"/>
      <c r="M1240" s="79"/>
      <c r="N1240" s="74"/>
      <c r="O1240" s="81" t="s">
        <v>1647</v>
      </c>
      <c r="P1240" s="83">
        <v>44398.446157407408</v>
      </c>
      <c r="Q1240" s="81" t="s">
        <v>1751</v>
      </c>
      <c r="R1240" s="81"/>
      <c r="S1240" s="81"/>
      <c r="T1240" s="81"/>
      <c r="U1240" s="83">
        <v>44398.446157407408</v>
      </c>
      <c r="V1240" s="84" t="s">
        <v>4108</v>
      </c>
      <c r="W1240" s="81"/>
      <c r="X1240" s="81"/>
      <c r="Y1240" s="87" t="s">
        <v>6108</v>
      </c>
      <c r="Z1240" s="81"/>
    </row>
    <row r="1241" spans="1:26" x14ac:dyDescent="0.35">
      <c r="A1241" s="66" t="s">
        <v>925</v>
      </c>
      <c r="B1241" s="66" t="s">
        <v>1318</v>
      </c>
      <c r="C1241" s="67"/>
      <c r="D1241" s="68"/>
      <c r="E1241" s="69"/>
      <c r="F1241" s="70"/>
      <c r="G1241" s="67"/>
      <c r="H1241" s="71"/>
      <c r="I1241" s="72"/>
      <c r="J1241" s="72"/>
      <c r="K1241" s="36"/>
      <c r="L1241" s="79"/>
      <c r="M1241" s="79"/>
      <c r="N1241" s="74"/>
      <c r="O1241" s="81" t="s">
        <v>1647</v>
      </c>
      <c r="P1241" s="83">
        <v>44398.446655092594</v>
      </c>
      <c r="Q1241" s="81" t="s">
        <v>1754</v>
      </c>
      <c r="R1241" s="81"/>
      <c r="S1241" s="81"/>
      <c r="T1241" s="81" t="s">
        <v>3016</v>
      </c>
      <c r="U1241" s="83">
        <v>44398.446655092594</v>
      </c>
      <c r="V1241" s="84" t="s">
        <v>4109</v>
      </c>
      <c r="W1241" s="81"/>
      <c r="X1241" s="81"/>
      <c r="Y1241" s="87" t="s">
        <v>6109</v>
      </c>
      <c r="Z1241" s="81"/>
    </row>
    <row r="1242" spans="1:26" x14ac:dyDescent="0.35">
      <c r="A1242" s="66" t="s">
        <v>925</v>
      </c>
      <c r="B1242" s="66" t="s">
        <v>1522</v>
      </c>
      <c r="C1242" s="67"/>
      <c r="D1242" s="68"/>
      <c r="E1242" s="69"/>
      <c r="F1242" s="70"/>
      <c r="G1242" s="67"/>
      <c r="H1242" s="71"/>
      <c r="I1242" s="72"/>
      <c r="J1242" s="72"/>
      <c r="K1242" s="36"/>
      <c r="L1242" s="79"/>
      <c r="M1242" s="79"/>
      <c r="N1242" s="74"/>
      <c r="O1242" s="81" t="s">
        <v>1647</v>
      </c>
      <c r="P1242" s="83">
        <v>44398.446655092594</v>
      </c>
      <c r="Q1242" s="81" t="s">
        <v>1754</v>
      </c>
      <c r="R1242" s="81"/>
      <c r="S1242" s="81"/>
      <c r="T1242" s="81" t="s">
        <v>3016</v>
      </c>
      <c r="U1242" s="83">
        <v>44398.446655092594</v>
      </c>
      <c r="V1242" s="84" t="s">
        <v>4109</v>
      </c>
      <c r="W1242" s="81"/>
      <c r="X1242" s="81"/>
      <c r="Y1242" s="87" t="s">
        <v>6109</v>
      </c>
      <c r="Z1242" s="81"/>
    </row>
    <row r="1243" spans="1:26" x14ac:dyDescent="0.35">
      <c r="A1243" s="66" t="s">
        <v>926</v>
      </c>
      <c r="B1243" s="66" t="s">
        <v>1498</v>
      </c>
      <c r="C1243" s="67"/>
      <c r="D1243" s="68"/>
      <c r="E1243" s="69"/>
      <c r="F1243" s="70"/>
      <c r="G1243" s="67"/>
      <c r="H1243" s="71"/>
      <c r="I1243" s="72"/>
      <c r="J1243" s="72"/>
      <c r="K1243" s="36"/>
      <c r="L1243" s="79"/>
      <c r="M1243" s="79"/>
      <c r="N1243" s="74"/>
      <c r="O1243" s="81" t="s">
        <v>1647</v>
      </c>
      <c r="P1243" s="83">
        <v>44398.448414351849</v>
      </c>
      <c r="Q1243" s="81" t="s">
        <v>1853</v>
      </c>
      <c r="R1243" s="81"/>
      <c r="S1243" s="81"/>
      <c r="T1243" s="81"/>
      <c r="U1243" s="83">
        <v>44398.448414351849</v>
      </c>
      <c r="V1243" s="84" t="s">
        <v>4110</v>
      </c>
      <c r="W1243" s="81"/>
      <c r="X1243" s="81"/>
      <c r="Y1243" s="87" t="s">
        <v>6110</v>
      </c>
      <c r="Z1243" s="81"/>
    </row>
    <row r="1244" spans="1:26" x14ac:dyDescent="0.35">
      <c r="A1244" s="66" t="s">
        <v>927</v>
      </c>
      <c r="B1244" s="66" t="s">
        <v>1318</v>
      </c>
      <c r="C1244" s="67"/>
      <c r="D1244" s="68"/>
      <c r="E1244" s="69"/>
      <c r="F1244" s="70"/>
      <c r="G1244" s="67"/>
      <c r="H1244" s="71"/>
      <c r="I1244" s="72"/>
      <c r="J1244" s="72"/>
      <c r="K1244" s="36"/>
      <c r="L1244" s="79"/>
      <c r="M1244" s="79"/>
      <c r="N1244" s="74"/>
      <c r="O1244" s="81" t="s">
        <v>1647</v>
      </c>
      <c r="P1244" s="83">
        <v>44398.448541666665</v>
      </c>
      <c r="Q1244" s="81" t="s">
        <v>1798</v>
      </c>
      <c r="R1244" s="81"/>
      <c r="S1244" s="81"/>
      <c r="T1244" s="81" t="s">
        <v>3106</v>
      </c>
      <c r="U1244" s="83">
        <v>44398.448541666665</v>
      </c>
      <c r="V1244" s="84" t="s">
        <v>4111</v>
      </c>
      <c r="W1244" s="81"/>
      <c r="X1244" s="81"/>
      <c r="Y1244" s="87" t="s">
        <v>6111</v>
      </c>
      <c r="Z1244" s="81"/>
    </row>
    <row r="1245" spans="1:26" x14ac:dyDescent="0.35">
      <c r="A1245" s="66" t="s">
        <v>927</v>
      </c>
      <c r="B1245" s="66" t="s">
        <v>1388</v>
      </c>
      <c r="C1245" s="67"/>
      <c r="D1245" s="68"/>
      <c r="E1245" s="69"/>
      <c r="F1245" s="70"/>
      <c r="G1245" s="67"/>
      <c r="H1245" s="71"/>
      <c r="I1245" s="72"/>
      <c r="J1245" s="72"/>
      <c r="K1245" s="36"/>
      <c r="L1245" s="79"/>
      <c r="M1245" s="79"/>
      <c r="N1245" s="74"/>
      <c r="O1245" s="81" t="s">
        <v>1647</v>
      </c>
      <c r="P1245" s="83">
        <v>44398.448541666665</v>
      </c>
      <c r="Q1245" s="81" t="s">
        <v>1798</v>
      </c>
      <c r="R1245" s="81"/>
      <c r="S1245" s="81"/>
      <c r="T1245" s="81" t="s">
        <v>3106</v>
      </c>
      <c r="U1245" s="83">
        <v>44398.448541666665</v>
      </c>
      <c r="V1245" s="84" t="s">
        <v>4111</v>
      </c>
      <c r="W1245" s="81"/>
      <c r="X1245" s="81"/>
      <c r="Y1245" s="87" t="s">
        <v>6111</v>
      </c>
      <c r="Z1245" s="81"/>
    </row>
    <row r="1246" spans="1:26" x14ac:dyDescent="0.35">
      <c r="A1246" s="66" t="s">
        <v>928</v>
      </c>
      <c r="B1246" s="66" t="s">
        <v>1578</v>
      </c>
      <c r="C1246" s="67"/>
      <c r="D1246" s="68"/>
      <c r="E1246" s="69"/>
      <c r="F1246" s="70"/>
      <c r="G1246" s="67"/>
      <c r="H1246" s="71"/>
      <c r="I1246" s="72"/>
      <c r="J1246" s="72"/>
      <c r="K1246" s="36"/>
      <c r="L1246" s="79"/>
      <c r="M1246" s="79"/>
      <c r="N1246" s="74"/>
      <c r="O1246" s="81" t="s">
        <v>1647</v>
      </c>
      <c r="P1246" s="83">
        <v>44398.263333333336</v>
      </c>
      <c r="Q1246" s="81" t="s">
        <v>1844</v>
      </c>
      <c r="R1246" s="81"/>
      <c r="S1246" s="81"/>
      <c r="T1246" s="81" t="s">
        <v>3126</v>
      </c>
      <c r="U1246" s="83">
        <v>44398.263333333336</v>
      </c>
      <c r="V1246" s="84" t="s">
        <v>4112</v>
      </c>
      <c r="W1246" s="81"/>
      <c r="X1246" s="81"/>
      <c r="Y1246" s="87" t="s">
        <v>6112</v>
      </c>
      <c r="Z1246" s="81"/>
    </row>
    <row r="1247" spans="1:26" x14ac:dyDescent="0.35">
      <c r="A1247" s="66" t="s">
        <v>929</v>
      </c>
      <c r="B1247" s="66" t="s">
        <v>1578</v>
      </c>
      <c r="C1247" s="67"/>
      <c r="D1247" s="68"/>
      <c r="E1247" s="69"/>
      <c r="F1247" s="70"/>
      <c r="G1247" s="67"/>
      <c r="H1247" s="71"/>
      <c r="I1247" s="72"/>
      <c r="J1247" s="72"/>
      <c r="K1247" s="36"/>
      <c r="L1247" s="79"/>
      <c r="M1247" s="79"/>
      <c r="N1247" s="74"/>
      <c r="O1247" s="81" t="s">
        <v>1647</v>
      </c>
      <c r="P1247" s="83">
        <v>44398.448784722219</v>
      </c>
      <c r="Q1247" s="81" t="s">
        <v>1844</v>
      </c>
      <c r="R1247" s="81"/>
      <c r="S1247" s="81"/>
      <c r="T1247" s="81" t="s">
        <v>3126</v>
      </c>
      <c r="U1247" s="83">
        <v>44398.448784722219</v>
      </c>
      <c r="V1247" s="84" t="s">
        <v>4113</v>
      </c>
      <c r="W1247" s="81"/>
      <c r="X1247" s="81"/>
      <c r="Y1247" s="87" t="s">
        <v>6113</v>
      </c>
      <c r="Z1247" s="81"/>
    </row>
    <row r="1248" spans="1:26" x14ac:dyDescent="0.35">
      <c r="A1248" s="66" t="s">
        <v>929</v>
      </c>
      <c r="B1248" s="66" t="s">
        <v>928</v>
      </c>
      <c r="C1248" s="67"/>
      <c r="D1248" s="68"/>
      <c r="E1248" s="69"/>
      <c r="F1248" s="70"/>
      <c r="G1248" s="67"/>
      <c r="H1248" s="71"/>
      <c r="I1248" s="72"/>
      <c r="J1248" s="72"/>
      <c r="K1248" s="36"/>
      <c r="L1248" s="79"/>
      <c r="M1248" s="79"/>
      <c r="N1248" s="74"/>
      <c r="O1248" s="81" t="s">
        <v>1647</v>
      </c>
      <c r="P1248" s="83">
        <v>44398.448784722219</v>
      </c>
      <c r="Q1248" s="81" t="s">
        <v>1844</v>
      </c>
      <c r="R1248" s="81"/>
      <c r="S1248" s="81"/>
      <c r="T1248" s="81" t="s">
        <v>3126</v>
      </c>
      <c r="U1248" s="83">
        <v>44398.448784722219</v>
      </c>
      <c r="V1248" s="84" t="s">
        <v>4113</v>
      </c>
      <c r="W1248" s="81"/>
      <c r="X1248" s="81"/>
      <c r="Y1248" s="87" t="s">
        <v>6113</v>
      </c>
      <c r="Z1248" s="81"/>
    </row>
    <row r="1249" spans="1:26" x14ac:dyDescent="0.35">
      <c r="A1249" s="66" t="s">
        <v>929</v>
      </c>
      <c r="B1249" s="66" t="s">
        <v>1212</v>
      </c>
      <c r="C1249" s="67"/>
      <c r="D1249" s="68"/>
      <c r="E1249" s="69"/>
      <c r="F1249" s="70"/>
      <c r="G1249" s="67"/>
      <c r="H1249" s="71"/>
      <c r="I1249" s="72"/>
      <c r="J1249" s="72"/>
      <c r="K1249" s="36"/>
      <c r="L1249" s="79"/>
      <c r="M1249" s="79"/>
      <c r="N1249" s="74"/>
      <c r="O1249" s="81" t="s">
        <v>1647</v>
      </c>
      <c r="P1249" s="83">
        <v>44397.306377314817</v>
      </c>
      <c r="Q1249" s="81" t="s">
        <v>1709</v>
      </c>
      <c r="R1249" s="81"/>
      <c r="S1249" s="81"/>
      <c r="T1249" s="81" t="s">
        <v>3017</v>
      </c>
      <c r="U1249" s="83">
        <v>44397.306377314817</v>
      </c>
      <c r="V1249" s="84" t="s">
        <v>4114</v>
      </c>
      <c r="W1249" s="81"/>
      <c r="X1249" s="81"/>
      <c r="Y1249" s="87" t="s">
        <v>6114</v>
      </c>
      <c r="Z1249" s="81"/>
    </row>
    <row r="1250" spans="1:26" x14ac:dyDescent="0.35">
      <c r="A1250" s="66" t="s">
        <v>929</v>
      </c>
      <c r="B1250" s="66" t="s">
        <v>1581</v>
      </c>
      <c r="C1250" s="67"/>
      <c r="D1250" s="68"/>
      <c r="E1250" s="69"/>
      <c r="F1250" s="70"/>
      <c r="G1250" s="67"/>
      <c r="H1250" s="71"/>
      <c r="I1250" s="72"/>
      <c r="J1250" s="72"/>
      <c r="K1250" s="36"/>
      <c r="L1250" s="79"/>
      <c r="M1250" s="79"/>
      <c r="N1250" s="74"/>
      <c r="O1250" s="81" t="s">
        <v>1647</v>
      </c>
      <c r="P1250" s="83">
        <v>44398.429050925923</v>
      </c>
      <c r="Q1250" s="81" t="s">
        <v>1854</v>
      </c>
      <c r="R1250" s="81"/>
      <c r="S1250" s="81"/>
      <c r="T1250" s="81"/>
      <c r="U1250" s="83">
        <v>44398.429050925923</v>
      </c>
      <c r="V1250" s="84" t="s">
        <v>4115</v>
      </c>
      <c r="W1250" s="81"/>
      <c r="X1250" s="81"/>
      <c r="Y1250" s="87" t="s">
        <v>6115</v>
      </c>
      <c r="Z1250" s="81"/>
    </row>
    <row r="1251" spans="1:26" x14ac:dyDescent="0.35">
      <c r="A1251" s="66" t="s">
        <v>929</v>
      </c>
      <c r="B1251" s="66" t="s">
        <v>1382</v>
      </c>
      <c r="C1251" s="67"/>
      <c r="D1251" s="68"/>
      <c r="E1251" s="69"/>
      <c r="F1251" s="70"/>
      <c r="G1251" s="67"/>
      <c r="H1251" s="71"/>
      <c r="I1251" s="72"/>
      <c r="J1251" s="72"/>
      <c r="K1251" s="36"/>
      <c r="L1251" s="79"/>
      <c r="M1251" s="79"/>
      <c r="N1251" s="74"/>
      <c r="O1251" s="81" t="s">
        <v>1647</v>
      </c>
      <c r="P1251" s="83">
        <v>44398.429050925923</v>
      </c>
      <c r="Q1251" s="81" t="s">
        <v>1854</v>
      </c>
      <c r="R1251" s="81"/>
      <c r="S1251" s="81"/>
      <c r="T1251" s="81"/>
      <c r="U1251" s="83">
        <v>44398.429050925923</v>
      </c>
      <c r="V1251" s="84" t="s">
        <v>4115</v>
      </c>
      <c r="W1251" s="81"/>
      <c r="X1251" s="81"/>
      <c r="Y1251" s="87" t="s">
        <v>6115</v>
      </c>
      <c r="Z1251" s="81"/>
    </row>
    <row r="1252" spans="1:26" x14ac:dyDescent="0.35">
      <c r="A1252" s="66" t="s">
        <v>930</v>
      </c>
      <c r="B1252" s="66" t="s">
        <v>1305</v>
      </c>
      <c r="C1252" s="67"/>
      <c r="D1252" s="68"/>
      <c r="E1252" s="69"/>
      <c r="F1252" s="70"/>
      <c r="G1252" s="67"/>
      <c r="H1252" s="71"/>
      <c r="I1252" s="72"/>
      <c r="J1252" s="72"/>
      <c r="K1252" s="36"/>
      <c r="L1252" s="79"/>
      <c r="M1252" s="79"/>
      <c r="N1252" s="74"/>
      <c r="O1252" s="81" t="s">
        <v>1647</v>
      </c>
      <c r="P1252" s="83">
        <v>44398.449548611112</v>
      </c>
      <c r="Q1252" s="81" t="s">
        <v>1855</v>
      </c>
      <c r="R1252" s="81"/>
      <c r="S1252" s="81"/>
      <c r="T1252" s="81" t="s">
        <v>3016</v>
      </c>
      <c r="U1252" s="83">
        <v>44398.449548611112</v>
      </c>
      <c r="V1252" s="84" t="s">
        <v>4116</v>
      </c>
      <c r="W1252" s="81"/>
      <c r="X1252" s="81"/>
      <c r="Y1252" s="87" t="s">
        <v>6116</v>
      </c>
      <c r="Z1252" s="81"/>
    </row>
    <row r="1253" spans="1:26" x14ac:dyDescent="0.35">
      <c r="A1253" s="66" t="s">
        <v>931</v>
      </c>
      <c r="B1253" s="66" t="s">
        <v>1318</v>
      </c>
      <c r="C1253" s="67"/>
      <c r="D1253" s="68"/>
      <c r="E1253" s="69"/>
      <c r="F1253" s="70"/>
      <c r="G1253" s="67"/>
      <c r="H1253" s="71"/>
      <c r="I1253" s="72"/>
      <c r="J1253" s="72"/>
      <c r="K1253" s="36"/>
      <c r="L1253" s="79"/>
      <c r="M1253" s="79"/>
      <c r="N1253" s="74"/>
      <c r="O1253" s="81" t="s">
        <v>1647</v>
      </c>
      <c r="P1253" s="83">
        <v>44398.371469907404</v>
      </c>
      <c r="Q1253" s="81" t="s">
        <v>1798</v>
      </c>
      <c r="R1253" s="81"/>
      <c r="S1253" s="81"/>
      <c r="T1253" s="81" t="s">
        <v>3106</v>
      </c>
      <c r="U1253" s="83">
        <v>44398.371469907404</v>
      </c>
      <c r="V1253" s="84" t="s">
        <v>4117</v>
      </c>
      <c r="W1253" s="81"/>
      <c r="X1253" s="81"/>
      <c r="Y1253" s="87" t="s">
        <v>6117</v>
      </c>
      <c r="Z1253" s="81"/>
    </row>
    <row r="1254" spans="1:26" x14ac:dyDescent="0.35">
      <c r="A1254" s="66" t="s">
        <v>931</v>
      </c>
      <c r="B1254" s="66" t="s">
        <v>1388</v>
      </c>
      <c r="C1254" s="67"/>
      <c r="D1254" s="68"/>
      <c r="E1254" s="69"/>
      <c r="F1254" s="70"/>
      <c r="G1254" s="67"/>
      <c r="H1254" s="71"/>
      <c r="I1254" s="72"/>
      <c r="J1254" s="72"/>
      <c r="K1254" s="36"/>
      <c r="L1254" s="79"/>
      <c r="M1254" s="79"/>
      <c r="N1254" s="74"/>
      <c r="O1254" s="81" t="s">
        <v>1647</v>
      </c>
      <c r="P1254" s="83">
        <v>44398.371469907404</v>
      </c>
      <c r="Q1254" s="81" t="s">
        <v>1798</v>
      </c>
      <c r="R1254" s="81"/>
      <c r="S1254" s="81"/>
      <c r="T1254" s="81" t="s">
        <v>3106</v>
      </c>
      <c r="U1254" s="83">
        <v>44398.371469907404</v>
      </c>
      <c r="V1254" s="84" t="s">
        <v>4117</v>
      </c>
      <c r="W1254" s="81"/>
      <c r="X1254" s="81"/>
      <c r="Y1254" s="87" t="s">
        <v>6117</v>
      </c>
      <c r="Z1254" s="81"/>
    </row>
    <row r="1255" spans="1:26" x14ac:dyDescent="0.35">
      <c r="A1255" s="66" t="s">
        <v>931</v>
      </c>
      <c r="B1255" s="66" t="s">
        <v>1402</v>
      </c>
      <c r="C1255" s="67"/>
      <c r="D1255" s="68"/>
      <c r="E1255" s="69"/>
      <c r="F1255" s="70"/>
      <c r="G1255" s="67"/>
      <c r="H1255" s="71"/>
      <c r="I1255" s="72"/>
      <c r="J1255" s="72"/>
      <c r="K1255" s="36"/>
      <c r="L1255" s="79"/>
      <c r="M1255" s="79"/>
      <c r="N1255" s="74"/>
      <c r="O1255" s="81" t="s">
        <v>1647</v>
      </c>
      <c r="P1255" s="83">
        <v>44398.450995370367</v>
      </c>
      <c r="Q1255" s="81" t="s">
        <v>1751</v>
      </c>
      <c r="R1255" s="81"/>
      <c r="S1255" s="81"/>
      <c r="T1255" s="81"/>
      <c r="U1255" s="83">
        <v>44398.450995370367</v>
      </c>
      <c r="V1255" s="84" t="s">
        <v>4118</v>
      </c>
      <c r="W1255" s="81"/>
      <c r="X1255" s="81"/>
      <c r="Y1255" s="87" t="s">
        <v>6118</v>
      </c>
      <c r="Z1255" s="81"/>
    </row>
    <row r="1256" spans="1:26" x14ac:dyDescent="0.35">
      <c r="A1256" s="66" t="s">
        <v>931</v>
      </c>
      <c r="B1256" s="66" t="s">
        <v>1411</v>
      </c>
      <c r="C1256" s="67"/>
      <c r="D1256" s="68"/>
      <c r="E1256" s="69"/>
      <c r="F1256" s="70"/>
      <c r="G1256" s="67"/>
      <c r="H1256" s="71"/>
      <c r="I1256" s="72"/>
      <c r="J1256" s="72"/>
      <c r="K1256" s="36"/>
      <c r="L1256" s="79"/>
      <c r="M1256" s="79"/>
      <c r="N1256" s="74"/>
      <c r="O1256" s="81" t="s">
        <v>1647</v>
      </c>
      <c r="P1256" s="83">
        <v>44398.450995370367</v>
      </c>
      <c r="Q1256" s="81" t="s">
        <v>1751</v>
      </c>
      <c r="R1256" s="81"/>
      <c r="S1256" s="81"/>
      <c r="T1256" s="81"/>
      <c r="U1256" s="83">
        <v>44398.450995370367</v>
      </c>
      <c r="V1256" s="84" t="s">
        <v>4118</v>
      </c>
      <c r="W1256" s="81"/>
      <c r="X1256" s="81"/>
      <c r="Y1256" s="87" t="s">
        <v>6118</v>
      </c>
      <c r="Z1256" s="81"/>
    </row>
    <row r="1257" spans="1:26" x14ac:dyDescent="0.35">
      <c r="A1257" s="66" t="s">
        <v>932</v>
      </c>
      <c r="B1257" s="66" t="s">
        <v>1569</v>
      </c>
      <c r="C1257" s="67"/>
      <c r="D1257" s="68"/>
      <c r="E1257" s="69"/>
      <c r="F1257" s="70"/>
      <c r="G1257" s="67"/>
      <c r="H1257" s="71"/>
      <c r="I1257" s="72"/>
      <c r="J1257" s="72"/>
      <c r="K1257" s="36"/>
      <c r="L1257" s="79"/>
      <c r="M1257" s="79"/>
      <c r="N1257" s="74"/>
      <c r="O1257" s="81" t="s">
        <v>1647</v>
      </c>
      <c r="P1257" s="83">
        <v>44398.451458333337</v>
      </c>
      <c r="Q1257" s="81" t="s">
        <v>1819</v>
      </c>
      <c r="R1257" s="81"/>
      <c r="S1257" s="81"/>
      <c r="T1257" s="81" t="s">
        <v>3114</v>
      </c>
      <c r="U1257" s="83">
        <v>44398.451458333337</v>
      </c>
      <c r="V1257" s="84" t="s">
        <v>4119</v>
      </c>
      <c r="W1257" s="81"/>
      <c r="X1257" s="81"/>
      <c r="Y1257" s="87" t="s">
        <v>6119</v>
      </c>
      <c r="Z1257" s="81"/>
    </row>
    <row r="1258" spans="1:26" x14ac:dyDescent="0.35">
      <c r="A1258" s="66" t="s">
        <v>932</v>
      </c>
      <c r="B1258" s="66" t="s">
        <v>1570</v>
      </c>
      <c r="C1258" s="67"/>
      <c r="D1258" s="68"/>
      <c r="E1258" s="69"/>
      <c r="F1258" s="70"/>
      <c r="G1258" s="67"/>
      <c r="H1258" s="71"/>
      <c r="I1258" s="72"/>
      <c r="J1258" s="72"/>
      <c r="K1258" s="36"/>
      <c r="L1258" s="79"/>
      <c r="M1258" s="79"/>
      <c r="N1258" s="74"/>
      <c r="O1258" s="81" t="s">
        <v>1647</v>
      </c>
      <c r="P1258" s="83">
        <v>44398.451458333337</v>
      </c>
      <c r="Q1258" s="81" t="s">
        <v>1819</v>
      </c>
      <c r="R1258" s="81"/>
      <c r="S1258" s="81"/>
      <c r="T1258" s="81" t="s">
        <v>3114</v>
      </c>
      <c r="U1258" s="83">
        <v>44398.451458333337</v>
      </c>
      <c r="V1258" s="84" t="s">
        <v>4119</v>
      </c>
      <c r="W1258" s="81"/>
      <c r="X1258" s="81"/>
      <c r="Y1258" s="87" t="s">
        <v>6119</v>
      </c>
      <c r="Z1258" s="81"/>
    </row>
    <row r="1259" spans="1:26" x14ac:dyDescent="0.35">
      <c r="A1259" s="66" t="s">
        <v>932</v>
      </c>
      <c r="B1259" s="66" t="s">
        <v>1390</v>
      </c>
      <c r="C1259" s="67"/>
      <c r="D1259" s="68"/>
      <c r="E1259" s="69"/>
      <c r="F1259" s="70"/>
      <c r="G1259" s="67"/>
      <c r="H1259" s="71"/>
      <c r="I1259" s="72"/>
      <c r="J1259" s="72"/>
      <c r="K1259" s="36"/>
      <c r="L1259" s="79"/>
      <c r="M1259" s="79"/>
      <c r="N1259" s="74"/>
      <c r="O1259" s="81" t="s">
        <v>1647</v>
      </c>
      <c r="P1259" s="83">
        <v>44398.451458333337</v>
      </c>
      <c r="Q1259" s="81" t="s">
        <v>1819</v>
      </c>
      <c r="R1259" s="81"/>
      <c r="S1259" s="81"/>
      <c r="T1259" s="81" t="s">
        <v>3114</v>
      </c>
      <c r="U1259" s="83">
        <v>44398.451458333337</v>
      </c>
      <c r="V1259" s="84" t="s">
        <v>4119</v>
      </c>
      <c r="W1259" s="81"/>
      <c r="X1259" s="81"/>
      <c r="Y1259" s="87" t="s">
        <v>6119</v>
      </c>
      <c r="Z1259" s="81"/>
    </row>
    <row r="1260" spans="1:26" x14ac:dyDescent="0.35">
      <c r="A1260" s="66" t="s">
        <v>933</v>
      </c>
      <c r="B1260" s="66" t="s">
        <v>1580</v>
      </c>
      <c r="C1260" s="67"/>
      <c r="D1260" s="68"/>
      <c r="E1260" s="69"/>
      <c r="F1260" s="70"/>
      <c r="G1260" s="67"/>
      <c r="H1260" s="71"/>
      <c r="I1260" s="72"/>
      <c r="J1260" s="72"/>
      <c r="K1260" s="36"/>
      <c r="L1260" s="79"/>
      <c r="M1260" s="79"/>
      <c r="N1260" s="74"/>
      <c r="O1260" s="81" t="s">
        <v>1647</v>
      </c>
      <c r="P1260" s="83">
        <v>44398.451840277776</v>
      </c>
      <c r="Q1260" s="81" t="s">
        <v>1852</v>
      </c>
      <c r="R1260" s="81"/>
      <c r="S1260" s="81"/>
      <c r="T1260" s="81" t="s">
        <v>3016</v>
      </c>
      <c r="U1260" s="83">
        <v>44398.451840277776</v>
      </c>
      <c r="V1260" s="84" t="s">
        <v>4120</v>
      </c>
      <c r="W1260" s="81"/>
      <c r="X1260" s="81"/>
      <c r="Y1260" s="87" t="s">
        <v>6120</v>
      </c>
      <c r="Z1260" s="81"/>
    </row>
    <row r="1261" spans="1:26" x14ac:dyDescent="0.35">
      <c r="A1261" s="66" t="s">
        <v>933</v>
      </c>
      <c r="B1261" s="66" t="s">
        <v>1478</v>
      </c>
      <c r="C1261" s="67"/>
      <c r="D1261" s="68"/>
      <c r="E1261" s="69"/>
      <c r="F1261" s="70"/>
      <c r="G1261" s="67"/>
      <c r="H1261" s="71"/>
      <c r="I1261" s="72"/>
      <c r="J1261" s="72"/>
      <c r="K1261" s="36"/>
      <c r="L1261" s="79"/>
      <c r="M1261" s="79"/>
      <c r="N1261" s="74"/>
      <c r="O1261" s="81" t="s">
        <v>1647</v>
      </c>
      <c r="P1261" s="83">
        <v>44398.451840277776</v>
      </c>
      <c r="Q1261" s="81" t="s">
        <v>1852</v>
      </c>
      <c r="R1261" s="81"/>
      <c r="S1261" s="81"/>
      <c r="T1261" s="81" t="s">
        <v>3016</v>
      </c>
      <c r="U1261" s="83">
        <v>44398.451840277776</v>
      </c>
      <c r="V1261" s="84" t="s">
        <v>4120</v>
      </c>
      <c r="W1261" s="81"/>
      <c r="X1261" s="81"/>
      <c r="Y1261" s="87" t="s">
        <v>6120</v>
      </c>
      <c r="Z1261" s="81"/>
    </row>
    <row r="1262" spans="1:26" x14ac:dyDescent="0.35">
      <c r="A1262" s="66" t="s">
        <v>934</v>
      </c>
      <c r="B1262" s="66" t="s">
        <v>1413</v>
      </c>
      <c r="C1262" s="67"/>
      <c r="D1262" s="68"/>
      <c r="E1262" s="69"/>
      <c r="F1262" s="70"/>
      <c r="G1262" s="67"/>
      <c r="H1262" s="71"/>
      <c r="I1262" s="72"/>
      <c r="J1262" s="72"/>
      <c r="K1262" s="36"/>
      <c r="L1262" s="79"/>
      <c r="M1262" s="79"/>
      <c r="N1262" s="74"/>
      <c r="O1262" s="81" t="s">
        <v>1647</v>
      </c>
      <c r="P1262" s="83">
        <v>44398.452152777776</v>
      </c>
      <c r="Q1262" s="81" t="s">
        <v>1839</v>
      </c>
      <c r="R1262" s="81"/>
      <c r="S1262" s="81"/>
      <c r="T1262" s="81" t="s">
        <v>3016</v>
      </c>
      <c r="U1262" s="83">
        <v>44398.452152777776</v>
      </c>
      <c r="V1262" s="84" t="s">
        <v>4121</v>
      </c>
      <c r="W1262" s="81"/>
      <c r="X1262" s="81"/>
      <c r="Y1262" s="87" t="s">
        <v>6121</v>
      </c>
      <c r="Z1262" s="81"/>
    </row>
    <row r="1263" spans="1:26" x14ac:dyDescent="0.35">
      <c r="A1263" s="66" t="s">
        <v>934</v>
      </c>
      <c r="B1263" s="66" t="s">
        <v>1412</v>
      </c>
      <c r="C1263" s="67"/>
      <c r="D1263" s="68"/>
      <c r="E1263" s="69"/>
      <c r="F1263" s="70"/>
      <c r="G1263" s="67"/>
      <c r="H1263" s="71"/>
      <c r="I1263" s="72"/>
      <c r="J1263" s="72"/>
      <c r="K1263" s="36"/>
      <c r="L1263" s="79"/>
      <c r="M1263" s="79"/>
      <c r="N1263" s="74"/>
      <c r="O1263" s="81" t="s">
        <v>1647</v>
      </c>
      <c r="P1263" s="83">
        <v>44398.452152777776</v>
      </c>
      <c r="Q1263" s="81" t="s">
        <v>1839</v>
      </c>
      <c r="R1263" s="81"/>
      <c r="S1263" s="81"/>
      <c r="T1263" s="81" t="s">
        <v>3016</v>
      </c>
      <c r="U1263" s="83">
        <v>44398.452152777776</v>
      </c>
      <c r="V1263" s="84" t="s">
        <v>4121</v>
      </c>
      <c r="W1263" s="81"/>
      <c r="X1263" s="81"/>
      <c r="Y1263" s="87" t="s">
        <v>6121</v>
      </c>
      <c r="Z1263" s="81"/>
    </row>
    <row r="1264" spans="1:26" x14ac:dyDescent="0.35">
      <c r="A1264" s="66" t="s">
        <v>934</v>
      </c>
      <c r="B1264" s="66" t="s">
        <v>1433</v>
      </c>
      <c r="C1264" s="67"/>
      <c r="D1264" s="68"/>
      <c r="E1264" s="69"/>
      <c r="F1264" s="70"/>
      <c r="G1264" s="67"/>
      <c r="H1264" s="71"/>
      <c r="I1264" s="72"/>
      <c r="J1264" s="72"/>
      <c r="K1264" s="36"/>
      <c r="L1264" s="79"/>
      <c r="M1264" s="79"/>
      <c r="N1264" s="74"/>
      <c r="O1264" s="81" t="s">
        <v>1647</v>
      </c>
      <c r="P1264" s="83">
        <v>44398.452152777776</v>
      </c>
      <c r="Q1264" s="81" t="s">
        <v>1839</v>
      </c>
      <c r="R1264" s="81"/>
      <c r="S1264" s="81"/>
      <c r="T1264" s="81" t="s">
        <v>3016</v>
      </c>
      <c r="U1264" s="83">
        <v>44398.452152777776</v>
      </c>
      <c r="V1264" s="84" t="s">
        <v>4121</v>
      </c>
      <c r="W1264" s="81"/>
      <c r="X1264" s="81"/>
      <c r="Y1264" s="87" t="s">
        <v>6121</v>
      </c>
      <c r="Z1264" s="81"/>
    </row>
    <row r="1265" spans="1:26" x14ac:dyDescent="0.35">
      <c r="A1265" s="66" t="s">
        <v>935</v>
      </c>
      <c r="B1265" s="66" t="s">
        <v>1569</v>
      </c>
      <c r="C1265" s="67"/>
      <c r="D1265" s="68"/>
      <c r="E1265" s="69"/>
      <c r="F1265" s="70"/>
      <c r="G1265" s="67"/>
      <c r="H1265" s="71"/>
      <c r="I1265" s="72"/>
      <c r="J1265" s="72"/>
      <c r="K1265" s="36"/>
      <c r="L1265" s="79"/>
      <c r="M1265" s="79"/>
      <c r="N1265" s="74"/>
      <c r="O1265" s="81" t="s">
        <v>1647</v>
      </c>
      <c r="P1265" s="83">
        <v>44398.452418981484</v>
      </c>
      <c r="Q1265" s="81" t="s">
        <v>1819</v>
      </c>
      <c r="R1265" s="81"/>
      <c r="S1265" s="81"/>
      <c r="T1265" s="81" t="s">
        <v>3114</v>
      </c>
      <c r="U1265" s="83">
        <v>44398.452418981484</v>
      </c>
      <c r="V1265" s="84" t="s">
        <v>4122</v>
      </c>
      <c r="W1265" s="81"/>
      <c r="X1265" s="81"/>
      <c r="Y1265" s="87" t="s">
        <v>6122</v>
      </c>
      <c r="Z1265" s="81"/>
    </row>
    <row r="1266" spans="1:26" x14ac:dyDescent="0.35">
      <c r="A1266" s="66" t="s">
        <v>935</v>
      </c>
      <c r="B1266" s="66" t="s">
        <v>1570</v>
      </c>
      <c r="C1266" s="67"/>
      <c r="D1266" s="68"/>
      <c r="E1266" s="69"/>
      <c r="F1266" s="70"/>
      <c r="G1266" s="67"/>
      <c r="H1266" s="71"/>
      <c r="I1266" s="72"/>
      <c r="J1266" s="72"/>
      <c r="K1266" s="36"/>
      <c r="L1266" s="79"/>
      <c r="M1266" s="79"/>
      <c r="N1266" s="74"/>
      <c r="O1266" s="81" t="s">
        <v>1647</v>
      </c>
      <c r="P1266" s="83">
        <v>44398.452418981484</v>
      </c>
      <c r="Q1266" s="81" t="s">
        <v>1819</v>
      </c>
      <c r="R1266" s="81"/>
      <c r="S1266" s="81"/>
      <c r="T1266" s="81" t="s">
        <v>3114</v>
      </c>
      <c r="U1266" s="83">
        <v>44398.452418981484</v>
      </c>
      <c r="V1266" s="84" t="s">
        <v>4122</v>
      </c>
      <c r="W1266" s="81"/>
      <c r="X1266" s="81"/>
      <c r="Y1266" s="87" t="s">
        <v>6122</v>
      </c>
      <c r="Z1266" s="81"/>
    </row>
    <row r="1267" spans="1:26" x14ac:dyDescent="0.35">
      <c r="A1267" s="66" t="s">
        <v>935</v>
      </c>
      <c r="B1267" s="66" t="s">
        <v>1390</v>
      </c>
      <c r="C1267" s="67"/>
      <c r="D1267" s="68"/>
      <c r="E1267" s="69"/>
      <c r="F1267" s="70"/>
      <c r="G1267" s="67"/>
      <c r="H1267" s="71"/>
      <c r="I1267" s="72"/>
      <c r="J1267" s="72"/>
      <c r="K1267" s="36"/>
      <c r="L1267" s="79"/>
      <c r="M1267" s="79"/>
      <c r="N1267" s="74"/>
      <c r="O1267" s="81" t="s">
        <v>1647</v>
      </c>
      <c r="P1267" s="83">
        <v>44398.452418981484</v>
      </c>
      <c r="Q1267" s="81" t="s">
        <v>1819</v>
      </c>
      <c r="R1267" s="81"/>
      <c r="S1267" s="81"/>
      <c r="T1267" s="81" t="s">
        <v>3114</v>
      </c>
      <c r="U1267" s="83">
        <v>44398.452418981484</v>
      </c>
      <c r="V1267" s="84" t="s">
        <v>4122</v>
      </c>
      <c r="W1267" s="81"/>
      <c r="X1267" s="81"/>
      <c r="Y1267" s="87" t="s">
        <v>6122</v>
      </c>
      <c r="Z1267" s="81"/>
    </row>
    <row r="1268" spans="1:26" x14ac:dyDescent="0.35">
      <c r="A1268" s="66" t="s">
        <v>936</v>
      </c>
      <c r="B1268" s="66" t="s">
        <v>1318</v>
      </c>
      <c r="C1268" s="67"/>
      <c r="D1268" s="68"/>
      <c r="E1268" s="69"/>
      <c r="F1268" s="70"/>
      <c r="G1268" s="67"/>
      <c r="H1268" s="71"/>
      <c r="I1268" s="72"/>
      <c r="J1268" s="72"/>
      <c r="K1268" s="36"/>
      <c r="L1268" s="79"/>
      <c r="M1268" s="79"/>
      <c r="N1268" s="74"/>
      <c r="O1268" s="81" t="s">
        <v>1647</v>
      </c>
      <c r="P1268" s="83">
        <v>44398.453356481485</v>
      </c>
      <c r="Q1268" s="81" t="s">
        <v>1798</v>
      </c>
      <c r="R1268" s="81"/>
      <c r="S1268" s="81"/>
      <c r="T1268" s="81" t="s">
        <v>3106</v>
      </c>
      <c r="U1268" s="83">
        <v>44398.453356481485</v>
      </c>
      <c r="V1268" s="84" t="s">
        <v>4123</v>
      </c>
      <c r="W1268" s="81"/>
      <c r="X1268" s="81"/>
      <c r="Y1268" s="87" t="s">
        <v>6123</v>
      </c>
      <c r="Z1268" s="81"/>
    </row>
    <row r="1269" spans="1:26" x14ac:dyDescent="0.35">
      <c r="A1269" s="66" t="s">
        <v>936</v>
      </c>
      <c r="B1269" s="66" t="s">
        <v>1388</v>
      </c>
      <c r="C1269" s="67"/>
      <c r="D1269" s="68"/>
      <c r="E1269" s="69"/>
      <c r="F1269" s="70"/>
      <c r="G1269" s="67"/>
      <c r="H1269" s="71"/>
      <c r="I1269" s="72"/>
      <c r="J1269" s="72"/>
      <c r="K1269" s="36"/>
      <c r="L1269" s="79"/>
      <c r="M1269" s="79"/>
      <c r="N1269" s="74"/>
      <c r="O1269" s="81" t="s">
        <v>1647</v>
      </c>
      <c r="P1269" s="83">
        <v>44398.453356481485</v>
      </c>
      <c r="Q1269" s="81" t="s">
        <v>1798</v>
      </c>
      <c r="R1269" s="81"/>
      <c r="S1269" s="81"/>
      <c r="T1269" s="81" t="s">
        <v>3106</v>
      </c>
      <c r="U1269" s="83">
        <v>44398.453356481485</v>
      </c>
      <c r="V1269" s="84" t="s">
        <v>4123</v>
      </c>
      <c r="W1269" s="81"/>
      <c r="X1269" s="81"/>
      <c r="Y1269" s="87" t="s">
        <v>6123</v>
      </c>
      <c r="Z1269" s="81"/>
    </row>
    <row r="1270" spans="1:26" x14ac:dyDescent="0.35">
      <c r="A1270" s="66" t="s">
        <v>937</v>
      </c>
      <c r="B1270" s="66" t="s">
        <v>1580</v>
      </c>
      <c r="C1270" s="67"/>
      <c r="D1270" s="68"/>
      <c r="E1270" s="69"/>
      <c r="F1270" s="70"/>
      <c r="G1270" s="67"/>
      <c r="H1270" s="71"/>
      <c r="I1270" s="72"/>
      <c r="J1270" s="72"/>
      <c r="K1270" s="36"/>
      <c r="L1270" s="79"/>
      <c r="M1270" s="79"/>
      <c r="N1270" s="74"/>
      <c r="O1270" s="81" t="s">
        <v>1647</v>
      </c>
      <c r="P1270" s="83">
        <v>44398.453460648147</v>
      </c>
      <c r="Q1270" s="81" t="s">
        <v>1852</v>
      </c>
      <c r="R1270" s="81"/>
      <c r="S1270" s="81"/>
      <c r="T1270" s="81" t="s">
        <v>3016</v>
      </c>
      <c r="U1270" s="83">
        <v>44398.453460648147</v>
      </c>
      <c r="V1270" s="84" t="s">
        <v>4124</v>
      </c>
      <c r="W1270" s="81"/>
      <c r="X1270" s="81"/>
      <c r="Y1270" s="87" t="s">
        <v>6124</v>
      </c>
      <c r="Z1270" s="81"/>
    </row>
    <row r="1271" spans="1:26" x14ac:dyDescent="0.35">
      <c r="A1271" s="66" t="s">
        <v>937</v>
      </c>
      <c r="B1271" s="66" t="s">
        <v>1478</v>
      </c>
      <c r="C1271" s="67"/>
      <c r="D1271" s="68"/>
      <c r="E1271" s="69"/>
      <c r="F1271" s="70"/>
      <c r="G1271" s="67"/>
      <c r="H1271" s="71"/>
      <c r="I1271" s="72"/>
      <c r="J1271" s="72"/>
      <c r="K1271" s="36"/>
      <c r="L1271" s="79"/>
      <c r="M1271" s="79"/>
      <c r="N1271" s="74"/>
      <c r="O1271" s="81" t="s">
        <v>1647</v>
      </c>
      <c r="P1271" s="83">
        <v>44398.453460648147</v>
      </c>
      <c r="Q1271" s="81" t="s">
        <v>1852</v>
      </c>
      <c r="R1271" s="81"/>
      <c r="S1271" s="81"/>
      <c r="T1271" s="81" t="s">
        <v>3016</v>
      </c>
      <c r="U1271" s="83">
        <v>44398.453460648147</v>
      </c>
      <c r="V1271" s="84" t="s">
        <v>4124</v>
      </c>
      <c r="W1271" s="81"/>
      <c r="X1271" s="81"/>
      <c r="Y1271" s="87" t="s">
        <v>6124</v>
      </c>
      <c r="Z1271" s="81"/>
    </row>
    <row r="1272" spans="1:26" x14ac:dyDescent="0.35">
      <c r="A1272" s="66" t="s">
        <v>938</v>
      </c>
      <c r="B1272" s="66" t="s">
        <v>1558</v>
      </c>
      <c r="C1272" s="67"/>
      <c r="D1272" s="68"/>
      <c r="E1272" s="69"/>
      <c r="F1272" s="70"/>
      <c r="G1272" s="67"/>
      <c r="H1272" s="71"/>
      <c r="I1272" s="72"/>
      <c r="J1272" s="72"/>
      <c r="K1272" s="36"/>
      <c r="L1272" s="79"/>
      <c r="M1272" s="79"/>
      <c r="N1272" s="74"/>
      <c r="O1272" s="81" t="s">
        <v>1647</v>
      </c>
      <c r="P1272" s="83">
        <v>44398.454606481479</v>
      </c>
      <c r="Q1272" s="81" t="s">
        <v>1777</v>
      </c>
      <c r="R1272" s="81"/>
      <c r="S1272" s="81"/>
      <c r="T1272" s="81" t="s">
        <v>3046</v>
      </c>
      <c r="U1272" s="83">
        <v>44398.454606481479</v>
      </c>
      <c r="V1272" s="84" t="s">
        <v>4125</v>
      </c>
      <c r="W1272" s="81"/>
      <c r="X1272" s="81"/>
      <c r="Y1272" s="87" t="s">
        <v>6125</v>
      </c>
      <c r="Z1272" s="81"/>
    </row>
    <row r="1273" spans="1:26" x14ac:dyDescent="0.35">
      <c r="A1273" s="66" t="s">
        <v>938</v>
      </c>
      <c r="B1273" s="66" t="s">
        <v>1559</v>
      </c>
      <c r="C1273" s="67"/>
      <c r="D1273" s="68"/>
      <c r="E1273" s="69"/>
      <c r="F1273" s="70"/>
      <c r="G1273" s="67"/>
      <c r="H1273" s="71"/>
      <c r="I1273" s="72"/>
      <c r="J1273" s="72"/>
      <c r="K1273" s="36"/>
      <c r="L1273" s="79"/>
      <c r="M1273" s="79"/>
      <c r="N1273" s="74"/>
      <c r="O1273" s="81" t="s">
        <v>1647</v>
      </c>
      <c r="P1273" s="83">
        <v>44398.454606481479</v>
      </c>
      <c r="Q1273" s="81" t="s">
        <v>1777</v>
      </c>
      <c r="R1273" s="81"/>
      <c r="S1273" s="81"/>
      <c r="T1273" s="81" t="s">
        <v>3046</v>
      </c>
      <c r="U1273" s="83">
        <v>44398.454606481479</v>
      </c>
      <c r="V1273" s="84" t="s">
        <v>4125</v>
      </c>
      <c r="W1273" s="81"/>
      <c r="X1273" s="81"/>
      <c r="Y1273" s="87" t="s">
        <v>6125</v>
      </c>
      <c r="Z1273" s="81"/>
    </row>
    <row r="1274" spans="1:26" x14ac:dyDescent="0.35">
      <c r="A1274" s="66" t="s">
        <v>938</v>
      </c>
      <c r="B1274" s="66" t="s">
        <v>1232</v>
      </c>
      <c r="C1274" s="67"/>
      <c r="D1274" s="68"/>
      <c r="E1274" s="69"/>
      <c r="F1274" s="70"/>
      <c r="G1274" s="67"/>
      <c r="H1274" s="71"/>
      <c r="I1274" s="72"/>
      <c r="J1274" s="72"/>
      <c r="K1274" s="36"/>
      <c r="L1274" s="79"/>
      <c r="M1274" s="79"/>
      <c r="N1274" s="74"/>
      <c r="O1274" s="81" t="s">
        <v>1647</v>
      </c>
      <c r="P1274" s="83">
        <v>44398.454606481479</v>
      </c>
      <c r="Q1274" s="81" t="s">
        <v>1777</v>
      </c>
      <c r="R1274" s="81"/>
      <c r="S1274" s="81"/>
      <c r="T1274" s="81" t="s">
        <v>3046</v>
      </c>
      <c r="U1274" s="83">
        <v>44398.454606481479</v>
      </c>
      <c r="V1274" s="84" t="s">
        <v>4125</v>
      </c>
      <c r="W1274" s="81"/>
      <c r="X1274" s="81"/>
      <c r="Y1274" s="87" t="s">
        <v>6125</v>
      </c>
      <c r="Z1274" s="81"/>
    </row>
    <row r="1275" spans="1:26" x14ac:dyDescent="0.35">
      <c r="A1275" s="66" t="s">
        <v>939</v>
      </c>
      <c r="B1275" s="66" t="s">
        <v>1569</v>
      </c>
      <c r="C1275" s="67"/>
      <c r="D1275" s="68"/>
      <c r="E1275" s="69"/>
      <c r="F1275" s="70"/>
      <c r="G1275" s="67"/>
      <c r="H1275" s="71"/>
      <c r="I1275" s="72"/>
      <c r="J1275" s="72"/>
      <c r="K1275" s="36"/>
      <c r="L1275" s="79"/>
      <c r="M1275" s="79"/>
      <c r="N1275" s="74"/>
      <c r="O1275" s="81" t="s">
        <v>1647</v>
      </c>
      <c r="P1275" s="83">
        <v>44398.45521990741</v>
      </c>
      <c r="Q1275" s="81" t="s">
        <v>1819</v>
      </c>
      <c r="R1275" s="81"/>
      <c r="S1275" s="81"/>
      <c r="T1275" s="81" t="s">
        <v>3114</v>
      </c>
      <c r="U1275" s="83">
        <v>44398.45521990741</v>
      </c>
      <c r="V1275" s="84" t="s">
        <v>4126</v>
      </c>
      <c r="W1275" s="81"/>
      <c r="X1275" s="81"/>
      <c r="Y1275" s="87" t="s">
        <v>6126</v>
      </c>
      <c r="Z1275" s="81"/>
    </row>
    <row r="1276" spans="1:26" x14ac:dyDescent="0.35">
      <c r="A1276" s="66" t="s">
        <v>939</v>
      </c>
      <c r="B1276" s="66" t="s">
        <v>1570</v>
      </c>
      <c r="C1276" s="67"/>
      <c r="D1276" s="68"/>
      <c r="E1276" s="69"/>
      <c r="F1276" s="70"/>
      <c r="G1276" s="67"/>
      <c r="H1276" s="71"/>
      <c r="I1276" s="72"/>
      <c r="J1276" s="72"/>
      <c r="K1276" s="36"/>
      <c r="L1276" s="79"/>
      <c r="M1276" s="79"/>
      <c r="N1276" s="74"/>
      <c r="O1276" s="81" t="s">
        <v>1647</v>
      </c>
      <c r="P1276" s="83">
        <v>44398.45521990741</v>
      </c>
      <c r="Q1276" s="81" t="s">
        <v>1819</v>
      </c>
      <c r="R1276" s="81"/>
      <c r="S1276" s="81"/>
      <c r="T1276" s="81" t="s">
        <v>3114</v>
      </c>
      <c r="U1276" s="83">
        <v>44398.45521990741</v>
      </c>
      <c r="V1276" s="84" t="s">
        <v>4126</v>
      </c>
      <c r="W1276" s="81"/>
      <c r="X1276" s="81"/>
      <c r="Y1276" s="87" t="s">
        <v>6126</v>
      </c>
      <c r="Z1276" s="81"/>
    </row>
    <row r="1277" spans="1:26" x14ac:dyDescent="0.35">
      <c r="A1277" s="66" t="s">
        <v>939</v>
      </c>
      <c r="B1277" s="66" t="s">
        <v>1390</v>
      </c>
      <c r="C1277" s="67"/>
      <c r="D1277" s="68"/>
      <c r="E1277" s="69"/>
      <c r="F1277" s="70"/>
      <c r="G1277" s="67"/>
      <c r="H1277" s="71"/>
      <c r="I1277" s="72"/>
      <c r="J1277" s="72"/>
      <c r="K1277" s="36"/>
      <c r="L1277" s="79"/>
      <c r="M1277" s="79"/>
      <c r="N1277" s="74"/>
      <c r="O1277" s="81" t="s">
        <v>1647</v>
      </c>
      <c r="P1277" s="83">
        <v>44398.45521990741</v>
      </c>
      <c r="Q1277" s="81" t="s">
        <v>1819</v>
      </c>
      <c r="R1277" s="81"/>
      <c r="S1277" s="81"/>
      <c r="T1277" s="81" t="s">
        <v>3114</v>
      </c>
      <c r="U1277" s="83">
        <v>44398.45521990741</v>
      </c>
      <c r="V1277" s="84" t="s">
        <v>4126</v>
      </c>
      <c r="W1277" s="81"/>
      <c r="X1277" s="81"/>
      <c r="Y1277" s="87" t="s">
        <v>6126</v>
      </c>
      <c r="Z1277" s="81"/>
    </row>
    <row r="1278" spans="1:26" x14ac:dyDescent="0.35">
      <c r="A1278" s="66" t="s">
        <v>940</v>
      </c>
      <c r="B1278" s="66" t="s">
        <v>1318</v>
      </c>
      <c r="C1278" s="67"/>
      <c r="D1278" s="68"/>
      <c r="E1278" s="69"/>
      <c r="F1278" s="70"/>
      <c r="G1278" s="67"/>
      <c r="H1278" s="71"/>
      <c r="I1278" s="72"/>
      <c r="J1278" s="72"/>
      <c r="K1278" s="36"/>
      <c r="L1278" s="79"/>
      <c r="M1278" s="79"/>
      <c r="N1278" s="74"/>
      <c r="O1278" s="81" t="s">
        <v>1647</v>
      </c>
      <c r="P1278" s="83">
        <v>44398.456319444442</v>
      </c>
      <c r="Q1278" s="81" t="s">
        <v>1754</v>
      </c>
      <c r="R1278" s="81"/>
      <c r="S1278" s="81"/>
      <c r="T1278" s="81" t="s">
        <v>3016</v>
      </c>
      <c r="U1278" s="83">
        <v>44398.456319444442</v>
      </c>
      <c r="V1278" s="84" t="s">
        <v>4127</v>
      </c>
      <c r="W1278" s="81"/>
      <c r="X1278" s="81"/>
      <c r="Y1278" s="87" t="s">
        <v>6127</v>
      </c>
      <c r="Z1278" s="81"/>
    </row>
    <row r="1279" spans="1:26" x14ac:dyDescent="0.35">
      <c r="A1279" s="66" t="s">
        <v>940</v>
      </c>
      <c r="B1279" s="66" t="s">
        <v>1522</v>
      </c>
      <c r="C1279" s="67"/>
      <c r="D1279" s="68"/>
      <c r="E1279" s="69"/>
      <c r="F1279" s="70"/>
      <c r="G1279" s="67"/>
      <c r="H1279" s="71"/>
      <c r="I1279" s="72"/>
      <c r="J1279" s="72"/>
      <c r="K1279" s="36"/>
      <c r="L1279" s="79"/>
      <c r="M1279" s="79"/>
      <c r="N1279" s="74"/>
      <c r="O1279" s="81" t="s">
        <v>1647</v>
      </c>
      <c r="P1279" s="83">
        <v>44398.456319444442</v>
      </c>
      <c r="Q1279" s="81" t="s">
        <v>1754</v>
      </c>
      <c r="R1279" s="81"/>
      <c r="S1279" s="81"/>
      <c r="T1279" s="81" t="s">
        <v>3016</v>
      </c>
      <c r="U1279" s="83">
        <v>44398.456319444442</v>
      </c>
      <c r="V1279" s="84" t="s">
        <v>4127</v>
      </c>
      <c r="W1279" s="81"/>
      <c r="X1279" s="81"/>
      <c r="Y1279" s="87" t="s">
        <v>6127</v>
      </c>
      <c r="Z1279" s="81"/>
    </row>
    <row r="1280" spans="1:26" x14ac:dyDescent="0.35">
      <c r="A1280" s="66" t="s">
        <v>941</v>
      </c>
      <c r="B1280" s="66" t="s">
        <v>1569</v>
      </c>
      <c r="C1280" s="67"/>
      <c r="D1280" s="68"/>
      <c r="E1280" s="69"/>
      <c r="F1280" s="70"/>
      <c r="G1280" s="67"/>
      <c r="H1280" s="71"/>
      <c r="I1280" s="72"/>
      <c r="J1280" s="72"/>
      <c r="K1280" s="36"/>
      <c r="L1280" s="79"/>
      <c r="M1280" s="79"/>
      <c r="N1280" s="74"/>
      <c r="O1280" s="81" t="s">
        <v>1647</v>
      </c>
      <c r="P1280" s="83">
        <v>44398.458796296298</v>
      </c>
      <c r="Q1280" s="81" t="s">
        <v>1819</v>
      </c>
      <c r="R1280" s="81"/>
      <c r="S1280" s="81"/>
      <c r="T1280" s="81" t="s">
        <v>3114</v>
      </c>
      <c r="U1280" s="83">
        <v>44398.458796296298</v>
      </c>
      <c r="V1280" s="84" t="s">
        <v>4128</v>
      </c>
      <c r="W1280" s="81"/>
      <c r="X1280" s="81"/>
      <c r="Y1280" s="87" t="s">
        <v>6128</v>
      </c>
      <c r="Z1280" s="81"/>
    </row>
    <row r="1281" spans="1:26" x14ac:dyDescent="0.35">
      <c r="A1281" s="66" t="s">
        <v>941</v>
      </c>
      <c r="B1281" s="66" t="s">
        <v>1570</v>
      </c>
      <c r="C1281" s="67"/>
      <c r="D1281" s="68"/>
      <c r="E1281" s="69"/>
      <c r="F1281" s="70"/>
      <c r="G1281" s="67"/>
      <c r="H1281" s="71"/>
      <c r="I1281" s="72"/>
      <c r="J1281" s="72"/>
      <c r="K1281" s="36"/>
      <c r="L1281" s="79"/>
      <c r="M1281" s="79"/>
      <c r="N1281" s="74"/>
      <c r="O1281" s="81" t="s">
        <v>1647</v>
      </c>
      <c r="P1281" s="83">
        <v>44398.458796296298</v>
      </c>
      <c r="Q1281" s="81" t="s">
        <v>1819</v>
      </c>
      <c r="R1281" s="81"/>
      <c r="S1281" s="81"/>
      <c r="T1281" s="81" t="s">
        <v>3114</v>
      </c>
      <c r="U1281" s="83">
        <v>44398.458796296298</v>
      </c>
      <c r="V1281" s="84" t="s">
        <v>4128</v>
      </c>
      <c r="W1281" s="81"/>
      <c r="X1281" s="81"/>
      <c r="Y1281" s="87" t="s">
        <v>6128</v>
      </c>
      <c r="Z1281" s="81"/>
    </row>
    <row r="1282" spans="1:26" x14ac:dyDescent="0.35">
      <c r="A1282" s="66" t="s">
        <v>941</v>
      </c>
      <c r="B1282" s="66" t="s">
        <v>1390</v>
      </c>
      <c r="C1282" s="67"/>
      <c r="D1282" s="68"/>
      <c r="E1282" s="69"/>
      <c r="F1282" s="70"/>
      <c r="G1282" s="67"/>
      <c r="H1282" s="71"/>
      <c r="I1282" s="72"/>
      <c r="J1282" s="72"/>
      <c r="K1282" s="36"/>
      <c r="L1282" s="79"/>
      <c r="M1282" s="79"/>
      <c r="N1282" s="74"/>
      <c r="O1282" s="81" t="s">
        <v>1647</v>
      </c>
      <c r="P1282" s="83">
        <v>44398.458796296298</v>
      </c>
      <c r="Q1282" s="81" t="s">
        <v>1819</v>
      </c>
      <c r="R1282" s="81"/>
      <c r="S1282" s="81"/>
      <c r="T1282" s="81" t="s">
        <v>3114</v>
      </c>
      <c r="U1282" s="83">
        <v>44398.458796296298</v>
      </c>
      <c r="V1282" s="84" t="s">
        <v>4128</v>
      </c>
      <c r="W1282" s="81"/>
      <c r="X1282" s="81"/>
      <c r="Y1282" s="87" t="s">
        <v>6128</v>
      </c>
      <c r="Z1282" s="81"/>
    </row>
    <row r="1283" spans="1:26" x14ac:dyDescent="0.35">
      <c r="A1283" s="66" t="s">
        <v>942</v>
      </c>
      <c r="B1283" s="66" t="s">
        <v>1413</v>
      </c>
      <c r="C1283" s="67"/>
      <c r="D1283" s="68"/>
      <c r="E1283" s="69"/>
      <c r="F1283" s="70"/>
      <c r="G1283" s="67"/>
      <c r="H1283" s="71"/>
      <c r="I1283" s="72"/>
      <c r="J1283" s="72"/>
      <c r="K1283" s="36"/>
      <c r="L1283" s="79"/>
      <c r="M1283" s="79"/>
      <c r="N1283" s="74"/>
      <c r="O1283" s="81" t="s">
        <v>1647</v>
      </c>
      <c r="P1283" s="83">
        <v>44396.528240740743</v>
      </c>
      <c r="Q1283" s="81" t="s">
        <v>1668</v>
      </c>
      <c r="R1283" s="81"/>
      <c r="S1283" s="81"/>
      <c r="T1283" s="81" t="s">
        <v>3029</v>
      </c>
      <c r="U1283" s="83">
        <v>44396.528240740743</v>
      </c>
      <c r="V1283" s="84" t="s">
        <v>4129</v>
      </c>
      <c r="W1283" s="81"/>
      <c r="X1283" s="81"/>
      <c r="Y1283" s="87" t="s">
        <v>6129</v>
      </c>
      <c r="Z1283" s="81"/>
    </row>
    <row r="1284" spans="1:26" x14ac:dyDescent="0.35">
      <c r="A1284" s="66" t="s">
        <v>942</v>
      </c>
      <c r="B1284" s="66" t="s">
        <v>1248</v>
      </c>
      <c r="C1284" s="67"/>
      <c r="D1284" s="68"/>
      <c r="E1284" s="69"/>
      <c r="F1284" s="70"/>
      <c r="G1284" s="67"/>
      <c r="H1284" s="71"/>
      <c r="I1284" s="72"/>
      <c r="J1284" s="72"/>
      <c r="K1284" s="36"/>
      <c r="L1284" s="79"/>
      <c r="M1284" s="79"/>
      <c r="N1284" s="74"/>
      <c r="O1284" s="81" t="s">
        <v>1647</v>
      </c>
      <c r="P1284" s="83">
        <v>44398.463252314818</v>
      </c>
      <c r="Q1284" s="81" t="s">
        <v>1856</v>
      </c>
      <c r="R1284" s="81"/>
      <c r="S1284" s="81"/>
      <c r="T1284" s="81" t="s">
        <v>3130</v>
      </c>
      <c r="U1284" s="83">
        <v>44398.463252314818</v>
      </c>
      <c r="V1284" s="84" t="s">
        <v>4130</v>
      </c>
      <c r="W1284" s="81"/>
      <c r="X1284" s="81"/>
      <c r="Y1284" s="87" t="s">
        <v>6130</v>
      </c>
      <c r="Z1284" s="81"/>
    </row>
    <row r="1285" spans="1:26" x14ac:dyDescent="0.35">
      <c r="A1285" s="66" t="s">
        <v>942</v>
      </c>
      <c r="B1285" s="66" t="s">
        <v>1318</v>
      </c>
      <c r="C1285" s="67"/>
      <c r="D1285" s="68"/>
      <c r="E1285" s="69"/>
      <c r="F1285" s="70"/>
      <c r="G1285" s="67"/>
      <c r="H1285" s="71"/>
      <c r="I1285" s="72"/>
      <c r="J1285" s="72"/>
      <c r="K1285" s="36"/>
      <c r="L1285" s="79"/>
      <c r="M1285" s="79"/>
      <c r="N1285" s="74"/>
      <c r="O1285" s="81" t="s">
        <v>1647</v>
      </c>
      <c r="P1285" s="83">
        <v>44398.463252314818</v>
      </c>
      <c r="Q1285" s="81" t="s">
        <v>1856</v>
      </c>
      <c r="R1285" s="81"/>
      <c r="S1285" s="81"/>
      <c r="T1285" s="81" t="s">
        <v>3130</v>
      </c>
      <c r="U1285" s="83">
        <v>44398.463252314818</v>
      </c>
      <c r="V1285" s="84" t="s">
        <v>4130</v>
      </c>
      <c r="W1285" s="81"/>
      <c r="X1285" s="81"/>
      <c r="Y1285" s="87" t="s">
        <v>6130</v>
      </c>
      <c r="Z1285" s="81"/>
    </row>
    <row r="1286" spans="1:26" x14ac:dyDescent="0.35">
      <c r="A1286" s="66" t="s">
        <v>943</v>
      </c>
      <c r="B1286" s="66" t="s">
        <v>1318</v>
      </c>
      <c r="C1286" s="67"/>
      <c r="D1286" s="68"/>
      <c r="E1286" s="69"/>
      <c r="F1286" s="70"/>
      <c r="G1286" s="67"/>
      <c r="H1286" s="71"/>
      <c r="I1286" s="72"/>
      <c r="J1286" s="72"/>
      <c r="K1286" s="36"/>
      <c r="L1286" s="79"/>
      <c r="M1286" s="79"/>
      <c r="N1286" s="74"/>
      <c r="O1286" s="81" t="s">
        <v>1647</v>
      </c>
      <c r="P1286" s="83">
        <v>44398.464444444442</v>
      </c>
      <c r="Q1286" s="81" t="s">
        <v>1754</v>
      </c>
      <c r="R1286" s="81"/>
      <c r="S1286" s="81"/>
      <c r="T1286" s="81" t="s">
        <v>3016</v>
      </c>
      <c r="U1286" s="83">
        <v>44398.464444444442</v>
      </c>
      <c r="V1286" s="84" t="s">
        <v>4131</v>
      </c>
      <c r="W1286" s="81"/>
      <c r="X1286" s="81"/>
      <c r="Y1286" s="87" t="s">
        <v>6131</v>
      </c>
      <c r="Z1286" s="81"/>
    </row>
    <row r="1287" spans="1:26" x14ac:dyDescent="0.35">
      <c r="A1287" s="66" t="s">
        <v>943</v>
      </c>
      <c r="B1287" s="66" t="s">
        <v>1522</v>
      </c>
      <c r="C1287" s="67"/>
      <c r="D1287" s="68"/>
      <c r="E1287" s="69"/>
      <c r="F1287" s="70"/>
      <c r="G1287" s="67"/>
      <c r="H1287" s="71"/>
      <c r="I1287" s="72"/>
      <c r="J1287" s="72"/>
      <c r="K1287" s="36"/>
      <c r="L1287" s="79"/>
      <c r="M1287" s="79"/>
      <c r="N1287" s="74"/>
      <c r="O1287" s="81" t="s">
        <v>1647</v>
      </c>
      <c r="P1287" s="83">
        <v>44398.464444444442</v>
      </c>
      <c r="Q1287" s="81" t="s">
        <v>1754</v>
      </c>
      <c r="R1287" s="81"/>
      <c r="S1287" s="81"/>
      <c r="T1287" s="81" t="s">
        <v>3016</v>
      </c>
      <c r="U1287" s="83">
        <v>44398.464444444442</v>
      </c>
      <c r="V1287" s="84" t="s">
        <v>4131</v>
      </c>
      <c r="W1287" s="81"/>
      <c r="X1287" s="81"/>
      <c r="Y1287" s="87" t="s">
        <v>6131</v>
      </c>
      <c r="Z1287" s="81"/>
    </row>
    <row r="1288" spans="1:26" x14ac:dyDescent="0.35">
      <c r="A1288" s="66" t="s">
        <v>944</v>
      </c>
      <c r="B1288" s="66" t="s">
        <v>1413</v>
      </c>
      <c r="C1288" s="67"/>
      <c r="D1288" s="68"/>
      <c r="E1288" s="69"/>
      <c r="F1288" s="70"/>
      <c r="G1288" s="67"/>
      <c r="H1288" s="71"/>
      <c r="I1288" s="72"/>
      <c r="J1288" s="72"/>
      <c r="K1288" s="36"/>
      <c r="L1288" s="79"/>
      <c r="M1288" s="79"/>
      <c r="N1288" s="74"/>
      <c r="O1288" s="81" t="s">
        <v>1647</v>
      </c>
      <c r="P1288" s="83">
        <v>44398.470879629633</v>
      </c>
      <c r="Q1288" s="81" t="s">
        <v>1839</v>
      </c>
      <c r="R1288" s="81"/>
      <c r="S1288" s="81"/>
      <c r="T1288" s="81" t="s">
        <v>3016</v>
      </c>
      <c r="U1288" s="83">
        <v>44398.470879629633</v>
      </c>
      <c r="V1288" s="84" t="s">
        <v>4132</v>
      </c>
      <c r="W1288" s="81"/>
      <c r="X1288" s="81"/>
      <c r="Y1288" s="87" t="s">
        <v>6132</v>
      </c>
      <c r="Z1288" s="81"/>
    </row>
    <row r="1289" spans="1:26" x14ac:dyDescent="0.35">
      <c r="A1289" s="66" t="s">
        <v>944</v>
      </c>
      <c r="B1289" s="66" t="s">
        <v>1412</v>
      </c>
      <c r="C1289" s="67"/>
      <c r="D1289" s="68"/>
      <c r="E1289" s="69"/>
      <c r="F1289" s="70"/>
      <c r="G1289" s="67"/>
      <c r="H1289" s="71"/>
      <c r="I1289" s="72"/>
      <c r="J1289" s="72"/>
      <c r="K1289" s="36"/>
      <c r="L1289" s="79"/>
      <c r="M1289" s="79"/>
      <c r="N1289" s="74"/>
      <c r="O1289" s="81" t="s">
        <v>1647</v>
      </c>
      <c r="P1289" s="83">
        <v>44398.470879629633</v>
      </c>
      <c r="Q1289" s="81" t="s">
        <v>1839</v>
      </c>
      <c r="R1289" s="81"/>
      <c r="S1289" s="81"/>
      <c r="T1289" s="81" t="s">
        <v>3016</v>
      </c>
      <c r="U1289" s="83">
        <v>44398.470879629633</v>
      </c>
      <c r="V1289" s="84" t="s">
        <v>4132</v>
      </c>
      <c r="W1289" s="81"/>
      <c r="X1289" s="81"/>
      <c r="Y1289" s="87" t="s">
        <v>6132</v>
      </c>
      <c r="Z1289" s="81"/>
    </row>
    <row r="1290" spans="1:26" x14ac:dyDescent="0.35">
      <c r="A1290" s="66" t="s">
        <v>944</v>
      </c>
      <c r="B1290" s="66" t="s">
        <v>1433</v>
      </c>
      <c r="C1290" s="67"/>
      <c r="D1290" s="68"/>
      <c r="E1290" s="69"/>
      <c r="F1290" s="70"/>
      <c r="G1290" s="67"/>
      <c r="H1290" s="71"/>
      <c r="I1290" s="72"/>
      <c r="J1290" s="72"/>
      <c r="K1290" s="36"/>
      <c r="L1290" s="79"/>
      <c r="M1290" s="79"/>
      <c r="N1290" s="74"/>
      <c r="O1290" s="81" t="s">
        <v>1647</v>
      </c>
      <c r="P1290" s="83">
        <v>44398.470879629633</v>
      </c>
      <c r="Q1290" s="81" t="s">
        <v>1839</v>
      </c>
      <c r="R1290" s="81"/>
      <c r="S1290" s="81"/>
      <c r="T1290" s="81" t="s">
        <v>3016</v>
      </c>
      <c r="U1290" s="83">
        <v>44398.470879629633</v>
      </c>
      <c r="V1290" s="84" t="s">
        <v>4132</v>
      </c>
      <c r="W1290" s="81"/>
      <c r="X1290" s="81"/>
      <c r="Y1290" s="87" t="s">
        <v>6132</v>
      </c>
      <c r="Z1290" s="81"/>
    </row>
    <row r="1291" spans="1:26" x14ac:dyDescent="0.35">
      <c r="A1291" s="66" t="s">
        <v>945</v>
      </c>
      <c r="B1291" s="66" t="s">
        <v>1569</v>
      </c>
      <c r="C1291" s="67"/>
      <c r="D1291" s="68"/>
      <c r="E1291" s="69"/>
      <c r="F1291" s="70"/>
      <c r="G1291" s="67"/>
      <c r="H1291" s="71"/>
      <c r="I1291" s="72"/>
      <c r="J1291" s="72"/>
      <c r="K1291" s="36"/>
      <c r="L1291" s="79"/>
      <c r="M1291" s="79"/>
      <c r="N1291" s="74"/>
      <c r="O1291" s="81" t="s">
        <v>1647</v>
      </c>
      <c r="P1291" s="83">
        <v>44398.472268518519</v>
      </c>
      <c r="Q1291" s="81" t="s">
        <v>1819</v>
      </c>
      <c r="R1291" s="81"/>
      <c r="S1291" s="81"/>
      <c r="T1291" s="81" t="s">
        <v>3114</v>
      </c>
      <c r="U1291" s="83">
        <v>44398.472268518519</v>
      </c>
      <c r="V1291" s="84" t="s">
        <v>4133</v>
      </c>
      <c r="W1291" s="81"/>
      <c r="X1291" s="81"/>
      <c r="Y1291" s="87" t="s">
        <v>6133</v>
      </c>
      <c r="Z1291" s="81"/>
    </row>
    <row r="1292" spans="1:26" x14ac:dyDescent="0.35">
      <c r="A1292" s="66" t="s">
        <v>945</v>
      </c>
      <c r="B1292" s="66" t="s">
        <v>1570</v>
      </c>
      <c r="C1292" s="67"/>
      <c r="D1292" s="68"/>
      <c r="E1292" s="69"/>
      <c r="F1292" s="70"/>
      <c r="G1292" s="67"/>
      <c r="H1292" s="71"/>
      <c r="I1292" s="72"/>
      <c r="J1292" s="72"/>
      <c r="K1292" s="36"/>
      <c r="L1292" s="79"/>
      <c r="M1292" s="79"/>
      <c r="N1292" s="74"/>
      <c r="O1292" s="81" t="s">
        <v>1647</v>
      </c>
      <c r="P1292" s="83">
        <v>44398.472268518519</v>
      </c>
      <c r="Q1292" s="81" t="s">
        <v>1819</v>
      </c>
      <c r="R1292" s="81"/>
      <c r="S1292" s="81"/>
      <c r="T1292" s="81" t="s">
        <v>3114</v>
      </c>
      <c r="U1292" s="83">
        <v>44398.472268518519</v>
      </c>
      <c r="V1292" s="84" t="s">
        <v>4133</v>
      </c>
      <c r="W1292" s="81"/>
      <c r="X1292" s="81"/>
      <c r="Y1292" s="87" t="s">
        <v>6133</v>
      </c>
      <c r="Z1292" s="81"/>
    </row>
    <row r="1293" spans="1:26" x14ac:dyDescent="0.35">
      <c r="A1293" s="66" t="s">
        <v>945</v>
      </c>
      <c r="B1293" s="66" t="s">
        <v>1390</v>
      </c>
      <c r="C1293" s="67"/>
      <c r="D1293" s="68"/>
      <c r="E1293" s="69"/>
      <c r="F1293" s="70"/>
      <c r="G1293" s="67"/>
      <c r="H1293" s="71"/>
      <c r="I1293" s="72"/>
      <c r="J1293" s="72"/>
      <c r="K1293" s="36"/>
      <c r="L1293" s="79"/>
      <c r="M1293" s="79"/>
      <c r="N1293" s="74"/>
      <c r="O1293" s="81" t="s">
        <v>1647</v>
      </c>
      <c r="P1293" s="83">
        <v>44398.472268518519</v>
      </c>
      <c r="Q1293" s="81" t="s">
        <v>1819</v>
      </c>
      <c r="R1293" s="81"/>
      <c r="S1293" s="81"/>
      <c r="T1293" s="81" t="s">
        <v>3114</v>
      </c>
      <c r="U1293" s="83">
        <v>44398.472268518519</v>
      </c>
      <c r="V1293" s="84" t="s">
        <v>4133</v>
      </c>
      <c r="W1293" s="81"/>
      <c r="X1293" s="81"/>
      <c r="Y1293" s="87" t="s">
        <v>6133</v>
      </c>
      <c r="Z1293" s="81"/>
    </row>
    <row r="1294" spans="1:26" x14ac:dyDescent="0.35">
      <c r="A1294" s="66" t="s">
        <v>946</v>
      </c>
      <c r="B1294" s="66" t="s">
        <v>1580</v>
      </c>
      <c r="C1294" s="67"/>
      <c r="D1294" s="68"/>
      <c r="E1294" s="69"/>
      <c r="F1294" s="70"/>
      <c r="G1294" s="67"/>
      <c r="H1294" s="71"/>
      <c r="I1294" s="72"/>
      <c r="J1294" s="72"/>
      <c r="K1294" s="36"/>
      <c r="L1294" s="79"/>
      <c r="M1294" s="79"/>
      <c r="N1294" s="74"/>
      <c r="O1294" s="81" t="s">
        <v>1647</v>
      </c>
      <c r="P1294" s="83">
        <v>44398.47446759259</v>
      </c>
      <c r="Q1294" s="81" t="s">
        <v>1852</v>
      </c>
      <c r="R1294" s="81"/>
      <c r="S1294" s="81"/>
      <c r="T1294" s="81" t="s">
        <v>3016</v>
      </c>
      <c r="U1294" s="83">
        <v>44398.47446759259</v>
      </c>
      <c r="V1294" s="84" t="s">
        <v>4134</v>
      </c>
      <c r="W1294" s="81"/>
      <c r="X1294" s="81"/>
      <c r="Y1294" s="87" t="s">
        <v>6134</v>
      </c>
      <c r="Z1294" s="81"/>
    </row>
    <row r="1295" spans="1:26" x14ac:dyDescent="0.35">
      <c r="A1295" s="66" t="s">
        <v>946</v>
      </c>
      <c r="B1295" s="66" t="s">
        <v>1478</v>
      </c>
      <c r="C1295" s="67"/>
      <c r="D1295" s="68"/>
      <c r="E1295" s="69"/>
      <c r="F1295" s="70"/>
      <c r="G1295" s="67"/>
      <c r="H1295" s="71"/>
      <c r="I1295" s="72"/>
      <c r="J1295" s="72"/>
      <c r="K1295" s="36"/>
      <c r="L1295" s="79"/>
      <c r="M1295" s="79"/>
      <c r="N1295" s="74"/>
      <c r="O1295" s="81" t="s">
        <v>1647</v>
      </c>
      <c r="P1295" s="83">
        <v>44398.47446759259</v>
      </c>
      <c r="Q1295" s="81" t="s">
        <v>1852</v>
      </c>
      <c r="R1295" s="81"/>
      <c r="S1295" s="81"/>
      <c r="T1295" s="81" t="s">
        <v>3016</v>
      </c>
      <c r="U1295" s="83">
        <v>44398.47446759259</v>
      </c>
      <c r="V1295" s="84" t="s">
        <v>4134</v>
      </c>
      <c r="W1295" s="81"/>
      <c r="X1295" s="81"/>
      <c r="Y1295" s="87" t="s">
        <v>6134</v>
      </c>
      <c r="Z1295" s="81"/>
    </row>
    <row r="1296" spans="1:26" x14ac:dyDescent="0.35">
      <c r="A1296" s="66" t="s">
        <v>947</v>
      </c>
      <c r="B1296" s="66" t="s">
        <v>1318</v>
      </c>
      <c r="C1296" s="67"/>
      <c r="D1296" s="68"/>
      <c r="E1296" s="69"/>
      <c r="F1296" s="70"/>
      <c r="G1296" s="67"/>
      <c r="H1296" s="71"/>
      <c r="I1296" s="72"/>
      <c r="J1296" s="72"/>
      <c r="K1296" s="36"/>
      <c r="L1296" s="79"/>
      <c r="M1296" s="79"/>
      <c r="N1296" s="74"/>
      <c r="O1296" s="81" t="s">
        <v>1647</v>
      </c>
      <c r="P1296" s="83">
        <v>44398.474861111114</v>
      </c>
      <c r="Q1296" s="81" t="s">
        <v>1798</v>
      </c>
      <c r="R1296" s="81"/>
      <c r="S1296" s="81"/>
      <c r="T1296" s="81" t="s">
        <v>3106</v>
      </c>
      <c r="U1296" s="83">
        <v>44398.474861111114</v>
      </c>
      <c r="V1296" s="84" t="s">
        <v>4135</v>
      </c>
      <c r="W1296" s="81"/>
      <c r="X1296" s="81"/>
      <c r="Y1296" s="87" t="s">
        <v>6135</v>
      </c>
      <c r="Z1296" s="81"/>
    </row>
    <row r="1297" spans="1:26" x14ac:dyDescent="0.35">
      <c r="A1297" s="66" t="s">
        <v>947</v>
      </c>
      <c r="B1297" s="66" t="s">
        <v>1388</v>
      </c>
      <c r="C1297" s="67"/>
      <c r="D1297" s="68"/>
      <c r="E1297" s="69"/>
      <c r="F1297" s="70"/>
      <c r="G1297" s="67"/>
      <c r="H1297" s="71"/>
      <c r="I1297" s="72"/>
      <c r="J1297" s="72"/>
      <c r="K1297" s="36"/>
      <c r="L1297" s="79"/>
      <c r="M1297" s="79"/>
      <c r="N1297" s="74"/>
      <c r="O1297" s="81" t="s">
        <v>1647</v>
      </c>
      <c r="P1297" s="83">
        <v>44398.474861111114</v>
      </c>
      <c r="Q1297" s="81" t="s">
        <v>1798</v>
      </c>
      <c r="R1297" s="81"/>
      <c r="S1297" s="81"/>
      <c r="T1297" s="81" t="s">
        <v>3106</v>
      </c>
      <c r="U1297" s="83">
        <v>44398.474861111114</v>
      </c>
      <c r="V1297" s="84" t="s">
        <v>4135</v>
      </c>
      <c r="W1297" s="81"/>
      <c r="X1297" s="81"/>
      <c r="Y1297" s="87" t="s">
        <v>6135</v>
      </c>
      <c r="Z1297" s="81"/>
    </row>
    <row r="1298" spans="1:26" x14ac:dyDescent="0.35">
      <c r="A1298" s="66" t="s">
        <v>948</v>
      </c>
      <c r="B1298" s="66" t="s">
        <v>1558</v>
      </c>
      <c r="C1298" s="67"/>
      <c r="D1298" s="68"/>
      <c r="E1298" s="69"/>
      <c r="F1298" s="70"/>
      <c r="G1298" s="67"/>
      <c r="H1298" s="71"/>
      <c r="I1298" s="72"/>
      <c r="J1298" s="72"/>
      <c r="K1298" s="36"/>
      <c r="L1298" s="79"/>
      <c r="M1298" s="79"/>
      <c r="N1298" s="74"/>
      <c r="O1298" s="81" t="s">
        <v>1647</v>
      </c>
      <c r="P1298" s="83">
        <v>44398.475057870368</v>
      </c>
      <c r="Q1298" s="81" t="s">
        <v>1777</v>
      </c>
      <c r="R1298" s="81"/>
      <c r="S1298" s="81"/>
      <c r="T1298" s="81" t="s">
        <v>3046</v>
      </c>
      <c r="U1298" s="83">
        <v>44398.475057870368</v>
      </c>
      <c r="V1298" s="84" t="s">
        <v>4136</v>
      </c>
      <c r="W1298" s="81"/>
      <c r="X1298" s="81"/>
      <c r="Y1298" s="87" t="s">
        <v>6136</v>
      </c>
      <c r="Z1298" s="81"/>
    </row>
    <row r="1299" spans="1:26" x14ac:dyDescent="0.35">
      <c r="A1299" s="66" t="s">
        <v>948</v>
      </c>
      <c r="B1299" s="66" t="s">
        <v>1559</v>
      </c>
      <c r="C1299" s="67"/>
      <c r="D1299" s="68"/>
      <c r="E1299" s="69"/>
      <c r="F1299" s="70"/>
      <c r="G1299" s="67"/>
      <c r="H1299" s="71"/>
      <c r="I1299" s="72"/>
      <c r="J1299" s="72"/>
      <c r="K1299" s="36"/>
      <c r="L1299" s="79"/>
      <c r="M1299" s="79"/>
      <c r="N1299" s="74"/>
      <c r="O1299" s="81" t="s">
        <v>1647</v>
      </c>
      <c r="P1299" s="83">
        <v>44398.475057870368</v>
      </c>
      <c r="Q1299" s="81" t="s">
        <v>1777</v>
      </c>
      <c r="R1299" s="81"/>
      <c r="S1299" s="81"/>
      <c r="T1299" s="81" t="s">
        <v>3046</v>
      </c>
      <c r="U1299" s="83">
        <v>44398.475057870368</v>
      </c>
      <c r="V1299" s="84" t="s">
        <v>4136</v>
      </c>
      <c r="W1299" s="81"/>
      <c r="X1299" s="81"/>
      <c r="Y1299" s="87" t="s">
        <v>6136</v>
      </c>
      <c r="Z1299" s="81"/>
    </row>
    <row r="1300" spans="1:26" x14ac:dyDescent="0.35">
      <c r="A1300" s="66" t="s">
        <v>948</v>
      </c>
      <c r="B1300" s="66" t="s">
        <v>1232</v>
      </c>
      <c r="C1300" s="67"/>
      <c r="D1300" s="68"/>
      <c r="E1300" s="69"/>
      <c r="F1300" s="70"/>
      <c r="G1300" s="67"/>
      <c r="H1300" s="71"/>
      <c r="I1300" s="72"/>
      <c r="J1300" s="72"/>
      <c r="K1300" s="36"/>
      <c r="L1300" s="79"/>
      <c r="M1300" s="79"/>
      <c r="N1300" s="74"/>
      <c r="O1300" s="81" t="s">
        <v>1647</v>
      </c>
      <c r="P1300" s="83">
        <v>44398.475057870368</v>
      </c>
      <c r="Q1300" s="81" t="s">
        <v>1777</v>
      </c>
      <c r="R1300" s="81"/>
      <c r="S1300" s="81"/>
      <c r="T1300" s="81" t="s">
        <v>3046</v>
      </c>
      <c r="U1300" s="83">
        <v>44398.475057870368</v>
      </c>
      <c r="V1300" s="84" t="s">
        <v>4136</v>
      </c>
      <c r="W1300" s="81"/>
      <c r="X1300" s="81"/>
      <c r="Y1300" s="87" t="s">
        <v>6136</v>
      </c>
      <c r="Z1300" s="81"/>
    </row>
    <row r="1301" spans="1:26" x14ac:dyDescent="0.35">
      <c r="A1301" s="66" t="s">
        <v>949</v>
      </c>
      <c r="B1301" s="66" t="s">
        <v>949</v>
      </c>
      <c r="C1301" s="67"/>
      <c r="D1301" s="68"/>
      <c r="E1301" s="69"/>
      <c r="F1301" s="70"/>
      <c r="G1301" s="67"/>
      <c r="H1301" s="71"/>
      <c r="I1301" s="72"/>
      <c r="J1301" s="72"/>
      <c r="K1301" s="36"/>
      <c r="L1301" s="79"/>
      <c r="M1301" s="79"/>
      <c r="N1301" s="74"/>
      <c r="O1301" s="81" t="s">
        <v>179</v>
      </c>
      <c r="P1301" s="83">
        <v>44398.475405092591</v>
      </c>
      <c r="Q1301" s="81" t="s">
        <v>1857</v>
      </c>
      <c r="R1301" s="81"/>
      <c r="S1301" s="81"/>
      <c r="T1301" s="81" t="s">
        <v>3131</v>
      </c>
      <c r="U1301" s="83">
        <v>44398.475405092591</v>
      </c>
      <c r="V1301" s="84" t="s">
        <v>4137</v>
      </c>
      <c r="W1301" s="81"/>
      <c r="X1301" s="81"/>
      <c r="Y1301" s="87" t="s">
        <v>6137</v>
      </c>
      <c r="Z1301" s="81"/>
    </row>
    <row r="1302" spans="1:26" x14ac:dyDescent="0.35">
      <c r="A1302" s="66" t="s">
        <v>950</v>
      </c>
      <c r="B1302" s="66" t="s">
        <v>1151</v>
      </c>
      <c r="C1302" s="67"/>
      <c r="D1302" s="68"/>
      <c r="E1302" s="69"/>
      <c r="F1302" s="70"/>
      <c r="G1302" s="67"/>
      <c r="H1302" s="71"/>
      <c r="I1302" s="72"/>
      <c r="J1302" s="72"/>
      <c r="K1302" s="36"/>
      <c r="L1302" s="79"/>
      <c r="M1302" s="79"/>
      <c r="N1302" s="74"/>
      <c r="O1302" s="81" t="s">
        <v>1647</v>
      </c>
      <c r="P1302" s="83">
        <v>44398.475949074076</v>
      </c>
      <c r="Q1302" s="81" t="s">
        <v>1842</v>
      </c>
      <c r="R1302" s="81"/>
      <c r="S1302" s="81"/>
      <c r="T1302" s="81" t="s">
        <v>3125</v>
      </c>
      <c r="U1302" s="83">
        <v>44398.475949074076</v>
      </c>
      <c r="V1302" s="84" t="s">
        <v>4138</v>
      </c>
      <c r="W1302" s="81"/>
      <c r="X1302" s="81"/>
      <c r="Y1302" s="87" t="s">
        <v>6138</v>
      </c>
      <c r="Z1302" s="81"/>
    </row>
    <row r="1303" spans="1:26" x14ac:dyDescent="0.35">
      <c r="A1303" s="66" t="s">
        <v>951</v>
      </c>
      <c r="B1303" s="66" t="s">
        <v>1569</v>
      </c>
      <c r="C1303" s="67"/>
      <c r="D1303" s="68"/>
      <c r="E1303" s="69"/>
      <c r="F1303" s="70"/>
      <c r="G1303" s="67"/>
      <c r="H1303" s="71"/>
      <c r="I1303" s="72"/>
      <c r="J1303" s="72"/>
      <c r="K1303" s="36"/>
      <c r="L1303" s="79"/>
      <c r="M1303" s="79"/>
      <c r="N1303" s="74"/>
      <c r="O1303" s="81" t="s">
        <v>1647</v>
      </c>
      <c r="P1303" s="83">
        <v>44398.476678240739</v>
      </c>
      <c r="Q1303" s="81" t="s">
        <v>1819</v>
      </c>
      <c r="R1303" s="81"/>
      <c r="S1303" s="81"/>
      <c r="T1303" s="81" t="s">
        <v>3114</v>
      </c>
      <c r="U1303" s="83">
        <v>44398.476678240739</v>
      </c>
      <c r="V1303" s="84" t="s">
        <v>4139</v>
      </c>
      <c r="W1303" s="81"/>
      <c r="X1303" s="81"/>
      <c r="Y1303" s="87" t="s">
        <v>6139</v>
      </c>
      <c r="Z1303" s="81"/>
    </row>
    <row r="1304" spans="1:26" x14ac:dyDescent="0.35">
      <c r="A1304" s="66" t="s">
        <v>951</v>
      </c>
      <c r="B1304" s="66" t="s">
        <v>1570</v>
      </c>
      <c r="C1304" s="67"/>
      <c r="D1304" s="68"/>
      <c r="E1304" s="69"/>
      <c r="F1304" s="70"/>
      <c r="G1304" s="67"/>
      <c r="H1304" s="71"/>
      <c r="I1304" s="72"/>
      <c r="J1304" s="72"/>
      <c r="K1304" s="36"/>
      <c r="L1304" s="79"/>
      <c r="M1304" s="79"/>
      <c r="N1304" s="74"/>
      <c r="O1304" s="81" t="s">
        <v>1647</v>
      </c>
      <c r="P1304" s="83">
        <v>44398.476678240739</v>
      </c>
      <c r="Q1304" s="81" t="s">
        <v>1819</v>
      </c>
      <c r="R1304" s="81"/>
      <c r="S1304" s="81"/>
      <c r="T1304" s="81" t="s">
        <v>3114</v>
      </c>
      <c r="U1304" s="83">
        <v>44398.476678240739</v>
      </c>
      <c r="V1304" s="84" t="s">
        <v>4139</v>
      </c>
      <c r="W1304" s="81"/>
      <c r="X1304" s="81"/>
      <c r="Y1304" s="87" t="s">
        <v>6139</v>
      </c>
      <c r="Z1304" s="81"/>
    </row>
    <row r="1305" spans="1:26" x14ac:dyDescent="0.35">
      <c r="A1305" s="66" t="s">
        <v>951</v>
      </c>
      <c r="B1305" s="66" t="s">
        <v>1390</v>
      </c>
      <c r="C1305" s="67"/>
      <c r="D1305" s="68"/>
      <c r="E1305" s="69"/>
      <c r="F1305" s="70"/>
      <c r="G1305" s="67"/>
      <c r="H1305" s="71"/>
      <c r="I1305" s="72"/>
      <c r="J1305" s="72"/>
      <c r="K1305" s="36"/>
      <c r="L1305" s="79"/>
      <c r="M1305" s="79"/>
      <c r="N1305" s="74"/>
      <c r="O1305" s="81" t="s">
        <v>1647</v>
      </c>
      <c r="P1305" s="83">
        <v>44398.476678240739</v>
      </c>
      <c r="Q1305" s="81" t="s">
        <v>1819</v>
      </c>
      <c r="R1305" s="81"/>
      <c r="S1305" s="81"/>
      <c r="T1305" s="81" t="s">
        <v>3114</v>
      </c>
      <c r="U1305" s="83">
        <v>44398.476678240739</v>
      </c>
      <c r="V1305" s="84" t="s">
        <v>4139</v>
      </c>
      <c r="W1305" s="81"/>
      <c r="X1305" s="81"/>
      <c r="Y1305" s="87" t="s">
        <v>6139</v>
      </c>
      <c r="Z1305" s="81"/>
    </row>
    <row r="1306" spans="1:26" x14ac:dyDescent="0.35">
      <c r="A1306" s="66" t="s">
        <v>952</v>
      </c>
      <c r="B1306" s="66" t="s">
        <v>1498</v>
      </c>
      <c r="C1306" s="67"/>
      <c r="D1306" s="68"/>
      <c r="E1306" s="69"/>
      <c r="F1306" s="70"/>
      <c r="G1306" s="67"/>
      <c r="H1306" s="71"/>
      <c r="I1306" s="72"/>
      <c r="J1306" s="72"/>
      <c r="K1306" s="36"/>
      <c r="L1306" s="79"/>
      <c r="M1306" s="79"/>
      <c r="N1306" s="74"/>
      <c r="O1306" s="81" t="s">
        <v>1647</v>
      </c>
      <c r="P1306" s="83">
        <v>44398.477789351855</v>
      </c>
      <c r="Q1306" s="81" t="s">
        <v>1853</v>
      </c>
      <c r="R1306" s="81"/>
      <c r="S1306" s="81"/>
      <c r="T1306" s="81"/>
      <c r="U1306" s="83">
        <v>44398.477789351855</v>
      </c>
      <c r="V1306" s="84" t="s">
        <v>4140</v>
      </c>
      <c r="W1306" s="81"/>
      <c r="X1306" s="81"/>
      <c r="Y1306" s="87" t="s">
        <v>6140</v>
      </c>
      <c r="Z1306" s="81"/>
    </row>
    <row r="1307" spans="1:26" x14ac:dyDescent="0.35">
      <c r="A1307" s="66" t="s">
        <v>953</v>
      </c>
      <c r="B1307" s="66" t="s">
        <v>1235</v>
      </c>
      <c r="C1307" s="67"/>
      <c r="D1307" s="68"/>
      <c r="E1307" s="69"/>
      <c r="F1307" s="70"/>
      <c r="G1307" s="67"/>
      <c r="H1307" s="71"/>
      <c r="I1307" s="72"/>
      <c r="J1307" s="72"/>
      <c r="K1307" s="36"/>
      <c r="L1307" s="79"/>
      <c r="M1307" s="79"/>
      <c r="N1307" s="74"/>
      <c r="O1307" s="81" t="s">
        <v>1647</v>
      </c>
      <c r="P1307" s="83">
        <v>44398.47929398148</v>
      </c>
      <c r="Q1307" s="81" t="s">
        <v>1858</v>
      </c>
      <c r="R1307" s="84" t="s">
        <v>2531</v>
      </c>
      <c r="S1307" s="81" t="s">
        <v>2932</v>
      </c>
      <c r="T1307" s="81" t="s">
        <v>3132</v>
      </c>
      <c r="U1307" s="83">
        <v>44398.47929398148</v>
      </c>
      <c r="V1307" s="84" t="s">
        <v>4141</v>
      </c>
      <c r="W1307" s="81"/>
      <c r="X1307" s="81"/>
      <c r="Y1307" s="87" t="s">
        <v>6141</v>
      </c>
      <c r="Z1307" s="81"/>
    </row>
    <row r="1308" spans="1:26" x14ac:dyDescent="0.35">
      <c r="A1308" s="66" t="s">
        <v>954</v>
      </c>
      <c r="B1308" s="66" t="s">
        <v>1318</v>
      </c>
      <c r="C1308" s="67"/>
      <c r="D1308" s="68"/>
      <c r="E1308" s="69"/>
      <c r="F1308" s="70"/>
      <c r="G1308" s="67"/>
      <c r="H1308" s="71"/>
      <c r="I1308" s="72"/>
      <c r="J1308" s="72"/>
      <c r="K1308" s="36"/>
      <c r="L1308" s="79"/>
      <c r="M1308" s="79"/>
      <c r="N1308" s="74"/>
      <c r="O1308" s="81" t="s">
        <v>1647</v>
      </c>
      <c r="P1308" s="83">
        <v>44398.479942129627</v>
      </c>
      <c r="Q1308" s="81" t="s">
        <v>1798</v>
      </c>
      <c r="R1308" s="81"/>
      <c r="S1308" s="81"/>
      <c r="T1308" s="81" t="s">
        <v>3106</v>
      </c>
      <c r="U1308" s="83">
        <v>44398.479942129627</v>
      </c>
      <c r="V1308" s="84" t="s">
        <v>4142</v>
      </c>
      <c r="W1308" s="81"/>
      <c r="X1308" s="81"/>
      <c r="Y1308" s="87" t="s">
        <v>6142</v>
      </c>
      <c r="Z1308" s="81"/>
    </row>
    <row r="1309" spans="1:26" x14ac:dyDescent="0.35">
      <c r="A1309" s="66" t="s">
        <v>954</v>
      </c>
      <c r="B1309" s="66" t="s">
        <v>1388</v>
      </c>
      <c r="C1309" s="67"/>
      <c r="D1309" s="68"/>
      <c r="E1309" s="69"/>
      <c r="F1309" s="70"/>
      <c r="G1309" s="67"/>
      <c r="H1309" s="71"/>
      <c r="I1309" s="72"/>
      <c r="J1309" s="72"/>
      <c r="K1309" s="36"/>
      <c r="L1309" s="79"/>
      <c r="M1309" s="79"/>
      <c r="N1309" s="74"/>
      <c r="O1309" s="81" t="s">
        <v>1647</v>
      </c>
      <c r="P1309" s="83">
        <v>44398.479942129627</v>
      </c>
      <c r="Q1309" s="81" t="s">
        <v>1798</v>
      </c>
      <c r="R1309" s="81"/>
      <c r="S1309" s="81"/>
      <c r="T1309" s="81" t="s">
        <v>3106</v>
      </c>
      <c r="U1309" s="83">
        <v>44398.479942129627</v>
      </c>
      <c r="V1309" s="84" t="s">
        <v>4142</v>
      </c>
      <c r="W1309" s="81"/>
      <c r="X1309" s="81"/>
      <c r="Y1309" s="87" t="s">
        <v>6142</v>
      </c>
      <c r="Z1309" s="81"/>
    </row>
    <row r="1310" spans="1:26" x14ac:dyDescent="0.35">
      <c r="A1310" s="66" t="s">
        <v>955</v>
      </c>
      <c r="B1310" s="66" t="s">
        <v>1318</v>
      </c>
      <c r="C1310" s="67"/>
      <c r="D1310" s="68"/>
      <c r="E1310" s="69"/>
      <c r="F1310" s="70"/>
      <c r="G1310" s="67"/>
      <c r="H1310" s="71"/>
      <c r="I1310" s="72"/>
      <c r="J1310" s="72"/>
      <c r="K1310" s="36"/>
      <c r="L1310" s="79"/>
      <c r="M1310" s="79"/>
      <c r="N1310" s="74"/>
      <c r="O1310" s="81" t="s">
        <v>1647</v>
      </c>
      <c r="P1310" s="83">
        <v>44398.480555555558</v>
      </c>
      <c r="Q1310" s="81" t="s">
        <v>1754</v>
      </c>
      <c r="R1310" s="81"/>
      <c r="S1310" s="81"/>
      <c r="T1310" s="81" t="s">
        <v>3016</v>
      </c>
      <c r="U1310" s="83">
        <v>44398.480555555558</v>
      </c>
      <c r="V1310" s="84" t="s">
        <v>4143</v>
      </c>
      <c r="W1310" s="81"/>
      <c r="X1310" s="81"/>
      <c r="Y1310" s="87" t="s">
        <v>6143</v>
      </c>
      <c r="Z1310" s="81"/>
    </row>
    <row r="1311" spans="1:26" x14ac:dyDescent="0.35">
      <c r="A1311" s="66" t="s">
        <v>955</v>
      </c>
      <c r="B1311" s="66" t="s">
        <v>1522</v>
      </c>
      <c r="C1311" s="67"/>
      <c r="D1311" s="68"/>
      <c r="E1311" s="69"/>
      <c r="F1311" s="70"/>
      <c r="G1311" s="67"/>
      <c r="H1311" s="71"/>
      <c r="I1311" s="72"/>
      <c r="J1311" s="72"/>
      <c r="K1311" s="36"/>
      <c r="L1311" s="79"/>
      <c r="M1311" s="79"/>
      <c r="N1311" s="74"/>
      <c r="O1311" s="81" t="s">
        <v>1647</v>
      </c>
      <c r="P1311" s="83">
        <v>44398.480555555558</v>
      </c>
      <c r="Q1311" s="81" t="s">
        <v>1754</v>
      </c>
      <c r="R1311" s="81"/>
      <c r="S1311" s="81"/>
      <c r="T1311" s="81" t="s">
        <v>3016</v>
      </c>
      <c r="U1311" s="83">
        <v>44398.480555555558</v>
      </c>
      <c r="V1311" s="84" t="s">
        <v>4143</v>
      </c>
      <c r="W1311" s="81"/>
      <c r="X1311" s="81"/>
      <c r="Y1311" s="87" t="s">
        <v>6143</v>
      </c>
      <c r="Z1311" s="81"/>
    </row>
    <row r="1312" spans="1:26" x14ac:dyDescent="0.35">
      <c r="A1312" s="66" t="s">
        <v>956</v>
      </c>
      <c r="B1312" s="66" t="s">
        <v>956</v>
      </c>
      <c r="C1312" s="67"/>
      <c r="D1312" s="68"/>
      <c r="E1312" s="69"/>
      <c r="F1312" s="70"/>
      <c r="G1312" s="67"/>
      <c r="H1312" s="71"/>
      <c r="I1312" s="72"/>
      <c r="J1312" s="72"/>
      <c r="K1312" s="36"/>
      <c r="L1312" s="79"/>
      <c r="M1312" s="79"/>
      <c r="N1312" s="74"/>
      <c r="O1312" s="81" t="s">
        <v>179</v>
      </c>
      <c r="P1312" s="83">
        <v>44398.480798611112</v>
      </c>
      <c r="Q1312" s="81" t="s">
        <v>1859</v>
      </c>
      <c r="R1312" s="84" t="s">
        <v>2532</v>
      </c>
      <c r="S1312" s="81" t="s">
        <v>2955</v>
      </c>
      <c r="T1312" s="81" t="s">
        <v>3133</v>
      </c>
      <c r="U1312" s="83">
        <v>44398.480798611112</v>
      </c>
      <c r="V1312" s="84" t="s">
        <v>4144</v>
      </c>
      <c r="W1312" s="81"/>
      <c r="X1312" s="81"/>
      <c r="Y1312" s="87" t="s">
        <v>6144</v>
      </c>
      <c r="Z1312" s="81"/>
    </row>
    <row r="1313" spans="1:26" x14ac:dyDescent="0.35">
      <c r="A1313" s="66" t="s">
        <v>957</v>
      </c>
      <c r="B1313" s="66" t="s">
        <v>1318</v>
      </c>
      <c r="C1313" s="67"/>
      <c r="D1313" s="68"/>
      <c r="E1313" s="69"/>
      <c r="F1313" s="70"/>
      <c r="G1313" s="67"/>
      <c r="H1313" s="71"/>
      <c r="I1313" s="72"/>
      <c r="J1313" s="72"/>
      <c r="K1313" s="36"/>
      <c r="L1313" s="79"/>
      <c r="M1313" s="79"/>
      <c r="N1313" s="74"/>
      <c r="O1313" s="81" t="s">
        <v>1647</v>
      </c>
      <c r="P1313" s="83">
        <v>44398.485173611109</v>
      </c>
      <c r="Q1313" s="81" t="s">
        <v>1798</v>
      </c>
      <c r="R1313" s="81"/>
      <c r="S1313" s="81"/>
      <c r="T1313" s="81" t="s">
        <v>3106</v>
      </c>
      <c r="U1313" s="83">
        <v>44398.485173611109</v>
      </c>
      <c r="V1313" s="84" t="s">
        <v>4145</v>
      </c>
      <c r="W1313" s="81"/>
      <c r="X1313" s="81"/>
      <c r="Y1313" s="87" t="s">
        <v>6145</v>
      </c>
      <c r="Z1313" s="81"/>
    </row>
    <row r="1314" spans="1:26" x14ac:dyDescent="0.35">
      <c r="A1314" s="66" t="s">
        <v>957</v>
      </c>
      <c r="B1314" s="66" t="s">
        <v>1388</v>
      </c>
      <c r="C1314" s="67"/>
      <c r="D1314" s="68"/>
      <c r="E1314" s="69"/>
      <c r="F1314" s="70"/>
      <c r="G1314" s="67"/>
      <c r="H1314" s="71"/>
      <c r="I1314" s="72"/>
      <c r="J1314" s="72"/>
      <c r="K1314" s="36"/>
      <c r="L1314" s="79"/>
      <c r="M1314" s="79"/>
      <c r="N1314" s="74"/>
      <c r="O1314" s="81" t="s">
        <v>1647</v>
      </c>
      <c r="P1314" s="83">
        <v>44398.485173611109</v>
      </c>
      <c r="Q1314" s="81" t="s">
        <v>1798</v>
      </c>
      <c r="R1314" s="81"/>
      <c r="S1314" s="81"/>
      <c r="T1314" s="81" t="s">
        <v>3106</v>
      </c>
      <c r="U1314" s="83">
        <v>44398.485173611109</v>
      </c>
      <c r="V1314" s="84" t="s">
        <v>4145</v>
      </c>
      <c r="W1314" s="81"/>
      <c r="X1314" s="81"/>
      <c r="Y1314" s="87" t="s">
        <v>6145</v>
      </c>
      <c r="Z1314" s="81"/>
    </row>
    <row r="1315" spans="1:26" x14ac:dyDescent="0.35">
      <c r="A1315" s="66" t="s">
        <v>958</v>
      </c>
      <c r="B1315" s="66" t="s">
        <v>1582</v>
      </c>
      <c r="C1315" s="67"/>
      <c r="D1315" s="68"/>
      <c r="E1315" s="69"/>
      <c r="F1315" s="70"/>
      <c r="G1315" s="67"/>
      <c r="H1315" s="71"/>
      <c r="I1315" s="72"/>
      <c r="J1315" s="72"/>
      <c r="K1315" s="36"/>
      <c r="L1315" s="79"/>
      <c r="M1315" s="79"/>
      <c r="N1315" s="74"/>
      <c r="O1315" s="81" t="s">
        <v>1647</v>
      </c>
      <c r="P1315" s="83">
        <v>44398.489166666666</v>
      </c>
      <c r="Q1315" s="81" t="s">
        <v>1860</v>
      </c>
      <c r="R1315" s="81"/>
      <c r="S1315" s="81"/>
      <c r="T1315" s="81" t="s">
        <v>3134</v>
      </c>
      <c r="U1315" s="83">
        <v>44398.489166666666</v>
      </c>
      <c r="V1315" s="84" t="s">
        <v>4146</v>
      </c>
      <c r="W1315" s="81"/>
      <c r="X1315" s="81"/>
      <c r="Y1315" s="87" t="s">
        <v>6146</v>
      </c>
      <c r="Z1315" s="81"/>
    </row>
    <row r="1316" spans="1:26" x14ac:dyDescent="0.35">
      <c r="A1316" s="66" t="s">
        <v>958</v>
      </c>
      <c r="B1316" s="66" t="s">
        <v>1245</v>
      </c>
      <c r="C1316" s="67"/>
      <c r="D1316" s="68"/>
      <c r="E1316" s="69"/>
      <c r="F1316" s="70"/>
      <c r="G1316" s="67"/>
      <c r="H1316" s="71"/>
      <c r="I1316" s="72"/>
      <c r="J1316" s="72"/>
      <c r="K1316" s="36"/>
      <c r="L1316" s="79"/>
      <c r="M1316" s="79"/>
      <c r="N1316" s="74"/>
      <c r="O1316" s="81" t="s">
        <v>1647</v>
      </c>
      <c r="P1316" s="83">
        <v>44398.489166666666</v>
      </c>
      <c r="Q1316" s="81" t="s">
        <v>1860</v>
      </c>
      <c r="R1316" s="81"/>
      <c r="S1316" s="81"/>
      <c r="T1316" s="81" t="s">
        <v>3134</v>
      </c>
      <c r="U1316" s="83">
        <v>44398.489166666666</v>
      </c>
      <c r="V1316" s="84" t="s">
        <v>4146</v>
      </c>
      <c r="W1316" s="81"/>
      <c r="X1316" s="81"/>
      <c r="Y1316" s="87" t="s">
        <v>6146</v>
      </c>
      <c r="Z1316" s="81"/>
    </row>
    <row r="1317" spans="1:26" x14ac:dyDescent="0.35">
      <c r="A1317" s="66" t="s">
        <v>959</v>
      </c>
      <c r="B1317" s="66" t="s">
        <v>1318</v>
      </c>
      <c r="C1317" s="67"/>
      <c r="D1317" s="68"/>
      <c r="E1317" s="69"/>
      <c r="F1317" s="70"/>
      <c r="G1317" s="67"/>
      <c r="H1317" s="71"/>
      <c r="I1317" s="72"/>
      <c r="J1317" s="72"/>
      <c r="K1317" s="36"/>
      <c r="L1317" s="79"/>
      <c r="M1317" s="79"/>
      <c r="N1317" s="74"/>
      <c r="O1317" s="81" t="s">
        <v>1647</v>
      </c>
      <c r="P1317" s="83">
        <v>44398.492673611108</v>
      </c>
      <c r="Q1317" s="81" t="s">
        <v>1798</v>
      </c>
      <c r="R1317" s="81"/>
      <c r="S1317" s="81"/>
      <c r="T1317" s="81" t="s">
        <v>3106</v>
      </c>
      <c r="U1317" s="83">
        <v>44398.492673611108</v>
      </c>
      <c r="V1317" s="84" t="s">
        <v>4147</v>
      </c>
      <c r="W1317" s="81"/>
      <c r="X1317" s="81"/>
      <c r="Y1317" s="87" t="s">
        <v>6147</v>
      </c>
      <c r="Z1317" s="81"/>
    </row>
    <row r="1318" spans="1:26" x14ac:dyDescent="0.35">
      <c r="A1318" s="66" t="s">
        <v>959</v>
      </c>
      <c r="B1318" s="66" t="s">
        <v>1388</v>
      </c>
      <c r="C1318" s="67"/>
      <c r="D1318" s="68"/>
      <c r="E1318" s="69"/>
      <c r="F1318" s="70"/>
      <c r="G1318" s="67"/>
      <c r="H1318" s="71"/>
      <c r="I1318" s="72"/>
      <c r="J1318" s="72"/>
      <c r="K1318" s="36"/>
      <c r="L1318" s="79"/>
      <c r="M1318" s="79"/>
      <c r="N1318" s="74"/>
      <c r="O1318" s="81" t="s">
        <v>1647</v>
      </c>
      <c r="P1318" s="83">
        <v>44398.492673611108</v>
      </c>
      <c r="Q1318" s="81" t="s">
        <v>1798</v>
      </c>
      <c r="R1318" s="81"/>
      <c r="S1318" s="81"/>
      <c r="T1318" s="81" t="s">
        <v>3106</v>
      </c>
      <c r="U1318" s="83">
        <v>44398.492673611108</v>
      </c>
      <c r="V1318" s="84" t="s">
        <v>4147</v>
      </c>
      <c r="W1318" s="81"/>
      <c r="X1318" s="81"/>
      <c r="Y1318" s="87" t="s">
        <v>6147</v>
      </c>
      <c r="Z1318" s="81"/>
    </row>
    <row r="1319" spans="1:26" x14ac:dyDescent="0.35">
      <c r="A1319" s="66" t="s">
        <v>960</v>
      </c>
      <c r="B1319" s="66" t="s">
        <v>1569</v>
      </c>
      <c r="C1319" s="67"/>
      <c r="D1319" s="68"/>
      <c r="E1319" s="69"/>
      <c r="F1319" s="70"/>
      <c r="G1319" s="67"/>
      <c r="H1319" s="71"/>
      <c r="I1319" s="72"/>
      <c r="J1319" s="72"/>
      <c r="K1319" s="36"/>
      <c r="L1319" s="79"/>
      <c r="M1319" s="79"/>
      <c r="N1319" s="74"/>
      <c r="O1319" s="81" t="s">
        <v>1647</v>
      </c>
      <c r="P1319" s="83">
        <v>44398.493831018517</v>
      </c>
      <c r="Q1319" s="81" t="s">
        <v>1819</v>
      </c>
      <c r="R1319" s="81"/>
      <c r="S1319" s="81"/>
      <c r="T1319" s="81" t="s">
        <v>3114</v>
      </c>
      <c r="U1319" s="83">
        <v>44398.493831018517</v>
      </c>
      <c r="V1319" s="84" t="s">
        <v>4148</v>
      </c>
      <c r="W1319" s="81"/>
      <c r="X1319" s="81"/>
      <c r="Y1319" s="87" t="s">
        <v>6148</v>
      </c>
      <c r="Z1319" s="81"/>
    </row>
    <row r="1320" spans="1:26" x14ac:dyDescent="0.35">
      <c r="A1320" s="66" t="s">
        <v>960</v>
      </c>
      <c r="B1320" s="66" t="s">
        <v>1570</v>
      </c>
      <c r="C1320" s="67"/>
      <c r="D1320" s="68"/>
      <c r="E1320" s="69"/>
      <c r="F1320" s="70"/>
      <c r="G1320" s="67"/>
      <c r="H1320" s="71"/>
      <c r="I1320" s="72"/>
      <c r="J1320" s="72"/>
      <c r="K1320" s="36"/>
      <c r="L1320" s="79"/>
      <c r="M1320" s="79"/>
      <c r="N1320" s="74"/>
      <c r="O1320" s="81" t="s">
        <v>1647</v>
      </c>
      <c r="P1320" s="83">
        <v>44398.493831018517</v>
      </c>
      <c r="Q1320" s="81" t="s">
        <v>1819</v>
      </c>
      <c r="R1320" s="81"/>
      <c r="S1320" s="81"/>
      <c r="T1320" s="81" t="s">
        <v>3114</v>
      </c>
      <c r="U1320" s="83">
        <v>44398.493831018517</v>
      </c>
      <c r="V1320" s="84" t="s">
        <v>4148</v>
      </c>
      <c r="W1320" s="81"/>
      <c r="X1320" s="81"/>
      <c r="Y1320" s="87" t="s">
        <v>6148</v>
      </c>
      <c r="Z1320" s="81"/>
    </row>
    <row r="1321" spans="1:26" x14ac:dyDescent="0.35">
      <c r="A1321" s="66" t="s">
        <v>960</v>
      </c>
      <c r="B1321" s="66" t="s">
        <v>1390</v>
      </c>
      <c r="C1321" s="67"/>
      <c r="D1321" s="68"/>
      <c r="E1321" s="69"/>
      <c r="F1321" s="70"/>
      <c r="G1321" s="67"/>
      <c r="H1321" s="71"/>
      <c r="I1321" s="72"/>
      <c r="J1321" s="72"/>
      <c r="K1321" s="36"/>
      <c r="L1321" s="79"/>
      <c r="M1321" s="79"/>
      <c r="N1321" s="74"/>
      <c r="O1321" s="81" t="s">
        <v>1647</v>
      </c>
      <c r="P1321" s="83">
        <v>44398.493831018517</v>
      </c>
      <c r="Q1321" s="81" t="s">
        <v>1819</v>
      </c>
      <c r="R1321" s="81"/>
      <c r="S1321" s="81"/>
      <c r="T1321" s="81" t="s">
        <v>3114</v>
      </c>
      <c r="U1321" s="83">
        <v>44398.493831018517</v>
      </c>
      <c r="V1321" s="84" t="s">
        <v>4148</v>
      </c>
      <c r="W1321" s="81"/>
      <c r="X1321" s="81"/>
      <c r="Y1321" s="87" t="s">
        <v>6148</v>
      </c>
      <c r="Z1321" s="81"/>
    </row>
    <row r="1322" spans="1:26" x14ac:dyDescent="0.35">
      <c r="A1322" s="66" t="s">
        <v>961</v>
      </c>
      <c r="B1322" s="66" t="s">
        <v>961</v>
      </c>
      <c r="C1322" s="67"/>
      <c r="D1322" s="68"/>
      <c r="E1322" s="69"/>
      <c r="F1322" s="70"/>
      <c r="G1322" s="67"/>
      <c r="H1322" s="71"/>
      <c r="I1322" s="72"/>
      <c r="J1322" s="72"/>
      <c r="K1322" s="36"/>
      <c r="L1322" s="79"/>
      <c r="M1322" s="79"/>
      <c r="N1322" s="74"/>
      <c r="O1322" s="81" t="s">
        <v>179</v>
      </c>
      <c r="P1322" s="83">
        <v>44398.494606481479</v>
      </c>
      <c r="Q1322" s="81" t="s">
        <v>1861</v>
      </c>
      <c r="R1322" s="84" t="s">
        <v>2533</v>
      </c>
      <c r="S1322" s="81" t="s">
        <v>2931</v>
      </c>
      <c r="T1322" s="81" t="s">
        <v>3135</v>
      </c>
      <c r="U1322" s="83">
        <v>44398.494606481479</v>
      </c>
      <c r="V1322" s="84" t="s">
        <v>4149</v>
      </c>
      <c r="W1322" s="81"/>
      <c r="X1322" s="81"/>
      <c r="Y1322" s="87" t="s">
        <v>6149</v>
      </c>
      <c r="Z1322" s="81"/>
    </row>
    <row r="1323" spans="1:26" x14ac:dyDescent="0.35">
      <c r="A1323" s="66" t="s">
        <v>962</v>
      </c>
      <c r="B1323" s="66" t="s">
        <v>1569</v>
      </c>
      <c r="C1323" s="67"/>
      <c r="D1323" s="68"/>
      <c r="E1323" s="69"/>
      <c r="F1323" s="70"/>
      <c r="G1323" s="67"/>
      <c r="H1323" s="71"/>
      <c r="I1323" s="72"/>
      <c r="J1323" s="72"/>
      <c r="K1323" s="36"/>
      <c r="L1323" s="79"/>
      <c r="M1323" s="79"/>
      <c r="N1323" s="74"/>
      <c r="O1323" s="81" t="s">
        <v>1647</v>
      </c>
      <c r="P1323" s="83">
        <v>44398.497754629629</v>
      </c>
      <c r="Q1323" s="81" t="s">
        <v>1819</v>
      </c>
      <c r="R1323" s="81"/>
      <c r="S1323" s="81"/>
      <c r="T1323" s="81" t="s">
        <v>3114</v>
      </c>
      <c r="U1323" s="83">
        <v>44398.497754629629</v>
      </c>
      <c r="V1323" s="84" t="s">
        <v>4150</v>
      </c>
      <c r="W1323" s="81"/>
      <c r="X1323" s="81"/>
      <c r="Y1323" s="87" t="s">
        <v>6150</v>
      </c>
      <c r="Z1323" s="81"/>
    </row>
    <row r="1324" spans="1:26" x14ac:dyDescent="0.35">
      <c r="A1324" s="66" t="s">
        <v>962</v>
      </c>
      <c r="B1324" s="66" t="s">
        <v>1570</v>
      </c>
      <c r="C1324" s="67"/>
      <c r="D1324" s="68"/>
      <c r="E1324" s="69"/>
      <c r="F1324" s="70"/>
      <c r="G1324" s="67"/>
      <c r="H1324" s="71"/>
      <c r="I1324" s="72"/>
      <c r="J1324" s="72"/>
      <c r="K1324" s="36"/>
      <c r="L1324" s="79"/>
      <c r="M1324" s="79"/>
      <c r="N1324" s="74"/>
      <c r="O1324" s="81" t="s">
        <v>1647</v>
      </c>
      <c r="P1324" s="83">
        <v>44398.497754629629</v>
      </c>
      <c r="Q1324" s="81" t="s">
        <v>1819</v>
      </c>
      <c r="R1324" s="81"/>
      <c r="S1324" s="81"/>
      <c r="T1324" s="81" t="s">
        <v>3114</v>
      </c>
      <c r="U1324" s="83">
        <v>44398.497754629629</v>
      </c>
      <c r="V1324" s="84" t="s">
        <v>4150</v>
      </c>
      <c r="W1324" s="81"/>
      <c r="X1324" s="81"/>
      <c r="Y1324" s="87" t="s">
        <v>6150</v>
      </c>
      <c r="Z1324" s="81"/>
    </row>
    <row r="1325" spans="1:26" x14ac:dyDescent="0.35">
      <c r="A1325" s="66" t="s">
        <v>962</v>
      </c>
      <c r="B1325" s="66" t="s">
        <v>1390</v>
      </c>
      <c r="C1325" s="67"/>
      <c r="D1325" s="68"/>
      <c r="E1325" s="69"/>
      <c r="F1325" s="70"/>
      <c r="G1325" s="67"/>
      <c r="H1325" s="71"/>
      <c r="I1325" s="72"/>
      <c r="J1325" s="72"/>
      <c r="K1325" s="36"/>
      <c r="L1325" s="79"/>
      <c r="M1325" s="79"/>
      <c r="N1325" s="74"/>
      <c r="O1325" s="81" t="s">
        <v>1647</v>
      </c>
      <c r="P1325" s="83">
        <v>44398.497754629629</v>
      </c>
      <c r="Q1325" s="81" t="s">
        <v>1819</v>
      </c>
      <c r="R1325" s="81"/>
      <c r="S1325" s="81"/>
      <c r="T1325" s="81" t="s">
        <v>3114</v>
      </c>
      <c r="U1325" s="83">
        <v>44398.497754629629</v>
      </c>
      <c r="V1325" s="84" t="s">
        <v>4150</v>
      </c>
      <c r="W1325" s="81"/>
      <c r="X1325" s="81"/>
      <c r="Y1325" s="87" t="s">
        <v>6150</v>
      </c>
      <c r="Z1325" s="81"/>
    </row>
    <row r="1326" spans="1:26" x14ac:dyDescent="0.35">
      <c r="A1326" s="66" t="s">
        <v>963</v>
      </c>
      <c r="B1326" s="66" t="s">
        <v>963</v>
      </c>
      <c r="C1326" s="67"/>
      <c r="D1326" s="68"/>
      <c r="E1326" s="69"/>
      <c r="F1326" s="70"/>
      <c r="G1326" s="67"/>
      <c r="H1326" s="71"/>
      <c r="I1326" s="72"/>
      <c r="J1326" s="72"/>
      <c r="K1326" s="36"/>
      <c r="L1326" s="79"/>
      <c r="M1326" s="79"/>
      <c r="N1326" s="74"/>
      <c r="O1326" s="81" t="s">
        <v>179</v>
      </c>
      <c r="P1326" s="83">
        <v>44398.498043981483</v>
      </c>
      <c r="Q1326" s="81" t="s">
        <v>1862</v>
      </c>
      <c r="R1326" s="84" t="s">
        <v>2534</v>
      </c>
      <c r="S1326" s="81" t="s">
        <v>2931</v>
      </c>
      <c r="T1326" s="81"/>
      <c r="U1326" s="83">
        <v>44398.498043981483</v>
      </c>
      <c r="V1326" s="84" t="s">
        <v>4151</v>
      </c>
      <c r="W1326" s="81"/>
      <c r="X1326" s="81"/>
      <c r="Y1326" s="87" t="s">
        <v>6151</v>
      </c>
      <c r="Z1326" s="81"/>
    </row>
    <row r="1327" spans="1:26" x14ac:dyDescent="0.35">
      <c r="A1327" s="66" t="s">
        <v>964</v>
      </c>
      <c r="B1327" s="66" t="s">
        <v>1413</v>
      </c>
      <c r="C1327" s="67"/>
      <c r="D1327" s="68"/>
      <c r="E1327" s="69"/>
      <c r="F1327" s="70"/>
      <c r="G1327" s="67"/>
      <c r="H1327" s="71"/>
      <c r="I1327" s="72"/>
      <c r="J1327" s="72"/>
      <c r="K1327" s="36"/>
      <c r="L1327" s="79"/>
      <c r="M1327" s="79"/>
      <c r="N1327" s="74"/>
      <c r="O1327" s="81" t="s">
        <v>1647</v>
      </c>
      <c r="P1327" s="83">
        <v>44398.499432870369</v>
      </c>
      <c r="Q1327" s="81" t="s">
        <v>1863</v>
      </c>
      <c r="R1327" s="81"/>
      <c r="S1327" s="81"/>
      <c r="T1327" s="81" t="s">
        <v>3016</v>
      </c>
      <c r="U1327" s="83">
        <v>44398.499432870369</v>
      </c>
      <c r="V1327" s="84" t="s">
        <v>4152</v>
      </c>
      <c r="W1327" s="81"/>
      <c r="X1327" s="81"/>
      <c r="Y1327" s="87" t="s">
        <v>6152</v>
      </c>
      <c r="Z1327" s="81"/>
    </row>
    <row r="1328" spans="1:26" x14ac:dyDescent="0.35">
      <c r="A1328" s="66" t="s">
        <v>965</v>
      </c>
      <c r="B1328" s="66" t="s">
        <v>1318</v>
      </c>
      <c r="C1328" s="67"/>
      <c r="D1328" s="68"/>
      <c r="E1328" s="69"/>
      <c r="F1328" s="70"/>
      <c r="G1328" s="67"/>
      <c r="H1328" s="71"/>
      <c r="I1328" s="72"/>
      <c r="J1328" s="72"/>
      <c r="K1328" s="36"/>
      <c r="L1328" s="79"/>
      <c r="M1328" s="79"/>
      <c r="N1328" s="74"/>
      <c r="O1328" s="81" t="s">
        <v>1647</v>
      </c>
      <c r="P1328" s="83">
        <v>44398.499907407408</v>
      </c>
      <c r="Q1328" s="81" t="s">
        <v>1754</v>
      </c>
      <c r="R1328" s="81"/>
      <c r="S1328" s="81"/>
      <c r="T1328" s="81" t="s">
        <v>3016</v>
      </c>
      <c r="U1328" s="83">
        <v>44398.499907407408</v>
      </c>
      <c r="V1328" s="84" t="s">
        <v>4153</v>
      </c>
      <c r="W1328" s="81"/>
      <c r="X1328" s="81"/>
      <c r="Y1328" s="87" t="s">
        <v>6153</v>
      </c>
      <c r="Z1328" s="81"/>
    </row>
    <row r="1329" spans="1:26" x14ac:dyDescent="0.35">
      <c r="A1329" s="66" t="s">
        <v>965</v>
      </c>
      <c r="B1329" s="66" t="s">
        <v>1522</v>
      </c>
      <c r="C1329" s="67"/>
      <c r="D1329" s="68"/>
      <c r="E1329" s="69"/>
      <c r="F1329" s="70"/>
      <c r="G1329" s="67"/>
      <c r="H1329" s="71"/>
      <c r="I1329" s="72"/>
      <c r="J1329" s="72"/>
      <c r="K1329" s="36"/>
      <c r="L1329" s="79"/>
      <c r="M1329" s="79"/>
      <c r="N1329" s="74"/>
      <c r="O1329" s="81" t="s">
        <v>1647</v>
      </c>
      <c r="P1329" s="83">
        <v>44398.499907407408</v>
      </c>
      <c r="Q1329" s="81" t="s">
        <v>1754</v>
      </c>
      <c r="R1329" s="81"/>
      <c r="S1329" s="81"/>
      <c r="T1329" s="81" t="s">
        <v>3016</v>
      </c>
      <c r="U1329" s="83">
        <v>44398.499907407408</v>
      </c>
      <c r="V1329" s="84" t="s">
        <v>4153</v>
      </c>
      <c r="W1329" s="81"/>
      <c r="X1329" s="81"/>
      <c r="Y1329" s="87" t="s">
        <v>6153</v>
      </c>
      <c r="Z1329" s="81"/>
    </row>
    <row r="1330" spans="1:26" x14ac:dyDescent="0.35">
      <c r="A1330" s="66" t="s">
        <v>966</v>
      </c>
      <c r="B1330" s="66" t="s">
        <v>1207</v>
      </c>
      <c r="C1330" s="67"/>
      <c r="D1330" s="68"/>
      <c r="E1330" s="69"/>
      <c r="F1330" s="70"/>
      <c r="G1330" s="67"/>
      <c r="H1330" s="71"/>
      <c r="I1330" s="72"/>
      <c r="J1330" s="72"/>
      <c r="K1330" s="36"/>
      <c r="L1330" s="79"/>
      <c r="M1330" s="79"/>
      <c r="N1330" s="74"/>
      <c r="O1330" s="81" t="s">
        <v>1647</v>
      </c>
      <c r="P1330" s="83">
        <v>44398.500868055555</v>
      </c>
      <c r="Q1330" s="81" t="s">
        <v>1864</v>
      </c>
      <c r="R1330" s="81"/>
      <c r="S1330" s="81"/>
      <c r="T1330" s="81" t="s">
        <v>3136</v>
      </c>
      <c r="U1330" s="83">
        <v>44398.500868055555</v>
      </c>
      <c r="V1330" s="84" t="s">
        <v>4154</v>
      </c>
      <c r="W1330" s="81"/>
      <c r="X1330" s="81"/>
      <c r="Y1330" s="87" t="s">
        <v>6154</v>
      </c>
      <c r="Z1330" s="81"/>
    </row>
    <row r="1331" spans="1:26" x14ac:dyDescent="0.35">
      <c r="A1331" s="66" t="s">
        <v>967</v>
      </c>
      <c r="B1331" s="66" t="s">
        <v>1413</v>
      </c>
      <c r="C1331" s="67"/>
      <c r="D1331" s="68"/>
      <c r="E1331" s="69"/>
      <c r="F1331" s="70"/>
      <c r="G1331" s="67"/>
      <c r="H1331" s="71"/>
      <c r="I1331" s="72"/>
      <c r="J1331" s="72"/>
      <c r="K1331" s="36"/>
      <c r="L1331" s="79"/>
      <c r="M1331" s="79"/>
      <c r="N1331" s="74"/>
      <c r="O1331" s="81" t="s">
        <v>1647</v>
      </c>
      <c r="P1331" s="83">
        <v>44398.501527777778</v>
      </c>
      <c r="Q1331" s="81" t="s">
        <v>1863</v>
      </c>
      <c r="R1331" s="81"/>
      <c r="S1331" s="81"/>
      <c r="T1331" s="81" t="s">
        <v>3016</v>
      </c>
      <c r="U1331" s="83">
        <v>44398.501527777778</v>
      </c>
      <c r="V1331" s="84" t="s">
        <v>4155</v>
      </c>
      <c r="W1331" s="81"/>
      <c r="X1331" s="81"/>
      <c r="Y1331" s="87" t="s">
        <v>6155</v>
      </c>
      <c r="Z1331" s="81"/>
    </row>
    <row r="1332" spans="1:26" x14ac:dyDescent="0.35">
      <c r="A1332" s="66" t="s">
        <v>968</v>
      </c>
      <c r="B1332" s="66" t="s">
        <v>1569</v>
      </c>
      <c r="C1332" s="67"/>
      <c r="D1332" s="68"/>
      <c r="E1332" s="69"/>
      <c r="F1332" s="70"/>
      <c r="G1332" s="67"/>
      <c r="H1332" s="71"/>
      <c r="I1332" s="72"/>
      <c r="J1332" s="72"/>
      <c r="K1332" s="36"/>
      <c r="L1332" s="79"/>
      <c r="M1332" s="79"/>
      <c r="N1332" s="74"/>
      <c r="O1332" s="81" t="s">
        <v>1647</v>
      </c>
      <c r="P1332" s="83">
        <v>44398.505474537036</v>
      </c>
      <c r="Q1332" s="81" t="s">
        <v>1819</v>
      </c>
      <c r="R1332" s="81"/>
      <c r="S1332" s="81"/>
      <c r="T1332" s="81" t="s">
        <v>3114</v>
      </c>
      <c r="U1332" s="83">
        <v>44398.505474537036</v>
      </c>
      <c r="V1332" s="84" t="s">
        <v>4156</v>
      </c>
      <c r="W1332" s="81"/>
      <c r="X1332" s="81"/>
      <c r="Y1332" s="87" t="s">
        <v>6156</v>
      </c>
      <c r="Z1332" s="81"/>
    </row>
    <row r="1333" spans="1:26" x14ac:dyDescent="0.35">
      <c r="A1333" s="66" t="s">
        <v>968</v>
      </c>
      <c r="B1333" s="66" t="s">
        <v>1570</v>
      </c>
      <c r="C1333" s="67"/>
      <c r="D1333" s="68"/>
      <c r="E1333" s="69"/>
      <c r="F1333" s="70"/>
      <c r="G1333" s="67"/>
      <c r="H1333" s="71"/>
      <c r="I1333" s="72"/>
      <c r="J1333" s="72"/>
      <c r="K1333" s="36"/>
      <c r="L1333" s="79"/>
      <c r="M1333" s="79"/>
      <c r="N1333" s="74"/>
      <c r="O1333" s="81" t="s">
        <v>1647</v>
      </c>
      <c r="P1333" s="83">
        <v>44398.505474537036</v>
      </c>
      <c r="Q1333" s="81" t="s">
        <v>1819</v>
      </c>
      <c r="R1333" s="81"/>
      <c r="S1333" s="81"/>
      <c r="T1333" s="81" t="s">
        <v>3114</v>
      </c>
      <c r="U1333" s="83">
        <v>44398.505474537036</v>
      </c>
      <c r="V1333" s="84" t="s">
        <v>4156</v>
      </c>
      <c r="W1333" s="81"/>
      <c r="X1333" s="81"/>
      <c r="Y1333" s="87" t="s">
        <v>6156</v>
      </c>
      <c r="Z1333" s="81"/>
    </row>
    <row r="1334" spans="1:26" x14ac:dyDescent="0.35">
      <c r="A1334" s="66" t="s">
        <v>968</v>
      </c>
      <c r="B1334" s="66" t="s">
        <v>1390</v>
      </c>
      <c r="C1334" s="67"/>
      <c r="D1334" s="68"/>
      <c r="E1334" s="69"/>
      <c r="F1334" s="70"/>
      <c r="G1334" s="67"/>
      <c r="H1334" s="71"/>
      <c r="I1334" s="72"/>
      <c r="J1334" s="72"/>
      <c r="K1334" s="36"/>
      <c r="L1334" s="79"/>
      <c r="M1334" s="79"/>
      <c r="N1334" s="74"/>
      <c r="O1334" s="81" t="s">
        <v>1647</v>
      </c>
      <c r="P1334" s="83">
        <v>44398.505474537036</v>
      </c>
      <c r="Q1334" s="81" t="s">
        <v>1819</v>
      </c>
      <c r="R1334" s="81"/>
      <c r="S1334" s="81"/>
      <c r="T1334" s="81" t="s">
        <v>3114</v>
      </c>
      <c r="U1334" s="83">
        <v>44398.505474537036</v>
      </c>
      <c r="V1334" s="84" t="s">
        <v>4156</v>
      </c>
      <c r="W1334" s="81"/>
      <c r="X1334" s="81"/>
      <c r="Y1334" s="87" t="s">
        <v>6156</v>
      </c>
      <c r="Z1334" s="81"/>
    </row>
    <row r="1335" spans="1:26" x14ac:dyDescent="0.35">
      <c r="A1335" s="66" t="s">
        <v>969</v>
      </c>
      <c r="B1335" s="66" t="s">
        <v>1569</v>
      </c>
      <c r="C1335" s="67"/>
      <c r="D1335" s="68"/>
      <c r="E1335" s="69"/>
      <c r="F1335" s="70"/>
      <c r="G1335" s="67"/>
      <c r="H1335" s="71"/>
      <c r="I1335" s="72"/>
      <c r="J1335" s="72"/>
      <c r="K1335" s="36"/>
      <c r="L1335" s="79"/>
      <c r="M1335" s="79"/>
      <c r="N1335" s="74"/>
      <c r="O1335" s="81" t="s">
        <v>1647</v>
      </c>
      <c r="P1335" s="83">
        <v>44398.508599537039</v>
      </c>
      <c r="Q1335" s="81" t="s">
        <v>1819</v>
      </c>
      <c r="R1335" s="81"/>
      <c r="S1335" s="81"/>
      <c r="T1335" s="81" t="s">
        <v>3114</v>
      </c>
      <c r="U1335" s="83">
        <v>44398.508599537039</v>
      </c>
      <c r="V1335" s="84" t="s">
        <v>4157</v>
      </c>
      <c r="W1335" s="81"/>
      <c r="X1335" s="81"/>
      <c r="Y1335" s="87" t="s">
        <v>6157</v>
      </c>
      <c r="Z1335" s="81"/>
    </row>
    <row r="1336" spans="1:26" x14ac:dyDescent="0.35">
      <c r="A1336" s="66" t="s">
        <v>969</v>
      </c>
      <c r="B1336" s="66" t="s">
        <v>1570</v>
      </c>
      <c r="C1336" s="67"/>
      <c r="D1336" s="68"/>
      <c r="E1336" s="69"/>
      <c r="F1336" s="70"/>
      <c r="G1336" s="67"/>
      <c r="H1336" s="71"/>
      <c r="I1336" s="72"/>
      <c r="J1336" s="72"/>
      <c r="K1336" s="36"/>
      <c r="L1336" s="79"/>
      <c r="M1336" s="79"/>
      <c r="N1336" s="74"/>
      <c r="O1336" s="81" t="s">
        <v>1647</v>
      </c>
      <c r="P1336" s="83">
        <v>44398.508599537039</v>
      </c>
      <c r="Q1336" s="81" t="s">
        <v>1819</v>
      </c>
      <c r="R1336" s="81"/>
      <c r="S1336" s="81"/>
      <c r="T1336" s="81" t="s">
        <v>3114</v>
      </c>
      <c r="U1336" s="83">
        <v>44398.508599537039</v>
      </c>
      <c r="V1336" s="84" t="s">
        <v>4157</v>
      </c>
      <c r="W1336" s="81"/>
      <c r="X1336" s="81"/>
      <c r="Y1336" s="87" t="s">
        <v>6157</v>
      </c>
      <c r="Z1336" s="81"/>
    </row>
    <row r="1337" spans="1:26" x14ac:dyDescent="0.35">
      <c r="A1337" s="66" t="s">
        <v>969</v>
      </c>
      <c r="B1337" s="66" t="s">
        <v>1390</v>
      </c>
      <c r="C1337" s="67"/>
      <c r="D1337" s="68"/>
      <c r="E1337" s="69"/>
      <c r="F1337" s="70"/>
      <c r="G1337" s="67"/>
      <c r="H1337" s="71"/>
      <c r="I1337" s="72"/>
      <c r="J1337" s="72"/>
      <c r="K1337" s="36"/>
      <c r="L1337" s="79"/>
      <c r="M1337" s="79"/>
      <c r="N1337" s="74"/>
      <c r="O1337" s="81" t="s">
        <v>1647</v>
      </c>
      <c r="P1337" s="83">
        <v>44398.508599537039</v>
      </c>
      <c r="Q1337" s="81" t="s">
        <v>1819</v>
      </c>
      <c r="R1337" s="81"/>
      <c r="S1337" s="81"/>
      <c r="T1337" s="81" t="s">
        <v>3114</v>
      </c>
      <c r="U1337" s="83">
        <v>44398.508599537039</v>
      </c>
      <c r="V1337" s="84" t="s">
        <v>4157</v>
      </c>
      <c r="W1337" s="81"/>
      <c r="X1337" s="81"/>
      <c r="Y1337" s="87" t="s">
        <v>6157</v>
      </c>
      <c r="Z1337" s="81"/>
    </row>
    <row r="1338" spans="1:26" x14ac:dyDescent="0.35">
      <c r="A1338" s="66" t="s">
        <v>970</v>
      </c>
      <c r="B1338" s="66" t="s">
        <v>1413</v>
      </c>
      <c r="C1338" s="67"/>
      <c r="D1338" s="68"/>
      <c r="E1338" s="69"/>
      <c r="F1338" s="70"/>
      <c r="G1338" s="67"/>
      <c r="H1338" s="71"/>
      <c r="I1338" s="72"/>
      <c r="J1338" s="72"/>
      <c r="K1338" s="36"/>
      <c r="L1338" s="79"/>
      <c r="M1338" s="79"/>
      <c r="N1338" s="74"/>
      <c r="O1338" s="81" t="s">
        <v>1647</v>
      </c>
      <c r="P1338" s="83">
        <v>44398.508842592593</v>
      </c>
      <c r="Q1338" s="81" t="s">
        <v>1724</v>
      </c>
      <c r="R1338" s="81"/>
      <c r="S1338" s="81"/>
      <c r="T1338" s="81" t="s">
        <v>3066</v>
      </c>
      <c r="U1338" s="83">
        <v>44398.508842592593</v>
      </c>
      <c r="V1338" s="84" t="s">
        <v>4158</v>
      </c>
      <c r="W1338" s="81"/>
      <c r="X1338" s="81"/>
      <c r="Y1338" s="87" t="s">
        <v>6158</v>
      </c>
      <c r="Z1338" s="81"/>
    </row>
    <row r="1339" spans="1:26" x14ac:dyDescent="0.35">
      <c r="A1339" s="66" t="s">
        <v>971</v>
      </c>
      <c r="B1339" s="66" t="s">
        <v>1475</v>
      </c>
      <c r="C1339" s="67"/>
      <c r="D1339" s="68"/>
      <c r="E1339" s="69"/>
      <c r="F1339" s="70"/>
      <c r="G1339" s="67"/>
      <c r="H1339" s="71"/>
      <c r="I1339" s="72"/>
      <c r="J1339" s="72"/>
      <c r="K1339" s="36"/>
      <c r="L1339" s="79"/>
      <c r="M1339" s="79"/>
      <c r="N1339" s="74"/>
      <c r="O1339" s="81" t="s">
        <v>1647</v>
      </c>
      <c r="P1339" s="83">
        <v>44398.509502314817</v>
      </c>
      <c r="Q1339" s="81" t="s">
        <v>1865</v>
      </c>
      <c r="R1339" s="81"/>
      <c r="S1339" s="81"/>
      <c r="T1339" s="81" t="s">
        <v>3137</v>
      </c>
      <c r="U1339" s="83">
        <v>44398.509502314817</v>
      </c>
      <c r="V1339" s="84" t="s">
        <v>4159</v>
      </c>
      <c r="W1339" s="81"/>
      <c r="X1339" s="81"/>
      <c r="Y1339" s="87" t="s">
        <v>6159</v>
      </c>
      <c r="Z1339" s="81"/>
    </row>
    <row r="1340" spans="1:26" x14ac:dyDescent="0.35">
      <c r="A1340" s="66" t="s">
        <v>972</v>
      </c>
      <c r="B1340" s="66" t="s">
        <v>1402</v>
      </c>
      <c r="C1340" s="67"/>
      <c r="D1340" s="68"/>
      <c r="E1340" s="69"/>
      <c r="F1340" s="70"/>
      <c r="G1340" s="67"/>
      <c r="H1340" s="71"/>
      <c r="I1340" s="72"/>
      <c r="J1340" s="72"/>
      <c r="K1340" s="36"/>
      <c r="L1340" s="79"/>
      <c r="M1340" s="79"/>
      <c r="N1340" s="74"/>
      <c r="O1340" s="81" t="s">
        <v>1647</v>
      </c>
      <c r="P1340" s="83">
        <v>44397.64335648148</v>
      </c>
      <c r="Q1340" s="81" t="s">
        <v>1751</v>
      </c>
      <c r="R1340" s="81"/>
      <c r="S1340" s="81"/>
      <c r="T1340" s="81"/>
      <c r="U1340" s="83">
        <v>44397.64335648148</v>
      </c>
      <c r="V1340" s="84" t="s">
        <v>4160</v>
      </c>
      <c r="W1340" s="81"/>
      <c r="X1340" s="81"/>
      <c r="Y1340" s="87" t="s">
        <v>6160</v>
      </c>
      <c r="Z1340" s="81"/>
    </row>
    <row r="1341" spans="1:26" x14ac:dyDescent="0.35">
      <c r="A1341" s="66" t="s">
        <v>972</v>
      </c>
      <c r="B1341" s="66" t="s">
        <v>1411</v>
      </c>
      <c r="C1341" s="67"/>
      <c r="D1341" s="68"/>
      <c r="E1341" s="69"/>
      <c r="F1341" s="70"/>
      <c r="G1341" s="67"/>
      <c r="H1341" s="71"/>
      <c r="I1341" s="72"/>
      <c r="J1341" s="72"/>
      <c r="K1341" s="36"/>
      <c r="L1341" s="79"/>
      <c r="M1341" s="79"/>
      <c r="N1341" s="74"/>
      <c r="O1341" s="81" t="s">
        <v>1647</v>
      </c>
      <c r="P1341" s="83">
        <v>44397.64335648148</v>
      </c>
      <c r="Q1341" s="81" t="s">
        <v>1751</v>
      </c>
      <c r="R1341" s="81"/>
      <c r="S1341" s="81"/>
      <c r="T1341" s="81"/>
      <c r="U1341" s="83">
        <v>44397.64335648148</v>
      </c>
      <c r="V1341" s="84" t="s">
        <v>4160</v>
      </c>
      <c r="W1341" s="81"/>
      <c r="X1341" s="81"/>
      <c r="Y1341" s="87" t="s">
        <v>6160</v>
      </c>
      <c r="Z1341" s="81"/>
    </row>
    <row r="1342" spans="1:26" x14ac:dyDescent="0.35">
      <c r="A1342" s="66" t="s">
        <v>972</v>
      </c>
      <c r="B1342" s="66" t="s">
        <v>1413</v>
      </c>
      <c r="C1342" s="67"/>
      <c r="D1342" s="68"/>
      <c r="E1342" s="69"/>
      <c r="F1342" s="70"/>
      <c r="G1342" s="67"/>
      <c r="H1342" s="71"/>
      <c r="I1342" s="72"/>
      <c r="J1342" s="72"/>
      <c r="K1342" s="36"/>
      <c r="L1342" s="79"/>
      <c r="M1342" s="79"/>
      <c r="N1342" s="74"/>
      <c r="O1342" s="81" t="s">
        <v>1647</v>
      </c>
      <c r="P1342" s="83">
        <v>44398.510081018518</v>
      </c>
      <c r="Q1342" s="81" t="s">
        <v>1839</v>
      </c>
      <c r="R1342" s="81"/>
      <c r="S1342" s="81"/>
      <c r="T1342" s="81" t="s">
        <v>3016</v>
      </c>
      <c r="U1342" s="83">
        <v>44398.510081018518</v>
      </c>
      <c r="V1342" s="84" t="s">
        <v>4161</v>
      </c>
      <c r="W1342" s="81"/>
      <c r="X1342" s="81"/>
      <c r="Y1342" s="87" t="s">
        <v>6161</v>
      </c>
      <c r="Z1342" s="81"/>
    </row>
    <row r="1343" spans="1:26" x14ac:dyDescent="0.35">
      <c r="A1343" s="66" t="s">
        <v>972</v>
      </c>
      <c r="B1343" s="66" t="s">
        <v>1412</v>
      </c>
      <c r="C1343" s="67"/>
      <c r="D1343" s="68"/>
      <c r="E1343" s="69"/>
      <c r="F1343" s="70"/>
      <c r="G1343" s="67"/>
      <c r="H1343" s="71"/>
      <c r="I1343" s="72"/>
      <c r="J1343" s="72"/>
      <c r="K1343" s="36"/>
      <c r="L1343" s="79"/>
      <c r="M1343" s="79"/>
      <c r="N1343" s="74"/>
      <c r="O1343" s="81" t="s">
        <v>1647</v>
      </c>
      <c r="P1343" s="83">
        <v>44398.510081018518</v>
      </c>
      <c r="Q1343" s="81" t="s">
        <v>1839</v>
      </c>
      <c r="R1343" s="81"/>
      <c r="S1343" s="81"/>
      <c r="T1343" s="81" t="s">
        <v>3016</v>
      </c>
      <c r="U1343" s="83">
        <v>44398.510081018518</v>
      </c>
      <c r="V1343" s="84" t="s">
        <v>4161</v>
      </c>
      <c r="W1343" s="81"/>
      <c r="X1343" s="81"/>
      <c r="Y1343" s="87" t="s">
        <v>6161</v>
      </c>
      <c r="Z1343" s="81"/>
    </row>
    <row r="1344" spans="1:26" x14ac:dyDescent="0.35">
      <c r="A1344" s="66" t="s">
        <v>972</v>
      </c>
      <c r="B1344" s="66" t="s">
        <v>1433</v>
      </c>
      <c r="C1344" s="67"/>
      <c r="D1344" s="68"/>
      <c r="E1344" s="69"/>
      <c r="F1344" s="70"/>
      <c r="G1344" s="67"/>
      <c r="H1344" s="71"/>
      <c r="I1344" s="72"/>
      <c r="J1344" s="72"/>
      <c r="K1344" s="36"/>
      <c r="L1344" s="79"/>
      <c r="M1344" s="79"/>
      <c r="N1344" s="74"/>
      <c r="O1344" s="81" t="s">
        <v>1647</v>
      </c>
      <c r="P1344" s="83">
        <v>44398.510081018518</v>
      </c>
      <c r="Q1344" s="81" t="s">
        <v>1839</v>
      </c>
      <c r="R1344" s="81"/>
      <c r="S1344" s="81"/>
      <c r="T1344" s="81" t="s">
        <v>3016</v>
      </c>
      <c r="U1344" s="83">
        <v>44398.510081018518</v>
      </c>
      <c r="V1344" s="84" t="s">
        <v>4161</v>
      </c>
      <c r="W1344" s="81"/>
      <c r="X1344" s="81"/>
      <c r="Y1344" s="87" t="s">
        <v>6161</v>
      </c>
      <c r="Z1344" s="81"/>
    </row>
    <row r="1345" spans="1:26" x14ac:dyDescent="0.35">
      <c r="A1345" s="66" t="s">
        <v>973</v>
      </c>
      <c r="B1345" s="66" t="s">
        <v>1569</v>
      </c>
      <c r="C1345" s="67"/>
      <c r="D1345" s="68"/>
      <c r="E1345" s="69"/>
      <c r="F1345" s="70"/>
      <c r="G1345" s="67"/>
      <c r="H1345" s="71"/>
      <c r="I1345" s="72"/>
      <c r="J1345" s="72"/>
      <c r="K1345" s="36"/>
      <c r="L1345" s="79"/>
      <c r="M1345" s="79"/>
      <c r="N1345" s="74"/>
      <c r="O1345" s="81" t="s">
        <v>1647</v>
      </c>
      <c r="P1345" s="83">
        <v>44398.512395833335</v>
      </c>
      <c r="Q1345" s="81" t="s">
        <v>1819</v>
      </c>
      <c r="R1345" s="81"/>
      <c r="S1345" s="81"/>
      <c r="T1345" s="81" t="s">
        <v>3114</v>
      </c>
      <c r="U1345" s="83">
        <v>44398.512395833335</v>
      </c>
      <c r="V1345" s="84" t="s">
        <v>4162</v>
      </c>
      <c r="W1345" s="81"/>
      <c r="X1345" s="81"/>
      <c r="Y1345" s="87" t="s">
        <v>6162</v>
      </c>
      <c r="Z1345" s="81"/>
    </row>
    <row r="1346" spans="1:26" x14ac:dyDescent="0.35">
      <c r="A1346" s="66" t="s">
        <v>973</v>
      </c>
      <c r="B1346" s="66" t="s">
        <v>1570</v>
      </c>
      <c r="C1346" s="67"/>
      <c r="D1346" s="68"/>
      <c r="E1346" s="69"/>
      <c r="F1346" s="70"/>
      <c r="G1346" s="67"/>
      <c r="H1346" s="71"/>
      <c r="I1346" s="72"/>
      <c r="J1346" s="72"/>
      <c r="K1346" s="36"/>
      <c r="L1346" s="79"/>
      <c r="M1346" s="79"/>
      <c r="N1346" s="74"/>
      <c r="O1346" s="81" t="s">
        <v>1647</v>
      </c>
      <c r="P1346" s="83">
        <v>44398.512395833335</v>
      </c>
      <c r="Q1346" s="81" t="s">
        <v>1819</v>
      </c>
      <c r="R1346" s="81"/>
      <c r="S1346" s="81"/>
      <c r="T1346" s="81" t="s">
        <v>3114</v>
      </c>
      <c r="U1346" s="83">
        <v>44398.512395833335</v>
      </c>
      <c r="V1346" s="84" t="s">
        <v>4162</v>
      </c>
      <c r="W1346" s="81"/>
      <c r="X1346" s="81"/>
      <c r="Y1346" s="87" t="s">
        <v>6162</v>
      </c>
      <c r="Z1346" s="81"/>
    </row>
    <row r="1347" spans="1:26" x14ac:dyDescent="0.35">
      <c r="A1347" s="66" t="s">
        <v>973</v>
      </c>
      <c r="B1347" s="66" t="s">
        <v>1390</v>
      </c>
      <c r="C1347" s="67"/>
      <c r="D1347" s="68"/>
      <c r="E1347" s="69"/>
      <c r="F1347" s="70"/>
      <c r="G1347" s="67"/>
      <c r="H1347" s="71"/>
      <c r="I1347" s="72"/>
      <c r="J1347" s="72"/>
      <c r="K1347" s="36"/>
      <c r="L1347" s="79"/>
      <c r="M1347" s="79"/>
      <c r="N1347" s="74"/>
      <c r="O1347" s="81" t="s">
        <v>1647</v>
      </c>
      <c r="P1347" s="83">
        <v>44398.512395833335</v>
      </c>
      <c r="Q1347" s="81" t="s">
        <v>1819</v>
      </c>
      <c r="R1347" s="81"/>
      <c r="S1347" s="81"/>
      <c r="T1347" s="81" t="s">
        <v>3114</v>
      </c>
      <c r="U1347" s="83">
        <v>44398.512395833335</v>
      </c>
      <c r="V1347" s="84" t="s">
        <v>4162</v>
      </c>
      <c r="W1347" s="81"/>
      <c r="X1347" s="81"/>
      <c r="Y1347" s="87" t="s">
        <v>6162</v>
      </c>
      <c r="Z1347" s="81"/>
    </row>
    <row r="1348" spans="1:26" x14ac:dyDescent="0.35">
      <c r="A1348" s="66" t="s">
        <v>974</v>
      </c>
      <c r="B1348" s="66" t="s">
        <v>1457</v>
      </c>
      <c r="C1348" s="67"/>
      <c r="D1348" s="68"/>
      <c r="E1348" s="69"/>
      <c r="F1348" s="70"/>
      <c r="G1348" s="67"/>
      <c r="H1348" s="71"/>
      <c r="I1348" s="72"/>
      <c r="J1348" s="72"/>
      <c r="K1348" s="36"/>
      <c r="L1348" s="79"/>
      <c r="M1348" s="79"/>
      <c r="N1348" s="74"/>
      <c r="O1348" s="81" t="s">
        <v>1647</v>
      </c>
      <c r="P1348" s="83">
        <v>44397.556192129632</v>
      </c>
      <c r="Q1348" s="81" t="s">
        <v>1747</v>
      </c>
      <c r="R1348" s="81"/>
      <c r="S1348" s="81"/>
      <c r="T1348" s="81"/>
      <c r="U1348" s="83">
        <v>44397.556192129632</v>
      </c>
      <c r="V1348" s="84" t="s">
        <v>4163</v>
      </c>
      <c r="W1348" s="81"/>
      <c r="X1348" s="81"/>
      <c r="Y1348" s="87" t="s">
        <v>6163</v>
      </c>
      <c r="Z1348" s="81"/>
    </row>
    <row r="1349" spans="1:26" x14ac:dyDescent="0.35">
      <c r="A1349" s="66" t="s">
        <v>974</v>
      </c>
      <c r="B1349" s="66" t="s">
        <v>1235</v>
      </c>
      <c r="C1349" s="67"/>
      <c r="D1349" s="68"/>
      <c r="E1349" s="69"/>
      <c r="F1349" s="70"/>
      <c r="G1349" s="67"/>
      <c r="H1349" s="71"/>
      <c r="I1349" s="72"/>
      <c r="J1349" s="72"/>
      <c r="K1349" s="36"/>
      <c r="L1349" s="79"/>
      <c r="M1349" s="79"/>
      <c r="N1349" s="74"/>
      <c r="O1349" s="81" t="s">
        <v>1647</v>
      </c>
      <c r="P1349" s="83">
        <v>44397.556192129632</v>
      </c>
      <c r="Q1349" s="81" t="s">
        <v>1747</v>
      </c>
      <c r="R1349" s="81"/>
      <c r="S1349" s="81"/>
      <c r="T1349" s="81"/>
      <c r="U1349" s="83">
        <v>44397.556192129632</v>
      </c>
      <c r="V1349" s="84" t="s">
        <v>4163</v>
      </c>
      <c r="W1349" s="81"/>
      <c r="X1349" s="81"/>
      <c r="Y1349" s="87" t="s">
        <v>6163</v>
      </c>
      <c r="Z1349" s="81"/>
    </row>
    <row r="1350" spans="1:26" x14ac:dyDescent="0.35">
      <c r="A1350" s="66" t="s">
        <v>974</v>
      </c>
      <c r="B1350" s="66" t="s">
        <v>1235</v>
      </c>
      <c r="C1350" s="67"/>
      <c r="D1350" s="68"/>
      <c r="E1350" s="69"/>
      <c r="F1350" s="70"/>
      <c r="G1350" s="67"/>
      <c r="H1350" s="71"/>
      <c r="I1350" s="72"/>
      <c r="J1350" s="72"/>
      <c r="K1350" s="36"/>
      <c r="L1350" s="79"/>
      <c r="M1350" s="79"/>
      <c r="N1350" s="74"/>
      <c r="O1350" s="81" t="s">
        <v>1647</v>
      </c>
      <c r="P1350" s="83">
        <v>44398.514513888891</v>
      </c>
      <c r="Q1350" s="81" t="s">
        <v>1866</v>
      </c>
      <c r="R1350" s="84" t="s">
        <v>2535</v>
      </c>
      <c r="S1350" s="81" t="s">
        <v>2932</v>
      </c>
      <c r="T1350" s="81" t="s">
        <v>3138</v>
      </c>
      <c r="U1350" s="83">
        <v>44398.514513888891</v>
      </c>
      <c r="V1350" s="84" t="s">
        <v>4164</v>
      </c>
      <c r="W1350" s="81"/>
      <c r="X1350" s="81"/>
      <c r="Y1350" s="87" t="s">
        <v>6164</v>
      </c>
      <c r="Z1350" s="81"/>
    </row>
    <row r="1351" spans="1:26" x14ac:dyDescent="0.35">
      <c r="A1351" s="66" t="s">
        <v>975</v>
      </c>
      <c r="B1351" s="66" t="s">
        <v>1235</v>
      </c>
      <c r="C1351" s="67"/>
      <c r="D1351" s="68"/>
      <c r="E1351" s="69"/>
      <c r="F1351" s="70"/>
      <c r="G1351" s="67"/>
      <c r="H1351" s="71"/>
      <c r="I1351" s="72"/>
      <c r="J1351" s="72"/>
      <c r="K1351" s="36"/>
      <c r="L1351" s="79"/>
      <c r="M1351" s="79"/>
      <c r="N1351" s="74"/>
      <c r="O1351" s="81" t="s">
        <v>1647</v>
      </c>
      <c r="P1351" s="83">
        <v>44398.514699074076</v>
      </c>
      <c r="Q1351" s="81" t="s">
        <v>1866</v>
      </c>
      <c r="R1351" s="84" t="s">
        <v>2535</v>
      </c>
      <c r="S1351" s="81" t="s">
        <v>2932</v>
      </c>
      <c r="T1351" s="81" t="s">
        <v>3138</v>
      </c>
      <c r="U1351" s="83">
        <v>44398.514699074076</v>
      </c>
      <c r="V1351" s="84" t="s">
        <v>4165</v>
      </c>
      <c r="W1351" s="81"/>
      <c r="X1351" s="81"/>
      <c r="Y1351" s="87" t="s">
        <v>6165</v>
      </c>
      <c r="Z1351" s="81"/>
    </row>
    <row r="1352" spans="1:26" x14ac:dyDescent="0.35">
      <c r="A1352" s="66" t="s">
        <v>976</v>
      </c>
      <c r="B1352" s="66" t="s">
        <v>1318</v>
      </c>
      <c r="C1352" s="67"/>
      <c r="D1352" s="68"/>
      <c r="E1352" s="69"/>
      <c r="F1352" s="70"/>
      <c r="G1352" s="67"/>
      <c r="H1352" s="71"/>
      <c r="I1352" s="72"/>
      <c r="J1352" s="72"/>
      <c r="K1352" s="36"/>
      <c r="L1352" s="79"/>
      <c r="M1352" s="79"/>
      <c r="N1352" s="74"/>
      <c r="O1352" s="81" t="s">
        <v>1647</v>
      </c>
      <c r="P1352" s="83">
        <v>44397.727696759262</v>
      </c>
      <c r="Q1352" s="81" t="s">
        <v>1754</v>
      </c>
      <c r="R1352" s="81"/>
      <c r="S1352" s="81"/>
      <c r="T1352" s="81" t="s">
        <v>3016</v>
      </c>
      <c r="U1352" s="83">
        <v>44397.727696759262</v>
      </c>
      <c r="V1352" s="84" t="s">
        <v>4166</v>
      </c>
      <c r="W1352" s="81"/>
      <c r="X1352" s="81"/>
      <c r="Y1352" s="87" t="s">
        <v>6166</v>
      </c>
      <c r="Z1352" s="81"/>
    </row>
    <row r="1353" spans="1:26" x14ac:dyDescent="0.35">
      <c r="A1353" s="66" t="s">
        <v>976</v>
      </c>
      <c r="B1353" s="66" t="s">
        <v>1522</v>
      </c>
      <c r="C1353" s="67"/>
      <c r="D1353" s="68"/>
      <c r="E1353" s="69"/>
      <c r="F1353" s="70"/>
      <c r="G1353" s="67"/>
      <c r="H1353" s="71"/>
      <c r="I1353" s="72"/>
      <c r="J1353" s="72"/>
      <c r="K1353" s="36"/>
      <c r="L1353" s="79"/>
      <c r="M1353" s="79"/>
      <c r="N1353" s="74"/>
      <c r="O1353" s="81" t="s">
        <v>1647</v>
      </c>
      <c r="P1353" s="83">
        <v>44397.727696759262</v>
      </c>
      <c r="Q1353" s="81" t="s">
        <v>1754</v>
      </c>
      <c r="R1353" s="81"/>
      <c r="S1353" s="81"/>
      <c r="T1353" s="81" t="s">
        <v>3016</v>
      </c>
      <c r="U1353" s="83">
        <v>44397.727696759262</v>
      </c>
      <c r="V1353" s="84" t="s">
        <v>4166</v>
      </c>
      <c r="W1353" s="81"/>
      <c r="X1353" s="81"/>
      <c r="Y1353" s="87" t="s">
        <v>6166</v>
      </c>
      <c r="Z1353" s="81"/>
    </row>
    <row r="1354" spans="1:26" x14ac:dyDescent="0.35">
      <c r="A1354" s="66" t="s">
        <v>977</v>
      </c>
      <c r="B1354" s="66" t="s">
        <v>976</v>
      </c>
      <c r="C1354" s="67"/>
      <c r="D1354" s="68"/>
      <c r="E1354" s="69"/>
      <c r="F1354" s="70"/>
      <c r="G1354" s="67"/>
      <c r="H1354" s="71"/>
      <c r="I1354" s="72"/>
      <c r="J1354" s="72"/>
      <c r="K1354" s="36"/>
      <c r="L1354" s="79"/>
      <c r="M1354" s="79"/>
      <c r="N1354" s="74"/>
      <c r="O1354" s="81" t="s">
        <v>1648</v>
      </c>
      <c r="P1354" s="83">
        <v>44397.406365740739</v>
      </c>
      <c r="Q1354" s="81" t="s">
        <v>1867</v>
      </c>
      <c r="R1354" s="81" t="s">
        <v>2536</v>
      </c>
      <c r="S1354" s="81" t="s">
        <v>2956</v>
      </c>
      <c r="T1354" s="81"/>
      <c r="U1354" s="83">
        <v>44397.406365740739</v>
      </c>
      <c r="V1354" s="84" t="s">
        <v>4167</v>
      </c>
      <c r="W1354" s="81"/>
      <c r="X1354" s="81"/>
      <c r="Y1354" s="87" t="s">
        <v>6167</v>
      </c>
      <c r="Z1354" s="81"/>
    </row>
    <row r="1355" spans="1:26" x14ac:dyDescent="0.35">
      <c r="A1355" s="66" t="s">
        <v>977</v>
      </c>
      <c r="B1355" s="66" t="s">
        <v>977</v>
      </c>
      <c r="C1355" s="67"/>
      <c r="D1355" s="68"/>
      <c r="E1355" s="69"/>
      <c r="F1355" s="70"/>
      <c r="G1355" s="67"/>
      <c r="H1355" s="71"/>
      <c r="I1355" s="72"/>
      <c r="J1355" s="72"/>
      <c r="K1355" s="36"/>
      <c r="L1355" s="79"/>
      <c r="M1355" s="79"/>
      <c r="N1355" s="74"/>
      <c r="O1355" s="81" t="s">
        <v>179</v>
      </c>
      <c r="P1355" s="83">
        <v>44397.285844907405</v>
      </c>
      <c r="Q1355" s="81" t="s">
        <v>1868</v>
      </c>
      <c r="R1355" s="81" t="s">
        <v>2537</v>
      </c>
      <c r="S1355" s="81" t="s">
        <v>2957</v>
      </c>
      <c r="T1355" s="81"/>
      <c r="U1355" s="83">
        <v>44397.285844907405</v>
      </c>
      <c r="V1355" s="84" t="s">
        <v>4168</v>
      </c>
      <c r="W1355" s="81"/>
      <c r="X1355" s="81"/>
      <c r="Y1355" s="87" t="s">
        <v>6168</v>
      </c>
      <c r="Z1355" s="81"/>
    </row>
    <row r="1356" spans="1:26" x14ac:dyDescent="0.35">
      <c r="A1356" s="66" t="s">
        <v>977</v>
      </c>
      <c r="B1356" s="66" t="s">
        <v>1318</v>
      </c>
      <c r="C1356" s="67"/>
      <c r="D1356" s="68"/>
      <c r="E1356" s="69"/>
      <c r="F1356" s="70"/>
      <c r="G1356" s="67"/>
      <c r="H1356" s="71"/>
      <c r="I1356" s="72"/>
      <c r="J1356" s="72"/>
      <c r="K1356" s="36"/>
      <c r="L1356" s="79"/>
      <c r="M1356" s="79"/>
      <c r="N1356" s="74"/>
      <c r="O1356" s="81" t="s">
        <v>1648</v>
      </c>
      <c r="P1356" s="83">
        <v>44397.491886574076</v>
      </c>
      <c r="Q1356" s="81" t="s">
        <v>1869</v>
      </c>
      <c r="R1356" s="84" t="s">
        <v>2538</v>
      </c>
      <c r="S1356" s="81" t="s">
        <v>2958</v>
      </c>
      <c r="T1356" s="81" t="s">
        <v>3139</v>
      </c>
      <c r="U1356" s="83">
        <v>44397.491886574076</v>
      </c>
      <c r="V1356" s="84" t="s">
        <v>4169</v>
      </c>
      <c r="W1356" s="81"/>
      <c r="X1356" s="81"/>
      <c r="Y1356" s="87" t="s">
        <v>6169</v>
      </c>
      <c r="Z1356" s="81"/>
    </row>
    <row r="1357" spans="1:26" x14ac:dyDescent="0.35">
      <c r="A1357" s="66" t="s">
        <v>977</v>
      </c>
      <c r="B1357" s="66" t="s">
        <v>977</v>
      </c>
      <c r="C1357" s="67"/>
      <c r="D1357" s="68"/>
      <c r="E1357" s="69"/>
      <c r="F1357" s="70"/>
      <c r="G1357" s="67"/>
      <c r="H1357" s="71"/>
      <c r="I1357" s="72"/>
      <c r="J1357" s="72"/>
      <c r="K1357" s="36"/>
      <c r="L1357" s="79"/>
      <c r="M1357" s="79"/>
      <c r="N1357" s="74"/>
      <c r="O1357" s="81" t="s">
        <v>179</v>
      </c>
      <c r="P1357" s="83">
        <v>44398.519780092596</v>
      </c>
      <c r="Q1357" s="81" t="s">
        <v>1870</v>
      </c>
      <c r="R1357" s="84" t="s">
        <v>2539</v>
      </c>
      <c r="S1357" s="81" t="s">
        <v>2931</v>
      </c>
      <c r="T1357" s="81"/>
      <c r="U1357" s="83">
        <v>44398.519780092596</v>
      </c>
      <c r="V1357" s="84" t="s">
        <v>4170</v>
      </c>
      <c r="W1357" s="81"/>
      <c r="X1357" s="81"/>
      <c r="Y1357" s="87" t="s">
        <v>6170</v>
      </c>
      <c r="Z1357" s="81"/>
    </row>
    <row r="1358" spans="1:26" x14ac:dyDescent="0.35">
      <c r="A1358" s="66" t="s">
        <v>978</v>
      </c>
      <c r="B1358" s="66" t="s">
        <v>1469</v>
      </c>
      <c r="C1358" s="67"/>
      <c r="D1358" s="68"/>
      <c r="E1358" s="69"/>
      <c r="F1358" s="70"/>
      <c r="G1358" s="67"/>
      <c r="H1358" s="71"/>
      <c r="I1358" s="72"/>
      <c r="J1358" s="72"/>
      <c r="K1358" s="36"/>
      <c r="L1358" s="79"/>
      <c r="M1358" s="79"/>
      <c r="N1358" s="74"/>
      <c r="O1358" s="81" t="s">
        <v>1647</v>
      </c>
      <c r="P1358" s="83">
        <v>44398.384432870371</v>
      </c>
      <c r="Q1358" s="81" t="s">
        <v>1871</v>
      </c>
      <c r="R1358" s="81"/>
      <c r="S1358" s="81"/>
      <c r="T1358" s="81" t="s">
        <v>3140</v>
      </c>
      <c r="U1358" s="83">
        <v>44398.384432870371</v>
      </c>
      <c r="V1358" s="84" t="s">
        <v>4171</v>
      </c>
      <c r="W1358" s="81"/>
      <c r="X1358" s="81"/>
      <c r="Y1358" s="87" t="s">
        <v>6171</v>
      </c>
      <c r="Z1358" s="81"/>
    </row>
    <row r="1359" spans="1:26" x14ac:dyDescent="0.35">
      <c r="A1359" s="66" t="s">
        <v>978</v>
      </c>
      <c r="B1359" s="66" t="s">
        <v>1580</v>
      </c>
      <c r="C1359" s="67"/>
      <c r="D1359" s="68"/>
      <c r="E1359" s="69"/>
      <c r="F1359" s="70"/>
      <c r="G1359" s="67"/>
      <c r="H1359" s="71"/>
      <c r="I1359" s="72"/>
      <c r="J1359" s="72"/>
      <c r="K1359" s="36"/>
      <c r="L1359" s="79"/>
      <c r="M1359" s="79"/>
      <c r="N1359" s="74"/>
      <c r="O1359" s="81" t="s">
        <v>1647</v>
      </c>
      <c r="P1359" s="83">
        <v>44398.521215277775</v>
      </c>
      <c r="Q1359" s="81" t="s">
        <v>1852</v>
      </c>
      <c r="R1359" s="81"/>
      <c r="S1359" s="81"/>
      <c r="T1359" s="81" t="s">
        <v>3016</v>
      </c>
      <c r="U1359" s="83">
        <v>44398.521215277775</v>
      </c>
      <c r="V1359" s="84" t="s">
        <v>4172</v>
      </c>
      <c r="W1359" s="81"/>
      <c r="X1359" s="81"/>
      <c r="Y1359" s="87" t="s">
        <v>6172</v>
      </c>
      <c r="Z1359" s="81"/>
    </row>
    <row r="1360" spans="1:26" x14ac:dyDescent="0.35">
      <c r="A1360" s="66" t="s">
        <v>978</v>
      </c>
      <c r="B1360" s="66" t="s">
        <v>1478</v>
      </c>
      <c r="C1360" s="67"/>
      <c r="D1360" s="68"/>
      <c r="E1360" s="69"/>
      <c r="F1360" s="70"/>
      <c r="G1360" s="67"/>
      <c r="H1360" s="71"/>
      <c r="I1360" s="72"/>
      <c r="J1360" s="72"/>
      <c r="K1360" s="36"/>
      <c r="L1360" s="79"/>
      <c r="M1360" s="79"/>
      <c r="N1360" s="74"/>
      <c r="O1360" s="81" t="s">
        <v>1647</v>
      </c>
      <c r="P1360" s="83">
        <v>44398.521215277775</v>
      </c>
      <c r="Q1360" s="81" t="s">
        <v>1852</v>
      </c>
      <c r="R1360" s="81"/>
      <c r="S1360" s="81"/>
      <c r="T1360" s="81" t="s">
        <v>3016</v>
      </c>
      <c r="U1360" s="83">
        <v>44398.521215277775</v>
      </c>
      <c r="V1360" s="84" t="s">
        <v>4172</v>
      </c>
      <c r="W1360" s="81"/>
      <c r="X1360" s="81"/>
      <c r="Y1360" s="87" t="s">
        <v>6172</v>
      </c>
      <c r="Z1360" s="81"/>
    </row>
    <row r="1361" spans="1:26" x14ac:dyDescent="0.35">
      <c r="A1361" s="66" t="s">
        <v>979</v>
      </c>
      <c r="B1361" s="66" t="s">
        <v>1402</v>
      </c>
      <c r="C1361" s="67"/>
      <c r="D1361" s="68"/>
      <c r="E1361" s="69"/>
      <c r="F1361" s="70"/>
      <c r="G1361" s="67"/>
      <c r="H1361" s="71"/>
      <c r="I1361" s="72"/>
      <c r="J1361" s="72"/>
      <c r="K1361" s="36"/>
      <c r="L1361" s="79"/>
      <c r="M1361" s="79"/>
      <c r="N1361" s="74"/>
      <c r="O1361" s="81" t="s">
        <v>1647</v>
      </c>
      <c r="P1361" s="83">
        <v>44398.523298611108</v>
      </c>
      <c r="Q1361" s="81" t="s">
        <v>1751</v>
      </c>
      <c r="R1361" s="81"/>
      <c r="S1361" s="81"/>
      <c r="T1361" s="81"/>
      <c r="U1361" s="83">
        <v>44398.523298611108</v>
      </c>
      <c r="V1361" s="84" t="s">
        <v>4173</v>
      </c>
      <c r="W1361" s="81"/>
      <c r="X1361" s="81"/>
      <c r="Y1361" s="87" t="s">
        <v>6173</v>
      </c>
      <c r="Z1361" s="81"/>
    </row>
    <row r="1362" spans="1:26" x14ac:dyDescent="0.35">
      <c r="A1362" s="66" t="s">
        <v>979</v>
      </c>
      <c r="B1362" s="66" t="s">
        <v>1411</v>
      </c>
      <c r="C1362" s="67"/>
      <c r="D1362" s="68"/>
      <c r="E1362" s="69"/>
      <c r="F1362" s="70"/>
      <c r="G1362" s="67"/>
      <c r="H1362" s="71"/>
      <c r="I1362" s="72"/>
      <c r="J1362" s="72"/>
      <c r="K1362" s="36"/>
      <c r="L1362" s="79"/>
      <c r="M1362" s="79"/>
      <c r="N1362" s="74"/>
      <c r="O1362" s="81" t="s">
        <v>1647</v>
      </c>
      <c r="P1362" s="83">
        <v>44398.523298611108</v>
      </c>
      <c r="Q1362" s="81" t="s">
        <v>1751</v>
      </c>
      <c r="R1362" s="81"/>
      <c r="S1362" s="81"/>
      <c r="T1362" s="81"/>
      <c r="U1362" s="83">
        <v>44398.523298611108</v>
      </c>
      <c r="V1362" s="84" t="s">
        <v>4173</v>
      </c>
      <c r="W1362" s="81"/>
      <c r="X1362" s="81"/>
      <c r="Y1362" s="87" t="s">
        <v>6173</v>
      </c>
      <c r="Z1362" s="81"/>
    </row>
    <row r="1363" spans="1:26" x14ac:dyDescent="0.35">
      <c r="A1363" s="66" t="s">
        <v>980</v>
      </c>
      <c r="B1363" s="66" t="s">
        <v>1569</v>
      </c>
      <c r="C1363" s="67"/>
      <c r="D1363" s="68"/>
      <c r="E1363" s="69"/>
      <c r="F1363" s="70"/>
      <c r="G1363" s="67"/>
      <c r="H1363" s="71"/>
      <c r="I1363" s="72"/>
      <c r="J1363" s="72"/>
      <c r="K1363" s="36"/>
      <c r="L1363" s="79"/>
      <c r="M1363" s="79"/>
      <c r="N1363" s="74"/>
      <c r="O1363" s="81" t="s">
        <v>1647</v>
      </c>
      <c r="P1363" s="83">
        <v>44398.526516203703</v>
      </c>
      <c r="Q1363" s="81" t="s">
        <v>1819</v>
      </c>
      <c r="R1363" s="81"/>
      <c r="S1363" s="81"/>
      <c r="T1363" s="81" t="s">
        <v>3114</v>
      </c>
      <c r="U1363" s="83">
        <v>44398.526516203703</v>
      </c>
      <c r="V1363" s="84" t="s">
        <v>4174</v>
      </c>
      <c r="W1363" s="81"/>
      <c r="X1363" s="81"/>
      <c r="Y1363" s="87" t="s">
        <v>6174</v>
      </c>
      <c r="Z1363" s="81"/>
    </row>
    <row r="1364" spans="1:26" x14ac:dyDescent="0.35">
      <c r="A1364" s="66" t="s">
        <v>980</v>
      </c>
      <c r="B1364" s="66" t="s">
        <v>1570</v>
      </c>
      <c r="C1364" s="67"/>
      <c r="D1364" s="68"/>
      <c r="E1364" s="69"/>
      <c r="F1364" s="70"/>
      <c r="G1364" s="67"/>
      <c r="H1364" s="71"/>
      <c r="I1364" s="72"/>
      <c r="J1364" s="72"/>
      <c r="K1364" s="36"/>
      <c r="L1364" s="79"/>
      <c r="M1364" s="79"/>
      <c r="N1364" s="74"/>
      <c r="O1364" s="81" t="s">
        <v>1647</v>
      </c>
      <c r="P1364" s="83">
        <v>44398.526516203703</v>
      </c>
      <c r="Q1364" s="81" t="s">
        <v>1819</v>
      </c>
      <c r="R1364" s="81"/>
      <c r="S1364" s="81"/>
      <c r="T1364" s="81" t="s">
        <v>3114</v>
      </c>
      <c r="U1364" s="83">
        <v>44398.526516203703</v>
      </c>
      <c r="V1364" s="84" t="s">
        <v>4174</v>
      </c>
      <c r="W1364" s="81"/>
      <c r="X1364" s="81"/>
      <c r="Y1364" s="87" t="s">
        <v>6174</v>
      </c>
      <c r="Z1364" s="81"/>
    </row>
    <row r="1365" spans="1:26" x14ac:dyDescent="0.35">
      <c r="A1365" s="66" t="s">
        <v>980</v>
      </c>
      <c r="B1365" s="66" t="s">
        <v>1390</v>
      </c>
      <c r="C1365" s="67"/>
      <c r="D1365" s="68"/>
      <c r="E1365" s="69"/>
      <c r="F1365" s="70"/>
      <c r="G1365" s="67"/>
      <c r="H1365" s="71"/>
      <c r="I1365" s="72"/>
      <c r="J1365" s="72"/>
      <c r="K1365" s="36"/>
      <c r="L1365" s="79"/>
      <c r="M1365" s="79"/>
      <c r="N1365" s="74"/>
      <c r="O1365" s="81" t="s">
        <v>1647</v>
      </c>
      <c r="P1365" s="83">
        <v>44398.526516203703</v>
      </c>
      <c r="Q1365" s="81" t="s">
        <v>1819</v>
      </c>
      <c r="R1365" s="81"/>
      <c r="S1365" s="81"/>
      <c r="T1365" s="81" t="s">
        <v>3114</v>
      </c>
      <c r="U1365" s="83">
        <v>44398.526516203703</v>
      </c>
      <c r="V1365" s="84" t="s">
        <v>4174</v>
      </c>
      <c r="W1365" s="81"/>
      <c r="X1365" s="81"/>
      <c r="Y1365" s="87" t="s">
        <v>6174</v>
      </c>
      <c r="Z1365" s="81"/>
    </row>
    <row r="1366" spans="1:26" x14ac:dyDescent="0.35">
      <c r="A1366" s="66" t="s">
        <v>981</v>
      </c>
      <c r="B1366" s="66" t="s">
        <v>1074</v>
      </c>
      <c r="C1366" s="67"/>
      <c r="D1366" s="68"/>
      <c r="E1366" s="69"/>
      <c r="F1366" s="70"/>
      <c r="G1366" s="67"/>
      <c r="H1366" s="71"/>
      <c r="I1366" s="72"/>
      <c r="J1366" s="72"/>
      <c r="K1366" s="36"/>
      <c r="L1366" s="79"/>
      <c r="M1366" s="79"/>
      <c r="N1366" s="74"/>
      <c r="O1366" s="81" t="s">
        <v>1647</v>
      </c>
      <c r="P1366" s="83">
        <v>44398.52815972222</v>
      </c>
      <c r="Q1366" s="81" t="s">
        <v>1872</v>
      </c>
      <c r="R1366" s="81"/>
      <c r="S1366" s="81"/>
      <c r="T1366" s="81"/>
      <c r="U1366" s="83">
        <v>44398.52815972222</v>
      </c>
      <c r="V1366" s="84" t="s">
        <v>4175</v>
      </c>
      <c r="W1366" s="81"/>
      <c r="X1366" s="81"/>
      <c r="Y1366" s="87" t="s">
        <v>6175</v>
      </c>
      <c r="Z1366" s="81"/>
    </row>
    <row r="1367" spans="1:26" x14ac:dyDescent="0.35">
      <c r="A1367" s="66" t="s">
        <v>981</v>
      </c>
      <c r="B1367" s="66" t="s">
        <v>1375</v>
      </c>
      <c r="C1367" s="67"/>
      <c r="D1367" s="68"/>
      <c r="E1367" s="69"/>
      <c r="F1367" s="70"/>
      <c r="G1367" s="67"/>
      <c r="H1367" s="71"/>
      <c r="I1367" s="72"/>
      <c r="J1367" s="72"/>
      <c r="K1367" s="36"/>
      <c r="L1367" s="79"/>
      <c r="M1367" s="79"/>
      <c r="N1367" s="74"/>
      <c r="O1367" s="81" t="s">
        <v>1647</v>
      </c>
      <c r="P1367" s="83">
        <v>44398.52815972222</v>
      </c>
      <c r="Q1367" s="81" t="s">
        <v>1872</v>
      </c>
      <c r="R1367" s="81"/>
      <c r="S1367" s="81"/>
      <c r="T1367" s="81"/>
      <c r="U1367" s="83">
        <v>44398.52815972222</v>
      </c>
      <c r="V1367" s="84" t="s">
        <v>4175</v>
      </c>
      <c r="W1367" s="81"/>
      <c r="X1367" s="81"/>
      <c r="Y1367" s="87" t="s">
        <v>6175</v>
      </c>
      <c r="Z1367" s="81"/>
    </row>
    <row r="1368" spans="1:26" x14ac:dyDescent="0.35">
      <c r="A1368" s="66" t="s">
        <v>982</v>
      </c>
      <c r="B1368" s="66" t="s">
        <v>1477</v>
      </c>
      <c r="C1368" s="67"/>
      <c r="D1368" s="68"/>
      <c r="E1368" s="69"/>
      <c r="F1368" s="70"/>
      <c r="G1368" s="67"/>
      <c r="H1368" s="71"/>
      <c r="I1368" s="72"/>
      <c r="J1368" s="72"/>
      <c r="K1368" s="36"/>
      <c r="L1368" s="79"/>
      <c r="M1368" s="79"/>
      <c r="N1368" s="74"/>
      <c r="O1368" s="81" t="s">
        <v>1647</v>
      </c>
      <c r="P1368" s="83">
        <v>44398.529768518521</v>
      </c>
      <c r="Q1368" s="81" t="s">
        <v>1873</v>
      </c>
      <c r="R1368" s="81"/>
      <c r="S1368" s="81"/>
      <c r="T1368" s="81" t="s">
        <v>3141</v>
      </c>
      <c r="U1368" s="83">
        <v>44398.529768518521</v>
      </c>
      <c r="V1368" s="84" t="s">
        <v>4176</v>
      </c>
      <c r="W1368" s="81"/>
      <c r="X1368" s="81"/>
      <c r="Y1368" s="87" t="s">
        <v>6176</v>
      </c>
      <c r="Z1368" s="81"/>
    </row>
    <row r="1369" spans="1:26" x14ac:dyDescent="0.35">
      <c r="A1369" s="66" t="s">
        <v>983</v>
      </c>
      <c r="B1369" s="66" t="s">
        <v>1569</v>
      </c>
      <c r="C1369" s="67"/>
      <c r="D1369" s="68"/>
      <c r="E1369" s="69"/>
      <c r="F1369" s="70"/>
      <c r="G1369" s="67"/>
      <c r="H1369" s="71"/>
      <c r="I1369" s="72"/>
      <c r="J1369" s="72"/>
      <c r="K1369" s="36"/>
      <c r="L1369" s="79"/>
      <c r="M1369" s="79"/>
      <c r="N1369" s="74"/>
      <c r="O1369" s="81" t="s">
        <v>1647</v>
      </c>
      <c r="P1369" s="83">
        <v>44398.529872685183</v>
      </c>
      <c r="Q1369" s="81" t="s">
        <v>1819</v>
      </c>
      <c r="R1369" s="81"/>
      <c r="S1369" s="81"/>
      <c r="T1369" s="81" t="s">
        <v>3114</v>
      </c>
      <c r="U1369" s="83">
        <v>44398.529872685183</v>
      </c>
      <c r="V1369" s="84" t="s">
        <v>4177</v>
      </c>
      <c r="W1369" s="81"/>
      <c r="X1369" s="81"/>
      <c r="Y1369" s="87" t="s">
        <v>6177</v>
      </c>
      <c r="Z1369" s="81"/>
    </row>
    <row r="1370" spans="1:26" x14ac:dyDescent="0.35">
      <c r="A1370" s="66" t="s">
        <v>983</v>
      </c>
      <c r="B1370" s="66" t="s">
        <v>1570</v>
      </c>
      <c r="C1370" s="67"/>
      <c r="D1370" s="68"/>
      <c r="E1370" s="69"/>
      <c r="F1370" s="70"/>
      <c r="G1370" s="67"/>
      <c r="H1370" s="71"/>
      <c r="I1370" s="72"/>
      <c r="J1370" s="72"/>
      <c r="K1370" s="36"/>
      <c r="L1370" s="79"/>
      <c r="M1370" s="79"/>
      <c r="N1370" s="74"/>
      <c r="O1370" s="81" t="s">
        <v>1647</v>
      </c>
      <c r="P1370" s="83">
        <v>44398.529872685183</v>
      </c>
      <c r="Q1370" s="81" t="s">
        <v>1819</v>
      </c>
      <c r="R1370" s="81"/>
      <c r="S1370" s="81"/>
      <c r="T1370" s="81" t="s">
        <v>3114</v>
      </c>
      <c r="U1370" s="83">
        <v>44398.529872685183</v>
      </c>
      <c r="V1370" s="84" t="s">
        <v>4177</v>
      </c>
      <c r="W1370" s="81"/>
      <c r="X1370" s="81"/>
      <c r="Y1370" s="87" t="s">
        <v>6177</v>
      </c>
      <c r="Z1370" s="81"/>
    </row>
    <row r="1371" spans="1:26" x14ac:dyDescent="0.35">
      <c r="A1371" s="66" t="s">
        <v>983</v>
      </c>
      <c r="B1371" s="66" t="s">
        <v>1390</v>
      </c>
      <c r="C1371" s="67"/>
      <c r="D1371" s="68"/>
      <c r="E1371" s="69"/>
      <c r="F1371" s="70"/>
      <c r="G1371" s="67"/>
      <c r="H1371" s="71"/>
      <c r="I1371" s="72"/>
      <c r="J1371" s="72"/>
      <c r="K1371" s="36"/>
      <c r="L1371" s="79"/>
      <c r="M1371" s="79"/>
      <c r="N1371" s="74"/>
      <c r="O1371" s="81" t="s">
        <v>1647</v>
      </c>
      <c r="P1371" s="83">
        <v>44398.529872685183</v>
      </c>
      <c r="Q1371" s="81" t="s">
        <v>1819</v>
      </c>
      <c r="R1371" s="81"/>
      <c r="S1371" s="81"/>
      <c r="T1371" s="81" t="s">
        <v>3114</v>
      </c>
      <c r="U1371" s="83">
        <v>44398.529872685183</v>
      </c>
      <c r="V1371" s="84" t="s">
        <v>4177</v>
      </c>
      <c r="W1371" s="81"/>
      <c r="X1371" s="81"/>
      <c r="Y1371" s="87" t="s">
        <v>6177</v>
      </c>
      <c r="Z1371" s="81"/>
    </row>
    <row r="1372" spans="1:26" x14ac:dyDescent="0.35">
      <c r="A1372" s="66" t="s">
        <v>984</v>
      </c>
      <c r="B1372" s="66" t="s">
        <v>1318</v>
      </c>
      <c r="C1372" s="67"/>
      <c r="D1372" s="68"/>
      <c r="E1372" s="69"/>
      <c r="F1372" s="70"/>
      <c r="G1372" s="67"/>
      <c r="H1372" s="71"/>
      <c r="I1372" s="72"/>
      <c r="J1372" s="72"/>
      <c r="K1372" s="36"/>
      <c r="L1372" s="79"/>
      <c r="M1372" s="79"/>
      <c r="N1372" s="74"/>
      <c r="O1372" s="81" t="s">
        <v>1647</v>
      </c>
      <c r="P1372" s="83">
        <v>44398.531319444446</v>
      </c>
      <c r="Q1372" s="81" t="s">
        <v>1754</v>
      </c>
      <c r="R1372" s="81"/>
      <c r="S1372" s="81"/>
      <c r="T1372" s="81" t="s">
        <v>3016</v>
      </c>
      <c r="U1372" s="83">
        <v>44398.531319444446</v>
      </c>
      <c r="V1372" s="84" t="s">
        <v>4178</v>
      </c>
      <c r="W1372" s="81"/>
      <c r="X1372" s="81"/>
      <c r="Y1372" s="87" t="s">
        <v>6178</v>
      </c>
      <c r="Z1372" s="81"/>
    </row>
    <row r="1373" spans="1:26" x14ac:dyDescent="0.35">
      <c r="A1373" s="66" t="s">
        <v>984</v>
      </c>
      <c r="B1373" s="66" t="s">
        <v>1522</v>
      </c>
      <c r="C1373" s="67"/>
      <c r="D1373" s="68"/>
      <c r="E1373" s="69"/>
      <c r="F1373" s="70"/>
      <c r="G1373" s="67"/>
      <c r="H1373" s="71"/>
      <c r="I1373" s="72"/>
      <c r="J1373" s="72"/>
      <c r="K1373" s="36"/>
      <c r="L1373" s="79"/>
      <c r="M1373" s="79"/>
      <c r="N1373" s="74"/>
      <c r="O1373" s="81" t="s">
        <v>1647</v>
      </c>
      <c r="P1373" s="83">
        <v>44398.531319444446</v>
      </c>
      <c r="Q1373" s="81" t="s">
        <v>1754</v>
      </c>
      <c r="R1373" s="81"/>
      <c r="S1373" s="81"/>
      <c r="T1373" s="81" t="s">
        <v>3016</v>
      </c>
      <c r="U1373" s="83">
        <v>44398.531319444446</v>
      </c>
      <c r="V1373" s="84" t="s">
        <v>4178</v>
      </c>
      <c r="W1373" s="81"/>
      <c r="X1373" s="81"/>
      <c r="Y1373" s="87" t="s">
        <v>6178</v>
      </c>
      <c r="Z1373" s="81"/>
    </row>
    <row r="1374" spans="1:26" x14ac:dyDescent="0.35">
      <c r="A1374" s="66" t="s">
        <v>985</v>
      </c>
      <c r="B1374" s="66" t="s">
        <v>985</v>
      </c>
      <c r="C1374" s="67"/>
      <c r="D1374" s="68"/>
      <c r="E1374" s="69"/>
      <c r="F1374" s="70"/>
      <c r="G1374" s="67"/>
      <c r="H1374" s="71"/>
      <c r="I1374" s="72"/>
      <c r="J1374" s="72"/>
      <c r="K1374" s="36"/>
      <c r="L1374" s="79"/>
      <c r="M1374" s="79"/>
      <c r="N1374" s="74"/>
      <c r="O1374" s="81" t="s">
        <v>179</v>
      </c>
      <c r="P1374" s="83">
        <v>44398.531354166669</v>
      </c>
      <c r="Q1374" s="81" t="s">
        <v>1874</v>
      </c>
      <c r="R1374" s="84" t="s">
        <v>2540</v>
      </c>
      <c r="S1374" s="81" t="s">
        <v>2959</v>
      </c>
      <c r="T1374" s="81" t="s">
        <v>3142</v>
      </c>
      <c r="U1374" s="83">
        <v>44398.531354166669</v>
      </c>
      <c r="V1374" s="84" t="s">
        <v>4179</v>
      </c>
      <c r="W1374" s="81"/>
      <c r="X1374" s="81"/>
      <c r="Y1374" s="87" t="s">
        <v>6179</v>
      </c>
      <c r="Z1374" s="81"/>
    </row>
    <row r="1375" spans="1:26" x14ac:dyDescent="0.35">
      <c r="A1375" s="66" t="s">
        <v>986</v>
      </c>
      <c r="B1375" s="66" t="s">
        <v>1583</v>
      </c>
      <c r="C1375" s="67"/>
      <c r="D1375" s="68"/>
      <c r="E1375" s="69"/>
      <c r="F1375" s="70"/>
      <c r="G1375" s="67"/>
      <c r="H1375" s="71"/>
      <c r="I1375" s="72"/>
      <c r="J1375" s="72"/>
      <c r="K1375" s="36"/>
      <c r="L1375" s="79"/>
      <c r="M1375" s="79"/>
      <c r="N1375" s="74"/>
      <c r="O1375" s="81" t="s">
        <v>1647</v>
      </c>
      <c r="P1375" s="83">
        <v>44398.531574074077</v>
      </c>
      <c r="Q1375" s="81" t="s">
        <v>1875</v>
      </c>
      <c r="R1375" s="84" t="s">
        <v>2541</v>
      </c>
      <c r="S1375" s="81" t="s">
        <v>2960</v>
      </c>
      <c r="T1375" s="81" t="s">
        <v>3143</v>
      </c>
      <c r="U1375" s="83">
        <v>44398.531574074077</v>
      </c>
      <c r="V1375" s="84" t="s">
        <v>4180</v>
      </c>
      <c r="W1375" s="81"/>
      <c r="X1375" s="81"/>
      <c r="Y1375" s="87" t="s">
        <v>6180</v>
      </c>
      <c r="Z1375" s="81"/>
    </row>
    <row r="1376" spans="1:26" x14ac:dyDescent="0.35">
      <c r="A1376" s="66" t="s">
        <v>986</v>
      </c>
      <c r="B1376" s="66" t="s">
        <v>1031</v>
      </c>
      <c r="C1376" s="67"/>
      <c r="D1376" s="68"/>
      <c r="E1376" s="69"/>
      <c r="F1376" s="70"/>
      <c r="G1376" s="67"/>
      <c r="H1376" s="71"/>
      <c r="I1376" s="72"/>
      <c r="J1376" s="72"/>
      <c r="K1376" s="36"/>
      <c r="L1376" s="79"/>
      <c r="M1376" s="79"/>
      <c r="N1376" s="74"/>
      <c r="O1376" s="81" t="s">
        <v>1647</v>
      </c>
      <c r="P1376" s="83">
        <v>44398.531574074077</v>
      </c>
      <c r="Q1376" s="81" t="s">
        <v>1875</v>
      </c>
      <c r="R1376" s="84" t="s">
        <v>2541</v>
      </c>
      <c r="S1376" s="81" t="s">
        <v>2960</v>
      </c>
      <c r="T1376" s="81" t="s">
        <v>3143</v>
      </c>
      <c r="U1376" s="83">
        <v>44398.531574074077</v>
      </c>
      <c r="V1376" s="84" t="s">
        <v>4180</v>
      </c>
      <c r="W1376" s="81"/>
      <c r="X1376" s="81"/>
      <c r="Y1376" s="87" t="s">
        <v>6180</v>
      </c>
      <c r="Z1376" s="81"/>
    </row>
    <row r="1377" spans="1:26" x14ac:dyDescent="0.35">
      <c r="A1377" s="66" t="s">
        <v>987</v>
      </c>
      <c r="B1377" s="66" t="s">
        <v>1569</v>
      </c>
      <c r="C1377" s="67"/>
      <c r="D1377" s="68"/>
      <c r="E1377" s="69"/>
      <c r="F1377" s="70"/>
      <c r="G1377" s="67"/>
      <c r="H1377" s="71"/>
      <c r="I1377" s="72"/>
      <c r="J1377" s="72"/>
      <c r="K1377" s="36"/>
      <c r="L1377" s="79"/>
      <c r="M1377" s="79"/>
      <c r="N1377" s="74"/>
      <c r="O1377" s="81" t="s">
        <v>1647</v>
      </c>
      <c r="P1377" s="83">
        <v>44398.532407407409</v>
      </c>
      <c r="Q1377" s="81" t="s">
        <v>1819</v>
      </c>
      <c r="R1377" s="81"/>
      <c r="S1377" s="81"/>
      <c r="T1377" s="81" t="s">
        <v>3114</v>
      </c>
      <c r="U1377" s="83">
        <v>44398.532407407409</v>
      </c>
      <c r="V1377" s="84" t="s">
        <v>4181</v>
      </c>
      <c r="W1377" s="81"/>
      <c r="X1377" s="81"/>
      <c r="Y1377" s="87" t="s">
        <v>6181</v>
      </c>
      <c r="Z1377" s="81"/>
    </row>
    <row r="1378" spans="1:26" x14ac:dyDescent="0.35">
      <c r="A1378" s="66" t="s">
        <v>987</v>
      </c>
      <c r="B1378" s="66" t="s">
        <v>1570</v>
      </c>
      <c r="C1378" s="67"/>
      <c r="D1378" s="68"/>
      <c r="E1378" s="69"/>
      <c r="F1378" s="70"/>
      <c r="G1378" s="67"/>
      <c r="H1378" s="71"/>
      <c r="I1378" s="72"/>
      <c r="J1378" s="72"/>
      <c r="K1378" s="36"/>
      <c r="L1378" s="79"/>
      <c r="M1378" s="79"/>
      <c r="N1378" s="74"/>
      <c r="O1378" s="81" t="s">
        <v>1647</v>
      </c>
      <c r="P1378" s="83">
        <v>44398.532407407409</v>
      </c>
      <c r="Q1378" s="81" t="s">
        <v>1819</v>
      </c>
      <c r="R1378" s="81"/>
      <c r="S1378" s="81"/>
      <c r="T1378" s="81" t="s">
        <v>3114</v>
      </c>
      <c r="U1378" s="83">
        <v>44398.532407407409</v>
      </c>
      <c r="V1378" s="84" t="s">
        <v>4181</v>
      </c>
      <c r="W1378" s="81"/>
      <c r="X1378" s="81"/>
      <c r="Y1378" s="87" t="s">
        <v>6181</v>
      </c>
      <c r="Z1378" s="81"/>
    </row>
    <row r="1379" spans="1:26" x14ac:dyDescent="0.35">
      <c r="A1379" s="66" t="s">
        <v>987</v>
      </c>
      <c r="B1379" s="66" t="s">
        <v>1390</v>
      </c>
      <c r="C1379" s="67"/>
      <c r="D1379" s="68"/>
      <c r="E1379" s="69"/>
      <c r="F1379" s="70"/>
      <c r="G1379" s="67"/>
      <c r="H1379" s="71"/>
      <c r="I1379" s="72"/>
      <c r="J1379" s="72"/>
      <c r="K1379" s="36"/>
      <c r="L1379" s="79"/>
      <c r="M1379" s="79"/>
      <c r="N1379" s="74"/>
      <c r="O1379" s="81" t="s">
        <v>1647</v>
      </c>
      <c r="P1379" s="83">
        <v>44398.532407407409</v>
      </c>
      <c r="Q1379" s="81" t="s">
        <v>1819</v>
      </c>
      <c r="R1379" s="81"/>
      <c r="S1379" s="81"/>
      <c r="T1379" s="81" t="s">
        <v>3114</v>
      </c>
      <c r="U1379" s="83">
        <v>44398.532407407409</v>
      </c>
      <c r="V1379" s="84" t="s">
        <v>4181</v>
      </c>
      <c r="W1379" s="81"/>
      <c r="X1379" s="81"/>
      <c r="Y1379" s="87" t="s">
        <v>6181</v>
      </c>
      <c r="Z1379" s="81"/>
    </row>
    <row r="1380" spans="1:26" x14ac:dyDescent="0.35">
      <c r="A1380" s="66" t="s">
        <v>988</v>
      </c>
      <c r="B1380" s="66" t="s">
        <v>1583</v>
      </c>
      <c r="C1380" s="67"/>
      <c r="D1380" s="68"/>
      <c r="E1380" s="69"/>
      <c r="F1380" s="70"/>
      <c r="G1380" s="67"/>
      <c r="H1380" s="71"/>
      <c r="I1380" s="72"/>
      <c r="J1380" s="72"/>
      <c r="K1380" s="36"/>
      <c r="L1380" s="79"/>
      <c r="M1380" s="79"/>
      <c r="N1380" s="74"/>
      <c r="O1380" s="81" t="s">
        <v>1647</v>
      </c>
      <c r="P1380" s="83">
        <v>44398.532581018517</v>
      </c>
      <c r="Q1380" s="81" t="s">
        <v>1875</v>
      </c>
      <c r="R1380" s="84" t="s">
        <v>2541</v>
      </c>
      <c r="S1380" s="81" t="s">
        <v>2960</v>
      </c>
      <c r="T1380" s="81" t="s">
        <v>3143</v>
      </c>
      <c r="U1380" s="83">
        <v>44398.532581018517</v>
      </c>
      <c r="V1380" s="84" t="s">
        <v>4182</v>
      </c>
      <c r="W1380" s="81"/>
      <c r="X1380" s="81"/>
      <c r="Y1380" s="87" t="s">
        <v>6182</v>
      </c>
      <c r="Z1380" s="81"/>
    </row>
    <row r="1381" spans="1:26" x14ac:dyDescent="0.35">
      <c r="A1381" s="66" t="s">
        <v>988</v>
      </c>
      <c r="B1381" s="66" t="s">
        <v>1031</v>
      </c>
      <c r="C1381" s="67"/>
      <c r="D1381" s="68"/>
      <c r="E1381" s="69"/>
      <c r="F1381" s="70"/>
      <c r="G1381" s="67"/>
      <c r="H1381" s="71"/>
      <c r="I1381" s="72"/>
      <c r="J1381" s="72"/>
      <c r="K1381" s="36"/>
      <c r="L1381" s="79"/>
      <c r="M1381" s="79"/>
      <c r="N1381" s="74"/>
      <c r="O1381" s="81" t="s">
        <v>1647</v>
      </c>
      <c r="P1381" s="83">
        <v>44398.532581018517</v>
      </c>
      <c r="Q1381" s="81" t="s">
        <v>1875</v>
      </c>
      <c r="R1381" s="84" t="s">
        <v>2541</v>
      </c>
      <c r="S1381" s="81" t="s">
        <v>2960</v>
      </c>
      <c r="T1381" s="81" t="s">
        <v>3143</v>
      </c>
      <c r="U1381" s="83">
        <v>44398.532581018517</v>
      </c>
      <c r="V1381" s="84" t="s">
        <v>4182</v>
      </c>
      <c r="W1381" s="81"/>
      <c r="X1381" s="81"/>
      <c r="Y1381" s="87" t="s">
        <v>6182</v>
      </c>
      <c r="Z1381" s="81"/>
    </row>
    <row r="1382" spans="1:26" x14ac:dyDescent="0.35">
      <c r="A1382" s="66" t="s">
        <v>989</v>
      </c>
      <c r="B1382" s="66" t="s">
        <v>1421</v>
      </c>
      <c r="C1382" s="67"/>
      <c r="D1382" s="68"/>
      <c r="E1382" s="69"/>
      <c r="F1382" s="70"/>
      <c r="G1382" s="67"/>
      <c r="H1382" s="71"/>
      <c r="I1382" s="72"/>
      <c r="J1382" s="72"/>
      <c r="K1382" s="36"/>
      <c r="L1382" s="79"/>
      <c r="M1382" s="79"/>
      <c r="N1382" s="74"/>
      <c r="O1382" s="81" t="s">
        <v>1647</v>
      </c>
      <c r="P1382" s="83">
        <v>44398.537974537037</v>
      </c>
      <c r="Q1382" s="81" t="s">
        <v>1679</v>
      </c>
      <c r="R1382" s="81"/>
      <c r="S1382" s="81"/>
      <c r="T1382" s="81" t="s">
        <v>3034</v>
      </c>
      <c r="U1382" s="83">
        <v>44398.537974537037</v>
      </c>
      <c r="V1382" s="84" t="s">
        <v>4183</v>
      </c>
      <c r="W1382" s="81"/>
      <c r="X1382" s="81"/>
      <c r="Y1382" s="87" t="s">
        <v>6183</v>
      </c>
      <c r="Z1382" s="81"/>
    </row>
    <row r="1383" spans="1:26" x14ac:dyDescent="0.35">
      <c r="A1383" s="66" t="s">
        <v>990</v>
      </c>
      <c r="B1383" s="66" t="s">
        <v>1413</v>
      </c>
      <c r="C1383" s="67"/>
      <c r="D1383" s="68"/>
      <c r="E1383" s="69"/>
      <c r="F1383" s="70"/>
      <c r="G1383" s="67"/>
      <c r="H1383" s="71"/>
      <c r="I1383" s="72"/>
      <c r="J1383" s="72"/>
      <c r="K1383" s="36"/>
      <c r="L1383" s="79"/>
      <c r="M1383" s="79"/>
      <c r="N1383" s="74"/>
      <c r="O1383" s="81" t="s">
        <v>1647</v>
      </c>
      <c r="P1383" s="83">
        <v>44398.539467592593</v>
      </c>
      <c r="Q1383" s="81" t="s">
        <v>1724</v>
      </c>
      <c r="R1383" s="81"/>
      <c r="S1383" s="81"/>
      <c r="T1383" s="81" t="s">
        <v>3066</v>
      </c>
      <c r="U1383" s="83">
        <v>44398.539467592593</v>
      </c>
      <c r="V1383" s="84" t="s">
        <v>4184</v>
      </c>
      <c r="W1383" s="81"/>
      <c r="X1383" s="81"/>
      <c r="Y1383" s="87" t="s">
        <v>6184</v>
      </c>
      <c r="Z1383" s="81"/>
    </row>
    <row r="1384" spans="1:26" x14ac:dyDescent="0.35">
      <c r="A1384" s="66" t="s">
        <v>991</v>
      </c>
      <c r="B1384" s="66" t="s">
        <v>1553</v>
      </c>
      <c r="C1384" s="67"/>
      <c r="D1384" s="68"/>
      <c r="E1384" s="69"/>
      <c r="F1384" s="70"/>
      <c r="G1384" s="67"/>
      <c r="H1384" s="71"/>
      <c r="I1384" s="72"/>
      <c r="J1384" s="72"/>
      <c r="K1384" s="36"/>
      <c r="L1384" s="79"/>
      <c r="M1384" s="79"/>
      <c r="N1384" s="74"/>
      <c r="O1384" s="81" t="s">
        <v>1647</v>
      </c>
      <c r="P1384" s="83">
        <v>44398.5393287037</v>
      </c>
      <c r="Q1384" s="81" t="s">
        <v>1876</v>
      </c>
      <c r="R1384" s="84" t="s">
        <v>2542</v>
      </c>
      <c r="S1384" s="81" t="s">
        <v>2942</v>
      </c>
      <c r="T1384" s="81" t="s">
        <v>3064</v>
      </c>
      <c r="U1384" s="83">
        <v>44398.5393287037</v>
      </c>
      <c r="V1384" s="84" t="s">
        <v>4185</v>
      </c>
      <c r="W1384" s="81"/>
      <c r="X1384" s="81"/>
      <c r="Y1384" s="87" t="s">
        <v>6185</v>
      </c>
      <c r="Z1384" s="81"/>
    </row>
    <row r="1385" spans="1:26" x14ac:dyDescent="0.35">
      <c r="A1385" s="66" t="s">
        <v>991</v>
      </c>
      <c r="B1385" s="66" t="s">
        <v>1186</v>
      </c>
      <c r="C1385" s="67"/>
      <c r="D1385" s="68"/>
      <c r="E1385" s="69"/>
      <c r="F1385" s="70"/>
      <c r="G1385" s="67"/>
      <c r="H1385" s="71"/>
      <c r="I1385" s="72"/>
      <c r="J1385" s="72"/>
      <c r="K1385" s="36"/>
      <c r="L1385" s="79"/>
      <c r="M1385" s="79"/>
      <c r="N1385" s="74"/>
      <c r="O1385" s="81" t="s">
        <v>1647</v>
      </c>
      <c r="P1385" s="83">
        <v>44398.5393287037</v>
      </c>
      <c r="Q1385" s="81" t="s">
        <v>1876</v>
      </c>
      <c r="R1385" s="84" t="s">
        <v>2542</v>
      </c>
      <c r="S1385" s="81" t="s">
        <v>2942</v>
      </c>
      <c r="T1385" s="81" t="s">
        <v>3064</v>
      </c>
      <c r="U1385" s="83">
        <v>44398.5393287037</v>
      </c>
      <c r="V1385" s="84" t="s">
        <v>4185</v>
      </c>
      <c r="W1385" s="81"/>
      <c r="X1385" s="81"/>
      <c r="Y1385" s="87" t="s">
        <v>6185</v>
      </c>
      <c r="Z1385" s="81"/>
    </row>
    <row r="1386" spans="1:26" x14ac:dyDescent="0.35">
      <c r="A1386" s="66" t="s">
        <v>991</v>
      </c>
      <c r="B1386" s="66" t="s">
        <v>1318</v>
      </c>
      <c r="C1386" s="67"/>
      <c r="D1386" s="68"/>
      <c r="E1386" s="69"/>
      <c r="F1386" s="70"/>
      <c r="G1386" s="67"/>
      <c r="H1386" s="71"/>
      <c r="I1386" s="72"/>
      <c r="J1386" s="72"/>
      <c r="K1386" s="36"/>
      <c r="L1386" s="79"/>
      <c r="M1386" s="79"/>
      <c r="N1386" s="74"/>
      <c r="O1386" s="81" t="s">
        <v>1647</v>
      </c>
      <c r="P1386" s="83">
        <v>44398.539618055554</v>
      </c>
      <c r="Q1386" s="81" t="s">
        <v>1798</v>
      </c>
      <c r="R1386" s="81"/>
      <c r="S1386" s="81"/>
      <c r="T1386" s="81" t="s">
        <v>3106</v>
      </c>
      <c r="U1386" s="83">
        <v>44398.539618055554</v>
      </c>
      <c r="V1386" s="84" t="s">
        <v>4186</v>
      </c>
      <c r="W1386" s="81"/>
      <c r="X1386" s="81"/>
      <c r="Y1386" s="87" t="s">
        <v>6186</v>
      </c>
      <c r="Z1386" s="81"/>
    </row>
    <row r="1387" spans="1:26" x14ac:dyDescent="0.35">
      <c r="A1387" s="66" t="s">
        <v>991</v>
      </c>
      <c r="B1387" s="66" t="s">
        <v>1388</v>
      </c>
      <c r="C1387" s="67"/>
      <c r="D1387" s="68"/>
      <c r="E1387" s="69"/>
      <c r="F1387" s="70"/>
      <c r="G1387" s="67"/>
      <c r="H1387" s="71"/>
      <c r="I1387" s="72"/>
      <c r="J1387" s="72"/>
      <c r="K1387" s="36"/>
      <c r="L1387" s="79"/>
      <c r="M1387" s="79"/>
      <c r="N1387" s="74"/>
      <c r="O1387" s="81" t="s">
        <v>1647</v>
      </c>
      <c r="P1387" s="83">
        <v>44398.539618055554</v>
      </c>
      <c r="Q1387" s="81" t="s">
        <v>1798</v>
      </c>
      <c r="R1387" s="81"/>
      <c r="S1387" s="81"/>
      <c r="T1387" s="81" t="s">
        <v>3106</v>
      </c>
      <c r="U1387" s="83">
        <v>44398.539618055554</v>
      </c>
      <c r="V1387" s="84" t="s">
        <v>4186</v>
      </c>
      <c r="W1387" s="81"/>
      <c r="X1387" s="81"/>
      <c r="Y1387" s="87" t="s">
        <v>6186</v>
      </c>
      <c r="Z1387" s="81"/>
    </row>
    <row r="1388" spans="1:26" x14ac:dyDescent="0.35">
      <c r="A1388" s="66" t="s">
        <v>992</v>
      </c>
      <c r="B1388" s="66" t="s">
        <v>992</v>
      </c>
      <c r="C1388" s="67"/>
      <c r="D1388" s="68"/>
      <c r="E1388" s="69"/>
      <c r="F1388" s="70"/>
      <c r="G1388" s="67"/>
      <c r="H1388" s="71"/>
      <c r="I1388" s="72"/>
      <c r="J1388" s="72"/>
      <c r="K1388" s="36"/>
      <c r="L1388" s="79"/>
      <c r="M1388" s="79"/>
      <c r="N1388" s="74"/>
      <c r="O1388" s="81" t="s">
        <v>179</v>
      </c>
      <c r="P1388" s="83">
        <v>44398.540289351855</v>
      </c>
      <c r="Q1388" s="81" t="s">
        <v>1877</v>
      </c>
      <c r="R1388" s="84" t="s">
        <v>2543</v>
      </c>
      <c r="S1388" s="81" t="s">
        <v>2961</v>
      </c>
      <c r="T1388" s="81" t="s">
        <v>3144</v>
      </c>
      <c r="U1388" s="83">
        <v>44398.540289351855</v>
      </c>
      <c r="V1388" s="84" t="s">
        <v>4187</v>
      </c>
      <c r="W1388" s="81"/>
      <c r="X1388" s="81"/>
      <c r="Y1388" s="87" t="s">
        <v>6187</v>
      </c>
      <c r="Z1388" s="81"/>
    </row>
    <row r="1389" spans="1:26" x14ac:dyDescent="0.35">
      <c r="A1389" s="66" t="s">
        <v>993</v>
      </c>
      <c r="B1389" s="66" t="s">
        <v>993</v>
      </c>
      <c r="C1389" s="67"/>
      <c r="D1389" s="68"/>
      <c r="E1389" s="69"/>
      <c r="F1389" s="70"/>
      <c r="G1389" s="67"/>
      <c r="H1389" s="71"/>
      <c r="I1389" s="72"/>
      <c r="J1389" s="72"/>
      <c r="K1389" s="36"/>
      <c r="L1389" s="79"/>
      <c r="M1389" s="79"/>
      <c r="N1389" s="74"/>
      <c r="O1389" s="81" t="s">
        <v>179</v>
      </c>
      <c r="P1389" s="83">
        <v>44398.540578703702</v>
      </c>
      <c r="Q1389" s="81" t="s">
        <v>1878</v>
      </c>
      <c r="R1389" s="84" t="s">
        <v>2544</v>
      </c>
      <c r="S1389" s="81" t="s">
        <v>2931</v>
      </c>
      <c r="T1389" s="81"/>
      <c r="U1389" s="83">
        <v>44398.540578703702</v>
      </c>
      <c r="V1389" s="84" t="s">
        <v>4188</v>
      </c>
      <c r="W1389" s="81"/>
      <c r="X1389" s="81"/>
      <c r="Y1389" s="87" t="s">
        <v>6188</v>
      </c>
      <c r="Z1389" s="81"/>
    </row>
    <row r="1390" spans="1:26" x14ac:dyDescent="0.35">
      <c r="A1390" s="66" t="s">
        <v>994</v>
      </c>
      <c r="B1390" s="66" t="s">
        <v>1413</v>
      </c>
      <c r="C1390" s="67"/>
      <c r="D1390" s="68"/>
      <c r="E1390" s="69"/>
      <c r="F1390" s="70"/>
      <c r="G1390" s="67"/>
      <c r="H1390" s="71"/>
      <c r="I1390" s="72"/>
      <c r="J1390" s="72"/>
      <c r="K1390" s="36"/>
      <c r="L1390" s="79"/>
      <c r="M1390" s="79"/>
      <c r="N1390" s="74"/>
      <c r="O1390" s="81" t="s">
        <v>1647</v>
      </c>
      <c r="P1390" s="83">
        <v>44398.542997685188</v>
      </c>
      <c r="Q1390" s="81" t="s">
        <v>1863</v>
      </c>
      <c r="R1390" s="81"/>
      <c r="S1390" s="81"/>
      <c r="T1390" s="81" t="s">
        <v>3016</v>
      </c>
      <c r="U1390" s="83">
        <v>44398.542997685188</v>
      </c>
      <c r="V1390" s="84" t="s">
        <v>4189</v>
      </c>
      <c r="W1390" s="81"/>
      <c r="X1390" s="81"/>
      <c r="Y1390" s="87" t="s">
        <v>6189</v>
      </c>
      <c r="Z1390" s="81"/>
    </row>
    <row r="1391" spans="1:26" x14ac:dyDescent="0.35">
      <c r="A1391" s="66" t="s">
        <v>995</v>
      </c>
      <c r="B1391" s="66" t="s">
        <v>1318</v>
      </c>
      <c r="C1391" s="67"/>
      <c r="D1391" s="68"/>
      <c r="E1391" s="69"/>
      <c r="F1391" s="70"/>
      <c r="G1391" s="67"/>
      <c r="H1391" s="71"/>
      <c r="I1391" s="72"/>
      <c r="J1391" s="72"/>
      <c r="K1391" s="36"/>
      <c r="L1391" s="79"/>
      <c r="M1391" s="79"/>
      <c r="N1391" s="74"/>
      <c r="O1391" s="81" t="s">
        <v>1647</v>
      </c>
      <c r="P1391" s="83">
        <v>44398.544918981483</v>
      </c>
      <c r="Q1391" s="81" t="s">
        <v>1798</v>
      </c>
      <c r="R1391" s="81"/>
      <c r="S1391" s="81"/>
      <c r="T1391" s="81" t="s">
        <v>3106</v>
      </c>
      <c r="U1391" s="83">
        <v>44398.544918981483</v>
      </c>
      <c r="V1391" s="84" t="s">
        <v>4190</v>
      </c>
      <c r="W1391" s="81"/>
      <c r="X1391" s="81"/>
      <c r="Y1391" s="87" t="s">
        <v>6190</v>
      </c>
      <c r="Z1391" s="81"/>
    </row>
    <row r="1392" spans="1:26" x14ac:dyDescent="0.35">
      <c r="A1392" s="66" t="s">
        <v>995</v>
      </c>
      <c r="B1392" s="66" t="s">
        <v>1388</v>
      </c>
      <c r="C1392" s="67"/>
      <c r="D1392" s="68"/>
      <c r="E1392" s="69"/>
      <c r="F1392" s="70"/>
      <c r="G1392" s="67"/>
      <c r="H1392" s="71"/>
      <c r="I1392" s="72"/>
      <c r="J1392" s="72"/>
      <c r="K1392" s="36"/>
      <c r="L1392" s="79"/>
      <c r="M1392" s="79"/>
      <c r="N1392" s="74"/>
      <c r="O1392" s="81" t="s">
        <v>1647</v>
      </c>
      <c r="P1392" s="83">
        <v>44398.544918981483</v>
      </c>
      <c r="Q1392" s="81" t="s">
        <v>1798</v>
      </c>
      <c r="R1392" s="81"/>
      <c r="S1392" s="81"/>
      <c r="T1392" s="81" t="s">
        <v>3106</v>
      </c>
      <c r="U1392" s="83">
        <v>44398.544918981483</v>
      </c>
      <c r="V1392" s="84" t="s">
        <v>4190</v>
      </c>
      <c r="W1392" s="81"/>
      <c r="X1392" s="81"/>
      <c r="Y1392" s="87" t="s">
        <v>6190</v>
      </c>
      <c r="Z1392" s="81"/>
    </row>
    <row r="1393" spans="1:26" x14ac:dyDescent="0.35">
      <c r="A1393" s="66" t="s">
        <v>996</v>
      </c>
      <c r="B1393" s="66" t="s">
        <v>1569</v>
      </c>
      <c r="C1393" s="67"/>
      <c r="D1393" s="68"/>
      <c r="E1393" s="69"/>
      <c r="F1393" s="70"/>
      <c r="G1393" s="67"/>
      <c r="H1393" s="71"/>
      <c r="I1393" s="72"/>
      <c r="J1393" s="72"/>
      <c r="K1393" s="36"/>
      <c r="L1393" s="79"/>
      <c r="M1393" s="79"/>
      <c r="N1393" s="74"/>
      <c r="O1393" s="81" t="s">
        <v>1647</v>
      </c>
      <c r="P1393" s="83">
        <v>44398.545486111114</v>
      </c>
      <c r="Q1393" s="81" t="s">
        <v>1819</v>
      </c>
      <c r="R1393" s="81"/>
      <c r="S1393" s="81"/>
      <c r="T1393" s="81" t="s">
        <v>3114</v>
      </c>
      <c r="U1393" s="83">
        <v>44398.545486111114</v>
      </c>
      <c r="V1393" s="84" t="s">
        <v>4191</v>
      </c>
      <c r="W1393" s="81"/>
      <c r="X1393" s="81"/>
      <c r="Y1393" s="87" t="s">
        <v>6191</v>
      </c>
      <c r="Z1393" s="81"/>
    </row>
    <row r="1394" spans="1:26" x14ac:dyDescent="0.35">
      <c r="A1394" s="66" t="s">
        <v>996</v>
      </c>
      <c r="B1394" s="66" t="s">
        <v>1570</v>
      </c>
      <c r="C1394" s="67"/>
      <c r="D1394" s="68"/>
      <c r="E1394" s="69"/>
      <c r="F1394" s="70"/>
      <c r="G1394" s="67"/>
      <c r="H1394" s="71"/>
      <c r="I1394" s="72"/>
      <c r="J1394" s="72"/>
      <c r="K1394" s="36"/>
      <c r="L1394" s="79"/>
      <c r="M1394" s="79"/>
      <c r="N1394" s="74"/>
      <c r="O1394" s="81" t="s">
        <v>1647</v>
      </c>
      <c r="P1394" s="83">
        <v>44398.545486111114</v>
      </c>
      <c r="Q1394" s="81" t="s">
        <v>1819</v>
      </c>
      <c r="R1394" s="81"/>
      <c r="S1394" s="81"/>
      <c r="T1394" s="81" t="s">
        <v>3114</v>
      </c>
      <c r="U1394" s="83">
        <v>44398.545486111114</v>
      </c>
      <c r="V1394" s="84" t="s">
        <v>4191</v>
      </c>
      <c r="W1394" s="81"/>
      <c r="X1394" s="81"/>
      <c r="Y1394" s="87" t="s">
        <v>6191</v>
      </c>
      <c r="Z1394" s="81"/>
    </row>
    <row r="1395" spans="1:26" x14ac:dyDescent="0.35">
      <c r="A1395" s="66" t="s">
        <v>996</v>
      </c>
      <c r="B1395" s="66" t="s">
        <v>1390</v>
      </c>
      <c r="C1395" s="67"/>
      <c r="D1395" s="68"/>
      <c r="E1395" s="69"/>
      <c r="F1395" s="70"/>
      <c r="G1395" s="67"/>
      <c r="H1395" s="71"/>
      <c r="I1395" s="72"/>
      <c r="J1395" s="72"/>
      <c r="K1395" s="36"/>
      <c r="L1395" s="79"/>
      <c r="M1395" s="79"/>
      <c r="N1395" s="74"/>
      <c r="O1395" s="81" t="s">
        <v>1647</v>
      </c>
      <c r="P1395" s="83">
        <v>44398.545486111114</v>
      </c>
      <c r="Q1395" s="81" t="s">
        <v>1819</v>
      </c>
      <c r="R1395" s="81"/>
      <c r="S1395" s="81"/>
      <c r="T1395" s="81" t="s">
        <v>3114</v>
      </c>
      <c r="U1395" s="83">
        <v>44398.545486111114</v>
      </c>
      <c r="V1395" s="84" t="s">
        <v>4191</v>
      </c>
      <c r="W1395" s="81"/>
      <c r="X1395" s="81"/>
      <c r="Y1395" s="87" t="s">
        <v>6191</v>
      </c>
      <c r="Z1395" s="81"/>
    </row>
    <row r="1396" spans="1:26" x14ac:dyDescent="0.35">
      <c r="A1396" s="66" t="s">
        <v>997</v>
      </c>
      <c r="B1396" s="66" t="s">
        <v>1569</v>
      </c>
      <c r="C1396" s="67"/>
      <c r="D1396" s="68"/>
      <c r="E1396" s="69"/>
      <c r="F1396" s="70"/>
      <c r="G1396" s="67"/>
      <c r="H1396" s="71"/>
      <c r="I1396" s="72"/>
      <c r="J1396" s="72"/>
      <c r="K1396" s="36"/>
      <c r="L1396" s="79"/>
      <c r="M1396" s="79"/>
      <c r="N1396" s="74"/>
      <c r="O1396" s="81" t="s">
        <v>1647</v>
      </c>
      <c r="P1396" s="83">
        <v>44398.54583333333</v>
      </c>
      <c r="Q1396" s="81" t="s">
        <v>1819</v>
      </c>
      <c r="R1396" s="81"/>
      <c r="S1396" s="81"/>
      <c r="T1396" s="81" t="s">
        <v>3114</v>
      </c>
      <c r="U1396" s="83">
        <v>44398.54583333333</v>
      </c>
      <c r="V1396" s="84" t="s">
        <v>4192</v>
      </c>
      <c r="W1396" s="81"/>
      <c r="X1396" s="81"/>
      <c r="Y1396" s="87" t="s">
        <v>6192</v>
      </c>
      <c r="Z1396" s="81"/>
    </row>
    <row r="1397" spans="1:26" x14ac:dyDescent="0.35">
      <c r="A1397" s="66" t="s">
        <v>997</v>
      </c>
      <c r="B1397" s="66" t="s">
        <v>1570</v>
      </c>
      <c r="C1397" s="67"/>
      <c r="D1397" s="68"/>
      <c r="E1397" s="69"/>
      <c r="F1397" s="70"/>
      <c r="G1397" s="67"/>
      <c r="H1397" s="71"/>
      <c r="I1397" s="72"/>
      <c r="J1397" s="72"/>
      <c r="K1397" s="36"/>
      <c r="L1397" s="79"/>
      <c r="M1397" s="79"/>
      <c r="N1397" s="74"/>
      <c r="O1397" s="81" t="s">
        <v>1647</v>
      </c>
      <c r="P1397" s="83">
        <v>44398.54583333333</v>
      </c>
      <c r="Q1397" s="81" t="s">
        <v>1819</v>
      </c>
      <c r="R1397" s="81"/>
      <c r="S1397" s="81"/>
      <c r="T1397" s="81" t="s">
        <v>3114</v>
      </c>
      <c r="U1397" s="83">
        <v>44398.54583333333</v>
      </c>
      <c r="V1397" s="84" t="s">
        <v>4192</v>
      </c>
      <c r="W1397" s="81"/>
      <c r="X1397" s="81"/>
      <c r="Y1397" s="87" t="s">
        <v>6192</v>
      </c>
      <c r="Z1397" s="81"/>
    </row>
    <row r="1398" spans="1:26" x14ac:dyDescent="0.35">
      <c r="A1398" s="66" t="s">
        <v>997</v>
      </c>
      <c r="B1398" s="66" t="s">
        <v>1390</v>
      </c>
      <c r="C1398" s="67"/>
      <c r="D1398" s="68"/>
      <c r="E1398" s="69"/>
      <c r="F1398" s="70"/>
      <c r="G1398" s="67"/>
      <c r="H1398" s="71"/>
      <c r="I1398" s="72"/>
      <c r="J1398" s="72"/>
      <c r="K1398" s="36"/>
      <c r="L1398" s="79"/>
      <c r="M1398" s="79"/>
      <c r="N1398" s="74"/>
      <c r="O1398" s="81" t="s">
        <v>1647</v>
      </c>
      <c r="P1398" s="83">
        <v>44398.54583333333</v>
      </c>
      <c r="Q1398" s="81" t="s">
        <v>1819</v>
      </c>
      <c r="R1398" s="81"/>
      <c r="S1398" s="81"/>
      <c r="T1398" s="81" t="s">
        <v>3114</v>
      </c>
      <c r="U1398" s="83">
        <v>44398.54583333333</v>
      </c>
      <c r="V1398" s="84" t="s">
        <v>4192</v>
      </c>
      <c r="W1398" s="81"/>
      <c r="X1398" s="81"/>
      <c r="Y1398" s="87" t="s">
        <v>6192</v>
      </c>
      <c r="Z1398" s="81"/>
    </row>
    <row r="1399" spans="1:26" x14ac:dyDescent="0.35">
      <c r="A1399" s="66" t="s">
        <v>998</v>
      </c>
      <c r="B1399" s="66" t="s">
        <v>1569</v>
      </c>
      <c r="C1399" s="67"/>
      <c r="D1399" s="68"/>
      <c r="E1399" s="69"/>
      <c r="F1399" s="70"/>
      <c r="G1399" s="67"/>
      <c r="H1399" s="71"/>
      <c r="I1399" s="72"/>
      <c r="J1399" s="72"/>
      <c r="K1399" s="36"/>
      <c r="L1399" s="79"/>
      <c r="M1399" s="79"/>
      <c r="N1399" s="74"/>
      <c r="O1399" s="81" t="s">
        <v>1647</v>
      </c>
      <c r="P1399" s="83">
        <v>44398.547407407408</v>
      </c>
      <c r="Q1399" s="81" t="s">
        <v>1819</v>
      </c>
      <c r="R1399" s="81"/>
      <c r="S1399" s="81"/>
      <c r="T1399" s="81" t="s">
        <v>3114</v>
      </c>
      <c r="U1399" s="83">
        <v>44398.547407407408</v>
      </c>
      <c r="V1399" s="84" t="s">
        <v>4193</v>
      </c>
      <c r="W1399" s="81"/>
      <c r="X1399" s="81"/>
      <c r="Y1399" s="87" t="s">
        <v>6193</v>
      </c>
      <c r="Z1399" s="81"/>
    </row>
    <row r="1400" spans="1:26" x14ac:dyDescent="0.35">
      <c r="A1400" s="66" t="s">
        <v>998</v>
      </c>
      <c r="B1400" s="66" t="s">
        <v>1570</v>
      </c>
      <c r="C1400" s="67"/>
      <c r="D1400" s="68"/>
      <c r="E1400" s="69"/>
      <c r="F1400" s="70"/>
      <c r="G1400" s="67"/>
      <c r="H1400" s="71"/>
      <c r="I1400" s="72"/>
      <c r="J1400" s="72"/>
      <c r="K1400" s="36"/>
      <c r="L1400" s="79"/>
      <c r="M1400" s="79"/>
      <c r="N1400" s="74"/>
      <c r="O1400" s="81" t="s">
        <v>1647</v>
      </c>
      <c r="P1400" s="83">
        <v>44398.547407407408</v>
      </c>
      <c r="Q1400" s="81" t="s">
        <v>1819</v>
      </c>
      <c r="R1400" s="81"/>
      <c r="S1400" s="81"/>
      <c r="T1400" s="81" t="s">
        <v>3114</v>
      </c>
      <c r="U1400" s="83">
        <v>44398.547407407408</v>
      </c>
      <c r="V1400" s="84" t="s">
        <v>4193</v>
      </c>
      <c r="W1400" s="81"/>
      <c r="X1400" s="81"/>
      <c r="Y1400" s="87" t="s">
        <v>6193</v>
      </c>
      <c r="Z1400" s="81"/>
    </row>
    <row r="1401" spans="1:26" x14ac:dyDescent="0.35">
      <c r="A1401" s="66" t="s">
        <v>998</v>
      </c>
      <c r="B1401" s="66" t="s">
        <v>1390</v>
      </c>
      <c r="C1401" s="67"/>
      <c r="D1401" s="68"/>
      <c r="E1401" s="69"/>
      <c r="F1401" s="70"/>
      <c r="G1401" s="67"/>
      <c r="H1401" s="71"/>
      <c r="I1401" s="72"/>
      <c r="J1401" s="72"/>
      <c r="K1401" s="36"/>
      <c r="L1401" s="79"/>
      <c r="M1401" s="79"/>
      <c r="N1401" s="74"/>
      <c r="O1401" s="81" t="s">
        <v>1647</v>
      </c>
      <c r="P1401" s="83">
        <v>44398.547407407408</v>
      </c>
      <c r="Q1401" s="81" t="s">
        <v>1819</v>
      </c>
      <c r="R1401" s="81"/>
      <c r="S1401" s="81"/>
      <c r="T1401" s="81" t="s">
        <v>3114</v>
      </c>
      <c r="U1401" s="83">
        <v>44398.547407407408</v>
      </c>
      <c r="V1401" s="84" t="s">
        <v>4193</v>
      </c>
      <c r="W1401" s="81"/>
      <c r="X1401" s="81"/>
      <c r="Y1401" s="87" t="s">
        <v>6193</v>
      </c>
      <c r="Z1401" s="81"/>
    </row>
    <row r="1402" spans="1:26" x14ac:dyDescent="0.35">
      <c r="A1402" s="66" t="s">
        <v>999</v>
      </c>
      <c r="B1402" s="66" t="s">
        <v>1569</v>
      </c>
      <c r="C1402" s="67"/>
      <c r="D1402" s="68"/>
      <c r="E1402" s="69"/>
      <c r="F1402" s="70"/>
      <c r="G1402" s="67"/>
      <c r="H1402" s="71"/>
      <c r="I1402" s="72"/>
      <c r="J1402" s="72"/>
      <c r="K1402" s="36"/>
      <c r="L1402" s="79"/>
      <c r="M1402" s="79"/>
      <c r="N1402" s="74"/>
      <c r="O1402" s="81" t="s">
        <v>1647</v>
      </c>
      <c r="P1402" s="83">
        <v>44398.548738425925</v>
      </c>
      <c r="Q1402" s="81" t="s">
        <v>1819</v>
      </c>
      <c r="R1402" s="81"/>
      <c r="S1402" s="81"/>
      <c r="T1402" s="81" t="s">
        <v>3114</v>
      </c>
      <c r="U1402" s="83">
        <v>44398.548738425925</v>
      </c>
      <c r="V1402" s="84" t="s">
        <v>4194</v>
      </c>
      <c r="W1402" s="81"/>
      <c r="X1402" s="81"/>
      <c r="Y1402" s="87" t="s">
        <v>6194</v>
      </c>
      <c r="Z1402" s="81"/>
    </row>
    <row r="1403" spans="1:26" x14ac:dyDescent="0.35">
      <c r="A1403" s="66" t="s">
        <v>999</v>
      </c>
      <c r="B1403" s="66" t="s">
        <v>1570</v>
      </c>
      <c r="C1403" s="67"/>
      <c r="D1403" s="68"/>
      <c r="E1403" s="69"/>
      <c r="F1403" s="70"/>
      <c r="G1403" s="67"/>
      <c r="H1403" s="71"/>
      <c r="I1403" s="72"/>
      <c r="J1403" s="72"/>
      <c r="K1403" s="36"/>
      <c r="L1403" s="79"/>
      <c r="M1403" s="79"/>
      <c r="N1403" s="74"/>
      <c r="O1403" s="81" t="s">
        <v>1647</v>
      </c>
      <c r="P1403" s="83">
        <v>44398.548738425925</v>
      </c>
      <c r="Q1403" s="81" t="s">
        <v>1819</v>
      </c>
      <c r="R1403" s="81"/>
      <c r="S1403" s="81"/>
      <c r="T1403" s="81" t="s">
        <v>3114</v>
      </c>
      <c r="U1403" s="83">
        <v>44398.548738425925</v>
      </c>
      <c r="V1403" s="84" t="s">
        <v>4194</v>
      </c>
      <c r="W1403" s="81"/>
      <c r="X1403" s="81"/>
      <c r="Y1403" s="87" t="s">
        <v>6194</v>
      </c>
      <c r="Z1403" s="81"/>
    </row>
    <row r="1404" spans="1:26" x14ac:dyDescent="0.35">
      <c r="A1404" s="66" t="s">
        <v>999</v>
      </c>
      <c r="B1404" s="66" t="s">
        <v>1390</v>
      </c>
      <c r="C1404" s="67"/>
      <c r="D1404" s="68"/>
      <c r="E1404" s="69"/>
      <c r="F1404" s="70"/>
      <c r="G1404" s="67"/>
      <c r="H1404" s="71"/>
      <c r="I1404" s="72"/>
      <c r="J1404" s="72"/>
      <c r="K1404" s="36"/>
      <c r="L1404" s="79"/>
      <c r="M1404" s="79"/>
      <c r="N1404" s="74"/>
      <c r="O1404" s="81" t="s">
        <v>1647</v>
      </c>
      <c r="P1404" s="83">
        <v>44398.548738425925</v>
      </c>
      <c r="Q1404" s="81" t="s">
        <v>1819</v>
      </c>
      <c r="R1404" s="81"/>
      <c r="S1404" s="81"/>
      <c r="T1404" s="81" t="s">
        <v>3114</v>
      </c>
      <c r="U1404" s="83">
        <v>44398.548738425925</v>
      </c>
      <c r="V1404" s="84" t="s">
        <v>4194</v>
      </c>
      <c r="W1404" s="81"/>
      <c r="X1404" s="81"/>
      <c r="Y1404" s="87" t="s">
        <v>6194</v>
      </c>
      <c r="Z1404" s="81"/>
    </row>
    <row r="1405" spans="1:26" x14ac:dyDescent="0.35">
      <c r="A1405" s="66" t="s">
        <v>1000</v>
      </c>
      <c r="B1405" s="66" t="s">
        <v>1402</v>
      </c>
      <c r="C1405" s="67"/>
      <c r="D1405" s="68"/>
      <c r="E1405" s="69"/>
      <c r="F1405" s="70"/>
      <c r="G1405" s="67"/>
      <c r="H1405" s="71"/>
      <c r="I1405" s="72"/>
      <c r="J1405" s="72"/>
      <c r="K1405" s="36"/>
      <c r="L1405" s="79"/>
      <c r="M1405" s="79"/>
      <c r="N1405" s="74"/>
      <c r="O1405" s="81" t="s">
        <v>1647</v>
      </c>
      <c r="P1405" s="83">
        <v>44398.548935185187</v>
      </c>
      <c r="Q1405" s="81" t="s">
        <v>1751</v>
      </c>
      <c r="R1405" s="81"/>
      <c r="S1405" s="81"/>
      <c r="T1405" s="81"/>
      <c r="U1405" s="83">
        <v>44398.548935185187</v>
      </c>
      <c r="V1405" s="84" t="s">
        <v>4195</v>
      </c>
      <c r="W1405" s="81"/>
      <c r="X1405" s="81"/>
      <c r="Y1405" s="87" t="s">
        <v>6195</v>
      </c>
      <c r="Z1405" s="81"/>
    </row>
    <row r="1406" spans="1:26" x14ac:dyDescent="0.35">
      <c r="A1406" s="66" t="s">
        <v>1000</v>
      </c>
      <c r="B1406" s="66" t="s">
        <v>1411</v>
      </c>
      <c r="C1406" s="67"/>
      <c r="D1406" s="68"/>
      <c r="E1406" s="69"/>
      <c r="F1406" s="70"/>
      <c r="G1406" s="67"/>
      <c r="H1406" s="71"/>
      <c r="I1406" s="72"/>
      <c r="J1406" s="72"/>
      <c r="K1406" s="36"/>
      <c r="L1406" s="79"/>
      <c r="M1406" s="79"/>
      <c r="N1406" s="74"/>
      <c r="O1406" s="81" t="s">
        <v>1647</v>
      </c>
      <c r="P1406" s="83">
        <v>44398.548935185187</v>
      </c>
      <c r="Q1406" s="81" t="s">
        <v>1751</v>
      </c>
      <c r="R1406" s="81"/>
      <c r="S1406" s="81"/>
      <c r="T1406" s="81"/>
      <c r="U1406" s="83">
        <v>44398.548935185187</v>
      </c>
      <c r="V1406" s="84" t="s">
        <v>4195</v>
      </c>
      <c r="W1406" s="81"/>
      <c r="X1406" s="81"/>
      <c r="Y1406" s="87" t="s">
        <v>6195</v>
      </c>
      <c r="Z1406" s="81"/>
    </row>
    <row r="1407" spans="1:26" x14ac:dyDescent="0.35">
      <c r="A1407" s="66" t="s">
        <v>1001</v>
      </c>
      <c r="B1407" s="66" t="s">
        <v>1489</v>
      </c>
      <c r="C1407" s="67"/>
      <c r="D1407" s="68"/>
      <c r="E1407" s="69"/>
      <c r="F1407" s="70"/>
      <c r="G1407" s="67"/>
      <c r="H1407" s="71"/>
      <c r="I1407" s="72"/>
      <c r="J1407" s="72"/>
      <c r="K1407" s="36"/>
      <c r="L1407" s="79"/>
      <c r="M1407" s="79"/>
      <c r="N1407" s="74"/>
      <c r="O1407" s="81" t="s">
        <v>1647</v>
      </c>
      <c r="P1407" s="83">
        <v>44396.54546296296</v>
      </c>
      <c r="Q1407" s="81" t="s">
        <v>1879</v>
      </c>
      <c r="R1407" s="84" t="s">
        <v>2545</v>
      </c>
      <c r="S1407" s="81" t="s">
        <v>2962</v>
      </c>
      <c r="T1407" s="81" t="s">
        <v>3145</v>
      </c>
      <c r="U1407" s="83">
        <v>44396.54546296296</v>
      </c>
      <c r="V1407" s="84" t="s">
        <v>4196</v>
      </c>
      <c r="W1407" s="81"/>
      <c r="X1407" s="81"/>
      <c r="Y1407" s="87" t="s">
        <v>6196</v>
      </c>
      <c r="Z1407" s="81"/>
    </row>
    <row r="1408" spans="1:26" x14ac:dyDescent="0.35">
      <c r="A1408" s="66" t="s">
        <v>1001</v>
      </c>
      <c r="B1408" s="66" t="s">
        <v>1489</v>
      </c>
      <c r="C1408" s="67"/>
      <c r="D1408" s="68"/>
      <c r="E1408" s="69"/>
      <c r="F1408" s="70"/>
      <c r="G1408" s="67"/>
      <c r="H1408" s="71"/>
      <c r="I1408" s="72"/>
      <c r="J1408" s="72"/>
      <c r="K1408" s="36"/>
      <c r="L1408" s="79"/>
      <c r="M1408" s="79"/>
      <c r="N1408" s="74"/>
      <c r="O1408" s="81" t="s">
        <v>1647</v>
      </c>
      <c r="P1408" s="83">
        <v>44397.55091435185</v>
      </c>
      <c r="Q1408" s="81" t="s">
        <v>1880</v>
      </c>
      <c r="R1408" s="81"/>
      <c r="S1408" s="81"/>
      <c r="T1408" s="81" t="s">
        <v>3146</v>
      </c>
      <c r="U1408" s="83">
        <v>44397.55091435185</v>
      </c>
      <c r="V1408" s="84" t="s">
        <v>4197</v>
      </c>
      <c r="W1408" s="81"/>
      <c r="X1408" s="81"/>
      <c r="Y1408" s="87" t="s">
        <v>6197</v>
      </c>
      <c r="Z1408" s="81"/>
    </row>
    <row r="1409" spans="1:26" x14ac:dyDescent="0.35">
      <c r="A1409" s="66" t="s">
        <v>1001</v>
      </c>
      <c r="B1409" s="66" t="s">
        <v>1489</v>
      </c>
      <c r="C1409" s="67"/>
      <c r="D1409" s="68"/>
      <c r="E1409" s="69"/>
      <c r="F1409" s="70"/>
      <c r="G1409" s="67"/>
      <c r="H1409" s="71"/>
      <c r="I1409" s="72"/>
      <c r="J1409" s="72"/>
      <c r="K1409" s="36"/>
      <c r="L1409" s="79"/>
      <c r="M1409" s="79"/>
      <c r="N1409" s="74"/>
      <c r="O1409" s="81" t="s">
        <v>1647</v>
      </c>
      <c r="P1409" s="83">
        <v>44398.549872685187</v>
      </c>
      <c r="Q1409" s="81" t="s">
        <v>1881</v>
      </c>
      <c r="R1409" s="81"/>
      <c r="S1409" s="81"/>
      <c r="T1409" s="81" t="s">
        <v>3147</v>
      </c>
      <c r="U1409" s="83">
        <v>44398.549872685187</v>
      </c>
      <c r="V1409" s="84" t="s">
        <v>4198</v>
      </c>
      <c r="W1409" s="81"/>
      <c r="X1409" s="81"/>
      <c r="Y1409" s="87" t="s">
        <v>6198</v>
      </c>
      <c r="Z1409" s="81"/>
    </row>
    <row r="1410" spans="1:26" x14ac:dyDescent="0.35">
      <c r="A1410" s="66" t="s">
        <v>1002</v>
      </c>
      <c r="B1410" s="66" t="s">
        <v>1026</v>
      </c>
      <c r="C1410" s="67"/>
      <c r="D1410" s="68"/>
      <c r="E1410" s="69"/>
      <c r="F1410" s="70"/>
      <c r="G1410" s="67"/>
      <c r="H1410" s="71"/>
      <c r="I1410" s="72"/>
      <c r="J1410" s="72"/>
      <c r="K1410" s="36"/>
      <c r="L1410" s="79"/>
      <c r="M1410" s="79"/>
      <c r="N1410" s="74"/>
      <c r="O1410" s="81" t="s">
        <v>1647</v>
      </c>
      <c r="P1410" s="83">
        <v>44398.550462962965</v>
      </c>
      <c r="Q1410" s="81" t="s">
        <v>1882</v>
      </c>
      <c r="R1410" s="81"/>
      <c r="S1410" s="81"/>
      <c r="T1410" s="81"/>
      <c r="U1410" s="83">
        <v>44398.550462962965</v>
      </c>
      <c r="V1410" s="84" t="s">
        <v>4199</v>
      </c>
      <c r="W1410" s="81"/>
      <c r="X1410" s="81"/>
      <c r="Y1410" s="87" t="s">
        <v>6199</v>
      </c>
      <c r="Z1410" s="81"/>
    </row>
    <row r="1411" spans="1:26" x14ac:dyDescent="0.35">
      <c r="A1411" s="66" t="s">
        <v>1003</v>
      </c>
      <c r="B1411" s="66" t="s">
        <v>1402</v>
      </c>
      <c r="C1411" s="67"/>
      <c r="D1411" s="68"/>
      <c r="E1411" s="69"/>
      <c r="F1411" s="70"/>
      <c r="G1411" s="67"/>
      <c r="H1411" s="71"/>
      <c r="I1411" s="72"/>
      <c r="J1411" s="72"/>
      <c r="K1411" s="36"/>
      <c r="L1411" s="79"/>
      <c r="M1411" s="79"/>
      <c r="N1411" s="74"/>
      <c r="O1411" s="81" t="s">
        <v>1647</v>
      </c>
      <c r="P1411" s="83">
        <v>44398.348981481482</v>
      </c>
      <c r="Q1411" s="81" t="s">
        <v>1883</v>
      </c>
      <c r="R1411" s="84" t="s">
        <v>2546</v>
      </c>
      <c r="S1411" s="81" t="s">
        <v>2931</v>
      </c>
      <c r="T1411" s="81" t="s">
        <v>3148</v>
      </c>
      <c r="U1411" s="83">
        <v>44398.348981481482</v>
      </c>
      <c r="V1411" s="84" t="s">
        <v>4200</v>
      </c>
      <c r="W1411" s="81"/>
      <c r="X1411" s="81"/>
      <c r="Y1411" s="87" t="s">
        <v>6200</v>
      </c>
      <c r="Z1411" s="81"/>
    </row>
    <row r="1412" spans="1:26" x14ac:dyDescent="0.35">
      <c r="A1412" s="66" t="s">
        <v>1004</v>
      </c>
      <c r="B1412" s="66" t="s">
        <v>1003</v>
      </c>
      <c r="C1412" s="67"/>
      <c r="D1412" s="68"/>
      <c r="E1412" s="69"/>
      <c r="F1412" s="70"/>
      <c r="G1412" s="67"/>
      <c r="H1412" s="71"/>
      <c r="I1412" s="72"/>
      <c r="J1412" s="72"/>
      <c r="K1412" s="36"/>
      <c r="L1412" s="79"/>
      <c r="M1412" s="79"/>
      <c r="N1412" s="74"/>
      <c r="O1412" s="81" t="s">
        <v>1647</v>
      </c>
      <c r="P1412" s="83">
        <v>44398.383993055555</v>
      </c>
      <c r="Q1412" s="81" t="s">
        <v>1884</v>
      </c>
      <c r="R1412" s="81"/>
      <c r="S1412" s="81"/>
      <c r="T1412" s="81" t="s">
        <v>3149</v>
      </c>
      <c r="U1412" s="83">
        <v>44398.383993055555</v>
      </c>
      <c r="V1412" s="84" t="s">
        <v>4201</v>
      </c>
      <c r="W1412" s="81"/>
      <c r="X1412" s="81"/>
      <c r="Y1412" s="87" t="s">
        <v>6201</v>
      </c>
      <c r="Z1412" s="81"/>
    </row>
    <row r="1413" spans="1:26" x14ac:dyDescent="0.35">
      <c r="A1413" s="66" t="s">
        <v>1004</v>
      </c>
      <c r="B1413" s="66" t="s">
        <v>1402</v>
      </c>
      <c r="C1413" s="67"/>
      <c r="D1413" s="68"/>
      <c r="E1413" s="69"/>
      <c r="F1413" s="70"/>
      <c r="G1413" s="67"/>
      <c r="H1413" s="71"/>
      <c r="I1413" s="72"/>
      <c r="J1413" s="72"/>
      <c r="K1413" s="36"/>
      <c r="L1413" s="79"/>
      <c r="M1413" s="79"/>
      <c r="N1413" s="74"/>
      <c r="O1413" s="81" t="s">
        <v>1647</v>
      </c>
      <c r="P1413" s="83">
        <v>44398.383993055555</v>
      </c>
      <c r="Q1413" s="81" t="s">
        <v>1884</v>
      </c>
      <c r="R1413" s="81"/>
      <c r="S1413" s="81"/>
      <c r="T1413" s="81" t="s">
        <v>3149</v>
      </c>
      <c r="U1413" s="83">
        <v>44398.383993055555</v>
      </c>
      <c r="V1413" s="84" t="s">
        <v>4201</v>
      </c>
      <c r="W1413" s="81"/>
      <c r="X1413" s="81"/>
      <c r="Y1413" s="87" t="s">
        <v>6201</v>
      </c>
      <c r="Z1413" s="81"/>
    </row>
    <row r="1414" spans="1:26" x14ac:dyDescent="0.35">
      <c r="A1414" s="66" t="s">
        <v>1004</v>
      </c>
      <c r="B1414" s="66" t="s">
        <v>1413</v>
      </c>
      <c r="C1414" s="67"/>
      <c r="D1414" s="68"/>
      <c r="E1414" s="69"/>
      <c r="F1414" s="70"/>
      <c r="G1414" s="67"/>
      <c r="H1414" s="71"/>
      <c r="I1414" s="72"/>
      <c r="J1414" s="72"/>
      <c r="K1414" s="36"/>
      <c r="L1414" s="79"/>
      <c r="M1414" s="79"/>
      <c r="N1414" s="74"/>
      <c r="O1414" s="81" t="s">
        <v>1647</v>
      </c>
      <c r="P1414" s="83">
        <v>44398.425578703704</v>
      </c>
      <c r="Q1414" s="81" t="s">
        <v>1839</v>
      </c>
      <c r="R1414" s="81"/>
      <c r="S1414" s="81"/>
      <c r="T1414" s="81" t="s">
        <v>3016</v>
      </c>
      <c r="U1414" s="83">
        <v>44398.425578703704</v>
      </c>
      <c r="V1414" s="84" t="s">
        <v>4202</v>
      </c>
      <c r="W1414" s="81"/>
      <c r="X1414" s="81"/>
      <c r="Y1414" s="87" t="s">
        <v>6202</v>
      </c>
      <c r="Z1414" s="81"/>
    </row>
    <row r="1415" spans="1:26" x14ac:dyDescent="0.35">
      <c r="A1415" s="66" t="s">
        <v>1004</v>
      </c>
      <c r="B1415" s="66" t="s">
        <v>1412</v>
      </c>
      <c r="C1415" s="67"/>
      <c r="D1415" s="68"/>
      <c r="E1415" s="69"/>
      <c r="F1415" s="70"/>
      <c r="G1415" s="67"/>
      <c r="H1415" s="71"/>
      <c r="I1415" s="72"/>
      <c r="J1415" s="72"/>
      <c r="K1415" s="36"/>
      <c r="L1415" s="79"/>
      <c r="M1415" s="79"/>
      <c r="N1415" s="74"/>
      <c r="O1415" s="81" t="s">
        <v>1647</v>
      </c>
      <c r="P1415" s="83">
        <v>44398.425578703704</v>
      </c>
      <c r="Q1415" s="81" t="s">
        <v>1839</v>
      </c>
      <c r="R1415" s="81"/>
      <c r="S1415" s="81"/>
      <c r="T1415" s="81" t="s">
        <v>3016</v>
      </c>
      <c r="U1415" s="83">
        <v>44398.425578703704</v>
      </c>
      <c r="V1415" s="84" t="s">
        <v>4202</v>
      </c>
      <c r="W1415" s="81"/>
      <c r="X1415" s="81"/>
      <c r="Y1415" s="87" t="s">
        <v>6202</v>
      </c>
      <c r="Z1415" s="81"/>
    </row>
    <row r="1416" spans="1:26" x14ac:dyDescent="0.35">
      <c r="A1416" s="66" t="s">
        <v>1004</v>
      </c>
      <c r="B1416" s="66" t="s">
        <v>1433</v>
      </c>
      <c r="C1416" s="67"/>
      <c r="D1416" s="68"/>
      <c r="E1416" s="69"/>
      <c r="F1416" s="70"/>
      <c r="G1416" s="67"/>
      <c r="H1416" s="71"/>
      <c r="I1416" s="72"/>
      <c r="J1416" s="72"/>
      <c r="K1416" s="36"/>
      <c r="L1416" s="79"/>
      <c r="M1416" s="79"/>
      <c r="N1416" s="74"/>
      <c r="O1416" s="81" t="s">
        <v>1647</v>
      </c>
      <c r="P1416" s="83">
        <v>44398.425578703704</v>
      </c>
      <c r="Q1416" s="81" t="s">
        <v>1839</v>
      </c>
      <c r="R1416" s="81"/>
      <c r="S1416" s="81"/>
      <c r="T1416" s="81" t="s">
        <v>3016</v>
      </c>
      <c r="U1416" s="83">
        <v>44398.425578703704</v>
      </c>
      <c r="V1416" s="84" t="s">
        <v>4202</v>
      </c>
      <c r="W1416" s="81"/>
      <c r="X1416" s="81"/>
      <c r="Y1416" s="87" t="s">
        <v>6202</v>
      </c>
      <c r="Z1416" s="81"/>
    </row>
    <row r="1417" spans="1:26" x14ac:dyDescent="0.35">
      <c r="A1417" s="66" t="s">
        <v>1004</v>
      </c>
      <c r="B1417" s="66" t="s">
        <v>1490</v>
      </c>
      <c r="C1417" s="67"/>
      <c r="D1417" s="68"/>
      <c r="E1417" s="69"/>
      <c r="F1417" s="70"/>
      <c r="G1417" s="67"/>
      <c r="H1417" s="71"/>
      <c r="I1417" s="72"/>
      <c r="J1417" s="72"/>
      <c r="K1417" s="36"/>
      <c r="L1417" s="79"/>
      <c r="M1417" s="79"/>
      <c r="N1417" s="74"/>
      <c r="O1417" s="81" t="s">
        <v>1647</v>
      </c>
      <c r="P1417" s="83">
        <v>44398.550532407404</v>
      </c>
      <c r="Q1417" s="81" t="s">
        <v>1885</v>
      </c>
      <c r="R1417" s="81"/>
      <c r="S1417" s="81"/>
      <c r="T1417" s="81" t="s">
        <v>3150</v>
      </c>
      <c r="U1417" s="83">
        <v>44398.550532407404</v>
      </c>
      <c r="V1417" s="84" t="s">
        <v>4203</v>
      </c>
      <c r="W1417" s="81"/>
      <c r="X1417" s="81"/>
      <c r="Y1417" s="87" t="s">
        <v>6203</v>
      </c>
      <c r="Z1417" s="81"/>
    </row>
    <row r="1418" spans="1:26" x14ac:dyDescent="0.35">
      <c r="A1418" s="66" t="s">
        <v>1005</v>
      </c>
      <c r="B1418" s="66" t="s">
        <v>1402</v>
      </c>
      <c r="C1418" s="67"/>
      <c r="D1418" s="68"/>
      <c r="E1418" s="69"/>
      <c r="F1418" s="70"/>
      <c r="G1418" s="67"/>
      <c r="H1418" s="71"/>
      <c r="I1418" s="72"/>
      <c r="J1418" s="72"/>
      <c r="K1418" s="36"/>
      <c r="L1418" s="79"/>
      <c r="M1418" s="79"/>
      <c r="N1418" s="74"/>
      <c r="O1418" s="81" t="s">
        <v>1647</v>
      </c>
      <c r="P1418" s="83">
        <v>44398.541724537034</v>
      </c>
      <c r="Q1418" s="81" t="s">
        <v>1751</v>
      </c>
      <c r="R1418" s="81"/>
      <c r="S1418" s="81"/>
      <c r="T1418" s="81"/>
      <c r="U1418" s="83">
        <v>44398.541724537034</v>
      </c>
      <c r="V1418" s="84" t="s">
        <v>4204</v>
      </c>
      <c r="W1418" s="81"/>
      <c r="X1418" s="81"/>
      <c r="Y1418" s="87" t="s">
        <v>6204</v>
      </c>
      <c r="Z1418" s="81"/>
    </row>
    <row r="1419" spans="1:26" x14ac:dyDescent="0.35">
      <c r="A1419" s="66" t="s">
        <v>1005</v>
      </c>
      <c r="B1419" s="66" t="s">
        <v>1411</v>
      </c>
      <c r="C1419" s="67"/>
      <c r="D1419" s="68"/>
      <c r="E1419" s="69"/>
      <c r="F1419" s="70"/>
      <c r="G1419" s="67"/>
      <c r="H1419" s="71"/>
      <c r="I1419" s="72"/>
      <c r="J1419" s="72"/>
      <c r="K1419" s="36"/>
      <c r="L1419" s="79"/>
      <c r="M1419" s="79"/>
      <c r="N1419" s="74"/>
      <c r="O1419" s="81" t="s">
        <v>1647</v>
      </c>
      <c r="P1419" s="83">
        <v>44398.541724537034</v>
      </c>
      <c r="Q1419" s="81" t="s">
        <v>1751</v>
      </c>
      <c r="R1419" s="81"/>
      <c r="S1419" s="81"/>
      <c r="T1419" s="81"/>
      <c r="U1419" s="83">
        <v>44398.541724537034</v>
      </c>
      <c r="V1419" s="84" t="s">
        <v>4204</v>
      </c>
      <c r="W1419" s="81"/>
      <c r="X1419" s="81"/>
      <c r="Y1419" s="87" t="s">
        <v>6204</v>
      </c>
      <c r="Z1419" s="81"/>
    </row>
    <row r="1420" spans="1:26" x14ac:dyDescent="0.35">
      <c r="A1420" s="66" t="s">
        <v>1005</v>
      </c>
      <c r="B1420" s="66" t="s">
        <v>1569</v>
      </c>
      <c r="C1420" s="67"/>
      <c r="D1420" s="68"/>
      <c r="E1420" s="69"/>
      <c r="F1420" s="70"/>
      <c r="G1420" s="67"/>
      <c r="H1420" s="71"/>
      <c r="I1420" s="72"/>
      <c r="J1420" s="72"/>
      <c r="K1420" s="36"/>
      <c r="L1420" s="79"/>
      <c r="M1420" s="79"/>
      <c r="N1420" s="74"/>
      <c r="O1420" s="81" t="s">
        <v>1647</v>
      </c>
      <c r="P1420" s="83">
        <v>44398.553310185183</v>
      </c>
      <c r="Q1420" s="81" t="s">
        <v>1819</v>
      </c>
      <c r="R1420" s="81"/>
      <c r="S1420" s="81"/>
      <c r="T1420" s="81" t="s">
        <v>3114</v>
      </c>
      <c r="U1420" s="83">
        <v>44398.553310185183</v>
      </c>
      <c r="V1420" s="84" t="s">
        <v>4205</v>
      </c>
      <c r="W1420" s="81"/>
      <c r="X1420" s="81"/>
      <c r="Y1420" s="87" t="s">
        <v>6205</v>
      </c>
      <c r="Z1420" s="81"/>
    </row>
    <row r="1421" spans="1:26" x14ac:dyDescent="0.35">
      <c r="A1421" s="66" t="s">
        <v>1005</v>
      </c>
      <c r="B1421" s="66" t="s">
        <v>1570</v>
      </c>
      <c r="C1421" s="67"/>
      <c r="D1421" s="68"/>
      <c r="E1421" s="69"/>
      <c r="F1421" s="70"/>
      <c r="G1421" s="67"/>
      <c r="H1421" s="71"/>
      <c r="I1421" s="72"/>
      <c r="J1421" s="72"/>
      <c r="K1421" s="36"/>
      <c r="L1421" s="79"/>
      <c r="M1421" s="79"/>
      <c r="N1421" s="74"/>
      <c r="O1421" s="81" t="s">
        <v>1647</v>
      </c>
      <c r="P1421" s="83">
        <v>44398.553310185183</v>
      </c>
      <c r="Q1421" s="81" t="s">
        <v>1819</v>
      </c>
      <c r="R1421" s="81"/>
      <c r="S1421" s="81"/>
      <c r="T1421" s="81" t="s">
        <v>3114</v>
      </c>
      <c r="U1421" s="83">
        <v>44398.553310185183</v>
      </c>
      <c r="V1421" s="84" t="s">
        <v>4205</v>
      </c>
      <c r="W1421" s="81"/>
      <c r="X1421" s="81"/>
      <c r="Y1421" s="87" t="s">
        <v>6205</v>
      </c>
      <c r="Z1421" s="81"/>
    </row>
    <row r="1422" spans="1:26" x14ac:dyDescent="0.35">
      <c r="A1422" s="66" t="s">
        <v>1005</v>
      </c>
      <c r="B1422" s="66" t="s">
        <v>1390</v>
      </c>
      <c r="C1422" s="67"/>
      <c r="D1422" s="68"/>
      <c r="E1422" s="69"/>
      <c r="F1422" s="70"/>
      <c r="G1422" s="67"/>
      <c r="H1422" s="71"/>
      <c r="I1422" s="72"/>
      <c r="J1422" s="72"/>
      <c r="K1422" s="36"/>
      <c r="L1422" s="79"/>
      <c r="M1422" s="79"/>
      <c r="N1422" s="74"/>
      <c r="O1422" s="81" t="s">
        <v>1647</v>
      </c>
      <c r="P1422" s="83">
        <v>44398.553310185183</v>
      </c>
      <c r="Q1422" s="81" t="s">
        <v>1819</v>
      </c>
      <c r="R1422" s="81"/>
      <c r="S1422" s="81"/>
      <c r="T1422" s="81" t="s">
        <v>3114</v>
      </c>
      <c r="U1422" s="83">
        <v>44398.553310185183</v>
      </c>
      <c r="V1422" s="84" t="s">
        <v>4205</v>
      </c>
      <c r="W1422" s="81"/>
      <c r="X1422" s="81"/>
      <c r="Y1422" s="87" t="s">
        <v>6205</v>
      </c>
      <c r="Z1422" s="81"/>
    </row>
    <row r="1423" spans="1:26" x14ac:dyDescent="0.35">
      <c r="A1423" s="66" t="s">
        <v>1006</v>
      </c>
      <c r="B1423" s="66" t="s">
        <v>1489</v>
      </c>
      <c r="C1423" s="67"/>
      <c r="D1423" s="68"/>
      <c r="E1423" s="69"/>
      <c r="F1423" s="70"/>
      <c r="G1423" s="67"/>
      <c r="H1423" s="71"/>
      <c r="I1423" s="72"/>
      <c r="J1423" s="72"/>
      <c r="K1423" s="36"/>
      <c r="L1423" s="79"/>
      <c r="M1423" s="79"/>
      <c r="N1423" s="74"/>
      <c r="O1423" s="81" t="s">
        <v>1647</v>
      </c>
      <c r="P1423" s="83">
        <v>44396.554108796299</v>
      </c>
      <c r="Q1423" s="81" t="s">
        <v>1879</v>
      </c>
      <c r="R1423" s="84" t="s">
        <v>2545</v>
      </c>
      <c r="S1423" s="81" t="s">
        <v>2962</v>
      </c>
      <c r="T1423" s="81" t="s">
        <v>3145</v>
      </c>
      <c r="U1423" s="83">
        <v>44396.554108796299</v>
      </c>
      <c r="V1423" s="84" t="s">
        <v>4206</v>
      </c>
      <c r="W1423" s="81"/>
      <c r="X1423" s="81"/>
      <c r="Y1423" s="87" t="s">
        <v>6206</v>
      </c>
      <c r="Z1423" s="81"/>
    </row>
    <row r="1424" spans="1:26" x14ac:dyDescent="0.35">
      <c r="A1424" s="66" t="s">
        <v>1006</v>
      </c>
      <c r="B1424" s="66" t="s">
        <v>1489</v>
      </c>
      <c r="C1424" s="67"/>
      <c r="D1424" s="68"/>
      <c r="E1424" s="69"/>
      <c r="F1424" s="70"/>
      <c r="G1424" s="67"/>
      <c r="H1424" s="71"/>
      <c r="I1424" s="72"/>
      <c r="J1424" s="72"/>
      <c r="K1424" s="36"/>
      <c r="L1424" s="79"/>
      <c r="M1424" s="79"/>
      <c r="N1424" s="74"/>
      <c r="O1424" s="81" t="s">
        <v>1647</v>
      </c>
      <c r="P1424" s="83">
        <v>44397.564247685186</v>
      </c>
      <c r="Q1424" s="81" t="s">
        <v>1880</v>
      </c>
      <c r="R1424" s="81"/>
      <c r="S1424" s="81"/>
      <c r="T1424" s="81" t="s">
        <v>3146</v>
      </c>
      <c r="U1424" s="83">
        <v>44397.564247685186</v>
      </c>
      <c r="V1424" s="84" t="s">
        <v>4207</v>
      </c>
      <c r="W1424" s="81"/>
      <c r="X1424" s="81"/>
      <c r="Y1424" s="87" t="s">
        <v>6207</v>
      </c>
      <c r="Z1424" s="81"/>
    </row>
    <row r="1425" spans="1:26" x14ac:dyDescent="0.35">
      <c r="A1425" s="66" t="s">
        <v>1006</v>
      </c>
      <c r="B1425" s="66" t="s">
        <v>1489</v>
      </c>
      <c r="C1425" s="67"/>
      <c r="D1425" s="68"/>
      <c r="E1425" s="69"/>
      <c r="F1425" s="70"/>
      <c r="G1425" s="67"/>
      <c r="H1425" s="71"/>
      <c r="I1425" s="72"/>
      <c r="J1425" s="72"/>
      <c r="K1425" s="36"/>
      <c r="L1425" s="79"/>
      <c r="M1425" s="79"/>
      <c r="N1425" s="74"/>
      <c r="O1425" s="81" t="s">
        <v>1647</v>
      </c>
      <c r="P1425" s="83">
        <v>44398.559641203705</v>
      </c>
      <c r="Q1425" s="81" t="s">
        <v>1881</v>
      </c>
      <c r="R1425" s="81"/>
      <c r="S1425" s="81"/>
      <c r="T1425" s="81" t="s">
        <v>3147</v>
      </c>
      <c r="U1425" s="83">
        <v>44398.559641203705</v>
      </c>
      <c r="V1425" s="84" t="s">
        <v>4208</v>
      </c>
      <c r="W1425" s="81"/>
      <c r="X1425" s="81"/>
      <c r="Y1425" s="87" t="s">
        <v>6208</v>
      </c>
      <c r="Z1425" s="81"/>
    </row>
    <row r="1426" spans="1:26" x14ac:dyDescent="0.35">
      <c r="A1426" s="66" t="s">
        <v>1007</v>
      </c>
      <c r="B1426" s="66" t="s">
        <v>1402</v>
      </c>
      <c r="C1426" s="67"/>
      <c r="D1426" s="68"/>
      <c r="E1426" s="69"/>
      <c r="F1426" s="70"/>
      <c r="G1426" s="67"/>
      <c r="H1426" s="71"/>
      <c r="I1426" s="72"/>
      <c r="J1426" s="72"/>
      <c r="K1426" s="36"/>
      <c r="L1426" s="79"/>
      <c r="M1426" s="79"/>
      <c r="N1426" s="74"/>
      <c r="O1426" s="81" t="s">
        <v>1647</v>
      </c>
      <c r="P1426" s="83">
        <v>44398.559988425928</v>
      </c>
      <c r="Q1426" s="81" t="s">
        <v>1886</v>
      </c>
      <c r="R1426" s="81"/>
      <c r="S1426" s="81"/>
      <c r="T1426" s="81" t="s">
        <v>3151</v>
      </c>
      <c r="U1426" s="83">
        <v>44398.559988425928</v>
      </c>
      <c r="V1426" s="84" t="s">
        <v>4209</v>
      </c>
      <c r="W1426" s="81"/>
      <c r="X1426" s="81"/>
      <c r="Y1426" s="87" t="s">
        <v>6209</v>
      </c>
      <c r="Z1426" s="81"/>
    </row>
    <row r="1427" spans="1:26" x14ac:dyDescent="0.35">
      <c r="A1427" s="66" t="s">
        <v>1007</v>
      </c>
      <c r="B1427" s="66" t="s">
        <v>1487</v>
      </c>
      <c r="C1427" s="67"/>
      <c r="D1427" s="68"/>
      <c r="E1427" s="69"/>
      <c r="F1427" s="70"/>
      <c r="G1427" s="67"/>
      <c r="H1427" s="71"/>
      <c r="I1427" s="72"/>
      <c r="J1427" s="72"/>
      <c r="K1427" s="36"/>
      <c r="L1427" s="79"/>
      <c r="M1427" s="79"/>
      <c r="N1427" s="74"/>
      <c r="O1427" s="81" t="s">
        <v>1647</v>
      </c>
      <c r="P1427" s="83">
        <v>44398.559988425928</v>
      </c>
      <c r="Q1427" s="81" t="s">
        <v>1886</v>
      </c>
      <c r="R1427" s="81"/>
      <c r="S1427" s="81"/>
      <c r="T1427" s="81" t="s">
        <v>3151</v>
      </c>
      <c r="U1427" s="83">
        <v>44398.559988425928</v>
      </c>
      <c r="V1427" s="84" t="s">
        <v>4209</v>
      </c>
      <c r="W1427" s="81"/>
      <c r="X1427" s="81"/>
      <c r="Y1427" s="87" t="s">
        <v>6209</v>
      </c>
      <c r="Z1427" s="81"/>
    </row>
    <row r="1428" spans="1:26" x14ac:dyDescent="0.35">
      <c r="A1428" s="66" t="s">
        <v>1008</v>
      </c>
      <c r="B1428" s="66" t="s">
        <v>1009</v>
      </c>
      <c r="C1428" s="67"/>
      <c r="D1428" s="68"/>
      <c r="E1428" s="69"/>
      <c r="F1428" s="70"/>
      <c r="G1428" s="67"/>
      <c r="H1428" s="71"/>
      <c r="I1428" s="72"/>
      <c r="J1428" s="72"/>
      <c r="K1428" s="36"/>
      <c r="L1428" s="79"/>
      <c r="M1428" s="79"/>
      <c r="N1428" s="74"/>
      <c r="O1428" s="81" t="s">
        <v>1647</v>
      </c>
      <c r="P1428" s="83">
        <v>44398.561111111114</v>
      </c>
      <c r="Q1428" s="81" t="s">
        <v>1887</v>
      </c>
      <c r="R1428" s="81"/>
      <c r="S1428" s="81"/>
      <c r="T1428" s="81" t="s">
        <v>3152</v>
      </c>
      <c r="U1428" s="83">
        <v>44398.561111111114</v>
      </c>
      <c r="V1428" s="84" t="s">
        <v>4210</v>
      </c>
      <c r="W1428" s="81"/>
      <c r="X1428" s="81"/>
      <c r="Y1428" s="87" t="s">
        <v>6210</v>
      </c>
      <c r="Z1428" s="81"/>
    </row>
    <row r="1429" spans="1:26" x14ac:dyDescent="0.35">
      <c r="A1429" s="66" t="s">
        <v>1009</v>
      </c>
      <c r="B1429" s="66" t="s">
        <v>1009</v>
      </c>
      <c r="C1429" s="67"/>
      <c r="D1429" s="68"/>
      <c r="E1429" s="69"/>
      <c r="F1429" s="70"/>
      <c r="G1429" s="67"/>
      <c r="H1429" s="71"/>
      <c r="I1429" s="72"/>
      <c r="J1429" s="72"/>
      <c r="K1429" s="36"/>
      <c r="L1429" s="79"/>
      <c r="M1429" s="79"/>
      <c r="N1429" s="74"/>
      <c r="O1429" s="81" t="s">
        <v>179</v>
      </c>
      <c r="P1429" s="83">
        <v>44398.560810185183</v>
      </c>
      <c r="Q1429" s="81" t="s">
        <v>1888</v>
      </c>
      <c r="R1429" s="84" t="s">
        <v>2547</v>
      </c>
      <c r="S1429" s="81" t="s">
        <v>2931</v>
      </c>
      <c r="T1429" s="81" t="s">
        <v>3153</v>
      </c>
      <c r="U1429" s="83">
        <v>44398.560810185183</v>
      </c>
      <c r="V1429" s="84" t="s">
        <v>4211</v>
      </c>
      <c r="W1429" s="81"/>
      <c r="X1429" s="81"/>
      <c r="Y1429" s="87" t="s">
        <v>6211</v>
      </c>
      <c r="Z1429" s="81"/>
    </row>
    <row r="1430" spans="1:26" x14ac:dyDescent="0.35">
      <c r="A1430" s="66" t="s">
        <v>1010</v>
      </c>
      <c r="B1430" s="66" t="s">
        <v>1009</v>
      </c>
      <c r="C1430" s="67"/>
      <c r="D1430" s="68"/>
      <c r="E1430" s="69"/>
      <c r="F1430" s="70"/>
      <c r="G1430" s="67"/>
      <c r="H1430" s="71"/>
      <c r="I1430" s="72"/>
      <c r="J1430" s="72"/>
      <c r="K1430" s="36"/>
      <c r="L1430" s="79"/>
      <c r="M1430" s="79"/>
      <c r="N1430" s="74"/>
      <c r="O1430" s="81" t="s">
        <v>1647</v>
      </c>
      <c r="P1430" s="83">
        <v>44398.561203703706</v>
      </c>
      <c r="Q1430" s="81" t="s">
        <v>1887</v>
      </c>
      <c r="R1430" s="81"/>
      <c r="S1430" s="81"/>
      <c r="T1430" s="81" t="s">
        <v>3152</v>
      </c>
      <c r="U1430" s="83">
        <v>44398.561203703706</v>
      </c>
      <c r="V1430" s="84" t="s">
        <v>4212</v>
      </c>
      <c r="W1430" s="81"/>
      <c r="X1430" s="81"/>
      <c r="Y1430" s="87" t="s">
        <v>6212</v>
      </c>
      <c r="Z1430" s="81"/>
    </row>
    <row r="1431" spans="1:26" x14ac:dyDescent="0.35">
      <c r="A1431" s="66" t="s">
        <v>1011</v>
      </c>
      <c r="B1431" s="66" t="s">
        <v>1318</v>
      </c>
      <c r="C1431" s="67"/>
      <c r="D1431" s="68"/>
      <c r="E1431" s="69"/>
      <c r="F1431" s="70"/>
      <c r="G1431" s="67"/>
      <c r="H1431" s="71"/>
      <c r="I1431" s="72"/>
      <c r="J1431" s="72"/>
      <c r="K1431" s="36"/>
      <c r="L1431" s="79"/>
      <c r="M1431" s="79"/>
      <c r="N1431" s="74"/>
      <c r="O1431" s="81" t="s">
        <v>1647</v>
      </c>
      <c r="P1431" s="83">
        <v>44398.56145833333</v>
      </c>
      <c r="Q1431" s="81" t="s">
        <v>1798</v>
      </c>
      <c r="R1431" s="81"/>
      <c r="S1431" s="81"/>
      <c r="T1431" s="81" t="s">
        <v>3106</v>
      </c>
      <c r="U1431" s="83">
        <v>44398.56145833333</v>
      </c>
      <c r="V1431" s="84" t="s">
        <v>4213</v>
      </c>
      <c r="W1431" s="81"/>
      <c r="X1431" s="81"/>
      <c r="Y1431" s="87" t="s">
        <v>6213</v>
      </c>
      <c r="Z1431" s="81"/>
    </row>
    <row r="1432" spans="1:26" x14ac:dyDescent="0.35">
      <c r="A1432" s="66" t="s">
        <v>1011</v>
      </c>
      <c r="B1432" s="66" t="s">
        <v>1388</v>
      </c>
      <c r="C1432" s="67"/>
      <c r="D1432" s="68"/>
      <c r="E1432" s="69"/>
      <c r="F1432" s="70"/>
      <c r="G1432" s="67"/>
      <c r="H1432" s="71"/>
      <c r="I1432" s="72"/>
      <c r="J1432" s="72"/>
      <c r="K1432" s="36"/>
      <c r="L1432" s="79"/>
      <c r="M1432" s="79"/>
      <c r="N1432" s="74"/>
      <c r="O1432" s="81" t="s">
        <v>1647</v>
      </c>
      <c r="P1432" s="83">
        <v>44398.56145833333</v>
      </c>
      <c r="Q1432" s="81" t="s">
        <v>1798</v>
      </c>
      <c r="R1432" s="81"/>
      <c r="S1432" s="81"/>
      <c r="T1432" s="81" t="s">
        <v>3106</v>
      </c>
      <c r="U1432" s="83">
        <v>44398.56145833333</v>
      </c>
      <c r="V1432" s="84" t="s">
        <v>4213</v>
      </c>
      <c r="W1432" s="81"/>
      <c r="X1432" s="81"/>
      <c r="Y1432" s="87" t="s">
        <v>6213</v>
      </c>
      <c r="Z1432" s="81"/>
    </row>
    <row r="1433" spans="1:26" x14ac:dyDescent="0.35">
      <c r="A1433" s="66" t="s">
        <v>1012</v>
      </c>
      <c r="B1433" s="66" t="s">
        <v>1569</v>
      </c>
      <c r="C1433" s="67"/>
      <c r="D1433" s="68"/>
      <c r="E1433" s="69"/>
      <c r="F1433" s="70"/>
      <c r="G1433" s="67"/>
      <c r="H1433" s="71"/>
      <c r="I1433" s="72"/>
      <c r="J1433" s="72"/>
      <c r="K1433" s="36"/>
      <c r="L1433" s="79"/>
      <c r="M1433" s="79"/>
      <c r="N1433" s="74"/>
      <c r="O1433" s="81" t="s">
        <v>1647</v>
      </c>
      <c r="P1433" s="83">
        <v>44398.561944444446</v>
      </c>
      <c r="Q1433" s="81" t="s">
        <v>1819</v>
      </c>
      <c r="R1433" s="81"/>
      <c r="S1433" s="81"/>
      <c r="T1433" s="81" t="s">
        <v>3114</v>
      </c>
      <c r="U1433" s="83">
        <v>44398.561944444446</v>
      </c>
      <c r="V1433" s="84" t="s">
        <v>4214</v>
      </c>
      <c r="W1433" s="81"/>
      <c r="X1433" s="81"/>
      <c r="Y1433" s="87" t="s">
        <v>6214</v>
      </c>
      <c r="Z1433" s="81"/>
    </row>
    <row r="1434" spans="1:26" x14ac:dyDescent="0.35">
      <c r="A1434" s="66" t="s">
        <v>1012</v>
      </c>
      <c r="B1434" s="66" t="s">
        <v>1570</v>
      </c>
      <c r="C1434" s="67"/>
      <c r="D1434" s="68"/>
      <c r="E1434" s="69"/>
      <c r="F1434" s="70"/>
      <c r="G1434" s="67"/>
      <c r="H1434" s="71"/>
      <c r="I1434" s="72"/>
      <c r="J1434" s="72"/>
      <c r="K1434" s="36"/>
      <c r="L1434" s="79"/>
      <c r="M1434" s="79"/>
      <c r="N1434" s="74"/>
      <c r="O1434" s="81" t="s">
        <v>1647</v>
      </c>
      <c r="P1434" s="83">
        <v>44398.561944444446</v>
      </c>
      <c r="Q1434" s="81" t="s">
        <v>1819</v>
      </c>
      <c r="R1434" s="81"/>
      <c r="S1434" s="81"/>
      <c r="T1434" s="81" t="s">
        <v>3114</v>
      </c>
      <c r="U1434" s="83">
        <v>44398.561944444446</v>
      </c>
      <c r="V1434" s="84" t="s">
        <v>4214</v>
      </c>
      <c r="W1434" s="81"/>
      <c r="X1434" s="81"/>
      <c r="Y1434" s="87" t="s">
        <v>6214</v>
      </c>
      <c r="Z1434" s="81"/>
    </row>
    <row r="1435" spans="1:26" x14ac:dyDescent="0.35">
      <c r="A1435" s="66" t="s">
        <v>1012</v>
      </c>
      <c r="B1435" s="66" t="s">
        <v>1390</v>
      </c>
      <c r="C1435" s="67"/>
      <c r="D1435" s="68"/>
      <c r="E1435" s="69"/>
      <c r="F1435" s="70"/>
      <c r="G1435" s="67"/>
      <c r="H1435" s="71"/>
      <c r="I1435" s="72"/>
      <c r="J1435" s="72"/>
      <c r="K1435" s="36"/>
      <c r="L1435" s="79"/>
      <c r="M1435" s="79"/>
      <c r="N1435" s="74"/>
      <c r="O1435" s="81" t="s">
        <v>1647</v>
      </c>
      <c r="P1435" s="83">
        <v>44398.561944444446</v>
      </c>
      <c r="Q1435" s="81" t="s">
        <v>1819</v>
      </c>
      <c r="R1435" s="81"/>
      <c r="S1435" s="81"/>
      <c r="T1435" s="81" t="s">
        <v>3114</v>
      </c>
      <c r="U1435" s="83">
        <v>44398.561944444446</v>
      </c>
      <c r="V1435" s="84" t="s">
        <v>4214</v>
      </c>
      <c r="W1435" s="81"/>
      <c r="X1435" s="81"/>
      <c r="Y1435" s="87" t="s">
        <v>6214</v>
      </c>
      <c r="Z1435" s="81"/>
    </row>
    <row r="1436" spans="1:26" x14ac:dyDescent="0.35">
      <c r="A1436" s="66" t="s">
        <v>1013</v>
      </c>
      <c r="B1436" s="66" t="s">
        <v>1318</v>
      </c>
      <c r="C1436" s="67"/>
      <c r="D1436" s="68"/>
      <c r="E1436" s="69"/>
      <c r="F1436" s="70"/>
      <c r="G1436" s="67"/>
      <c r="H1436" s="71"/>
      <c r="I1436" s="72"/>
      <c r="J1436" s="72"/>
      <c r="K1436" s="36"/>
      <c r="L1436" s="79"/>
      <c r="M1436" s="79"/>
      <c r="N1436" s="74"/>
      <c r="O1436" s="81" t="s">
        <v>1647</v>
      </c>
      <c r="P1436" s="83">
        <v>44398.562106481484</v>
      </c>
      <c r="Q1436" s="81" t="s">
        <v>1754</v>
      </c>
      <c r="R1436" s="81"/>
      <c r="S1436" s="81"/>
      <c r="T1436" s="81" t="s">
        <v>3016</v>
      </c>
      <c r="U1436" s="83">
        <v>44398.562106481484</v>
      </c>
      <c r="V1436" s="84" t="s">
        <v>4215</v>
      </c>
      <c r="W1436" s="81"/>
      <c r="X1436" s="81"/>
      <c r="Y1436" s="87" t="s">
        <v>6215</v>
      </c>
      <c r="Z1436" s="81"/>
    </row>
    <row r="1437" spans="1:26" x14ac:dyDescent="0.35">
      <c r="A1437" s="66" t="s">
        <v>1013</v>
      </c>
      <c r="B1437" s="66" t="s">
        <v>1522</v>
      </c>
      <c r="C1437" s="67"/>
      <c r="D1437" s="68"/>
      <c r="E1437" s="69"/>
      <c r="F1437" s="70"/>
      <c r="G1437" s="67"/>
      <c r="H1437" s="71"/>
      <c r="I1437" s="72"/>
      <c r="J1437" s="72"/>
      <c r="K1437" s="36"/>
      <c r="L1437" s="79"/>
      <c r="M1437" s="79"/>
      <c r="N1437" s="74"/>
      <c r="O1437" s="81" t="s">
        <v>1647</v>
      </c>
      <c r="P1437" s="83">
        <v>44398.562106481484</v>
      </c>
      <c r="Q1437" s="81" t="s">
        <v>1754</v>
      </c>
      <c r="R1437" s="81"/>
      <c r="S1437" s="81"/>
      <c r="T1437" s="81" t="s">
        <v>3016</v>
      </c>
      <c r="U1437" s="83">
        <v>44398.562106481484</v>
      </c>
      <c r="V1437" s="84" t="s">
        <v>4215</v>
      </c>
      <c r="W1437" s="81"/>
      <c r="X1437" s="81"/>
      <c r="Y1437" s="87" t="s">
        <v>6215</v>
      </c>
      <c r="Z1437" s="81"/>
    </row>
    <row r="1438" spans="1:26" x14ac:dyDescent="0.35">
      <c r="A1438" s="66" t="s">
        <v>1014</v>
      </c>
      <c r="B1438" s="66" t="s">
        <v>1402</v>
      </c>
      <c r="C1438" s="67"/>
      <c r="D1438" s="68"/>
      <c r="E1438" s="69"/>
      <c r="F1438" s="70"/>
      <c r="G1438" s="67"/>
      <c r="H1438" s="71"/>
      <c r="I1438" s="72"/>
      <c r="J1438" s="72"/>
      <c r="K1438" s="36"/>
      <c r="L1438" s="79"/>
      <c r="M1438" s="79"/>
      <c r="N1438" s="74"/>
      <c r="O1438" s="81" t="s">
        <v>1647</v>
      </c>
      <c r="P1438" s="83">
        <v>44398.562395833331</v>
      </c>
      <c r="Q1438" s="81" t="s">
        <v>1751</v>
      </c>
      <c r="R1438" s="81"/>
      <c r="S1438" s="81"/>
      <c r="T1438" s="81"/>
      <c r="U1438" s="83">
        <v>44398.562395833331</v>
      </c>
      <c r="V1438" s="84" t="s">
        <v>4216</v>
      </c>
      <c r="W1438" s="81"/>
      <c r="X1438" s="81"/>
      <c r="Y1438" s="87" t="s">
        <v>6216</v>
      </c>
      <c r="Z1438" s="81"/>
    </row>
    <row r="1439" spans="1:26" x14ac:dyDescent="0.35">
      <c r="A1439" s="66" t="s">
        <v>1014</v>
      </c>
      <c r="B1439" s="66" t="s">
        <v>1411</v>
      </c>
      <c r="C1439" s="67"/>
      <c r="D1439" s="68"/>
      <c r="E1439" s="69"/>
      <c r="F1439" s="70"/>
      <c r="G1439" s="67"/>
      <c r="H1439" s="71"/>
      <c r="I1439" s="72"/>
      <c r="J1439" s="72"/>
      <c r="K1439" s="36"/>
      <c r="L1439" s="79"/>
      <c r="M1439" s="79"/>
      <c r="N1439" s="74"/>
      <c r="O1439" s="81" t="s">
        <v>1647</v>
      </c>
      <c r="P1439" s="83">
        <v>44398.562395833331</v>
      </c>
      <c r="Q1439" s="81" t="s">
        <v>1751</v>
      </c>
      <c r="R1439" s="81"/>
      <c r="S1439" s="81"/>
      <c r="T1439" s="81"/>
      <c r="U1439" s="83">
        <v>44398.562395833331</v>
      </c>
      <c r="V1439" s="84" t="s">
        <v>4216</v>
      </c>
      <c r="W1439" s="81"/>
      <c r="X1439" s="81"/>
      <c r="Y1439" s="87" t="s">
        <v>6216</v>
      </c>
      <c r="Z1439" s="81"/>
    </row>
    <row r="1440" spans="1:26" x14ac:dyDescent="0.35">
      <c r="A1440" s="66" t="s">
        <v>1015</v>
      </c>
      <c r="B1440" s="66" t="s">
        <v>1318</v>
      </c>
      <c r="C1440" s="67"/>
      <c r="D1440" s="68"/>
      <c r="E1440" s="69"/>
      <c r="F1440" s="70"/>
      <c r="G1440" s="67"/>
      <c r="H1440" s="71"/>
      <c r="I1440" s="72"/>
      <c r="J1440" s="72"/>
      <c r="K1440" s="36"/>
      <c r="L1440" s="79"/>
      <c r="M1440" s="79"/>
      <c r="N1440" s="74"/>
      <c r="O1440" s="81" t="s">
        <v>1647</v>
      </c>
      <c r="P1440" s="83">
        <v>44398.543321759258</v>
      </c>
      <c r="Q1440" s="81" t="s">
        <v>1798</v>
      </c>
      <c r="R1440" s="81"/>
      <c r="S1440" s="81"/>
      <c r="T1440" s="81" t="s">
        <v>3106</v>
      </c>
      <c r="U1440" s="83">
        <v>44398.543321759258</v>
      </c>
      <c r="V1440" s="84" t="s">
        <v>4217</v>
      </c>
      <c r="W1440" s="81"/>
      <c r="X1440" s="81"/>
      <c r="Y1440" s="87" t="s">
        <v>6217</v>
      </c>
      <c r="Z1440" s="81"/>
    </row>
    <row r="1441" spans="1:26" x14ac:dyDescent="0.35">
      <c r="A1441" s="66" t="s">
        <v>1015</v>
      </c>
      <c r="B1441" s="66" t="s">
        <v>1388</v>
      </c>
      <c r="C1441" s="67"/>
      <c r="D1441" s="68"/>
      <c r="E1441" s="69"/>
      <c r="F1441" s="70"/>
      <c r="G1441" s="67"/>
      <c r="H1441" s="71"/>
      <c r="I1441" s="72"/>
      <c r="J1441" s="72"/>
      <c r="K1441" s="36"/>
      <c r="L1441" s="79"/>
      <c r="M1441" s="79"/>
      <c r="N1441" s="74"/>
      <c r="O1441" s="81" t="s">
        <v>1647</v>
      </c>
      <c r="P1441" s="83">
        <v>44398.543321759258</v>
      </c>
      <c r="Q1441" s="81" t="s">
        <v>1798</v>
      </c>
      <c r="R1441" s="81"/>
      <c r="S1441" s="81"/>
      <c r="T1441" s="81" t="s">
        <v>3106</v>
      </c>
      <c r="U1441" s="83">
        <v>44398.543321759258</v>
      </c>
      <c r="V1441" s="84" t="s">
        <v>4217</v>
      </c>
      <c r="W1441" s="81"/>
      <c r="X1441" s="81"/>
      <c r="Y1441" s="87" t="s">
        <v>6217</v>
      </c>
      <c r="Z1441" s="81"/>
    </row>
    <row r="1442" spans="1:26" x14ac:dyDescent="0.35">
      <c r="A1442" s="66" t="s">
        <v>1015</v>
      </c>
      <c r="B1442" s="66" t="s">
        <v>1413</v>
      </c>
      <c r="C1442" s="67"/>
      <c r="D1442" s="68"/>
      <c r="E1442" s="69"/>
      <c r="F1442" s="70"/>
      <c r="G1442" s="67"/>
      <c r="H1442" s="71"/>
      <c r="I1442" s="72"/>
      <c r="J1442" s="72"/>
      <c r="K1442" s="36"/>
      <c r="L1442" s="79"/>
      <c r="M1442" s="79"/>
      <c r="N1442" s="74"/>
      <c r="O1442" s="81" t="s">
        <v>1647</v>
      </c>
      <c r="P1442" s="83">
        <v>44398.543622685182</v>
      </c>
      <c r="Q1442" s="81" t="s">
        <v>1839</v>
      </c>
      <c r="R1442" s="81"/>
      <c r="S1442" s="81"/>
      <c r="T1442" s="81" t="s">
        <v>3016</v>
      </c>
      <c r="U1442" s="83">
        <v>44398.543622685182</v>
      </c>
      <c r="V1442" s="84" t="s">
        <v>4218</v>
      </c>
      <c r="W1442" s="81"/>
      <c r="X1442" s="81"/>
      <c r="Y1442" s="87" t="s">
        <v>6218</v>
      </c>
      <c r="Z1442" s="81"/>
    </row>
    <row r="1443" spans="1:26" x14ac:dyDescent="0.35">
      <c r="A1443" s="66" t="s">
        <v>1015</v>
      </c>
      <c r="B1443" s="66" t="s">
        <v>1412</v>
      </c>
      <c r="C1443" s="67"/>
      <c r="D1443" s="68"/>
      <c r="E1443" s="69"/>
      <c r="F1443" s="70"/>
      <c r="G1443" s="67"/>
      <c r="H1443" s="71"/>
      <c r="I1443" s="72"/>
      <c r="J1443" s="72"/>
      <c r="K1443" s="36"/>
      <c r="L1443" s="79"/>
      <c r="M1443" s="79"/>
      <c r="N1443" s="74"/>
      <c r="O1443" s="81" t="s">
        <v>1647</v>
      </c>
      <c r="P1443" s="83">
        <v>44398.543622685182</v>
      </c>
      <c r="Q1443" s="81" t="s">
        <v>1839</v>
      </c>
      <c r="R1443" s="81"/>
      <c r="S1443" s="81"/>
      <c r="T1443" s="81" t="s">
        <v>3016</v>
      </c>
      <c r="U1443" s="83">
        <v>44398.543622685182</v>
      </c>
      <c r="V1443" s="84" t="s">
        <v>4218</v>
      </c>
      <c r="W1443" s="81"/>
      <c r="X1443" s="81"/>
      <c r="Y1443" s="87" t="s">
        <v>6218</v>
      </c>
      <c r="Z1443" s="81"/>
    </row>
    <row r="1444" spans="1:26" x14ac:dyDescent="0.35">
      <c r="A1444" s="66" t="s">
        <v>1015</v>
      </c>
      <c r="B1444" s="66" t="s">
        <v>1433</v>
      </c>
      <c r="C1444" s="67"/>
      <c r="D1444" s="68"/>
      <c r="E1444" s="69"/>
      <c r="F1444" s="70"/>
      <c r="G1444" s="67"/>
      <c r="H1444" s="71"/>
      <c r="I1444" s="72"/>
      <c r="J1444" s="72"/>
      <c r="K1444" s="36"/>
      <c r="L1444" s="79"/>
      <c r="M1444" s="79"/>
      <c r="N1444" s="74"/>
      <c r="O1444" s="81" t="s">
        <v>1647</v>
      </c>
      <c r="P1444" s="83">
        <v>44398.543622685182</v>
      </c>
      <c r="Q1444" s="81" t="s">
        <v>1839</v>
      </c>
      <c r="R1444" s="81"/>
      <c r="S1444" s="81"/>
      <c r="T1444" s="81" t="s">
        <v>3016</v>
      </c>
      <c r="U1444" s="83">
        <v>44398.543622685182</v>
      </c>
      <c r="V1444" s="84" t="s">
        <v>4218</v>
      </c>
      <c r="W1444" s="81"/>
      <c r="X1444" s="81"/>
      <c r="Y1444" s="87" t="s">
        <v>6218</v>
      </c>
      <c r="Z1444" s="81"/>
    </row>
    <row r="1445" spans="1:26" x14ac:dyDescent="0.35">
      <c r="A1445" s="66" t="s">
        <v>1015</v>
      </c>
      <c r="B1445" s="66" t="s">
        <v>1577</v>
      </c>
      <c r="C1445" s="67"/>
      <c r="D1445" s="68"/>
      <c r="E1445" s="69"/>
      <c r="F1445" s="70"/>
      <c r="G1445" s="67"/>
      <c r="H1445" s="71"/>
      <c r="I1445" s="72"/>
      <c r="J1445" s="72"/>
      <c r="K1445" s="36"/>
      <c r="L1445" s="79"/>
      <c r="M1445" s="79"/>
      <c r="N1445" s="74"/>
      <c r="O1445" s="81" t="s">
        <v>1647</v>
      </c>
      <c r="P1445" s="83">
        <v>44398.55127314815</v>
      </c>
      <c r="Q1445" s="81" t="s">
        <v>1843</v>
      </c>
      <c r="R1445" s="81"/>
      <c r="S1445" s="81"/>
      <c r="T1445" s="81" t="s">
        <v>3077</v>
      </c>
      <c r="U1445" s="83">
        <v>44398.55127314815</v>
      </c>
      <c r="V1445" s="84" t="s">
        <v>4219</v>
      </c>
      <c r="W1445" s="81"/>
      <c r="X1445" s="81"/>
      <c r="Y1445" s="87" t="s">
        <v>6219</v>
      </c>
      <c r="Z1445" s="81"/>
    </row>
    <row r="1446" spans="1:26" x14ac:dyDescent="0.35">
      <c r="A1446" s="66" t="s">
        <v>1015</v>
      </c>
      <c r="B1446" s="66" t="s">
        <v>1383</v>
      </c>
      <c r="C1446" s="67"/>
      <c r="D1446" s="68"/>
      <c r="E1446" s="69"/>
      <c r="F1446" s="70"/>
      <c r="G1446" s="67"/>
      <c r="H1446" s="71"/>
      <c r="I1446" s="72"/>
      <c r="J1446" s="72"/>
      <c r="K1446" s="36"/>
      <c r="L1446" s="79"/>
      <c r="M1446" s="79"/>
      <c r="N1446" s="74"/>
      <c r="O1446" s="81" t="s">
        <v>1647</v>
      </c>
      <c r="P1446" s="83">
        <v>44398.55127314815</v>
      </c>
      <c r="Q1446" s="81" t="s">
        <v>1843</v>
      </c>
      <c r="R1446" s="81"/>
      <c r="S1446" s="81"/>
      <c r="T1446" s="81" t="s">
        <v>3077</v>
      </c>
      <c r="U1446" s="83">
        <v>44398.55127314815</v>
      </c>
      <c r="V1446" s="84" t="s">
        <v>4219</v>
      </c>
      <c r="W1446" s="81"/>
      <c r="X1446" s="81"/>
      <c r="Y1446" s="87" t="s">
        <v>6219</v>
      </c>
      <c r="Z1446" s="81"/>
    </row>
    <row r="1447" spans="1:26" x14ac:dyDescent="0.35">
      <c r="A1447" s="66" t="s">
        <v>1015</v>
      </c>
      <c r="B1447" s="66" t="s">
        <v>1382</v>
      </c>
      <c r="C1447" s="67"/>
      <c r="D1447" s="68"/>
      <c r="E1447" s="69"/>
      <c r="F1447" s="70"/>
      <c r="G1447" s="67"/>
      <c r="H1447" s="71"/>
      <c r="I1447" s="72"/>
      <c r="J1447" s="72"/>
      <c r="K1447" s="36"/>
      <c r="L1447" s="79"/>
      <c r="M1447" s="79"/>
      <c r="N1447" s="74"/>
      <c r="O1447" s="81" t="s">
        <v>1647</v>
      </c>
      <c r="P1447" s="83">
        <v>44398.5625462963</v>
      </c>
      <c r="Q1447" s="81" t="s">
        <v>1889</v>
      </c>
      <c r="R1447" s="81"/>
      <c r="S1447" s="81"/>
      <c r="T1447" s="81"/>
      <c r="U1447" s="83">
        <v>44398.5625462963</v>
      </c>
      <c r="V1447" s="84" t="s">
        <v>4220</v>
      </c>
      <c r="W1447" s="81"/>
      <c r="X1447" s="81"/>
      <c r="Y1447" s="87" t="s">
        <v>6220</v>
      </c>
      <c r="Z1447" s="81"/>
    </row>
    <row r="1448" spans="1:26" x14ac:dyDescent="0.35">
      <c r="A1448" s="66" t="s">
        <v>1015</v>
      </c>
      <c r="B1448" s="66" t="s">
        <v>1565</v>
      </c>
      <c r="C1448" s="67"/>
      <c r="D1448" s="68"/>
      <c r="E1448" s="69"/>
      <c r="F1448" s="70"/>
      <c r="G1448" s="67"/>
      <c r="H1448" s="71"/>
      <c r="I1448" s="72"/>
      <c r="J1448" s="72"/>
      <c r="K1448" s="36"/>
      <c r="L1448" s="79"/>
      <c r="M1448" s="79"/>
      <c r="N1448" s="74"/>
      <c r="O1448" s="81" t="s">
        <v>1647</v>
      </c>
      <c r="P1448" s="83">
        <v>44398.565185185187</v>
      </c>
      <c r="Q1448" s="81" t="s">
        <v>1809</v>
      </c>
      <c r="R1448" s="81"/>
      <c r="S1448" s="81"/>
      <c r="T1448" s="81" t="s">
        <v>3110</v>
      </c>
      <c r="U1448" s="83">
        <v>44398.565185185187</v>
      </c>
      <c r="V1448" s="84" t="s">
        <v>4221</v>
      </c>
      <c r="W1448" s="81"/>
      <c r="X1448" s="81"/>
      <c r="Y1448" s="87" t="s">
        <v>6221</v>
      </c>
      <c r="Z1448" s="81"/>
    </row>
    <row r="1449" spans="1:26" x14ac:dyDescent="0.35">
      <c r="A1449" s="66" t="s">
        <v>1015</v>
      </c>
      <c r="B1449" s="66" t="s">
        <v>1318</v>
      </c>
      <c r="C1449" s="67"/>
      <c r="D1449" s="68"/>
      <c r="E1449" s="69"/>
      <c r="F1449" s="70"/>
      <c r="G1449" s="67"/>
      <c r="H1449" s="71"/>
      <c r="I1449" s="72"/>
      <c r="J1449" s="72"/>
      <c r="K1449" s="36"/>
      <c r="L1449" s="79"/>
      <c r="M1449" s="79"/>
      <c r="N1449" s="74"/>
      <c r="O1449" s="81" t="s">
        <v>1647</v>
      </c>
      <c r="P1449" s="83">
        <v>44398.565185185187</v>
      </c>
      <c r="Q1449" s="81" t="s">
        <v>1809</v>
      </c>
      <c r="R1449" s="81"/>
      <c r="S1449" s="81"/>
      <c r="T1449" s="81" t="s">
        <v>3110</v>
      </c>
      <c r="U1449" s="83">
        <v>44398.565185185187</v>
      </c>
      <c r="V1449" s="84" t="s">
        <v>4221</v>
      </c>
      <c r="W1449" s="81"/>
      <c r="X1449" s="81"/>
      <c r="Y1449" s="87" t="s">
        <v>6221</v>
      </c>
      <c r="Z1449" s="81"/>
    </row>
    <row r="1450" spans="1:26" x14ac:dyDescent="0.35">
      <c r="A1450" s="66" t="s">
        <v>1015</v>
      </c>
      <c r="B1450" s="66" t="s">
        <v>1235</v>
      </c>
      <c r="C1450" s="67"/>
      <c r="D1450" s="68"/>
      <c r="E1450" s="69"/>
      <c r="F1450" s="70"/>
      <c r="G1450" s="67"/>
      <c r="H1450" s="71"/>
      <c r="I1450" s="72"/>
      <c r="J1450" s="72"/>
      <c r="K1450" s="36"/>
      <c r="L1450" s="79"/>
      <c r="M1450" s="79"/>
      <c r="N1450" s="74"/>
      <c r="O1450" s="81" t="s">
        <v>1647</v>
      </c>
      <c r="P1450" s="83">
        <v>44398.565185185187</v>
      </c>
      <c r="Q1450" s="81" t="s">
        <v>1809</v>
      </c>
      <c r="R1450" s="81"/>
      <c r="S1450" s="81"/>
      <c r="T1450" s="81" t="s">
        <v>3110</v>
      </c>
      <c r="U1450" s="83">
        <v>44398.565185185187</v>
      </c>
      <c r="V1450" s="84" t="s">
        <v>4221</v>
      </c>
      <c r="W1450" s="81"/>
      <c r="X1450" s="81"/>
      <c r="Y1450" s="87" t="s">
        <v>6221</v>
      </c>
      <c r="Z1450" s="81"/>
    </row>
    <row r="1451" spans="1:26" x14ac:dyDescent="0.35">
      <c r="A1451" s="66" t="s">
        <v>1016</v>
      </c>
      <c r="B1451" s="66" t="s">
        <v>1569</v>
      </c>
      <c r="C1451" s="67"/>
      <c r="D1451" s="68"/>
      <c r="E1451" s="69"/>
      <c r="F1451" s="70"/>
      <c r="G1451" s="67"/>
      <c r="H1451" s="71"/>
      <c r="I1451" s="72"/>
      <c r="J1451" s="72"/>
      <c r="K1451" s="36"/>
      <c r="L1451" s="79"/>
      <c r="M1451" s="79"/>
      <c r="N1451" s="74"/>
      <c r="O1451" s="81" t="s">
        <v>1647</v>
      </c>
      <c r="P1451" s="83">
        <v>44398.566064814811</v>
      </c>
      <c r="Q1451" s="81" t="s">
        <v>1819</v>
      </c>
      <c r="R1451" s="81"/>
      <c r="S1451" s="81"/>
      <c r="T1451" s="81" t="s">
        <v>3114</v>
      </c>
      <c r="U1451" s="83">
        <v>44398.566064814811</v>
      </c>
      <c r="V1451" s="84" t="s">
        <v>4222</v>
      </c>
      <c r="W1451" s="81"/>
      <c r="X1451" s="81"/>
      <c r="Y1451" s="87" t="s">
        <v>6222</v>
      </c>
      <c r="Z1451" s="81"/>
    </row>
    <row r="1452" spans="1:26" x14ac:dyDescent="0.35">
      <c r="A1452" s="66" t="s">
        <v>1016</v>
      </c>
      <c r="B1452" s="66" t="s">
        <v>1570</v>
      </c>
      <c r="C1452" s="67"/>
      <c r="D1452" s="68"/>
      <c r="E1452" s="69"/>
      <c r="F1452" s="70"/>
      <c r="G1452" s="67"/>
      <c r="H1452" s="71"/>
      <c r="I1452" s="72"/>
      <c r="J1452" s="72"/>
      <c r="K1452" s="36"/>
      <c r="L1452" s="79"/>
      <c r="M1452" s="79"/>
      <c r="N1452" s="74"/>
      <c r="O1452" s="81" t="s">
        <v>1647</v>
      </c>
      <c r="P1452" s="83">
        <v>44398.566064814811</v>
      </c>
      <c r="Q1452" s="81" t="s">
        <v>1819</v>
      </c>
      <c r="R1452" s="81"/>
      <c r="S1452" s="81"/>
      <c r="T1452" s="81" t="s">
        <v>3114</v>
      </c>
      <c r="U1452" s="83">
        <v>44398.566064814811</v>
      </c>
      <c r="V1452" s="84" t="s">
        <v>4222</v>
      </c>
      <c r="W1452" s="81"/>
      <c r="X1452" s="81"/>
      <c r="Y1452" s="87" t="s">
        <v>6222</v>
      </c>
      <c r="Z1452" s="81"/>
    </row>
    <row r="1453" spans="1:26" x14ac:dyDescent="0.35">
      <c r="A1453" s="66" t="s">
        <v>1016</v>
      </c>
      <c r="B1453" s="66" t="s">
        <v>1390</v>
      </c>
      <c r="C1453" s="67"/>
      <c r="D1453" s="68"/>
      <c r="E1453" s="69"/>
      <c r="F1453" s="70"/>
      <c r="G1453" s="67"/>
      <c r="H1453" s="71"/>
      <c r="I1453" s="72"/>
      <c r="J1453" s="72"/>
      <c r="K1453" s="36"/>
      <c r="L1453" s="79"/>
      <c r="M1453" s="79"/>
      <c r="N1453" s="74"/>
      <c r="O1453" s="81" t="s">
        <v>1647</v>
      </c>
      <c r="P1453" s="83">
        <v>44398.566064814811</v>
      </c>
      <c r="Q1453" s="81" t="s">
        <v>1819</v>
      </c>
      <c r="R1453" s="81"/>
      <c r="S1453" s="81"/>
      <c r="T1453" s="81" t="s">
        <v>3114</v>
      </c>
      <c r="U1453" s="83">
        <v>44398.566064814811</v>
      </c>
      <c r="V1453" s="84" t="s">
        <v>4222</v>
      </c>
      <c r="W1453" s="81"/>
      <c r="X1453" s="81"/>
      <c r="Y1453" s="87" t="s">
        <v>6222</v>
      </c>
      <c r="Z1453" s="81"/>
    </row>
    <row r="1454" spans="1:26" x14ac:dyDescent="0.35">
      <c r="A1454" s="66" t="s">
        <v>1017</v>
      </c>
      <c r="B1454" s="66" t="s">
        <v>1235</v>
      </c>
      <c r="C1454" s="67"/>
      <c r="D1454" s="68"/>
      <c r="E1454" s="69"/>
      <c r="F1454" s="70"/>
      <c r="G1454" s="67"/>
      <c r="H1454" s="71"/>
      <c r="I1454" s="72"/>
      <c r="J1454" s="72"/>
      <c r="K1454" s="36"/>
      <c r="L1454" s="79"/>
      <c r="M1454" s="79"/>
      <c r="N1454" s="74"/>
      <c r="O1454" s="81" t="s">
        <v>1647</v>
      </c>
      <c r="P1454" s="83">
        <v>44397.236759259256</v>
      </c>
      <c r="Q1454" s="81" t="s">
        <v>1890</v>
      </c>
      <c r="R1454" s="84" t="s">
        <v>2548</v>
      </c>
      <c r="S1454" s="81" t="s">
        <v>2932</v>
      </c>
      <c r="T1454" s="81" t="s">
        <v>3154</v>
      </c>
      <c r="U1454" s="83">
        <v>44397.236759259256</v>
      </c>
      <c r="V1454" s="84" t="s">
        <v>4223</v>
      </c>
      <c r="W1454" s="81"/>
      <c r="X1454" s="81"/>
      <c r="Y1454" s="87" t="s">
        <v>6223</v>
      </c>
      <c r="Z1454" s="81"/>
    </row>
    <row r="1455" spans="1:26" x14ac:dyDescent="0.35">
      <c r="A1455" s="66" t="s">
        <v>1017</v>
      </c>
      <c r="B1455" s="66" t="s">
        <v>1235</v>
      </c>
      <c r="C1455" s="67"/>
      <c r="D1455" s="68"/>
      <c r="E1455" s="69"/>
      <c r="F1455" s="70"/>
      <c r="G1455" s="67"/>
      <c r="H1455" s="71"/>
      <c r="I1455" s="72"/>
      <c r="J1455" s="72"/>
      <c r="K1455" s="36"/>
      <c r="L1455" s="79"/>
      <c r="M1455" s="79"/>
      <c r="N1455" s="74"/>
      <c r="O1455" s="81" t="s">
        <v>1647</v>
      </c>
      <c r="P1455" s="83">
        <v>44397.257592592592</v>
      </c>
      <c r="Q1455" s="81" t="s">
        <v>1696</v>
      </c>
      <c r="R1455" s="84" t="s">
        <v>2442</v>
      </c>
      <c r="S1455" s="81" t="s">
        <v>2932</v>
      </c>
      <c r="T1455" s="81" t="s">
        <v>3037</v>
      </c>
      <c r="U1455" s="83">
        <v>44397.257592592592</v>
      </c>
      <c r="V1455" s="84" t="s">
        <v>4224</v>
      </c>
      <c r="W1455" s="81"/>
      <c r="X1455" s="81"/>
      <c r="Y1455" s="87" t="s">
        <v>6224</v>
      </c>
      <c r="Z1455" s="81"/>
    </row>
    <row r="1456" spans="1:26" x14ac:dyDescent="0.35">
      <c r="A1456" s="66" t="s">
        <v>1017</v>
      </c>
      <c r="B1456" s="66" t="s">
        <v>1457</v>
      </c>
      <c r="C1456" s="67"/>
      <c r="D1456" s="68"/>
      <c r="E1456" s="69"/>
      <c r="F1456" s="70"/>
      <c r="G1456" s="67"/>
      <c r="H1456" s="71"/>
      <c r="I1456" s="72"/>
      <c r="J1456" s="72"/>
      <c r="K1456" s="36"/>
      <c r="L1456" s="79"/>
      <c r="M1456" s="79"/>
      <c r="N1456" s="74"/>
      <c r="O1456" s="81" t="s">
        <v>1647</v>
      </c>
      <c r="P1456" s="83">
        <v>44397.556250000001</v>
      </c>
      <c r="Q1456" s="81" t="s">
        <v>1747</v>
      </c>
      <c r="R1456" s="81"/>
      <c r="S1456" s="81"/>
      <c r="T1456" s="81"/>
      <c r="U1456" s="83">
        <v>44397.556250000001</v>
      </c>
      <c r="V1456" s="84" t="s">
        <v>4225</v>
      </c>
      <c r="W1456" s="81"/>
      <c r="X1456" s="81"/>
      <c r="Y1456" s="87" t="s">
        <v>6225</v>
      </c>
      <c r="Z1456" s="81"/>
    </row>
    <row r="1457" spans="1:26" x14ac:dyDescent="0.35">
      <c r="A1457" s="66" t="s">
        <v>1017</v>
      </c>
      <c r="B1457" s="66" t="s">
        <v>1235</v>
      </c>
      <c r="C1457" s="67"/>
      <c r="D1457" s="68"/>
      <c r="E1457" s="69"/>
      <c r="F1457" s="70"/>
      <c r="G1457" s="67"/>
      <c r="H1457" s="71"/>
      <c r="I1457" s="72"/>
      <c r="J1457" s="72"/>
      <c r="K1457" s="36"/>
      <c r="L1457" s="79"/>
      <c r="M1457" s="79"/>
      <c r="N1457" s="74"/>
      <c r="O1457" s="81" t="s">
        <v>1647</v>
      </c>
      <c r="P1457" s="83">
        <v>44397.556250000001</v>
      </c>
      <c r="Q1457" s="81" t="s">
        <v>1747</v>
      </c>
      <c r="R1457" s="81"/>
      <c r="S1457" s="81"/>
      <c r="T1457" s="81"/>
      <c r="U1457" s="83">
        <v>44397.556250000001</v>
      </c>
      <c r="V1457" s="84" t="s">
        <v>4225</v>
      </c>
      <c r="W1457" s="81"/>
      <c r="X1457" s="81"/>
      <c r="Y1457" s="87" t="s">
        <v>6225</v>
      </c>
      <c r="Z1457" s="81"/>
    </row>
    <row r="1458" spans="1:26" x14ac:dyDescent="0.35">
      <c r="A1458" s="66" t="s">
        <v>1017</v>
      </c>
      <c r="B1458" s="66" t="s">
        <v>1235</v>
      </c>
      <c r="C1458" s="67"/>
      <c r="D1458" s="68"/>
      <c r="E1458" s="69"/>
      <c r="F1458" s="70"/>
      <c r="G1458" s="67"/>
      <c r="H1458" s="71"/>
      <c r="I1458" s="72"/>
      <c r="J1458" s="72"/>
      <c r="K1458" s="36"/>
      <c r="L1458" s="79"/>
      <c r="M1458" s="79"/>
      <c r="N1458" s="74"/>
      <c r="O1458" s="81" t="s">
        <v>1647</v>
      </c>
      <c r="P1458" s="83">
        <v>44397.563194444447</v>
      </c>
      <c r="Q1458" s="81" t="s">
        <v>1753</v>
      </c>
      <c r="R1458" s="84" t="s">
        <v>2479</v>
      </c>
      <c r="S1458" s="81" t="s">
        <v>2932</v>
      </c>
      <c r="T1458" s="81" t="s">
        <v>3084</v>
      </c>
      <c r="U1458" s="83">
        <v>44397.563194444447</v>
      </c>
      <c r="V1458" s="84" t="s">
        <v>4226</v>
      </c>
      <c r="W1458" s="81"/>
      <c r="X1458" s="81"/>
      <c r="Y1458" s="87" t="s">
        <v>6226</v>
      </c>
      <c r="Z1458" s="81"/>
    </row>
    <row r="1459" spans="1:26" x14ac:dyDescent="0.35">
      <c r="A1459" s="66" t="s">
        <v>1017</v>
      </c>
      <c r="B1459" s="66" t="s">
        <v>1457</v>
      </c>
      <c r="C1459" s="67"/>
      <c r="D1459" s="68"/>
      <c r="E1459" s="69"/>
      <c r="F1459" s="70"/>
      <c r="G1459" s="67"/>
      <c r="H1459" s="71"/>
      <c r="I1459" s="72"/>
      <c r="J1459" s="72"/>
      <c r="K1459" s="36"/>
      <c r="L1459" s="79"/>
      <c r="M1459" s="79"/>
      <c r="N1459" s="74"/>
      <c r="O1459" s="81" t="s">
        <v>1647</v>
      </c>
      <c r="P1459" s="83">
        <v>44398.240104166667</v>
      </c>
      <c r="Q1459" s="81" t="s">
        <v>1803</v>
      </c>
      <c r="R1459" s="81"/>
      <c r="S1459" s="81"/>
      <c r="T1459" s="81"/>
      <c r="U1459" s="83">
        <v>44398.240104166667</v>
      </c>
      <c r="V1459" s="84" t="s">
        <v>4227</v>
      </c>
      <c r="W1459" s="81"/>
      <c r="X1459" s="81"/>
      <c r="Y1459" s="87" t="s">
        <v>6227</v>
      </c>
      <c r="Z1459" s="81"/>
    </row>
    <row r="1460" spans="1:26" x14ac:dyDescent="0.35">
      <c r="A1460" s="66" t="s">
        <v>1017</v>
      </c>
      <c r="B1460" s="66" t="s">
        <v>1235</v>
      </c>
      <c r="C1460" s="67"/>
      <c r="D1460" s="68"/>
      <c r="E1460" s="69"/>
      <c r="F1460" s="70"/>
      <c r="G1460" s="67"/>
      <c r="H1460" s="71"/>
      <c r="I1460" s="72"/>
      <c r="J1460" s="72"/>
      <c r="K1460" s="36"/>
      <c r="L1460" s="79"/>
      <c r="M1460" s="79"/>
      <c r="N1460" s="74"/>
      <c r="O1460" s="81" t="s">
        <v>1647</v>
      </c>
      <c r="P1460" s="83">
        <v>44398.240104166667</v>
      </c>
      <c r="Q1460" s="81" t="s">
        <v>1803</v>
      </c>
      <c r="R1460" s="81"/>
      <c r="S1460" s="81"/>
      <c r="T1460" s="81"/>
      <c r="U1460" s="83">
        <v>44398.240104166667</v>
      </c>
      <c r="V1460" s="84" t="s">
        <v>4227</v>
      </c>
      <c r="W1460" s="81"/>
      <c r="X1460" s="81"/>
      <c r="Y1460" s="87" t="s">
        <v>6227</v>
      </c>
      <c r="Z1460" s="81"/>
    </row>
    <row r="1461" spans="1:26" x14ac:dyDescent="0.35">
      <c r="A1461" s="66" t="s">
        <v>1017</v>
      </c>
      <c r="B1461" s="66" t="s">
        <v>1235</v>
      </c>
      <c r="C1461" s="67"/>
      <c r="D1461" s="68"/>
      <c r="E1461" s="69"/>
      <c r="F1461" s="70"/>
      <c r="G1461" s="67"/>
      <c r="H1461" s="71"/>
      <c r="I1461" s="72"/>
      <c r="J1461" s="72"/>
      <c r="K1461" s="36"/>
      <c r="L1461" s="79"/>
      <c r="M1461" s="79"/>
      <c r="N1461" s="74"/>
      <c r="O1461" s="81" t="s">
        <v>1647</v>
      </c>
      <c r="P1461" s="83">
        <v>44398.247048611112</v>
      </c>
      <c r="Q1461" s="81" t="s">
        <v>1808</v>
      </c>
      <c r="R1461" s="84" t="s">
        <v>2479</v>
      </c>
      <c r="S1461" s="81" t="s">
        <v>2932</v>
      </c>
      <c r="T1461" s="81" t="s">
        <v>3084</v>
      </c>
      <c r="U1461" s="83">
        <v>44398.247048611112</v>
      </c>
      <c r="V1461" s="84" t="s">
        <v>4228</v>
      </c>
      <c r="W1461" s="81"/>
      <c r="X1461" s="81"/>
      <c r="Y1461" s="87" t="s">
        <v>6228</v>
      </c>
      <c r="Z1461" s="81"/>
    </row>
    <row r="1462" spans="1:26" x14ac:dyDescent="0.35">
      <c r="A1462" s="66" t="s">
        <v>1017</v>
      </c>
      <c r="B1462" s="66" t="s">
        <v>1565</v>
      </c>
      <c r="C1462" s="67"/>
      <c r="D1462" s="68"/>
      <c r="E1462" s="69"/>
      <c r="F1462" s="70"/>
      <c r="G1462" s="67"/>
      <c r="H1462" s="71"/>
      <c r="I1462" s="72"/>
      <c r="J1462" s="72"/>
      <c r="K1462" s="36"/>
      <c r="L1462" s="79"/>
      <c r="M1462" s="79"/>
      <c r="N1462" s="74"/>
      <c r="O1462" s="81" t="s">
        <v>1647</v>
      </c>
      <c r="P1462" s="83">
        <v>44398.56653935185</v>
      </c>
      <c r="Q1462" s="81" t="s">
        <v>1809</v>
      </c>
      <c r="R1462" s="81"/>
      <c r="S1462" s="81"/>
      <c r="T1462" s="81" t="s">
        <v>3110</v>
      </c>
      <c r="U1462" s="83">
        <v>44398.56653935185</v>
      </c>
      <c r="V1462" s="84" t="s">
        <v>4229</v>
      </c>
      <c r="W1462" s="81"/>
      <c r="X1462" s="81"/>
      <c r="Y1462" s="87" t="s">
        <v>6229</v>
      </c>
      <c r="Z1462" s="81"/>
    </row>
    <row r="1463" spans="1:26" x14ac:dyDescent="0.35">
      <c r="A1463" s="66" t="s">
        <v>1017</v>
      </c>
      <c r="B1463" s="66" t="s">
        <v>1318</v>
      </c>
      <c r="C1463" s="67"/>
      <c r="D1463" s="68"/>
      <c r="E1463" s="69"/>
      <c r="F1463" s="70"/>
      <c r="G1463" s="67"/>
      <c r="H1463" s="71"/>
      <c r="I1463" s="72"/>
      <c r="J1463" s="72"/>
      <c r="K1463" s="36"/>
      <c r="L1463" s="79"/>
      <c r="M1463" s="79"/>
      <c r="N1463" s="74"/>
      <c r="O1463" s="81" t="s">
        <v>1647</v>
      </c>
      <c r="P1463" s="83">
        <v>44398.56653935185</v>
      </c>
      <c r="Q1463" s="81" t="s">
        <v>1809</v>
      </c>
      <c r="R1463" s="81"/>
      <c r="S1463" s="81"/>
      <c r="T1463" s="81" t="s">
        <v>3110</v>
      </c>
      <c r="U1463" s="83">
        <v>44398.56653935185</v>
      </c>
      <c r="V1463" s="84" t="s">
        <v>4229</v>
      </c>
      <c r="W1463" s="81"/>
      <c r="X1463" s="81"/>
      <c r="Y1463" s="87" t="s">
        <v>6229</v>
      </c>
      <c r="Z1463" s="81"/>
    </row>
    <row r="1464" spans="1:26" x14ac:dyDescent="0.35">
      <c r="A1464" s="66" t="s">
        <v>1017</v>
      </c>
      <c r="B1464" s="66" t="s">
        <v>1235</v>
      </c>
      <c r="C1464" s="67"/>
      <c r="D1464" s="68"/>
      <c r="E1464" s="69"/>
      <c r="F1464" s="70"/>
      <c r="G1464" s="67"/>
      <c r="H1464" s="71"/>
      <c r="I1464" s="72"/>
      <c r="J1464" s="72"/>
      <c r="K1464" s="36"/>
      <c r="L1464" s="79"/>
      <c r="M1464" s="79"/>
      <c r="N1464" s="74"/>
      <c r="O1464" s="81" t="s">
        <v>1647</v>
      </c>
      <c r="P1464" s="83">
        <v>44398.56653935185</v>
      </c>
      <c r="Q1464" s="81" t="s">
        <v>1809</v>
      </c>
      <c r="R1464" s="81"/>
      <c r="S1464" s="81"/>
      <c r="T1464" s="81" t="s">
        <v>3110</v>
      </c>
      <c r="U1464" s="83">
        <v>44398.56653935185</v>
      </c>
      <c r="V1464" s="84" t="s">
        <v>4229</v>
      </c>
      <c r="W1464" s="81"/>
      <c r="X1464" s="81"/>
      <c r="Y1464" s="87" t="s">
        <v>6229</v>
      </c>
      <c r="Z1464" s="81"/>
    </row>
    <row r="1465" spans="1:26" x14ac:dyDescent="0.35">
      <c r="A1465" s="66" t="s">
        <v>1018</v>
      </c>
      <c r="B1465" s="66" t="s">
        <v>1569</v>
      </c>
      <c r="C1465" s="67"/>
      <c r="D1465" s="68"/>
      <c r="E1465" s="69"/>
      <c r="F1465" s="70"/>
      <c r="G1465" s="67"/>
      <c r="H1465" s="71"/>
      <c r="I1465" s="72"/>
      <c r="J1465" s="72"/>
      <c r="K1465" s="36"/>
      <c r="L1465" s="79"/>
      <c r="M1465" s="79"/>
      <c r="N1465" s="74"/>
      <c r="O1465" s="81" t="s">
        <v>1647</v>
      </c>
      <c r="P1465" s="83">
        <v>44398.567800925928</v>
      </c>
      <c r="Q1465" s="81" t="s">
        <v>1819</v>
      </c>
      <c r="R1465" s="81"/>
      <c r="S1465" s="81"/>
      <c r="T1465" s="81" t="s">
        <v>3114</v>
      </c>
      <c r="U1465" s="83">
        <v>44398.567800925928</v>
      </c>
      <c r="V1465" s="84" t="s">
        <v>4230</v>
      </c>
      <c r="W1465" s="81"/>
      <c r="X1465" s="81"/>
      <c r="Y1465" s="87" t="s">
        <v>6230</v>
      </c>
      <c r="Z1465" s="81"/>
    </row>
    <row r="1466" spans="1:26" x14ac:dyDescent="0.35">
      <c r="A1466" s="66" t="s">
        <v>1018</v>
      </c>
      <c r="B1466" s="66" t="s">
        <v>1570</v>
      </c>
      <c r="C1466" s="67"/>
      <c r="D1466" s="68"/>
      <c r="E1466" s="69"/>
      <c r="F1466" s="70"/>
      <c r="G1466" s="67"/>
      <c r="H1466" s="71"/>
      <c r="I1466" s="72"/>
      <c r="J1466" s="72"/>
      <c r="K1466" s="36"/>
      <c r="L1466" s="79"/>
      <c r="M1466" s="79"/>
      <c r="N1466" s="74"/>
      <c r="O1466" s="81" t="s">
        <v>1647</v>
      </c>
      <c r="P1466" s="83">
        <v>44398.567800925928</v>
      </c>
      <c r="Q1466" s="81" t="s">
        <v>1819</v>
      </c>
      <c r="R1466" s="81"/>
      <c r="S1466" s="81"/>
      <c r="T1466" s="81" t="s">
        <v>3114</v>
      </c>
      <c r="U1466" s="83">
        <v>44398.567800925928</v>
      </c>
      <c r="V1466" s="84" t="s">
        <v>4230</v>
      </c>
      <c r="W1466" s="81"/>
      <c r="X1466" s="81"/>
      <c r="Y1466" s="87" t="s">
        <v>6230</v>
      </c>
      <c r="Z1466" s="81"/>
    </row>
    <row r="1467" spans="1:26" x14ac:dyDescent="0.35">
      <c r="A1467" s="66" t="s">
        <v>1018</v>
      </c>
      <c r="B1467" s="66" t="s">
        <v>1390</v>
      </c>
      <c r="C1467" s="67"/>
      <c r="D1467" s="68"/>
      <c r="E1467" s="69"/>
      <c r="F1467" s="70"/>
      <c r="G1467" s="67"/>
      <c r="H1467" s="71"/>
      <c r="I1467" s="72"/>
      <c r="J1467" s="72"/>
      <c r="K1467" s="36"/>
      <c r="L1467" s="79"/>
      <c r="M1467" s="79"/>
      <c r="N1467" s="74"/>
      <c r="O1467" s="81" t="s">
        <v>1647</v>
      </c>
      <c r="P1467" s="83">
        <v>44398.567800925928</v>
      </c>
      <c r="Q1467" s="81" t="s">
        <v>1819</v>
      </c>
      <c r="R1467" s="81"/>
      <c r="S1467" s="81"/>
      <c r="T1467" s="81" t="s">
        <v>3114</v>
      </c>
      <c r="U1467" s="83">
        <v>44398.567800925928</v>
      </c>
      <c r="V1467" s="84" t="s">
        <v>4230</v>
      </c>
      <c r="W1467" s="81"/>
      <c r="X1467" s="81"/>
      <c r="Y1467" s="87" t="s">
        <v>6230</v>
      </c>
      <c r="Z1467" s="81"/>
    </row>
    <row r="1468" spans="1:26" x14ac:dyDescent="0.35">
      <c r="A1468" s="66" t="s">
        <v>1019</v>
      </c>
      <c r="B1468" s="66" t="s">
        <v>1569</v>
      </c>
      <c r="C1468" s="67"/>
      <c r="D1468" s="68"/>
      <c r="E1468" s="69"/>
      <c r="F1468" s="70"/>
      <c r="G1468" s="67"/>
      <c r="H1468" s="71"/>
      <c r="I1468" s="72"/>
      <c r="J1468" s="72"/>
      <c r="K1468" s="36"/>
      <c r="L1468" s="79"/>
      <c r="M1468" s="79"/>
      <c r="N1468" s="74"/>
      <c r="O1468" s="81" t="s">
        <v>1647</v>
      </c>
      <c r="P1468" s="83">
        <v>44398.569502314815</v>
      </c>
      <c r="Q1468" s="81" t="s">
        <v>1819</v>
      </c>
      <c r="R1468" s="81"/>
      <c r="S1468" s="81"/>
      <c r="T1468" s="81" t="s">
        <v>3114</v>
      </c>
      <c r="U1468" s="83">
        <v>44398.569502314815</v>
      </c>
      <c r="V1468" s="84" t="s">
        <v>4231</v>
      </c>
      <c r="W1468" s="81"/>
      <c r="X1468" s="81"/>
      <c r="Y1468" s="87" t="s">
        <v>6231</v>
      </c>
      <c r="Z1468" s="81"/>
    </row>
    <row r="1469" spans="1:26" x14ac:dyDescent="0.35">
      <c r="A1469" s="66" t="s">
        <v>1019</v>
      </c>
      <c r="B1469" s="66" t="s">
        <v>1570</v>
      </c>
      <c r="C1469" s="67"/>
      <c r="D1469" s="68"/>
      <c r="E1469" s="69"/>
      <c r="F1469" s="70"/>
      <c r="G1469" s="67"/>
      <c r="H1469" s="71"/>
      <c r="I1469" s="72"/>
      <c r="J1469" s="72"/>
      <c r="K1469" s="36"/>
      <c r="L1469" s="79"/>
      <c r="M1469" s="79"/>
      <c r="N1469" s="74"/>
      <c r="O1469" s="81" t="s">
        <v>1647</v>
      </c>
      <c r="P1469" s="83">
        <v>44398.569502314815</v>
      </c>
      <c r="Q1469" s="81" t="s">
        <v>1819</v>
      </c>
      <c r="R1469" s="81"/>
      <c r="S1469" s="81"/>
      <c r="T1469" s="81" t="s">
        <v>3114</v>
      </c>
      <c r="U1469" s="83">
        <v>44398.569502314815</v>
      </c>
      <c r="V1469" s="84" t="s">
        <v>4231</v>
      </c>
      <c r="W1469" s="81"/>
      <c r="X1469" s="81"/>
      <c r="Y1469" s="87" t="s">
        <v>6231</v>
      </c>
      <c r="Z1469" s="81"/>
    </row>
    <row r="1470" spans="1:26" x14ac:dyDescent="0.35">
      <c r="A1470" s="66" t="s">
        <v>1019</v>
      </c>
      <c r="B1470" s="66" t="s">
        <v>1390</v>
      </c>
      <c r="C1470" s="67"/>
      <c r="D1470" s="68"/>
      <c r="E1470" s="69"/>
      <c r="F1470" s="70"/>
      <c r="G1470" s="67"/>
      <c r="H1470" s="71"/>
      <c r="I1470" s="72"/>
      <c r="J1470" s="72"/>
      <c r="K1470" s="36"/>
      <c r="L1470" s="79"/>
      <c r="M1470" s="79"/>
      <c r="N1470" s="74"/>
      <c r="O1470" s="81" t="s">
        <v>1647</v>
      </c>
      <c r="P1470" s="83">
        <v>44398.569502314815</v>
      </c>
      <c r="Q1470" s="81" t="s">
        <v>1819</v>
      </c>
      <c r="R1470" s="81"/>
      <c r="S1470" s="81"/>
      <c r="T1470" s="81" t="s">
        <v>3114</v>
      </c>
      <c r="U1470" s="83">
        <v>44398.569502314815</v>
      </c>
      <c r="V1470" s="84" t="s">
        <v>4231</v>
      </c>
      <c r="W1470" s="81"/>
      <c r="X1470" s="81"/>
      <c r="Y1470" s="87" t="s">
        <v>6231</v>
      </c>
      <c r="Z1470" s="81"/>
    </row>
    <row r="1471" spans="1:26" x14ac:dyDescent="0.35">
      <c r="A1471" s="66" t="s">
        <v>1020</v>
      </c>
      <c r="B1471" s="66" t="s">
        <v>1584</v>
      </c>
      <c r="C1471" s="67"/>
      <c r="D1471" s="68"/>
      <c r="E1471" s="69"/>
      <c r="F1471" s="70"/>
      <c r="G1471" s="67"/>
      <c r="H1471" s="71"/>
      <c r="I1471" s="72"/>
      <c r="J1471" s="72"/>
      <c r="K1471" s="36"/>
      <c r="L1471" s="79"/>
      <c r="M1471" s="79"/>
      <c r="N1471" s="74"/>
      <c r="O1471" s="81" t="s">
        <v>1647</v>
      </c>
      <c r="P1471" s="83">
        <v>44398.569664351853</v>
      </c>
      <c r="Q1471" s="81" t="s">
        <v>1891</v>
      </c>
      <c r="R1471" s="81"/>
      <c r="S1471" s="81"/>
      <c r="T1471" s="81" t="s">
        <v>3155</v>
      </c>
      <c r="U1471" s="83">
        <v>44398.569664351853</v>
      </c>
      <c r="V1471" s="84" t="s">
        <v>4232</v>
      </c>
      <c r="W1471" s="81"/>
      <c r="X1471" s="81"/>
      <c r="Y1471" s="87" t="s">
        <v>6232</v>
      </c>
      <c r="Z1471" s="81"/>
    </row>
    <row r="1472" spans="1:26" x14ac:dyDescent="0.35">
      <c r="A1472" s="66" t="s">
        <v>1020</v>
      </c>
      <c r="B1472" s="66" t="s">
        <v>1585</v>
      </c>
      <c r="C1472" s="67"/>
      <c r="D1472" s="68"/>
      <c r="E1472" s="69"/>
      <c r="F1472" s="70"/>
      <c r="G1472" s="67"/>
      <c r="H1472" s="71"/>
      <c r="I1472" s="72"/>
      <c r="J1472" s="72"/>
      <c r="K1472" s="36"/>
      <c r="L1472" s="79"/>
      <c r="M1472" s="79"/>
      <c r="N1472" s="74"/>
      <c r="O1472" s="81" t="s">
        <v>1647</v>
      </c>
      <c r="P1472" s="83">
        <v>44398.569664351853</v>
      </c>
      <c r="Q1472" s="81" t="s">
        <v>1891</v>
      </c>
      <c r="R1472" s="81"/>
      <c r="S1472" s="81"/>
      <c r="T1472" s="81" t="s">
        <v>3155</v>
      </c>
      <c r="U1472" s="83">
        <v>44398.569664351853</v>
      </c>
      <c r="V1472" s="84" t="s">
        <v>4232</v>
      </c>
      <c r="W1472" s="81"/>
      <c r="X1472" s="81"/>
      <c r="Y1472" s="87" t="s">
        <v>6232</v>
      </c>
      <c r="Z1472" s="81"/>
    </row>
    <row r="1473" spans="1:26" x14ac:dyDescent="0.35">
      <c r="A1473" s="66" t="s">
        <v>1021</v>
      </c>
      <c r="B1473" s="66" t="s">
        <v>1412</v>
      </c>
      <c r="C1473" s="67"/>
      <c r="D1473" s="68"/>
      <c r="E1473" s="69"/>
      <c r="F1473" s="70"/>
      <c r="G1473" s="67"/>
      <c r="H1473" s="71"/>
      <c r="I1473" s="72"/>
      <c r="J1473" s="72"/>
      <c r="K1473" s="36"/>
      <c r="L1473" s="79"/>
      <c r="M1473" s="79"/>
      <c r="N1473" s="74"/>
      <c r="O1473" s="81" t="s">
        <v>1647</v>
      </c>
      <c r="P1473" s="83">
        <v>44397.390648148146</v>
      </c>
      <c r="Q1473" s="81" t="s">
        <v>1716</v>
      </c>
      <c r="R1473" s="81"/>
      <c r="S1473" s="81"/>
      <c r="T1473" s="81" t="s">
        <v>3063</v>
      </c>
      <c r="U1473" s="83">
        <v>44397.390648148146</v>
      </c>
      <c r="V1473" s="84" t="s">
        <v>4233</v>
      </c>
      <c r="W1473" s="81"/>
      <c r="X1473" s="81"/>
      <c r="Y1473" s="87" t="s">
        <v>6233</v>
      </c>
      <c r="Z1473" s="81"/>
    </row>
    <row r="1474" spans="1:26" x14ac:dyDescent="0.35">
      <c r="A1474" s="66" t="s">
        <v>1021</v>
      </c>
      <c r="B1474" s="66" t="s">
        <v>1402</v>
      </c>
      <c r="C1474" s="67"/>
      <c r="D1474" s="68"/>
      <c r="E1474" s="69"/>
      <c r="F1474" s="70"/>
      <c r="G1474" s="67"/>
      <c r="H1474" s="71"/>
      <c r="I1474" s="72"/>
      <c r="J1474" s="72"/>
      <c r="K1474" s="36"/>
      <c r="L1474" s="79"/>
      <c r="M1474" s="79"/>
      <c r="N1474" s="74"/>
      <c r="O1474" s="81" t="s">
        <v>1647</v>
      </c>
      <c r="P1474" s="83">
        <v>44398.570162037038</v>
      </c>
      <c r="Q1474" s="81" t="s">
        <v>1751</v>
      </c>
      <c r="R1474" s="81"/>
      <c r="S1474" s="81"/>
      <c r="T1474" s="81"/>
      <c r="U1474" s="83">
        <v>44398.570162037038</v>
      </c>
      <c r="V1474" s="84" t="s">
        <v>4234</v>
      </c>
      <c r="W1474" s="81"/>
      <c r="X1474" s="81"/>
      <c r="Y1474" s="87" t="s">
        <v>6234</v>
      </c>
      <c r="Z1474" s="81"/>
    </row>
    <row r="1475" spans="1:26" x14ac:dyDescent="0.35">
      <c r="A1475" s="66" t="s">
        <v>1021</v>
      </c>
      <c r="B1475" s="66" t="s">
        <v>1411</v>
      </c>
      <c r="C1475" s="67"/>
      <c r="D1475" s="68"/>
      <c r="E1475" s="69"/>
      <c r="F1475" s="70"/>
      <c r="G1475" s="67"/>
      <c r="H1475" s="71"/>
      <c r="I1475" s="72"/>
      <c r="J1475" s="72"/>
      <c r="K1475" s="36"/>
      <c r="L1475" s="79"/>
      <c r="M1475" s="79"/>
      <c r="N1475" s="74"/>
      <c r="O1475" s="81" t="s">
        <v>1647</v>
      </c>
      <c r="P1475" s="83">
        <v>44398.570162037038</v>
      </c>
      <c r="Q1475" s="81" t="s">
        <v>1751</v>
      </c>
      <c r="R1475" s="81"/>
      <c r="S1475" s="81"/>
      <c r="T1475" s="81"/>
      <c r="U1475" s="83">
        <v>44398.570162037038</v>
      </c>
      <c r="V1475" s="84" t="s">
        <v>4234</v>
      </c>
      <c r="W1475" s="81"/>
      <c r="X1475" s="81"/>
      <c r="Y1475" s="87" t="s">
        <v>6234</v>
      </c>
      <c r="Z1475" s="81"/>
    </row>
    <row r="1476" spans="1:26" x14ac:dyDescent="0.35">
      <c r="A1476" s="66" t="s">
        <v>1022</v>
      </c>
      <c r="B1476" s="66" t="s">
        <v>1569</v>
      </c>
      <c r="C1476" s="67"/>
      <c r="D1476" s="68"/>
      <c r="E1476" s="69"/>
      <c r="F1476" s="70"/>
      <c r="G1476" s="67"/>
      <c r="H1476" s="71"/>
      <c r="I1476" s="72"/>
      <c r="J1476" s="72"/>
      <c r="K1476" s="36"/>
      <c r="L1476" s="79"/>
      <c r="M1476" s="79"/>
      <c r="N1476" s="74"/>
      <c r="O1476" s="81" t="s">
        <v>1647</v>
      </c>
      <c r="P1476" s="83">
        <v>44398.57340277778</v>
      </c>
      <c r="Q1476" s="81" t="s">
        <v>1819</v>
      </c>
      <c r="R1476" s="81"/>
      <c r="S1476" s="81"/>
      <c r="T1476" s="81" t="s">
        <v>3114</v>
      </c>
      <c r="U1476" s="83">
        <v>44398.57340277778</v>
      </c>
      <c r="V1476" s="84" t="s">
        <v>4235</v>
      </c>
      <c r="W1476" s="81"/>
      <c r="X1476" s="81"/>
      <c r="Y1476" s="87" t="s">
        <v>6235</v>
      </c>
      <c r="Z1476" s="81"/>
    </row>
    <row r="1477" spans="1:26" x14ac:dyDescent="0.35">
      <c r="A1477" s="66" t="s">
        <v>1022</v>
      </c>
      <c r="B1477" s="66" t="s">
        <v>1570</v>
      </c>
      <c r="C1477" s="67"/>
      <c r="D1477" s="68"/>
      <c r="E1477" s="69"/>
      <c r="F1477" s="70"/>
      <c r="G1477" s="67"/>
      <c r="H1477" s="71"/>
      <c r="I1477" s="72"/>
      <c r="J1477" s="72"/>
      <c r="K1477" s="36"/>
      <c r="L1477" s="79"/>
      <c r="M1477" s="79"/>
      <c r="N1477" s="74"/>
      <c r="O1477" s="81" t="s">
        <v>1647</v>
      </c>
      <c r="P1477" s="83">
        <v>44398.57340277778</v>
      </c>
      <c r="Q1477" s="81" t="s">
        <v>1819</v>
      </c>
      <c r="R1477" s="81"/>
      <c r="S1477" s="81"/>
      <c r="T1477" s="81" t="s">
        <v>3114</v>
      </c>
      <c r="U1477" s="83">
        <v>44398.57340277778</v>
      </c>
      <c r="V1477" s="84" t="s">
        <v>4235</v>
      </c>
      <c r="W1477" s="81"/>
      <c r="X1477" s="81"/>
      <c r="Y1477" s="87" t="s">
        <v>6235</v>
      </c>
      <c r="Z1477" s="81"/>
    </row>
    <row r="1478" spans="1:26" x14ac:dyDescent="0.35">
      <c r="A1478" s="66" t="s">
        <v>1022</v>
      </c>
      <c r="B1478" s="66" t="s">
        <v>1390</v>
      </c>
      <c r="C1478" s="67"/>
      <c r="D1478" s="68"/>
      <c r="E1478" s="69"/>
      <c r="F1478" s="70"/>
      <c r="G1478" s="67"/>
      <c r="H1478" s="71"/>
      <c r="I1478" s="72"/>
      <c r="J1478" s="72"/>
      <c r="K1478" s="36"/>
      <c r="L1478" s="79"/>
      <c r="M1478" s="79"/>
      <c r="N1478" s="74"/>
      <c r="O1478" s="81" t="s">
        <v>1647</v>
      </c>
      <c r="P1478" s="83">
        <v>44398.57340277778</v>
      </c>
      <c r="Q1478" s="81" t="s">
        <v>1819</v>
      </c>
      <c r="R1478" s="81"/>
      <c r="S1478" s="81"/>
      <c r="T1478" s="81" t="s">
        <v>3114</v>
      </c>
      <c r="U1478" s="83">
        <v>44398.57340277778</v>
      </c>
      <c r="V1478" s="84" t="s">
        <v>4235</v>
      </c>
      <c r="W1478" s="81"/>
      <c r="X1478" s="81"/>
      <c r="Y1478" s="87" t="s">
        <v>6235</v>
      </c>
      <c r="Z1478" s="81"/>
    </row>
    <row r="1479" spans="1:26" x14ac:dyDescent="0.35">
      <c r="A1479" s="66" t="s">
        <v>1023</v>
      </c>
      <c r="B1479" s="66" t="s">
        <v>1569</v>
      </c>
      <c r="C1479" s="67"/>
      <c r="D1479" s="68"/>
      <c r="E1479" s="69"/>
      <c r="F1479" s="70"/>
      <c r="G1479" s="67"/>
      <c r="H1479" s="71"/>
      <c r="I1479" s="72"/>
      <c r="J1479" s="72"/>
      <c r="K1479" s="36"/>
      <c r="L1479" s="79"/>
      <c r="M1479" s="79"/>
      <c r="N1479" s="74"/>
      <c r="O1479" s="81" t="s">
        <v>1647</v>
      </c>
      <c r="P1479" s="83">
        <v>44398.578900462962</v>
      </c>
      <c r="Q1479" s="81" t="s">
        <v>1819</v>
      </c>
      <c r="R1479" s="81"/>
      <c r="S1479" s="81"/>
      <c r="T1479" s="81" t="s">
        <v>3114</v>
      </c>
      <c r="U1479" s="83">
        <v>44398.578900462962</v>
      </c>
      <c r="V1479" s="84" t="s">
        <v>4236</v>
      </c>
      <c r="W1479" s="81"/>
      <c r="X1479" s="81"/>
      <c r="Y1479" s="87" t="s">
        <v>6236</v>
      </c>
      <c r="Z1479" s="81"/>
    </row>
    <row r="1480" spans="1:26" x14ac:dyDescent="0.35">
      <c r="A1480" s="66" t="s">
        <v>1023</v>
      </c>
      <c r="B1480" s="66" t="s">
        <v>1570</v>
      </c>
      <c r="C1480" s="67"/>
      <c r="D1480" s="68"/>
      <c r="E1480" s="69"/>
      <c r="F1480" s="70"/>
      <c r="G1480" s="67"/>
      <c r="H1480" s="71"/>
      <c r="I1480" s="72"/>
      <c r="J1480" s="72"/>
      <c r="K1480" s="36"/>
      <c r="L1480" s="79"/>
      <c r="M1480" s="79"/>
      <c r="N1480" s="74"/>
      <c r="O1480" s="81" t="s">
        <v>1647</v>
      </c>
      <c r="P1480" s="83">
        <v>44398.578900462962</v>
      </c>
      <c r="Q1480" s="81" t="s">
        <v>1819</v>
      </c>
      <c r="R1480" s="81"/>
      <c r="S1480" s="81"/>
      <c r="T1480" s="81" t="s">
        <v>3114</v>
      </c>
      <c r="U1480" s="83">
        <v>44398.578900462962</v>
      </c>
      <c r="V1480" s="84" t="s">
        <v>4236</v>
      </c>
      <c r="W1480" s="81"/>
      <c r="X1480" s="81"/>
      <c r="Y1480" s="87" t="s">
        <v>6236</v>
      </c>
      <c r="Z1480" s="81"/>
    </row>
    <row r="1481" spans="1:26" x14ac:dyDescent="0.35">
      <c r="A1481" s="66" t="s">
        <v>1023</v>
      </c>
      <c r="B1481" s="66" t="s">
        <v>1390</v>
      </c>
      <c r="C1481" s="67"/>
      <c r="D1481" s="68"/>
      <c r="E1481" s="69"/>
      <c r="F1481" s="70"/>
      <c r="G1481" s="67"/>
      <c r="H1481" s="71"/>
      <c r="I1481" s="72"/>
      <c r="J1481" s="72"/>
      <c r="K1481" s="36"/>
      <c r="L1481" s="79"/>
      <c r="M1481" s="79"/>
      <c r="N1481" s="74"/>
      <c r="O1481" s="81" t="s">
        <v>1647</v>
      </c>
      <c r="P1481" s="83">
        <v>44398.578900462962</v>
      </c>
      <c r="Q1481" s="81" t="s">
        <v>1819</v>
      </c>
      <c r="R1481" s="81"/>
      <c r="S1481" s="81"/>
      <c r="T1481" s="81" t="s">
        <v>3114</v>
      </c>
      <c r="U1481" s="83">
        <v>44398.578900462962</v>
      </c>
      <c r="V1481" s="84" t="s">
        <v>4236</v>
      </c>
      <c r="W1481" s="81"/>
      <c r="X1481" s="81"/>
      <c r="Y1481" s="87" t="s">
        <v>6236</v>
      </c>
      <c r="Z1481" s="81"/>
    </row>
    <row r="1482" spans="1:26" x14ac:dyDescent="0.35">
      <c r="A1482" s="66" t="s">
        <v>1024</v>
      </c>
      <c r="B1482" s="66" t="s">
        <v>1024</v>
      </c>
      <c r="C1482" s="67"/>
      <c r="D1482" s="68"/>
      <c r="E1482" s="69"/>
      <c r="F1482" s="70"/>
      <c r="G1482" s="67"/>
      <c r="H1482" s="71"/>
      <c r="I1482" s="72"/>
      <c r="J1482" s="72"/>
      <c r="K1482" s="36"/>
      <c r="L1482" s="79"/>
      <c r="M1482" s="79"/>
      <c r="N1482" s="74"/>
      <c r="O1482" s="81" t="s">
        <v>179</v>
      </c>
      <c r="P1482" s="83">
        <v>44397.597986111112</v>
      </c>
      <c r="Q1482" s="81" t="s">
        <v>1663</v>
      </c>
      <c r="R1482" s="81"/>
      <c r="S1482" s="81"/>
      <c r="T1482" s="81" t="s">
        <v>3026</v>
      </c>
      <c r="U1482" s="83">
        <v>44397.597986111112</v>
      </c>
      <c r="V1482" s="84" t="s">
        <v>4237</v>
      </c>
      <c r="W1482" s="81"/>
      <c r="X1482" s="81"/>
      <c r="Y1482" s="87" t="s">
        <v>6237</v>
      </c>
      <c r="Z1482" s="81"/>
    </row>
    <row r="1483" spans="1:26" x14ac:dyDescent="0.35">
      <c r="A1483" s="66" t="s">
        <v>1024</v>
      </c>
      <c r="B1483" s="66" t="s">
        <v>1024</v>
      </c>
      <c r="C1483" s="67"/>
      <c r="D1483" s="68"/>
      <c r="E1483" s="69"/>
      <c r="F1483" s="70"/>
      <c r="G1483" s="67"/>
      <c r="H1483" s="71"/>
      <c r="I1483" s="72"/>
      <c r="J1483" s="72"/>
      <c r="K1483" s="36"/>
      <c r="L1483" s="79"/>
      <c r="M1483" s="79"/>
      <c r="N1483" s="74"/>
      <c r="O1483" s="81" t="s">
        <v>179</v>
      </c>
      <c r="P1483" s="83">
        <v>44398.566863425927</v>
      </c>
      <c r="Q1483" s="81" t="s">
        <v>1664</v>
      </c>
      <c r="R1483" s="81"/>
      <c r="S1483" s="81"/>
      <c r="T1483" s="81"/>
      <c r="U1483" s="83">
        <v>44398.566863425927</v>
      </c>
      <c r="V1483" s="84" t="s">
        <v>4238</v>
      </c>
      <c r="W1483" s="81"/>
      <c r="X1483" s="81"/>
      <c r="Y1483" s="87" t="s">
        <v>6238</v>
      </c>
      <c r="Z1483" s="81"/>
    </row>
    <row r="1484" spans="1:26" x14ac:dyDescent="0.35">
      <c r="A1484" s="66" t="s">
        <v>1025</v>
      </c>
      <c r="B1484" s="66" t="s">
        <v>1024</v>
      </c>
      <c r="C1484" s="67"/>
      <c r="D1484" s="68"/>
      <c r="E1484" s="69"/>
      <c r="F1484" s="70"/>
      <c r="G1484" s="67"/>
      <c r="H1484" s="71"/>
      <c r="I1484" s="72"/>
      <c r="J1484" s="72"/>
      <c r="K1484" s="36"/>
      <c r="L1484" s="79"/>
      <c r="M1484" s="79"/>
      <c r="N1484" s="74"/>
      <c r="O1484" s="81" t="s">
        <v>1647</v>
      </c>
      <c r="P1484" s="83">
        <v>44398.579050925924</v>
      </c>
      <c r="Q1484" s="81" t="s">
        <v>1664</v>
      </c>
      <c r="R1484" s="81"/>
      <c r="S1484" s="81"/>
      <c r="T1484" s="81"/>
      <c r="U1484" s="83">
        <v>44398.579050925924</v>
      </c>
      <c r="V1484" s="84" t="s">
        <v>4239</v>
      </c>
      <c r="W1484" s="81"/>
      <c r="X1484" s="81"/>
      <c r="Y1484" s="87" t="s">
        <v>6239</v>
      </c>
      <c r="Z1484" s="81"/>
    </row>
    <row r="1485" spans="1:26" x14ac:dyDescent="0.35">
      <c r="A1485" s="66" t="s">
        <v>1026</v>
      </c>
      <c r="B1485" s="66" t="s">
        <v>1586</v>
      </c>
      <c r="C1485" s="67"/>
      <c r="D1485" s="68"/>
      <c r="E1485" s="69"/>
      <c r="F1485" s="70"/>
      <c r="G1485" s="67"/>
      <c r="H1485" s="71"/>
      <c r="I1485" s="72"/>
      <c r="J1485" s="72"/>
      <c r="K1485" s="36"/>
      <c r="L1485" s="79"/>
      <c r="M1485" s="79"/>
      <c r="N1485" s="74"/>
      <c r="O1485" s="81" t="s">
        <v>1647</v>
      </c>
      <c r="P1485" s="83">
        <v>44398.473680555559</v>
      </c>
      <c r="Q1485" s="81" t="s">
        <v>1892</v>
      </c>
      <c r="R1485" s="84" t="s">
        <v>2549</v>
      </c>
      <c r="S1485" s="81" t="s">
        <v>2931</v>
      </c>
      <c r="T1485" s="81"/>
      <c r="U1485" s="83">
        <v>44398.473680555559</v>
      </c>
      <c r="V1485" s="84" t="s">
        <v>4240</v>
      </c>
      <c r="W1485" s="81"/>
      <c r="X1485" s="81"/>
      <c r="Y1485" s="87" t="s">
        <v>6240</v>
      </c>
      <c r="Z1485" s="81"/>
    </row>
    <row r="1486" spans="1:26" x14ac:dyDescent="0.35">
      <c r="A1486" s="66" t="s">
        <v>1027</v>
      </c>
      <c r="B1486" s="66" t="s">
        <v>1457</v>
      </c>
      <c r="C1486" s="67"/>
      <c r="D1486" s="68"/>
      <c r="E1486" s="69"/>
      <c r="F1486" s="70"/>
      <c r="G1486" s="67"/>
      <c r="H1486" s="71"/>
      <c r="I1486" s="72"/>
      <c r="J1486" s="72"/>
      <c r="K1486" s="36"/>
      <c r="L1486" s="79"/>
      <c r="M1486" s="79"/>
      <c r="N1486" s="74"/>
      <c r="O1486" s="81" t="s">
        <v>1647</v>
      </c>
      <c r="P1486" s="83">
        <v>44397.746412037035</v>
      </c>
      <c r="Q1486" s="81" t="s">
        <v>1747</v>
      </c>
      <c r="R1486" s="81"/>
      <c r="S1486" s="81"/>
      <c r="T1486" s="81"/>
      <c r="U1486" s="83">
        <v>44397.746412037035</v>
      </c>
      <c r="V1486" s="84" t="s">
        <v>4241</v>
      </c>
      <c r="W1486" s="81"/>
      <c r="X1486" s="81"/>
      <c r="Y1486" s="87" t="s">
        <v>6241</v>
      </c>
      <c r="Z1486" s="81"/>
    </row>
    <row r="1487" spans="1:26" x14ac:dyDescent="0.35">
      <c r="A1487" s="66" t="s">
        <v>1027</v>
      </c>
      <c r="B1487" s="66" t="s">
        <v>1235</v>
      </c>
      <c r="C1487" s="67"/>
      <c r="D1487" s="68"/>
      <c r="E1487" s="69"/>
      <c r="F1487" s="70"/>
      <c r="G1487" s="67"/>
      <c r="H1487" s="71"/>
      <c r="I1487" s="72"/>
      <c r="J1487" s="72"/>
      <c r="K1487" s="36"/>
      <c r="L1487" s="79"/>
      <c r="M1487" s="79"/>
      <c r="N1487" s="74"/>
      <c r="O1487" s="81" t="s">
        <v>1647</v>
      </c>
      <c r="P1487" s="83">
        <v>44397.746412037035</v>
      </c>
      <c r="Q1487" s="81" t="s">
        <v>1747</v>
      </c>
      <c r="R1487" s="81"/>
      <c r="S1487" s="81"/>
      <c r="T1487" s="81"/>
      <c r="U1487" s="83">
        <v>44397.746412037035</v>
      </c>
      <c r="V1487" s="84" t="s">
        <v>4241</v>
      </c>
      <c r="W1487" s="81"/>
      <c r="X1487" s="81"/>
      <c r="Y1487" s="87" t="s">
        <v>6241</v>
      </c>
      <c r="Z1487" s="81"/>
    </row>
    <row r="1488" spans="1:26" x14ac:dyDescent="0.35">
      <c r="A1488" s="66" t="s">
        <v>1027</v>
      </c>
      <c r="B1488" s="66" t="s">
        <v>1565</v>
      </c>
      <c r="C1488" s="67"/>
      <c r="D1488" s="68"/>
      <c r="E1488" s="69"/>
      <c r="F1488" s="70"/>
      <c r="G1488" s="67"/>
      <c r="H1488" s="71"/>
      <c r="I1488" s="72"/>
      <c r="J1488" s="72"/>
      <c r="K1488" s="36"/>
      <c r="L1488" s="79"/>
      <c r="M1488" s="79"/>
      <c r="N1488" s="74"/>
      <c r="O1488" s="81" t="s">
        <v>1647</v>
      </c>
      <c r="P1488" s="83">
        <v>44397.896319444444</v>
      </c>
      <c r="Q1488" s="81" t="s">
        <v>1807</v>
      </c>
      <c r="R1488" s="81"/>
      <c r="S1488" s="81"/>
      <c r="T1488" s="81" t="s">
        <v>3110</v>
      </c>
      <c r="U1488" s="83">
        <v>44397.896319444444</v>
      </c>
      <c r="V1488" s="84" t="s">
        <v>4242</v>
      </c>
      <c r="W1488" s="81"/>
      <c r="X1488" s="81"/>
      <c r="Y1488" s="87" t="s">
        <v>6242</v>
      </c>
      <c r="Z1488" s="81"/>
    </row>
    <row r="1489" spans="1:26" x14ac:dyDescent="0.35">
      <c r="A1489" s="66" t="s">
        <v>1027</v>
      </c>
      <c r="B1489" s="66" t="s">
        <v>1318</v>
      </c>
      <c r="C1489" s="67"/>
      <c r="D1489" s="68"/>
      <c r="E1489" s="69"/>
      <c r="F1489" s="70"/>
      <c r="G1489" s="67"/>
      <c r="H1489" s="71"/>
      <c r="I1489" s="72"/>
      <c r="J1489" s="72"/>
      <c r="K1489" s="36"/>
      <c r="L1489" s="79"/>
      <c r="M1489" s="79"/>
      <c r="N1489" s="74"/>
      <c r="O1489" s="81" t="s">
        <v>1647</v>
      </c>
      <c r="P1489" s="83">
        <v>44397.896319444444</v>
      </c>
      <c r="Q1489" s="81" t="s">
        <v>1807</v>
      </c>
      <c r="R1489" s="81"/>
      <c r="S1489" s="81"/>
      <c r="T1489" s="81" t="s">
        <v>3110</v>
      </c>
      <c r="U1489" s="83">
        <v>44397.896319444444</v>
      </c>
      <c r="V1489" s="84" t="s">
        <v>4242</v>
      </c>
      <c r="W1489" s="81"/>
      <c r="X1489" s="81"/>
      <c r="Y1489" s="87" t="s">
        <v>6242</v>
      </c>
      <c r="Z1489" s="81"/>
    </row>
    <row r="1490" spans="1:26" x14ac:dyDescent="0.35">
      <c r="A1490" s="66" t="s">
        <v>1027</v>
      </c>
      <c r="B1490" s="66" t="s">
        <v>1235</v>
      </c>
      <c r="C1490" s="67"/>
      <c r="D1490" s="68"/>
      <c r="E1490" s="69"/>
      <c r="F1490" s="70"/>
      <c r="G1490" s="67"/>
      <c r="H1490" s="71"/>
      <c r="I1490" s="72"/>
      <c r="J1490" s="72"/>
      <c r="K1490" s="36"/>
      <c r="L1490" s="79"/>
      <c r="M1490" s="79"/>
      <c r="N1490" s="74"/>
      <c r="O1490" s="81" t="s">
        <v>1647</v>
      </c>
      <c r="P1490" s="83">
        <v>44397.896319444444</v>
      </c>
      <c r="Q1490" s="81" t="s">
        <v>1807</v>
      </c>
      <c r="R1490" s="81"/>
      <c r="S1490" s="81"/>
      <c r="T1490" s="81" t="s">
        <v>3110</v>
      </c>
      <c r="U1490" s="83">
        <v>44397.896319444444</v>
      </c>
      <c r="V1490" s="84" t="s">
        <v>4242</v>
      </c>
      <c r="W1490" s="81"/>
      <c r="X1490" s="81"/>
      <c r="Y1490" s="87" t="s">
        <v>6242</v>
      </c>
      <c r="Z1490" s="81"/>
    </row>
    <row r="1491" spans="1:26" x14ac:dyDescent="0.35">
      <c r="A1491" s="66" t="s">
        <v>1027</v>
      </c>
      <c r="B1491" s="66" t="s">
        <v>1587</v>
      </c>
      <c r="C1491" s="67"/>
      <c r="D1491" s="68"/>
      <c r="E1491" s="69"/>
      <c r="F1491" s="70"/>
      <c r="G1491" s="67"/>
      <c r="H1491" s="71"/>
      <c r="I1491" s="72"/>
      <c r="J1491" s="72"/>
      <c r="K1491" s="36"/>
      <c r="L1491" s="79"/>
      <c r="M1491" s="79"/>
      <c r="N1491" s="74"/>
      <c r="O1491" s="81" t="s">
        <v>1647</v>
      </c>
      <c r="P1491" s="83">
        <v>44398.587187500001</v>
      </c>
      <c r="Q1491" s="81" t="s">
        <v>1893</v>
      </c>
      <c r="R1491" s="81"/>
      <c r="S1491" s="81"/>
      <c r="T1491" s="81"/>
      <c r="U1491" s="83">
        <v>44398.587187500001</v>
      </c>
      <c r="V1491" s="84" t="s">
        <v>4243</v>
      </c>
      <c r="W1491" s="81"/>
      <c r="X1491" s="81"/>
      <c r="Y1491" s="87" t="s">
        <v>6243</v>
      </c>
      <c r="Z1491" s="81"/>
    </row>
    <row r="1492" spans="1:26" x14ac:dyDescent="0.35">
      <c r="A1492" s="66" t="s">
        <v>1027</v>
      </c>
      <c r="B1492" s="66" t="s">
        <v>1026</v>
      </c>
      <c r="C1492" s="67"/>
      <c r="D1492" s="68"/>
      <c r="E1492" s="69"/>
      <c r="F1492" s="70"/>
      <c r="G1492" s="67"/>
      <c r="H1492" s="71"/>
      <c r="I1492" s="72"/>
      <c r="J1492" s="72"/>
      <c r="K1492" s="36"/>
      <c r="L1492" s="79"/>
      <c r="M1492" s="79"/>
      <c r="N1492" s="74"/>
      <c r="O1492" s="81" t="s">
        <v>1647</v>
      </c>
      <c r="P1492" s="83">
        <v>44398.587187500001</v>
      </c>
      <c r="Q1492" s="81" t="s">
        <v>1893</v>
      </c>
      <c r="R1492" s="81"/>
      <c r="S1492" s="81"/>
      <c r="T1492" s="81"/>
      <c r="U1492" s="83">
        <v>44398.587187500001</v>
      </c>
      <c r="V1492" s="84" t="s">
        <v>4243</v>
      </c>
      <c r="W1492" s="81"/>
      <c r="X1492" s="81"/>
      <c r="Y1492" s="87" t="s">
        <v>6243</v>
      </c>
      <c r="Z1492" s="81"/>
    </row>
    <row r="1493" spans="1:26" x14ac:dyDescent="0.35">
      <c r="A1493" s="66" t="s">
        <v>1028</v>
      </c>
      <c r="B1493" s="66" t="s">
        <v>1493</v>
      </c>
      <c r="C1493" s="67"/>
      <c r="D1493" s="68"/>
      <c r="E1493" s="69"/>
      <c r="F1493" s="70"/>
      <c r="G1493" s="67"/>
      <c r="H1493" s="71"/>
      <c r="I1493" s="72"/>
      <c r="J1493" s="72"/>
      <c r="K1493" s="36"/>
      <c r="L1493" s="79"/>
      <c r="M1493" s="79"/>
      <c r="N1493" s="74"/>
      <c r="O1493" s="81" t="s">
        <v>1647</v>
      </c>
      <c r="P1493" s="83">
        <v>44398.591238425928</v>
      </c>
      <c r="Q1493" s="81" t="s">
        <v>1894</v>
      </c>
      <c r="R1493" s="81"/>
      <c r="S1493" s="81"/>
      <c r="T1493" s="81" t="s">
        <v>3156</v>
      </c>
      <c r="U1493" s="83">
        <v>44398.591238425928</v>
      </c>
      <c r="V1493" s="84" t="s">
        <v>4244</v>
      </c>
      <c r="W1493" s="81"/>
      <c r="X1493" s="81"/>
      <c r="Y1493" s="87" t="s">
        <v>6244</v>
      </c>
      <c r="Z1493" s="81"/>
    </row>
    <row r="1494" spans="1:26" x14ac:dyDescent="0.35">
      <c r="A1494" s="66" t="s">
        <v>1029</v>
      </c>
      <c r="B1494" s="66" t="s">
        <v>1583</v>
      </c>
      <c r="C1494" s="67"/>
      <c r="D1494" s="68"/>
      <c r="E1494" s="69"/>
      <c r="F1494" s="70"/>
      <c r="G1494" s="67"/>
      <c r="H1494" s="71"/>
      <c r="I1494" s="72"/>
      <c r="J1494" s="72"/>
      <c r="K1494" s="36"/>
      <c r="L1494" s="79"/>
      <c r="M1494" s="79"/>
      <c r="N1494" s="74"/>
      <c r="O1494" s="81" t="s">
        <v>1647</v>
      </c>
      <c r="P1494" s="83">
        <v>44398.592997685184</v>
      </c>
      <c r="Q1494" s="81" t="s">
        <v>1875</v>
      </c>
      <c r="R1494" s="84" t="s">
        <v>2541</v>
      </c>
      <c r="S1494" s="81" t="s">
        <v>2960</v>
      </c>
      <c r="T1494" s="81" t="s">
        <v>3143</v>
      </c>
      <c r="U1494" s="83">
        <v>44398.592997685184</v>
      </c>
      <c r="V1494" s="84" t="s">
        <v>4245</v>
      </c>
      <c r="W1494" s="81"/>
      <c r="X1494" s="81"/>
      <c r="Y1494" s="87" t="s">
        <v>6245</v>
      </c>
      <c r="Z1494" s="81"/>
    </row>
    <row r="1495" spans="1:26" x14ac:dyDescent="0.35">
      <c r="A1495" s="66" t="s">
        <v>1029</v>
      </c>
      <c r="B1495" s="66" t="s">
        <v>1031</v>
      </c>
      <c r="C1495" s="67"/>
      <c r="D1495" s="68"/>
      <c r="E1495" s="69"/>
      <c r="F1495" s="70"/>
      <c r="G1495" s="67"/>
      <c r="H1495" s="71"/>
      <c r="I1495" s="72"/>
      <c r="J1495" s="72"/>
      <c r="K1495" s="36"/>
      <c r="L1495" s="79"/>
      <c r="M1495" s="79"/>
      <c r="N1495" s="74"/>
      <c r="O1495" s="81" t="s">
        <v>1647</v>
      </c>
      <c r="P1495" s="83">
        <v>44398.592997685184</v>
      </c>
      <c r="Q1495" s="81" t="s">
        <v>1875</v>
      </c>
      <c r="R1495" s="84" t="s">
        <v>2541</v>
      </c>
      <c r="S1495" s="81" t="s">
        <v>2960</v>
      </c>
      <c r="T1495" s="81" t="s">
        <v>3143</v>
      </c>
      <c r="U1495" s="83">
        <v>44398.592997685184</v>
      </c>
      <c r="V1495" s="84" t="s">
        <v>4245</v>
      </c>
      <c r="W1495" s="81"/>
      <c r="X1495" s="81"/>
      <c r="Y1495" s="87" t="s">
        <v>6245</v>
      </c>
      <c r="Z1495" s="81"/>
    </row>
    <row r="1496" spans="1:26" x14ac:dyDescent="0.35">
      <c r="A1496" s="66" t="s">
        <v>1030</v>
      </c>
      <c r="B1496" s="66" t="s">
        <v>1074</v>
      </c>
      <c r="C1496" s="67"/>
      <c r="D1496" s="68"/>
      <c r="E1496" s="69"/>
      <c r="F1496" s="70"/>
      <c r="G1496" s="67"/>
      <c r="H1496" s="71"/>
      <c r="I1496" s="72"/>
      <c r="J1496" s="72"/>
      <c r="K1496" s="36"/>
      <c r="L1496" s="79"/>
      <c r="M1496" s="79"/>
      <c r="N1496" s="74"/>
      <c r="O1496" s="81" t="s">
        <v>1647</v>
      </c>
      <c r="P1496" s="83">
        <v>44398.593657407408</v>
      </c>
      <c r="Q1496" s="81" t="s">
        <v>1872</v>
      </c>
      <c r="R1496" s="81"/>
      <c r="S1496" s="81"/>
      <c r="T1496" s="81"/>
      <c r="U1496" s="83">
        <v>44398.593657407408</v>
      </c>
      <c r="V1496" s="84" t="s">
        <v>4246</v>
      </c>
      <c r="W1496" s="81"/>
      <c r="X1496" s="81"/>
      <c r="Y1496" s="87" t="s">
        <v>6246</v>
      </c>
      <c r="Z1496" s="81"/>
    </row>
    <row r="1497" spans="1:26" x14ac:dyDescent="0.35">
      <c r="A1497" s="66" t="s">
        <v>1030</v>
      </c>
      <c r="B1497" s="66" t="s">
        <v>1375</v>
      </c>
      <c r="C1497" s="67"/>
      <c r="D1497" s="68"/>
      <c r="E1497" s="69"/>
      <c r="F1497" s="70"/>
      <c r="G1497" s="67"/>
      <c r="H1497" s="71"/>
      <c r="I1497" s="72"/>
      <c r="J1497" s="72"/>
      <c r="K1497" s="36"/>
      <c r="L1497" s="79"/>
      <c r="M1497" s="79"/>
      <c r="N1497" s="74"/>
      <c r="O1497" s="81" t="s">
        <v>1647</v>
      </c>
      <c r="P1497" s="83">
        <v>44398.593657407408</v>
      </c>
      <c r="Q1497" s="81" t="s">
        <v>1872</v>
      </c>
      <c r="R1497" s="81"/>
      <c r="S1497" s="81"/>
      <c r="T1497" s="81"/>
      <c r="U1497" s="83">
        <v>44398.593657407408</v>
      </c>
      <c r="V1497" s="84" t="s">
        <v>4246</v>
      </c>
      <c r="W1497" s="81"/>
      <c r="X1497" s="81"/>
      <c r="Y1497" s="87" t="s">
        <v>6246</v>
      </c>
      <c r="Z1497" s="81"/>
    </row>
    <row r="1498" spans="1:26" x14ac:dyDescent="0.35">
      <c r="A1498" s="66" t="s">
        <v>1031</v>
      </c>
      <c r="B1498" s="66" t="s">
        <v>1031</v>
      </c>
      <c r="C1498" s="67"/>
      <c r="D1498" s="68"/>
      <c r="E1498" s="69"/>
      <c r="F1498" s="70"/>
      <c r="G1498" s="67"/>
      <c r="H1498" s="71"/>
      <c r="I1498" s="72"/>
      <c r="J1498" s="72"/>
      <c r="K1498" s="36"/>
      <c r="L1498" s="79"/>
      <c r="M1498" s="79"/>
      <c r="N1498" s="74"/>
      <c r="O1498" s="81" t="s">
        <v>179</v>
      </c>
      <c r="P1498" s="83">
        <v>44398.531342592592</v>
      </c>
      <c r="Q1498" s="81" t="s">
        <v>1895</v>
      </c>
      <c r="R1498" s="81" t="s">
        <v>2550</v>
      </c>
      <c r="S1498" s="81" t="s">
        <v>2963</v>
      </c>
      <c r="T1498" s="81" t="s">
        <v>3143</v>
      </c>
      <c r="U1498" s="83">
        <v>44398.531342592592</v>
      </c>
      <c r="V1498" s="84" t="s">
        <v>4247</v>
      </c>
      <c r="W1498" s="81"/>
      <c r="X1498" s="81"/>
      <c r="Y1498" s="87" t="s">
        <v>6247</v>
      </c>
      <c r="Z1498" s="81"/>
    </row>
    <row r="1499" spans="1:26" x14ac:dyDescent="0.35">
      <c r="A1499" s="66" t="s">
        <v>1032</v>
      </c>
      <c r="B1499" s="66" t="s">
        <v>1031</v>
      </c>
      <c r="C1499" s="67"/>
      <c r="D1499" s="68"/>
      <c r="E1499" s="69"/>
      <c r="F1499" s="70"/>
      <c r="G1499" s="67"/>
      <c r="H1499" s="71"/>
      <c r="I1499" s="72"/>
      <c r="J1499" s="72"/>
      <c r="K1499" s="36"/>
      <c r="L1499" s="79"/>
      <c r="M1499" s="79"/>
      <c r="N1499" s="74"/>
      <c r="O1499" s="81" t="s">
        <v>1647</v>
      </c>
      <c r="P1499" s="83">
        <v>44398.596250000002</v>
      </c>
      <c r="Q1499" s="81" t="s">
        <v>1875</v>
      </c>
      <c r="R1499" s="84" t="s">
        <v>2541</v>
      </c>
      <c r="S1499" s="81" t="s">
        <v>2960</v>
      </c>
      <c r="T1499" s="81" t="s">
        <v>3143</v>
      </c>
      <c r="U1499" s="83">
        <v>44398.596250000002</v>
      </c>
      <c r="V1499" s="84" t="s">
        <v>4248</v>
      </c>
      <c r="W1499" s="81"/>
      <c r="X1499" s="81"/>
      <c r="Y1499" s="87" t="s">
        <v>6248</v>
      </c>
      <c r="Z1499" s="81"/>
    </row>
    <row r="1500" spans="1:26" x14ac:dyDescent="0.35">
      <c r="A1500" s="66" t="s">
        <v>1032</v>
      </c>
      <c r="B1500" s="66" t="s">
        <v>1583</v>
      </c>
      <c r="C1500" s="67"/>
      <c r="D1500" s="68"/>
      <c r="E1500" s="69"/>
      <c r="F1500" s="70"/>
      <c r="G1500" s="67"/>
      <c r="H1500" s="71"/>
      <c r="I1500" s="72"/>
      <c r="J1500" s="72"/>
      <c r="K1500" s="36"/>
      <c r="L1500" s="79"/>
      <c r="M1500" s="79"/>
      <c r="N1500" s="74"/>
      <c r="O1500" s="81" t="s">
        <v>1647</v>
      </c>
      <c r="P1500" s="83">
        <v>44398.596250000002</v>
      </c>
      <c r="Q1500" s="81" t="s">
        <v>1875</v>
      </c>
      <c r="R1500" s="84" t="s">
        <v>2541</v>
      </c>
      <c r="S1500" s="81" t="s">
        <v>2960</v>
      </c>
      <c r="T1500" s="81" t="s">
        <v>3143</v>
      </c>
      <c r="U1500" s="83">
        <v>44398.596250000002</v>
      </c>
      <c r="V1500" s="84" t="s">
        <v>4248</v>
      </c>
      <c r="W1500" s="81"/>
      <c r="X1500" s="81"/>
      <c r="Y1500" s="87" t="s">
        <v>6248</v>
      </c>
      <c r="Z1500" s="81"/>
    </row>
    <row r="1501" spans="1:26" x14ac:dyDescent="0.35">
      <c r="A1501" s="66" t="s">
        <v>1033</v>
      </c>
      <c r="B1501" s="66" t="s">
        <v>1318</v>
      </c>
      <c r="C1501" s="67"/>
      <c r="D1501" s="68"/>
      <c r="E1501" s="69"/>
      <c r="F1501" s="70"/>
      <c r="G1501" s="67"/>
      <c r="H1501" s="71"/>
      <c r="I1501" s="72"/>
      <c r="J1501" s="72"/>
      <c r="K1501" s="36"/>
      <c r="L1501" s="79"/>
      <c r="M1501" s="79"/>
      <c r="N1501" s="74"/>
      <c r="O1501" s="81" t="s">
        <v>1647</v>
      </c>
      <c r="P1501" s="83">
        <v>44398.599120370367</v>
      </c>
      <c r="Q1501" s="81" t="s">
        <v>1754</v>
      </c>
      <c r="R1501" s="81"/>
      <c r="S1501" s="81"/>
      <c r="T1501" s="81" t="s">
        <v>3016</v>
      </c>
      <c r="U1501" s="83">
        <v>44398.599120370367</v>
      </c>
      <c r="V1501" s="84" t="s">
        <v>4249</v>
      </c>
      <c r="W1501" s="81"/>
      <c r="X1501" s="81"/>
      <c r="Y1501" s="87" t="s">
        <v>6249</v>
      </c>
      <c r="Z1501" s="81"/>
    </row>
    <row r="1502" spans="1:26" x14ac:dyDescent="0.35">
      <c r="A1502" s="66" t="s">
        <v>1033</v>
      </c>
      <c r="B1502" s="66" t="s">
        <v>1522</v>
      </c>
      <c r="C1502" s="67"/>
      <c r="D1502" s="68"/>
      <c r="E1502" s="69"/>
      <c r="F1502" s="70"/>
      <c r="G1502" s="67"/>
      <c r="H1502" s="71"/>
      <c r="I1502" s="72"/>
      <c r="J1502" s="72"/>
      <c r="K1502" s="36"/>
      <c r="L1502" s="79"/>
      <c r="M1502" s="79"/>
      <c r="N1502" s="74"/>
      <c r="O1502" s="81" t="s">
        <v>1647</v>
      </c>
      <c r="P1502" s="83">
        <v>44398.599120370367</v>
      </c>
      <c r="Q1502" s="81" t="s">
        <v>1754</v>
      </c>
      <c r="R1502" s="81"/>
      <c r="S1502" s="81"/>
      <c r="T1502" s="81" t="s">
        <v>3016</v>
      </c>
      <c r="U1502" s="83">
        <v>44398.599120370367</v>
      </c>
      <c r="V1502" s="84" t="s">
        <v>4249</v>
      </c>
      <c r="W1502" s="81"/>
      <c r="X1502" s="81"/>
      <c r="Y1502" s="87" t="s">
        <v>6249</v>
      </c>
      <c r="Z1502" s="81"/>
    </row>
    <row r="1503" spans="1:26" x14ac:dyDescent="0.35">
      <c r="A1503" s="66" t="s">
        <v>1034</v>
      </c>
      <c r="B1503" s="66" t="s">
        <v>1588</v>
      </c>
      <c r="C1503" s="67"/>
      <c r="D1503" s="68"/>
      <c r="E1503" s="69"/>
      <c r="F1503" s="70"/>
      <c r="G1503" s="67"/>
      <c r="H1503" s="71"/>
      <c r="I1503" s="72"/>
      <c r="J1503" s="72"/>
      <c r="K1503" s="36"/>
      <c r="L1503" s="79"/>
      <c r="M1503" s="79"/>
      <c r="N1503" s="74"/>
      <c r="O1503" s="81" t="s">
        <v>1647</v>
      </c>
      <c r="P1503" s="83">
        <v>44398.600555555553</v>
      </c>
      <c r="Q1503" s="81" t="s">
        <v>1896</v>
      </c>
      <c r="R1503" s="84" t="s">
        <v>2551</v>
      </c>
      <c r="S1503" s="81" t="s">
        <v>2931</v>
      </c>
      <c r="T1503" s="81" t="s">
        <v>3046</v>
      </c>
      <c r="U1503" s="83">
        <v>44398.600555555553</v>
      </c>
      <c r="V1503" s="84" t="s">
        <v>4250</v>
      </c>
      <c r="W1503" s="81"/>
      <c r="X1503" s="81"/>
      <c r="Y1503" s="87" t="s">
        <v>6250</v>
      </c>
      <c r="Z1503" s="81"/>
    </row>
    <row r="1504" spans="1:26" x14ac:dyDescent="0.35">
      <c r="A1504" s="66" t="s">
        <v>1034</v>
      </c>
      <c r="B1504" s="66" t="s">
        <v>1589</v>
      </c>
      <c r="C1504" s="67"/>
      <c r="D1504" s="68"/>
      <c r="E1504" s="69"/>
      <c r="F1504" s="70"/>
      <c r="G1504" s="67"/>
      <c r="H1504" s="71"/>
      <c r="I1504" s="72"/>
      <c r="J1504" s="72"/>
      <c r="K1504" s="36"/>
      <c r="L1504" s="79"/>
      <c r="M1504" s="79"/>
      <c r="N1504" s="74"/>
      <c r="O1504" s="81" t="s">
        <v>1647</v>
      </c>
      <c r="P1504" s="83">
        <v>44398.600555555553</v>
      </c>
      <c r="Q1504" s="81" t="s">
        <v>1896</v>
      </c>
      <c r="R1504" s="84" t="s">
        <v>2551</v>
      </c>
      <c r="S1504" s="81" t="s">
        <v>2931</v>
      </c>
      <c r="T1504" s="81" t="s">
        <v>3046</v>
      </c>
      <c r="U1504" s="83">
        <v>44398.600555555553</v>
      </c>
      <c r="V1504" s="84" t="s">
        <v>4250</v>
      </c>
      <c r="W1504" s="81"/>
      <c r="X1504" s="81"/>
      <c r="Y1504" s="87" t="s">
        <v>6250</v>
      </c>
      <c r="Z1504" s="81"/>
    </row>
    <row r="1505" spans="1:26" x14ac:dyDescent="0.35">
      <c r="A1505" s="66" t="s">
        <v>1034</v>
      </c>
      <c r="B1505" s="66" t="s">
        <v>1590</v>
      </c>
      <c r="C1505" s="67"/>
      <c r="D1505" s="68"/>
      <c r="E1505" s="69"/>
      <c r="F1505" s="70"/>
      <c r="G1505" s="67"/>
      <c r="H1505" s="71"/>
      <c r="I1505" s="72"/>
      <c r="J1505" s="72"/>
      <c r="K1505" s="36"/>
      <c r="L1505" s="79"/>
      <c r="M1505" s="79"/>
      <c r="N1505" s="74"/>
      <c r="O1505" s="81" t="s">
        <v>1647</v>
      </c>
      <c r="P1505" s="83">
        <v>44398.600555555553</v>
      </c>
      <c r="Q1505" s="81" t="s">
        <v>1896</v>
      </c>
      <c r="R1505" s="84" t="s">
        <v>2551</v>
      </c>
      <c r="S1505" s="81" t="s">
        <v>2931</v>
      </c>
      <c r="T1505" s="81" t="s">
        <v>3046</v>
      </c>
      <c r="U1505" s="83">
        <v>44398.600555555553</v>
      </c>
      <c r="V1505" s="84" t="s">
        <v>4250</v>
      </c>
      <c r="W1505" s="81"/>
      <c r="X1505" s="81"/>
      <c r="Y1505" s="87" t="s">
        <v>6250</v>
      </c>
      <c r="Z1505" s="81"/>
    </row>
    <row r="1506" spans="1:26" x14ac:dyDescent="0.35">
      <c r="A1506" s="66" t="s">
        <v>1035</v>
      </c>
      <c r="B1506" s="66" t="s">
        <v>1318</v>
      </c>
      <c r="C1506" s="67"/>
      <c r="D1506" s="68"/>
      <c r="E1506" s="69"/>
      <c r="F1506" s="70"/>
      <c r="G1506" s="67"/>
      <c r="H1506" s="71"/>
      <c r="I1506" s="72"/>
      <c r="J1506" s="72"/>
      <c r="K1506" s="36"/>
      <c r="L1506" s="79"/>
      <c r="M1506" s="79"/>
      <c r="N1506" s="74"/>
      <c r="O1506" s="81" t="s">
        <v>1647</v>
      </c>
      <c r="P1506" s="83">
        <v>44398.601006944446</v>
      </c>
      <c r="Q1506" s="81" t="s">
        <v>1754</v>
      </c>
      <c r="R1506" s="81"/>
      <c r="S1506" s="81"/>
      <c r="T1506" s="81" t="s">
        <v>3016</v>
      </c>
      <c r="U1506" s="83">
        <v>44398.601006944446</v>
      </c>
      <c r="V1506" s="84" t="s">
        <v>4251</v>
      </c>
      <c r="W1506" s="81"/>
      <c r="X1506" s="81"/>
      <c r="Y1506" s="87" t="s">
        <v>6251</v>
      </c>
      <c r="Z1506" s="81"/>
    </row>
    <row r="1507" spans="1:26" x14ac:dyDescent="0.35">
      <c r="A1507" s="66" t="s">
        <v>1035</v>
      </c>
      <c r="B1507" s="66" t="s">
        <v>1522</v>
      </c>
      <c r="C1507" s="67"/>
      <c r="D1507" s="68"/>
      <c r="E1507" s="69"/>
      <c r="F1507" s="70"/>
      <c r="G1507" s="67"/>
      <c r="H1507" s="71"/>
      <c r="I1507" s="72"/>
      <c r="J1507" s="72"/>
      <c r="K1507" s="36"/>
      <c r="L1507" s="79"/>
      <c r="M1507" s="79"/>
      <c r="N1507" s="74"/>
      <c r="O1507" s="81" t="s">
        <v>1647</v>
      </c>
      <c r="P1507" s="83">
        <v>44398.601006944446</v>
      </c>
      <c r="Q1507" s="81" t="s">
        <v>1754</v>
      </c>
      <c r="R1507" s="81"/>
      <c r="S1507" s="81"/>
      <c r="T1507" s="81" t="s">
        <v>3016</v>
      </c>
      <c r="U1507" s="83">
        <v>44398.601006944446</v>
      </c>
      <c r="V1507" s="84" t="s">
        <v>4251</v>
      </c>
      <c r="W1507" s="81"/>
      <c r="X1507" s="81"/>
      <c r="Y1507" s="87" t="s">
        <v>6251</v>
      </c>
      <c r="Z1507" s="81"/>
    </row>
    <row r="1508" spans="1:26" x14ac:dyDescent="0.35">
      <c r="A1508" s="66" t="s">
        <v>1036</v>
      </c>
      <c r="B1508" s="66" t="s">
        <v>1587</v>
      </c>
      <c r="C1508" s="67"/>
      <c r="D1508" s="68"/>
      <c r="E1508" s="69"/>
      <c r="F1508" s="70"/>
      <c r="G1508" s="67"/>
      <c r="H1508" s="71"/>
      <c r="I1508" s="72"/>
      <c r="J1508" s="72"/>
      <c r="K1508" s="36"/>
      <c r="L1508" s="79"/>
      <c r="M1508" s="79"/>
      <c r="N1508" s="74"/>
      <c r="O1508" s="81" t="s">
        <v>1647</v>
      </c>
      <c r="P1508" s="83">
        <v>44398.606400462966</v>
      </c>
      <c r="Q1508" s="81" t="s">
        <v>1893</v>
      </c>
      <c r="R1508" s="81"/>
      <c r="S1508" s="81"/>
      <c r="T1508" s="81"/>
      <c r="U1508" s="83">
        <v>44398.606400462966</v>
      </c>
      <c r="V1508" s="84" t="s">
        <v>4252</v>
      </c>
      <c r="W1508" s="81"/>
      <c r="X1508" s="81"/>
      <c r="Y1508" s="87" t="s">
        <v>6252</v>
      </c>
      <c r="Z1508" s="81"/>
    </row>
    <row r="1509" spans="1:26" x14ac:dyDescent="0.35">
      <c r="A1509" s="66" t="s">
        <v>1036</v>
      </c>
      <c r="B1509" s="66" t="s">
        <v>1026</v>
      </c>
      <c r="C1509" s="67"/>
      <c r="D1509" s="68"/>
      <c r="E1509" s="69"/>
      <c r="F1509" s="70"/>
      <c r="G1509" s="67"/>
      <c r="H1509" s="71"/>
      <c r="I1509" s="72"/>
      <c r="J1509" s="72"/>
      <c r="K1509" s="36"/>
      <c r="L1509" s="79"/>
      <c r="M1509" s="79"/>
      <c r="N1509" s="74"/>
      <c r="O1509" s="81" t="s">
        <v>1647</v>
      </c>
      <c r="P1509" s="83">
        <v>44398.606400462966</v>
      </c>
      <c r="Q1509" s="81" t="s">
        <v>1893</v>
      </c>
      <c r="R1509" s="81"/>
      <c r="S1509" s="81"/>
      <c r="T1509" s="81"/>
      <c r="U1509" s="83">
        <v>44398.606400462966</v>
      </c>
      <c r="V1509" s="84" t="s">
        <v>4252</v>
      </c>
      <c r="W1509" s="81"/>
      <c r="X1509" s="81"/>
      <c r="Y1509" s="87" t="s">
        <v>6252</v>
      </c>
      <c r="Z1509" s="81"/>
    </row>
    <row r="1510" spans="1:26" x14ac:dyDescent="0.35">
      <c r="A1510" s="66" t="s">
        <v>1037</v>
      </c>
      <c r="B1510" s="66" t="s">
        <v>1587</v>
      </c>
      <c r="C1510" s="67"/>
      <c r="D1510" s="68"/>
      <c r="E1510" s="69"/>
      <c r="F1510" s="70"/>
      <c r="G1510" s="67"/>
      <c r="H1510" s="71"/>
      <c r="I1510" s="72"/>
      <c r="J1510" s="72"/>
      <c r="K1510" s="36"/>
      <c r="L1510" s="79"/>
      <c r="M1510" s="79"/>
      <c r="N1510" s="74"/>
      <c r="O1510" s="81" t="s">
        <v>1647</v>
      </c>
      <c r="P1510" s="83">
        <v>44398.609907407408</v>
      </c>
      <c r="Q1510" s="81" t="s">
        <v>1893</v>
      </c>
      <c r="R1510" s="81"/>
      <c r="S1510" s="81"/>
      <c r="T1510" s="81"/>
      <c r="U1510" s="83">
        <v>44398.609907407408</v>
      </c>
      <c r="V1510" s="84" t="s">
        <v>4253</v>
      </c>
      <c r="W1510" s="81"/>
      <c r="X1510" s="81"/>
      <c r="Y1510" s="87" t="s">
        <v>6253</v>
      </c>
      <c r="Z1510" s="81"/>
    </row>
    <row r="1511" spans="1:26" x14ac:dyDescent="0.35">
      <c r="A1511" s="66" t="s">
        <v>1037</v>
      </c>
      <c r="B1511" s="66" t="s">
        <v>1026</v>
      </c>
      <c r="C1511" s="67"/>
      <c r="D1511" s="68"/>
      <c r="E1511" s="69"/>
      <c r="F1511" s="70"/>
      <c r="G1511" s="67"/>
      <c r="H1511" s="71"/>
      <c r="I1511" s="72"/>
      <c r="J1511" s="72"/>
      <c r="K1511" s="36"/>
      <c r="L1511" s="79"/>
      <c r="M1511" s="79"/>
      <c r="N1511" s="74"/>
      <c r="O1511" s="81" t="s">
        <v>1647</v>
      </c>
      <c r="P1511" s="83">
        <v>44398.609907407408</v>
      </c>
      <c r="Q1511" s="81" t="s">
        <v>1893</v>
      </c>
      <c r="R1511" s="81"/>
      <c r="S1511" s="81"/>
      <c r="T1511" s="81"/>
      <c r="U1511" s="83">
        <v>44398.609907407408</v>
      </c>
      <c r="V1511" s="84" t="s">
        <v>4253</v>
      </c>
      <c r="W1511" s="81"/>
      <c r="X1511" s="81"/>
      <c r="Y1511" s="87" t="s">
        <v>6253</v>
      </c>
      <c r="Z1511" s="81"/>
    </row>
    <row r="1512" spans="1:26" x14ac:dyDescent="0.35">
      <c r="A1512" s="66" t="s">
        <v>1038</v>
      </c>
      <c r="B1512" s="66" t="s">
        <v>1173</v>
      </c>
      <c r="C1512" s="67"/>
      <c r="D1512" s="68"/>
      <c r="E1512" s="69"/>
      <c r="F1512" s="70"/>
      <c r="G1512" s="67"/>
      <c r="H1512" s="71"/>
      <c r="I1512" s="72"/>
      <c r="J1512" s="72"/>
      <c r="K1512" s="36"/>
      <c r="L1512" s="79"/>
      <c r="M1512" s="79"/>
      <c r="N1512" s="74"/>
      <c r="O1512" s="81" t="s">
        <v>1647</v>
      </c>
      <c r="P1512" s="83">
        <v>44398.363298611112</v>
      </c>
      <c r="Q1512" s="81" t="s">
        <v>1831</v>
      </c>
      <c r="R1512" s="84" t="s">
        <v>2521</v>
      </c>
      <c r="S1512" s="81" t="s">
        <v>2940</v>
      </c>
      <c r="T1512" s="81" t="s">
        <v>3120</v>
      </c>
      <c r="U1512" s="83">
        <v>44398.363298611112</v>
      </c>
      <c r="V1512" s="84" t="s">
        <v>4254</v>
      </c>
      <c r="W1512" s="81"/>
      <c r="X1512" s="81"/>
      <c r="Y1512" s="87" t="s">
        <v>6254</v>
      </c>
      <c r="Z1512" s="81"/>
    </row>
    <row r="1513" spans="1:26" x14ac:dyDescent="0.35">
      <c r="A1513" s="66" t="s">
        <v>1038</v>
      </c>
      <c r="B1513" s="66" t="s">
        <v>1587</v>
      </c>
      <c r="C1513" s="67"/>
      <c r="D1513" s="68"/>
      <c r="E1513" s="69"/>
      <c r="F1513" s="70"/>
      <c r="G1513" s="67"/>
      <c r="H1513" s="71"/>
      <c r="I1513" s="72"/>
      <c r="J1513" s="72"/>
      <c r="K1513" s="36"/>
      <c r="L1513" s="79"/>
      <c r="M1513" s="79"/>
      <c r="N1513" s="74"/>
      <c r="O1513" s="81" t="s">
        <v>1647</v>
      </c>
      <c r="P1513" s="83">
        <v>44398.610405092593</v>
      </c>
      <c r="Q1513" s="81" t="s">
        <v>1893</v>
      </c>
      <c r="R1513" s="81"/>
      <c r="S1513" s="81"/>
      <c r="T1513" s="81"/>
      <c r="U1513" s="83">
        <v>44398.610405092593</v>
      </c>
      <c r="V1513" s="84" t="s">
        <v>4255</v>
      </c>
      <c r="W1513" s="81"/>
      <c r="X1513" s="81"/>
      <c r="Y1513" s="87" t="s">
        <v>6255</v>
      </c>
      <c r="Z1513" s="81"/>
    </row>
    <row r="1514" spans="1:26" x14ac:dyDescent="0.35">
      <c r="A1514" s="66" t="s">
        <v>1038</v>
      </c>
      <c r="B1514" s="66" t="s">
        <v>1026</v>
      </c>
      <c r="C1514" s="67"/>
      <c r="D1514" s="68"/>
      <c r="E1514" s="69"/>
      <c r="F1514" s="70"/>
      <c r="G1514" s="67"/>
      <c r="H1514" s="71"/>
      <c r="I1514" s="72"/>
      <c r="J1514" s="72"/>
      <c r="K1514" s="36"/>
      <c r="L1514" s="79"/>
      <c r="M1514" s="79"/>
      <c r="N1514" s="74"/>
      <c r="O1514" s="81" t="s">
        <v>1647</v>
      </c>
      <c r="P1514" s="83">
        <v>44398.610405092593</v>
      </c>
      <c r="Q1514" s="81" t="s">
        <v>1893</v>
      </c>
      <c r="R1514" s="81"/>
      <c r="S1514" s="81"/>
      <c r="T1514" s="81"/>
      <c r="U1514" s="83">
        <v>44398.610405092593</v>
      </c>
      <c r="V1514" s="84" t="s">
        <v>4255</v>
      </c>
      <c r="W1514" s="81"/>
      <c r="X1514" s="81"/>
      <c r="Y1514" s="87" t="s">
        <v>6255</v>
      </c>
      <c r="Z1514" s="81"/>
    </row>
    <row r="1515" spans="1:26" x14ac:dyDescent="0.35">
      <c r="A1515" s="66" t="s">
        <v>1039</v>
      </c>
      <c r="B1515" s="66" t="s">
        <v>1591</v>
      </c>
      <c r="C1515" s="67"/>
      <c r="D1515" s="68"/>
      <c r="E1515" s="69"/>
      <c r="F1515" s="70"/>
      <c r="G1515" s="67"/>
      <c r="H1515" s="71"/>
      <c r="I1515" s="72"/>
      <c r="J1515" s="72"/>
      <c r="K1515" s="36"/>
      <c r="L1515" s="79"/>
      <c r="M1515" s="79"/>
      <c r="N1515" s="74"/>
      <c r="O1515" s="81" t="s">
        <v>1647</v>
      </c>
      <c r="P1515" s="83">
        <v>44398.611145833333</v>
      </c>
      <c r="Q1515" s="81" t="s">
        <v>1897</v>
      </c>
      <c r="R1515" s="84" t="s">
        <v>2552</v>
      </c>
      <c r="S1515" s="81" t="s">
        <v>2931</v>
      </c>
      <c r="T1515" s="81" t="s">
        <v>3157</v>
      </c>
      <c r="U1515" s="83">
        <v>44398.611145833333</v>
      </c>
      <c r="V1515" s="84" t="s">
        <v>4256</v>
      </c>
      <c r="W1515" s="81"/>
      <c r="X1515" s="81"/>
      <c r="Y1515" s="87" t="s">
        <v>6256</v>
      </c>
      <c r="Z1515" s="81"/>
    </row>
    <row r="1516" spans="1:26" x14ac:dyDescent="0.35">
      <c r="A1516" s="66" t="s">
        <v>1040</v>
      </c>
      <c r="B1516" s="66" t="s">
        <v>1413</v>
      </c>
      <c r="C1516" s="67"/>
      <c r="D1516" s="68"/>
      <c r="E1516" s="69"/>
      <c r="F1516" s="70"/>
      <c r="G1516" s="67"/>
      <c r="H1516" s="71"/>
      <c r="I1516" s="72"/>
      <c r="J1516" s="72"/>
      <c r="K1516" s="36"/>
      <c r="L1516" s="79"/>
      <c r="M1516" s="79"/>
      <c r="N1516" s="74"/>
      <c r="O1516" s="81" t="s">
        <v>1647</v>
      </c>
      <c r="P1516" s="83">
        <v>44398.613842592589</v>
      </c>
      <c r="Q1516" s="81" t="s">
        <v>1839</v>
      </c>
      <c r="R1516" s="81"/>
      <c r="S1516" s="81"/>
      <c r="T1516" s="81" t="s">
        <v>3016</v>
      </c>
      <c r="U1516" s="83">
        <v>44398.613842592589</v>
      </c>
      <c r="V1516" s="84" t="s">
        <v>4257</v>
      </c>
      <c r="W1516" s="81"/>
      <c r="X1516" s="81"/>
      <c r="Y1516" s="87" t="s">
        <v>6257</v>
      </c>
      <c r="Z1516" s="81"/>
    </row>
    <row r="1517" spans="1:26" x14ac:dyDescent="0.35">
      <c r="A1517" s="66" t="s">
        <v>1040</v>
      </c>
      <c r="B1517" s="66" t="s">
        <v>1412</v>
      </c>
      <c r="C1517" s="67"/>
      <c r="D1517" s="68"/>
      <c r="E1517" s="69"/>
      <c r="F1517" s="70"/>
      <c r="G1517" s="67"/>
      <c r="H1517" s="71"/>
      <c r="I1517" s="72"/>
      <c r="J1517" s="72"/>
      <c r="K1517" s="36"/>
      <c r="L1517" s="79"/>
      <c r="M1517" s="79"/>
      <c r="N1517" s="74"/>
      <c r="O1517" s="81" t="s">
        <v>1647</v>
      </c>
      <c r="P1517" s="83">
        <v>44398.613842592589</v>
      </c>
      <c r="Q1517" s="81" t="s">
        <v>1839</v>
      </c>
      <c r="R1517" s="81"/>
      <c r="S1517" s="81"/>
      <c r="T1517" s="81" t="s">
        <v>3016</v>
      </c>
      <c r="U1517" s="83">
        <v>44398.613842592589</v>
      </c>
      <c r="V1517" s="84" t="s">
        <v>4257</v>
      </c>
      <c r="W1517" s="81"/>
      <c r="X1517" s="81"/>
      <c r="Y1517" s="87" t="s">
        <v>6257</v>
      </c>
      <c r="Z1517" s="81"/>
    </row>
    <row r="1518" spans="1:26" x14ac:dyDescent="0.35">
      <c r="A1518" s="66" t="s">
        <v>1040</v>
      </c>
      <c r="B1518" s="66" t="s">
        <v>1433</v>
      </c>
      <c r="C1518" s="67"/>
      <c r="D1518" s="68"/>
      <c r="E1518" s="69"/>
      <c r="F1518" s="70"/>
      <c r="G1518" s="67"/>
      <c r="H1518" s="71"/>
      <c r="I1518" s="72"/>
      <c r="J1518" s="72"/>
      <c r="K1518" s="36"/>
      <c r="L1518" s="79"/>
      <c r="M1518" s="79"/>
      <c r="N1518" s="74"/>
      <c r="O1518" s="81" t="s">
        <v>1647</v>
      </c>
      <c r="P1518" s="83">
        <v>44398.613842592589</v>
      </c>
      <c r="Q1518" s="81" t="s">
        <v>1839</v>
      </c>
      <c r="R1518" s="81"/>
      <c r="S1518" s="81"/>
      <c r="T1518" s="81" t="s">
        <v>3016</v>
      </c>
      <c r="U1518" s="83">
        <v>44398.613842592589</v>
      </c>
      <c r="V1518" s="84" t="s">
        <v>4257</v>
      </c>
      <c r="W1518" s="81"/>
      <c r="X1518" s="81"/>
      <c r="Y1518" s="87" t="s">
        <v>6257</v>
      </c>
      <c r="Z1518" s="81"/>
    </row>
    <row r="1519" spans="1:26" x14ac:dyDescent="0.35">
      <c r="A1519" s="66" t="s">
        <v>1041</v>
      </c>
      <c r="B1519" s="66" t="s">
        <v>1348</v>
      </c>
      <c r="C1519" s="67"/>
      <c r="D1519" s="68"/>
      <c r="E1519" s="69"/>
      <c r="F1519" s="70"/>
      <c r="G1519" s="67"/>
      <c r="H1519" s="71"/>
      <c r="I1519" s="72"/>
      <c r="J1519" s="72"/>
      <c r="K1519" s="36"/>
      <c r="L1519" s="79"/>
      <c r="M1519" s="79"/>
      <c r="N1519" s="74"/>
      <c r="O1519" s="81" t="s">
        <v>1647</v>
      </c>
      <c r="P1519" s="83">
        <v>44398.614351851851</v>
      </c>
      <c r="Q1519" s="81" t="s">
        <v>1898</v>
      </c>
      <c r="R1519" s="81"/>
      <c r="S1519" s="81"/>
      <c r="T1519" s="81" t="s">
        <v>3158</v>
      </c>
      <c r="U1519" s="83">
        <v>44398.614351851851</v>
      </c>
      <c r="V1519" s="84" t="s">
        <v>4258</v>
      </c>
      <c r="W1519" s="81"/>
      <c r="X1519" s="81"/>
      <c r="Y1519" s="87" t="s">
        <v>6258</v>
      </c>
      <c r="Z1519" s="81"/>
    </row>
    <row r="1520" spans="1:26" x14ac:dyDescent="0.35">
      <c r="A1520" s="66" t="s">
        <v>1041</v>
      </c>
      <c r="B1520" s="66" t="s">
        <v>1347</v>
      </c>
      <c r="C1520" s="67"/>
      <c r="D1520" s="68"/>
      <c r="E1520" s="69"/>
      <c r="F1520" s="70"/>
      <c r="G1520" s="67"/>
      <c r="H1520" s="71"/>
      <c r="I1520" s="72"/>
      <c r="J1520" s="72"/>
      <c r="K1520" s="36"/>
      <c r="L1520" s="79"/>
      <c r="M1520" s="79"/>
      <c r="N1520" s="74"/>
      <c r="O1520" s="81" t="s">
        <v>1647</v>
      </c>
      <c r="P1520" s="83">
        <v>44398.614351851851</v>
      </c>
      <c r="Q1520" s="81" t="s">
        <v>1898</v>
      </c>
      <c r="R1520" s="81"/>
      <c r="S1520" s="81"/>
      <c r="T1520" s="81" t="s">
        <v>3158</v>
      </c>
      <c r="U1520" s="83">
        <v>44398.614351851851</v>
      </c>
      <c r="V1520" s="84" t="s">
        <v>4258</v>
      </c>
      <c r="W1520" s="81"/>
      <c r="X1520" s="81"/>
      <c r="Y1520" s="87" t="s">
        <v>6258</v>
      </c>
      <c r="Z1520" s="81"/>
    </row>
    <row r="1521" spans="1:26" x14ac:dyDescent="0.35">
      <c r="A1521" s="66" t="s">
        <v>1042</v>
      </c>
      <c r="B1521" s="66" t="s">
        <v>1348</v>
      </c>
      <c r="C1521" s="67"/>
      <c r="D1521" s="68"/>
      <c r="E1521" s="69"/>
      <c r="F1521" s="70"/>
      <c r="G1521" s="67"/>
      <c r="H1521" s="71"/>
      <c r="I1521" s="72"/>
      <c r="J1521" s="72"/>
      <c r="K1521" s="36"/>
      <c r="L1521" s="79"/>
      <c r="M1521" s="79"/>
      <c r="N1521" s="74"/>
      <c r="O1521" s="81" t="s">
        <v>1647</v>
      </c>
      <c r="P1521" s="83">
        <v>44398.616956018515</v>
      </c>
      <c r="Q1521" s="81" t="s">
        <v>1898</v>
      </c>
      <c r="R1521" s="81"/>
      <c r="S1521" s="81"/>
      <c r="T1521" s="81" t="s">
        <v>3158</v>
      </c>
      <c r="U1521" s="83">
        <v>44398.616956018515</v>
      </c>
      <c r="V1521" s="84" t="s">
        <v>4259</v>
      </c>
      <c r="W1521" s="81"/>
      <c r="X1521" s="81"/>
      <c r="Y1521" s="87" t="s">
        <v>6259</v>
      </c>
      <c r="Z1521" s="81"/>
    </row>
    <row r="1522" spans="1:26" x14ac:dyDescent="0.35">
      <c r="A1522" s="66" t="s">
        <v>1042</v>
      </c>
      <c r="B1522" s="66" t="s">
        <v>1347</v>
      </c>
      <c r="C1522" s="67"/>
      <c r="D1522" s="68"/>
      <c r="E1522" s="69"/>
      <c r="F1522" s="70"/>
      <c r="G1522" s="67"/>
      <c r="H1522" s="71"/>
      <c r="I1522" s="72"/>
      <c r="J1522" s="72"/>
      <c r="K1522" s="36"/>
      <c r="L1522" s="79"/>
      <c r="M1522" s="79"/>
      <c r="N1522" s="74"/>
      <c r="O1522" s="81" t="s">
        <v>1647</v>
      </c>
      <c r="P1522" s="83">
        <v>44398.616956018515</v>
      </c>
      <c r="Q1522" s="81" t="s">
        <v>1898</v>
      </c>
      <c r="R1522" s="81"/>
      <c r="S1522" s="81"/>
      <c r="T1522" s="81" t="s">
        <v>3158</v>
      </c>
      <c r="U1522" s="83">
        <v>44398.616956018515</v>
      </c>
      <c r="V1522" s="84" t="s">
        <v>4259</v>
      </c>
      <c r="W1522" s="81"/>
      <c r="X1522" s="81"/>
      <c r="Y1522" s="87" t="s">
        <v>6259</v>
      </c>
      <c r="Z1522" s="81"/>
    </row>
    <row r="1523" spans="1:26" x14ac:dyDescent="0.35">
      <c r="A1523" s="66" t="s">
        <v>1043</v>
      </c>
      <c r="B1523" s="66" t="s">
        <v>1569</v>
      </c>
      <c r="C1523" s="67"/>
      <c r="D1523" s="68"/>
      <c r="E1523" s="69"/>
      <c r="F1523" s="70"/>
      <c r="G1523" s="67"/>
      <c r="H1523" s="71"/>
      <c r="I1523" s="72"/>
      <c r="J1523" s="72"/>
      <c r="K1523" s="36"/>
      <c r="L1523" s="79"/>
      <c r="M1523" s="79"/>
      <c r="N1523" s="74"/>
      <c r="O1523" s="81" t="s">
        <v>1647</v>
      </c>
      <c r="P1523" s="83">
        <v>44398.617280092592</v>
      </c>
      <c r="Q1523" s="81" t="s">
        <v>1819</v>
      </c>
      <c r="R1523" s="81"/>
      <c r="S1523" s="81"/>
      <c r="T1523" s="81" t="s">
        <v>3114</v>
      </c>
      <c r="U1523" s="83">
        <v>44398.617280092592</v>
      </c>
      <c r="V1523" s="84" t="s">
        <v>4260</v>
      </c>
      <c r="W1523" s="81"/>
      <c r="X1523" s="81"/>
      <c r="Y1523" s="87" t="s">
        <v>6260</v>
      </c>
      <c r="Z1523" s="81"/>
    </row>
    <row r="1524" spans="1:26" x14ac:dyDescent="0.35">
      <c r="A1524" s="66" t="s">
        <v>1043</v>
      </c>
      <c r="B1524" s="66" t="s">
        <v>1570</v>
      </c>
      <c r="C1524" s="67"/>
      <c r="D1524" s="68"/>
      <c r="E1524" s="69"/>
      <c r="F1524" s="70"/>
      <c r="G1524" s="67"/>
      <c r="H1524" s="71"/>
      <c r="I1524" s="72"/>
      <c r="J1524" s="72"/>
      <c r="K1524" s="36"/>
      <c r="L1524" s="79"/>
      <c r="M1524" s="79"/>
      <c r="N1524" s="74"/>
      <c r="O1524" s="81" t="s">
        <v>1647</v>
      </c>
      <c r="P1524" s="83">
        <v>44398.617280092592</v>
      </c>
      <c r="Q1524" s="81" t="s">
        <v>1819</v>
      </c>
      <c r="R1524" s="81"/>
      <c r="S1524" s="81"/>
      <c r="T1524" s="81" t="s">
        <v>3114</v>
      </c>
      <c r="U1524" s="83">
        <v>44398.617280092592</v>
      </c>
      <c r="V1524" s="84" t="s">
        <v>4260</v>
      </c>
      <c r="W1524" s="81"/>
      <c r="X1524" s="81"/>
      <c r="Y1524" s="87" t="s">
        <v>6260</v>
      </c>
      <c r="Z1524" s="81"/>
    </row>
    <row r="1525" spans="1:26" x14ac:dyDescent="0.35">
      <c r="A1525" s="66" t="s">
        <v>1043</v>
      </c>
      <c r="B1525" s="66" t="s">
        <v>1390</v>
      </c>
      <c r="C1525" s="67"/>
      <c r="D1525" s="68"/>
      <c r="E1525" s="69"/>
      <c r="F1525" s="70"/>
      <c r="G1525" s="67"/>
      <c r="H1525" s="71"/>
      <c r="I1525" s="72"/>
      <c r="J1525" s="72"/>
      <c r="K1525" s="36"/>
      <c r="L1525" s="79"/>
      <c r="M1525" s="79"/>
      <c r="N1525" s="74"/>
      <c r="O1525" s="81" t="s">
        <v>1647</v>
      </c>
      <c r="P1525" s="83">
        <v>44398.617280092592</v>
      </c>
      <c r="Q1525" s="81" t="s">
        <v>1819</v>
      </c>
      <c r="R1525" s="81"/>
      <c r="S1525" s="81"/>
      <c r="T1525" s="81" t="s">
        <v>3114</v>
      </c>
      <c r="U1525" s="83">
        <v>44398.617280092592</v>
      </c>
      <c r="V1525" s="84" t="s">
        <v>4260</v>
      </c>
      <c r="W1525" s="81"/>
      <c r="X1525" s="81"/>
      <c r="Y1525" s="87" t="s">
        <v>6260</v>
      </c>
      <c r="Z1525" s="81"/>
    </row>
    <row r="1526" spans="1:26" x14ac:dyDescent="0.35">
      <c r="A1526" s="66" t="s">
        <v>1044</v>
      </c>
      <c r="B1526" s="66" t="s">
        <v>1592</v>
      </c>
      <c r="C1526" s="67"/>
      <c r="D1526" s="68"/>
      <c r="E1526" s="69"/>
      <c r="F1526" s="70"/>
      <c r="G1526" s="67"/>
      <c r="H1526" s="71"/>
      <c r="I1526" s="72"/>
      <c r="J1526" s="72"/>
      <c r="K1526" s="36"/>
      <c r="L1526" s="79"/>
      <c r="M1526" s="79"/>
      <c r="N1526" s="74"/>
      <c r="O1526" s="81" t="s">
        <v>1647</v>
      </c>
      <c r="P1526" s="83">
        <v>44398.620370370372</v>
      </c>
      <c r="Q1526" s="81" t="s">
        <v>1899</v>
      </c>
      <c r="R1526" s="84" t="s">
        <v>2553</v>
      </c>
      <c r="S1526" s="81" t="s">
        <v>2931</v>
      </c>
      <c r="T1526" s="81"/>
      <c r="U1526" s="83">
        <v>44398.620370370372</v>
      </c>
      <c r="V1526" s="84" t="s">
        <v>4261</v>
      </c>
      <c r="W1526" s="81"/>
      <c r="X1526" s="81"/>
      <c r="Y1526" s="87" t="s">
        <v>6261</v>
      </c>
      <c r="Z1526" s="81"/>
    </row>
    <row r="1527" spans="1:26" x14ac:dyDescent="0.35">
      <c r="A1527" s="66" t="s">
        <v>1044</v>
      </c>
      <c r="B1527" s="66" t="s">
        <v>1593</v>
      </c>
      <c r="C1527" s="67"/>
      <c r="D1527" s="68"/>
      <c r="E1527" s="69"/>
      <c r="F1527" s="70"/>
      <c r="G1527" s="67"/>
      <c r="H1527" s="71"/>
      <c r="I1527" s="72"/>
      <c r="J1527" s="72"/>
      <c r="K1527" s="36"/>
      <c r="L1527" s="79"/>
      <c r="M1527" s="79"/>
      <c r="N1527" s="74"/>
      <c r="O1527" s="81" t="s">
        <v>1648</v>
      </c>
      <c r="P1527" s="83">
        <v>44398.620370370372</v>
      </c>
      <c r="Q1527" s="81" t="s">
        <v>1899</v>
      </c>
      <c r="R1527" s="84" t="s">
        <v>2553</v>
      </c>
      <c r="S1527" s="81" t="s">
        <v>2931</v>
      </c>
      <c r="T1527" s="81"/>
      <c r="U1527" s="83">
        <v>44398.620370370372</v>
      </c>
      <c r="V1527" s="84" t="s">
        <v>4261</v>
      </c>
      <c r="W1527" s="81"/>
      <c r="X1527" s="81"/>
      <c r="Y1527" s="87" t="s">
        <v>6261</v>
      </c>
      <c r="Z1527" s="81"/>
    </row>
    <row r="1528" spans="1:26" x14ac:dyDescent="0.35">
      <c r="A1528" s="66" t="s">
        <v>1045</v>
      </c>
      <c r="B1528" s="66" t="s">
        <v>1318</v>
      </c>
      <c r="C1528" s="67"/>
      <c r="D1528" s="68"/>
      <c r="E1528" s="69"/>
      <c r="F1528" s="70"/>
      <c r="G1528" s="67"/>
      <c r="H1528" s="71"/>
      <c r="I1528" s="72"/>
      <c r="J1528" s="72"/>
      <c r="K1528" s="36"/>
      <c r="L1528" s="79"/>
      <c r="M1528" s="79"/>
      <c r="N1528" s="74"/>
      <c r="O1528" s="81" t="s">
        <v>1647</v>
      </c>
      <c r="P1528" s="83">
        <v>44397.684571759259</v>
      </c>
      <c r="Q1528" s="81" t="s">
        <v>1754</v>
      </c>
      <c r="R1528" s="81"/>
      <c r="S1528" s="81"/>
      <c r="T1528" s="81" t="s">
        <v>3016</v>
      </c>
      <c r="U1528" s="83">
        <v>44397.684571759259</v>
      </c>
      <c r="V1528" s="84" t="s">
        <v>4262</v>
      </c>
      <c r="W1528" s="81"/>
      <c r="X1528" s="81"/>
      <c r="Y1528" s="87" t="s">
        <v>6262</v>
      </c>
      <c r="Z1528" s="81"/>
    </row>
    <row r="1529" spans="1:26" x14ac:dyDescent="0.35">
      <c r="A1529" s="66" t="s">
        <v>1045</v>
      </c>
      <c r="B1529" s="66" t="s">
        <v>1522</v>
      </c>
      <c r="C1529" s="67"/>
      <c r="D1529" s="68"/>
      <c r="E1529" s="69"/>
      <c r="F1529" s="70"/>
      <c r="G1529" s="67"/>
      <c r="H1529" s="71"/>
      <c r="I1529" s="72"/>
      <c r="J1529" s="72"/>
      <c r="K1529" s="36"/>
      <c r="L1529" s="79"/>
      <c r="M1529" s="79"/>
      <c r="N1529" s="74"/>
      <c r="O1529" s="81" t="s">
        <v>1647</v>
      </c>
      <c r="P1529" s="83">
        <v>44397.684571759259</v>
      </c>
      <c r="Q1529" s="81" t="s">
        <v>1754</v>
      </c>
      <c r="R1529" s="81"/>
      <c r="S1529" s="81"/>
      <c r="T1529" s="81" t="s">
        <v>3016</v>
      </c>
      <c r="U1529" s="83">
        <v>44397.684571759259</v>
      </c>
      <c r="V1529" s="84" t="s">
        <v>4262</v>
      </c>
      <c r="W1529" s="81"/>
      <c r="X1529" s="81"/>
      <c r="Y1529" s="87" t="s">
        <v>6262</v>
      </c>
      <c r="Z1529" s="81"/>
    </row>
    <row r="1530" spans="1:26" x14ac:dyDescent="0.35">
      <c r="A1530" s="66" t="s">
        <v>1045</v>
      </c>
      <c r="B1530" s="66" t="s">
        <v>1413</v>
      </c>
      <c r="C1530" s="67"/>
      <c r="D1530" s="68"/>
      <c r="E1530" s="69"/>
      <c r="F1530" s="70"/>
      <c r="G1530" s="67"/>
      <c r="H1530" s="71"/>
      <c r="I1530" s="72"/>
      <c r="J1530" s="72"/>
      <c r="K1530" s="36"/>
      <c r="L1530" s="79"/>
      <c r="M1530" s="79"/>
      <c r="N1530" s="74"/>
      <c r="O1530" s="81" t="s">
        <v>1647</v>
      </c>
      <c r="P1530" s="83">
        <v>44397.701423611114</v>
      </c>
      <c r="Q1530" s="81" t="s">
        <v>1724</v>
      </c>
      <c r="R1530" s="81"/>
      <c r="S1530" s="81"/>
      <c r="T1530" s="81" t="s">
        <v>3066</v>
      </c>
      <c r="U1530" s="83">
        <v>44397.701423611114</v>
      </c>
      <c r="V1530" s="84" t="s">
        <v>4263</v>
      </c>
      <c r="W1530" s="81"/>
      <c r="X1530" s="81"/>
      <c r="Y1530" s="87" t="s">
        <v>6263</v>
      </c>
      <c r="Z1530" s="81"/>
    </row>
    <row r="1531" spans="1:26" x14ac:dyDescent="0.35">
      <c r="A1531" s="66" t="s">
        <v>1045</v>
      </c>
      <c r="B1531" s="66" t="s">
        <v>1412</v>
      </c>
      <c r="C1531" s="67"/>
      <c r="D1531" s="68"/>
      <c r="E1531" s="69"/>
      <c r="F1531" s="70"/>
      <c r="G1531" s="67"/>
      <c r="H1531" s="71"/>
      <c r="I1531" s="72"/>
      <c r="J1531" s="72"/>
      <c r="K1531" s="36"/>
      <c r="L1531" s="79"/>
      <c r="M1531" s="79"/>
      <c r="N1531" s="74"/>
      <c r="O1531" s="81" t="s">
        <v>1647</v>
      </c>
      <c r="P1531" s="83">
        <v>44397.709062499998</v>
      </c>
      <c r="Q1531" s="81" t="s">
        <v>1716</v>
      </c>
      <c r="R1531" s="81"/>
      <c r="S1531" s="81"/>
      <c r="T1531" s="81" t="s">
        <v>3063</v>
      </c>
      <c r="U1531" s="83">
        <v>44397.709062499998</v>
      </c>
      <c r="V1531" s="84" t="s">
        <v>4264</v>
      </c>
      <c r="W1531" s="81"/>
      <c r="X1531" s="81"/>
      <c r="Y1531" s="87" t="s">
        <v>6264</v>
      </c>
      <c r="Z1531" s="81"/>
    </row>
    <row r="1532" spans="1:26" x14ac:dyDescent="0.35">
      <c r="A1532" s="66" t="s">
        <v>1045</v>
      </c>
      <c r="B1532" s="66" t="s">
        <v>1569</v>
      </c>
      <c r="C1532" s="67"/>
      <c r="D1532" s="68"/>
      <c r="E1532" s="69"/>
      <c r="F1532" s="70"/>
      <c r="G1532" s="67"/>
      <c r="H1532" s="71"/>
      <c r="I1532" s="72"/>
      <c r="J1532" s="72"/>
      <c r="K1532" s="36"/>
      <c r="L1532" s="79"/>
      <c r="M1532" s="79"/>
      <c r="N1532" s="74"/>
      <c r="O1532" s="81" t="s">
        <v>1647</v>
      </c>
      <c r="P1532" s="83">
        <v>44398.621018518519</v>
      </c>
      <c r="Q1532" s="81" t="s">
        <v>1819</v>
      </c>
      <c r="R1532" s="81"/>
      <c r="S1532" s="81"/>
      <c r="T1532" s="81" t="s">
        <v>3114</v>
      </c>
      <c r="U1532" s="83">
        <v>44398.621018518519</v>
      </c>
      <c r="V1532" s="84" t="s">
        <v>4265</v>
      </c>
      <c r="W1532" s="81"/>
      <c r="X1532" s="81"/>
      <c r="Y1532" s="87" t="s">
        <v>6265</v>
      </c>
      <c r="Z1532" s="81"/>
    </row>
    <row r="1533" spans="1:26" x14ac:dyDescent="0.35">
      <c r="A1533" s="66" t="s">
        <v>1045</v>
      </c>
      <c r="B1533" s="66" t="s">
        <v>1570</v>
      </c>
      <c r="C1533" s="67"/>
      <c r="D1533" s="68"/>
      <c r="E1533" s="69"/>
      <c r="F1533" s="70"/>
      <c r="G1533" s="67"/>
      <c r="H1533" s="71"/>
      <c r="I1533" s="72"/>
      <c r="J1533" s="72"/>
      <c r="K1533" s="36"/>
      <c r="L1533" s="79"/>
      <c r="M1533" s="79"/>
      <c r="N1533" s="74"/>
      <c r="O1533" s="81" t="s">
        <v>1647</v>
      </c>
      <c r="P1533" s="83">
        <v>44398.621018518519</v>
      </c>
      <c r="Q1533" s="81" t="s">
        <v>1819</v>
      </c>
      <c r="R1533" s="81"/>
      <c r="S1533" s="81"/>
      <c r="T1533" s="81" t="s">
        <v>3114</v>
      </c>
      <c r="U1533" s="83">
        <v>44398.621018518519</v>
      </c>
      <c r="V1533" s="84" t="s">
        <v>4265</v>
      </c>
      <c r="W1533" s="81"/>
      <c r="X1533" s="81"/>
      <c r="Y1533" s="87" t="s">
        <v>6265</v>
      </c>
      <c r="Z1533" s="81"/>
    </row>
    <row r="1534" spans="1:26" x14ac:dyDescent="0.35">
      <c r="A1534" s="66" t="s">
        <v>1045</v>
      </c>
      <c r="B1534" s="66" t="s">
        <v>1390</v>
      </c>
      <c r="C1534" s="67"/>
      <c r="D1534" s="68"/>
      <c r="E1534" s="69"/>
      <c r="F1534" s="70"/>
      <c r="G1534" s="67"/>
      <c r="H1534" s="71"/>
      <c r="I1534" s="72"/>
      <c r="J1534" s="72"/>
      <c r="K1534" s="36"/>
      <c r="L1534" s="79"/>
      <c r="M1534" s="79"/>
      <c r="N1534" s="74"/>
      <c r="O1534" s="81" t="s">
        <v>1647</v>
      </c>
      <c r="P1534" s="83">
        <v>44398.621018518519</v>
      </c>
      <c r="Q1534" s="81" t="s">
        <v>1819</v>
      </c>
      <c r="R1534" s="81"/>
      <c r="S1534" s="81"/>
      <c r="T1534" s="81" t="s">
        <v>3114</v>
      </c>
      <c r="U1534" s="83">
        <v>44398.621018518519</v>
      </c>
      <c r="V1534" s="84" t="s">
        <v>4265</v>
      </c>
      <c r="W1534" s="81"/>
      <c r="X1534" s="81"/>
      <c r="Y1534" s="87" t="s">
        <v>6265</v>
      </c>
      <c r="Z1534" s="81"/>
    </row>
    <row r="1535" spans="1:26" x14ac:dyDescent="0.35">
      <c r="A1535" s="66" t="s">
        <v>1046</v>
      </c>
      <c r="B1535" s="66" t="s">
        <v>1318</v>
      </c>
      <c r="C1535" s="67"/>
      <c r="D1535" s="68"/>
      <c r="E1535" s="69"/>
      <c r="F1535" s="70"/>
      <c r="G1535" s="67"/>
      <c r="H1535" s="71"/>
      <c r="I1535" s="72"/>
      <c r="J1535" s="72"/>
      <c r="K1535" s="36"/>
      <c r="L1535" s="79"/>
      <c r="M1535" s="79"/>
      <c r="N1535" s="74"/>
      <c r="O1535" s="81" t="s">
        <v>1647</v>
      </c>
      <c r="P1535" s="83">
        <v>44398.622291666667</v>
      </c>
      <c r="Q1535" s="81" t="s">
        <v>1754</v>
      </c>
      <c r="R1535" s="81"/>
      <c r="S1535" s="81"/>
      <c r="T1535" s="81" t="s">
        <v>3016</v>
      </c>
      <c r="U1535" s="83">
        <v>44398.622291666667</v>
      </c>
      <c r="V1535" s="84" t="s">
        <v>4266</v>
      </c>
      <c r="W1535" s="81"/>
      <c r="X1535" s="81"/>
      <c r="Y1535" s="87" t="s">
        <v>6266</v>
      </c>
      <c r="Z1535" s="81"/>
    </row>
    <row r="1536" spans="1:26" x14ac:dyDescent="0.35">
      <c r="A1536" s="66" t="s">
        <v>1046</v>
      </c>
      <c r="B1536" s="66" t="s">
        <v>1522</v>
      </c>
      <c r="C1536" s="67"/>
      <c r="D1536" s="68"/>
      <c r="E1536" s="69"/>
      <c r="F1536" s="70"/>
      <c r="G1536" s="67"/>
      <c r="H1536" s="71"/>
      <c r="I1536" s="72"/>
      <c r="J1536" s="72"/>
      <c r="K1536" s="36"/>
      <c r="L1536" s="79"/>
      <c r="M1536" s="79"/>
      <c r="N1536" s="74"/>
      <c r="O1536" s="81" t="s">
        <v>1647</v>
      </c>
      <c r="P1536" s="83">
        <v>44398.622291666667</v>
      </c>
      <c r="Q1536" s="81" t="s">
        <v>1754</v>
      </c>
      <c r="R1536" s="81"/>
      <c r="S1536" s="81"/>
      <c r="T1536" s="81" t="s">
        <v>3016</v>
      </c>
      <c r="U1536" s="83">
        <v>44398.622291666667</v>
      </c>
      <c r="V1536" s="84" t="s">
        <v>4266</v>
      </c>
      <c r="W1536" s="81"/>
      <c r="X1536" s="81"/>
      <c r="Y1536" s="87" t="s">
        <v>6266</v>
      </c>
      <c r="Z1536" s="81"/>
    </row>
    <row r="1537" spans="1:26" x14ac:dyDescent="0.35">
      <c r="A1537" s="66" t="s">
        <v>1047</v>
      </c>
      <c r="B1537" s="66" t="s">
        <v>1413</v>
      </c>
      <c r="C1537" s="67"/>
      <c r="D1537" s="68"/>
      <c r="E1537" s="69"/>
      <c r="F1537" s="70"/>
      <c r="G1537" s="67"/>
      <c r="H1537" s="71"/>
      <c r="I1537" s="72"/>
      <c r="J1537" s="72"/>
      <c r="K1537" s="36"/>
      <c r="L1537" s="79"/>
      <c r="M1537" s="79"/>
      <c r="N1537" s="74"/>
      <c r="O1537" s="81" t="s">
        <v>1647</v>
      </c>
      <c r="P1537" s="83">
        <v>44398.62358796296</v>
      </c>
      <c r="Q1537" s="81" t="s">
        <v>1839</v>
      </c>
      <c r="R1537" s="81"/>
      <c r="S1537" s="81"/>
      <c r="T1537" s="81" t="s">
        <v>3016</v>
      </c>
      <c r="U1537" s="83">
        <v>44398.62358796296</v>
      </c>
      <c r="V1537" s="84" t="s">
        <v>4267</v>
      </c>
      <c r="W1537" s="81"/>
      <c r="X1537" s="81"/>
      <c r="Y1537" s="87" t="s">
        <v>6267</v>
      </c>
      <c r="Z1537" s="81"/>
    </row>
    <row r="1538" spans="1:26" x14ac:dyDescent="0.35">
      <c r="A1538" s="66" t="s">
        <v>1047</v>
      </c>
      <c r="B1538" s="66" t="s">
        <v>1412</v>
      </c>
      <c r="C1538" s="67"/>
      <c r="D1538" s="68"/>
      <c r="E1538" s="69"/>
      <c r="F1538" s="70"/>
      <c r="G1538" s="67"/>
      <c r="H1538" s="71"/>
      <c r="I1538" s="72"/>
      <c r="J1538" s="72"/>
      <c r="K1538" s="36"/>
      <c r="L1538" s="79"/>
      <c r="M1538" s="79"/>
      <c r="N1538" s="74"/>
      <c r="O1538" s="81" t="s">
        <v>1647</v>
      </c>
      <c r="P1538" s="83">
        <v>44398.62358796296</v>
      </c>
      <c r="Q1538" s="81" t="s">
        <v>1839</v>
      </c>
      <c r="R1538" s="81"/>
      <c r="S1538" s="81"/>
      <c r="T1538" s="81" t="s">
        <v>3016</v>
      </c>
      <c r="U1538" s="83">
        <v>44398.62358796296</v>
      </c>
      <c r="V1538" s="84" t="s">
        <v>4267</v>
      </c>
      <c r="W1538" s="81"/>
      <c r="X1538" s="81"/>
      <c r="Y1538" s="87" t="s">
        <v>6267</v>
      </c>
      <c r="Z1538" s="81"/>
    </row>
    <row r="1539" spans="1:26" x14ac:dyDescent="0.35">
      <c r="A1539" s="66" t="s">
        <v>1047</v>
      </c>
      <c r="B1539" s="66" t="s">
        <v>1433</v>
      </c>
      <c r="C1539" s="67"/>
      <c r="D1539" s="68"/>
      <c r="E1539" s="69"/>
      <c r="F1539" s="70"/>
      <c r="G1539" s="67"/>
      <c r="H1539" s="71"/>
      <c r="I1539" s="72"/>
      <c r="J1539" s="72"/>
      <c r="K1539" s="36"/>
      <c r="L1539" s="79"/>
      <c r="M1539" s="79"/>
      <c r="N1539" s="74"/>
      <c r="O1539" s="81" t="s">
        <v>1647</v>
      </c>
      <c r="P1539" s="83">
        <v>44398.62358796296</v>
      </c>
      <c r="Q1539" s="81" t="s">
        <v>1839</v>
      </c>
      <c r="R1539" s="81"/>
      <c r="S1539" s="81"/>
      <c r="T1539" s="81" t="s">
        <v>3016</v>
      </c>
      <c r="U1539" s="83">
        <v>44398.62358796296</v>
      </c>
      <c r="V1539" s="84" t="s">
        <v>4267</v>
      </c>
      <c r="W1539" s="81"/>
      <c r="X1539" s="81"/>
      <c r="Y1539" s="87" t="s">
        <v>6267</v>
      </c>
      <c r="Z1539" s="81"/>
    </row>
    <row r="1540" spans="1:26" x14ac:dyDescent="0.35">
      <c r="A1540" s="66" t="s">
        <v>1048</v>
      </c>
      <c r="B1540" s="66" t="s">
        <v>1569</v>
      </c>
      <c r="C1540" s="67"/>
      <c r="D1540" s="68"/>
      <c r="E1540" s="69"/>
      <c r="F1540" s="70"/>
      <c r="G1540" s="67"/>
      <c r="H1540" s="71"/>
      <c r="I1540" s="72"/>
      <c r="J1540" s="72"/>
      <c r="K1540" s="36"/>
      <c r="L1540" s="79"/>
      <c r="M1540" s="79"/>
      <c r="N1540" s="74"/>
      <c r="O1540" s="81" t="s">
        <v>1647</v>
      </c>
      <c r="P1540" s="83">
        <v>44398.626689814817</v>
      </c>
      <c r="Q1540" s="81" t="s">
        <v>1819</v>
      </c>
      <c r="R1540" s="81"/>
      <c r="S1540" s="81"/>
      <c r="T1540" s="81" t="s">
        <v>3114</v>
      </c>
      <c r="U1540" s="83">
        <v>44398.626689814817</v>
      </c>
      <c r="V1540" s="84" t="s">
        <v>4268</v>
      </c>
      <c r="W1540" s="81"/>
      <c r="X1540" s="81"/>
      <c r="Y1540" s="87" t="s">
        <v>6268</v>
      </c>
      <c r="Z1540" s="81"/>
    </row>
    <row r="1541" spans="1:26" x14ac:dyDescent="0.35">
      <c r="A1541" s="66" t="s">
        <v>1048</v>
      </c>
      <c r="B1541" s="66" t="s">
        <v>1570</v>
      </c>
      <c r="C1541" s="67"/>
      <c r="D1541" s="68"/>
      <c r="E1541" s="69"/>
      <c r="F1541" s="70"/>
      <c r="G1541" s="67"/>
      <c r="H1541" s="71"/>
      <c r="I1541" s="72"/>
      <c r="J1541" s="72"/>
      <c r="K1541" s="36"/>
      <c r="L1541" s="79"/>
      <c r="M1541" s="79"/>
      <c r="N1541" s="74"/>
      <c r="O1541" s="81" t="s">
        <v>1647</v>
      </c>
      <c r="P1541" s="83">
        <v>44398.626689814817</v>
      </c>
      <c r="Q1541" s="81" t="s">
        <v>1819</v>
      </c>
      <c r="R1541" s="81"/>
      <c r="S1541" s="81"/>
      <c r="T1541" s="81" t="s">
        <v>3114</v>
      </c>
      <c r="U1541" s="83">
        <v>44398.626689814817</v>
      </c>
      <c r="V1541" s="84" t="s">
        <v>4268</v>
      </c>
      <c r="W1541" s="81"/>
      <c r="X1541" s="81"/>
      <c r="Y1541" s="87" t="s">
        <v>6268</v>
      </c>
      <c r="Z1541" s="81"/>
    </row>
    <row r="1542" spans="1:26" x14ac:dyDescent="0.35">
      <c r="A1542" s="66" t="s">
        <v>1048</v>
      </c>
      <c r="B1542" s="66" t="s">
        <v>1390</v>
      </c>
      <c r="C1542" s="67"/>
      <c r="D1542" s="68"/>
      <c r="E1542" s="69"/>
      <c r="F1542" s="70"/>
      <c r="G1542" s="67"/>
      <c r="H1542" s="71"/>
      <c r="I1542" s="72"/>
      <c r="J1542" s="72"/>
      <c r="K1542" s="36"/>
      <c r="L1542" s="79"/>
      <c r="M1542" s="79"/>
      <c r="N1542" s="74"/>
      <c r="O1542" s="81" t="s">
        <v>1647</v>
      </c>
      <c r="P1542" s="83">
        <v>44398.626689814817</v>
      </c>
      <c r="Q1542" s="81" t="s">
        <v>1819</v>
      </c>
      <c r="R1542" s="81"/>
      <c r="S1542" s="81"/>
      <c r="T1542" s="81" t="s">
        <v>3114</v>
      </c>
      <c r="U1542" s="83">
        <v>44398.626689814817</v>
      </c>
      <c r="V1542" s="84" t="s">
        <v>4268</v>
      </c>
      <c r="W1542" s="81"/>
      <c r="X1542" s="81"/>
      <c r="Y1542" s="87" t="s">
        <v>6268</v>
      </c>
      <c r="Z1542" s="81"/>
    </row>
    <row r="1543" spans="1:26" x14ac:dyDescent="0.35">
      <c r="A1543" s="66" t="s">
        <v>1049</v>
      </c>
      <c r="B1543" s="66" t="s">
        <v>1469</v>
      </c>
      <c r="C1543" s="67"/>
      <c r="D1543" s="68"/>
      <c r="E1543" s="69"/>
      <c r="F1543" s="70"/>
      <c r="G1543" s="67"/>
      <c r="H1543" s="71"/>
      <c r="I1543" s="72"/>
      <c r="J1543" s="72"/>
      <c r="K1543" s="36"/>
      <c r="L1543" s="79"/>
      <c r="M1543" s="79"/>
      <c r="N1543" s="74"/>
      <c r="O1543" s="81" t="s">
        <v>1647</v>
      </c>
      <c r="P1543" s="83">
        <v>44398.627418981479</v>
      </c>
      <c r="Q1543" s="81" t="s">
        <v>1871</v>
      </c>
      <c r="R1543" s="81"/>
      <c r="S1543" s="81"/>
      <c r="T1543" s="81" t="s">
        <v>3140</v>
      </c>
      <c r="U1543" s="83">
        <v>44398.627418981479</v>
      </c>
      <c r="V1543" s="84" t="s">
        <v>4269</v>
      </c>
      <c r="W1543" s="81"/>
      <c r="X1543" s="81"/>
      <c r="Y1543" s="87" t="s">
        <v>6269</v>
      </c>
      <c r="Z1543" s="81"/>
    </row>
    <row r="1544" spans="1:26" x14ac:dyDescent="0.35">
      <c r="A1544" s="66" t="s">
        <v>1050</v>
      </c>
      <c r="B1544" s="66" t="s">
        <v>1318</v>
      </c>
      <c r="C1544" s="67"/>
      <c r="D1544" s="68"/>
      <c r="E1544" s="69"/>
      <c r="F1544" s="70"/>
      <c r="G1544" s="67"/>
      <c r="H1544" s="71"/>
      <c r="I1544" s="72"/>
      <c r="J1544" s="72"/>
      <c r="K1544" s="36"/>
      <c r="L1544" s="79"/>
      <c r="M1544" s="79"/>
      <c r="N1544" s="74"/>
      <c r="O1544" s="81" t="s">
        <v>1647</v>
      </c>
      <c r="P1544" s="83">
        <v>44398.629340277781</v>
      </c>
      <c r="Q1544" s="81" t="s">
        <v>1798</v>
      </c>
      <c r="R1544" s="81"/>
      <c r="S1544" s="81"/>
      <c r="T1544" s="81" t="s">
        <v>3106</v>
      </c>
      <c r="U1544" s="83">
        <v>44398.629340277781</v>
      </c>
      <c r="V1544" s="84" t="s">
        <v>4270</v>
      </c>
      <c r="W1544" s="81"/>
      <c r="X1544" s="81"/>
      <c r="Y1544" s="87" t="s">
        <v>6270</v>
      </c>
      <c r="Z1544" s="81"/>
    </row>
    <row r="1545" spans="1:26" x14ac:dyDescent="0.35">
      <c r="A1545" s="66" t="s">
        <v>1050</v>
      </c>
      <c r="B1545" s="66" t="s">
        <v>1388</v>
      </c>
      <c r="C1545" s="67"/>
      <c r="D1545" s="68"/>
      <c r="E1545" s="69"/>
      <c r="F1545" s="70"/>
      <c r="G1545" s="67"/>
      <c r="H1545" s="71"/>
      <c r="I1545" s="72"/>
      <c r="J1545" s="72"/>
      <c r="K1545" s="36"/>
      <c r="L1545" s="79"/>
      <c r="M1545" s="79"/>
      <c r="N1545" s="74"/>
      <c r="O1545" s="81" t="s">
        <v>1647</v>
      </c>
      <c r="P1545" s="83">
        <v>44398.629340277781</v>
      </c>
      <c r="Q1545" s="81" t="s">
        <v>1798</v>
      </c>
      <c r="R1545" s="81"/>
      <c r="S1545" s="81"/>
      <c r="T1545" s="81" t="s">
        <v>3106</v>
      </c>
      <c r="U1545" s="83">
        <v>44398.629340277781</v>
      </c>
      <c r="V1545" s="84" t="s">
        <v>4270</v>
      </c>
      <c r="W1545" s="81"/>
      <c r="X1545" s="81"/>
      <c r="Y1545" s="87" t="s">
        <v>6270</v>
      </c>
      <c r="Z1545" s="81"/>
    </row>
    <row r="1546" spans="1:26" x14ac:dyDescent="0.35">
      <c r="A1546" s="66" t="s">
        <v>1051</v>
      </c>
      <c r="B1546" s="66" t="s">
        <v>1235</v>
      </c>
      <c r="C1546" s="67"/>
      <c r="D1546" s="68"/>
      <c r="E1546" s="69"/>
      <c r="F1546" s="70"/>
      <c r="G1546" s="67"/>
      <c r="H1546" s="71"/>
      <c r="I1546" s="72"/>
      <c r="J1546" s="72"/>
      <c r="K1546" s="36"/>
      <c r="L1546" s="79"/>
      <c r="M1546" s="79"/>
      <c r="N1546" s="74"/>
      <c r="O1546" s="81" t="s">
        <v>1647</v>
      </c>
      <c r="P1546" s="83">
        <v>44397.541076388887</v>
      </c>
      <c r="Q1546" s="81" t="s">
        <v>1743</v>
      </c>
      <c r="R1546" s="81"/>
      <c r="S1546" s="81"/>
      <c r="T1546" s="81" t="s">
        <v>3017</v>
      </c>
      <c r="U1546" s="83">
        <v>44397.541076388887</v>
      </c>
      <c r="V1546" s="84" t="s">
        <v>4271</v>
      </c>
      <c r="W1546" s="81"/>
      <c r="X1546" s="81"/>
      <c r="Y1546" s="87" t="s">
        <v>6271</v>
      </c>
      <c r="Z1546" s="81"/>
    </row>
    <row r="1547" spans="1:26" x14ac:dyDescent="0.35">
      <c r="A1547" s="66" t="s">
        <v>1051</v>
      </c>
      <c r="B1547" s="66" t="s">
        <v>1235</v>
      </c>
      <c r="C1547" s="67"/>
      <c r="D1547" s="68"/>
      <c r="E1547" s="69"/>
      <c r="F1547" s="70"/>
      <c r="G1547" s="67"/>
      <c r="H1547" s="71"/>
      <c r="I1547" s="72"/>
      <c r="J1547" s="72"/>
      <c r="K1547" s="36"/>
      <c r="L1547" s="79"/>
      <c r="M1547" s="79"/>
      <c r="N1547" s="74"/>
      <c r="O1547" s="81" t="s">
        <v>1647</v>
      </c>
      <c r="P1547" s="83">
        <v>44397.541122685187</v>
      </c>
      <c r="Q1547" s="81" t="s">
        <v>1730</v>
      </c>
      <c r="R1547" s="84" t="s">
        <v>2435</v>
      </c>
      <c r="S1547" s="81" t="s">
        <v>2932</v>
      </c>
      <c r="T1547" s="81" t="s">
        <v>3031</v>
      </c>
      <c r="U1547" s="83">
        <v>44397.541122685187</v>
      </c>
      <c r="V1547" s="84" t="s">
        <v>4272</v>
      </c>
      <c r="W1547" s="81"/>
      <c r="X1547" s="81"/>
      <c r="Y1547" s="87" t="s">
        <v>6272</v>
      </c>
      <c r="Z1547" s="81"/>
    </row>
    <row r="1548" spans="1:26" x14ac:dyDescent="0.35">
      <c r="A1548" s="66" t="s">
        <v>1051</v>
      </c>
      <c r="B1548" s="66" t="s">
        <v>1235</v>
      </c>
      <c r="C1548" s="67"/>
      <c r="D1548" s="68"/>
      <c r="E1548" s="69"/>
      <c r="F1548" s="70"/>
      <c r="G1548" s="67"/>
      <c r="H1548" s="71"/>
      <c r="I1548" s="72"/>
      <c r="J1548" s="72"/>
      <c r="K1548" s="36"/>
      <c r="L1548" s="79"/>
      <c r="M1548" s="79"/>
      <c r="N1548" s="74"/>
      <c r="O1548" s="81" t="s">
        <v>1647</v>
      </c>
      <c r="P1548" s="83">
        <v>44397.541238425925</v>
      </c>
      <c r="Q1548" s="81" t="s">
        <v>1890</v>
      </c>
      <c r="R1548" s="84" t="s">
        <v>2548</v>
      </c>
      <c r="S1548" s="81" t="s">
        <v>2932</v>
      </c>
      <c r="T1548" s="81" t="s">
        <v>3154</v>
      </c>
      <c r="U1548" s="83">
        <v>44397.541238425925</v>
      </c>
      <c r="V1548" s="84" t="s">
        <v>4273</v>
      </c>
      <c r="W1548" s="81"/>
      <c r="X1548" s="81"/>
      <c r="Y1548" s="87" t="s">
        <v>6273</v>
      </c>
      <c r="Z1548" s="81"/>
    </row>
    <row r="1549" spans="1:26" x14ac:dyDescent="0.35">
      <c r="A1549" s="66" t="s">
        <v>1051</v>
      </c>
      <c r="B1549" s="66" t="s">
        <v>1457</v>
      </c>
      <c r="C1549" s="67"/>
      <c r="D1549" s="68"/>
      <c r="E1549" s="69"/>
      <c r="F1549" s="70"/>
      <c r="G1549" s="67"/>
      <c r="H1549" s="71"/>
      <c r="I1549" s="72"/>
      <c r="J1549" s="72"/>
      <c r="K1549" s="36"/>
      <c r="L1549" s="79"/>
      <c r="M1549" s="79"/>
      <c r="N1549" s="74"/>
      <c r="O1549" s="81" t="s">
        <v>1647</v>
      </c>
      <c r="P1549" s="83">
        <v>44397.657685185186</v>
      </c>
      <c r="Q1549" s="81" t="s">
        <v>1747</v>
      </c>
      <c r="R1549" s="81"/>
      <c r="S1549" s="81"/>
      <c r="T1549" s="81"/>
      <c r="U1549" s="83">
        <v>44397.657685185186</v>
      </c>
      <c r="V1549" s="84" t="s">
        <v>4274</v>
      </c>
      <c r="W1549" s="81"/>
      <c r="X1549" s="81"/>
      <c r="Y1549" s="87" t="s">
        <v>6274</v>
      </c>
      <c r="Z1549" s="81"/>
    </row>
    <row r="1550" spans="1:26" x14ac:dyDescent="0.35">
      <c r="A1550" s="66" t="s">
        <v>1051</v>
      </c>
      <c r="B1550" s="66" t="s">
        <v>1235</v>
      </c>
      <c r="C1550" s="67"/>
      <c r="D1550" s="68"/>
      <c r="E1550" s="69"/>
      <c r="F1550" s="70"/>
      <c r="G1550" s="67"/>
      <c r="H1550" s="71"/>
      <c r="I1550" s="72"/>
      <c r="J1550" s="72"/>
      <c r="K1550" s="36"/>
      <c r="L1550" s="79"/>
      <c r="M1550" s="79"/>
      <c r="N1550" s="74"/>
      <c r="O1550" s="81" t="s">
        <v>1647</v>
      </c>
      <c r="P1550" s="83">
        <v>44397.657685185186</v>
      </c>
      <c r="Q1550" s="81" t="s">
        <v>1747</v>
      </c>
      <c r="R1550" s="81"/>
      <c r="S1550" s="81"/>
      <c r="T1550" s="81"/>
      <c r="U1550" s="83">
        <v>44397.657685185186</v>
      </c>
      <c r="V1550" s="84" t="s">
        <v>4274</v>
      </c>
      <c r="W1550" s="81"/>
      <c r="X1550" s="81"/>
      <c r="Y1550" s="87" t="s">
        <v>6274</v>
      </c>
      <c r="Z1550" s="81"/>
    </row>
    <row r="1551" spans="1:26" x14ac:dyDescent="0.35">
      <c r="A1551" s="66" t="s">
        <v>1051</v>
      </c>
      <c r="B1551" s="66" t="s">
        <v>1235</v>
      </c>
      <c r="C1551" s="67"/>
      <c r="D1551" s="68"/>
      <c r="E1551" s="69"/>
      <c r="F1551" s="70"/>
      <c r="G1551" s="67"/>
      <c r="H1551" s="71"/>
      <c r="I1551" s="72"/>
      <c r="J1551" s="72"/>
      <c r="K1551" s="36"/>
      <c r="L1551" s="79"/>
      <c r="M1551" s="79"/>
      <c r="N1551" s="74"/>
      <c r="O1551" s="81" t="s">
        <v>1647</v>
      </c>
      <c r="P1551" s="83">
        <v>44397.659351851849</v>
      </c>
      <c r="Q1551" s="81" t="s">
        <v>1753</v>
      </c>
      <c r="R1551" s="84" t="s">
        <v>2479</v>
      </c>
      <c r="S1551" s="81" t="s">
        <v>2932</v>
      </c>
      <c r="T1551" s="81" t="s">
        <v>3084</v>
      </c>
      <c r="U1551" s="83">
        <v>44397.659351851849</v>
      </c>
      <c r="V1551" s="84" t="s">
        <v>4275</v>
      </c>
      <c r="W1551" s="81"/>
      <c r="X1551" s="81"/>
      <c r="Y1551" s="87" t="s">
        <v>6275</v>
      </c>
      <c r="Z1551" s="81"/>
    </row>
    <row r="1552" spans="1:26" x14ac:dyDescent="0.35">
      <c r="A1552" s="66" t="s">
        <v>1051</v>
      </c>
      <c r="B1552" s="66" t="s">
        <v>1565</v>
      </c>
      <c r="C1552" s="67"/>
      <c r="D1552" s="68"/>
      <c r="E1552" s="69"/>
      <c r="F1552" s="70"/>
      <c r="G1552" s="67"/>
      <c r="H1552" s="71"/>
      <c r="I1552" s="72"/>
      <c r="J1552" s="72"/>
      <c r="K1552" s="36"/>
      <c r="L1552" s="79"/>
      <c r="M1552" s="79"/>
      <c r="N1552" s="74"/>
      <c r="O1552" s="81" t="s">
        <v>1647</v>
      </c>
      <c r="P1552" s="83">
        <v>44398.050439814811</v>
      </c>
      <c r="Q1552" s="81" t="s">
        <v>1807</v>
      </c>
      <c r="R1552" s="81"/>
      <c r="S1552" s="81"/>
      <c r="T1552" s="81" t="s">
        <v>3110</v>
      </c>
      <c r="U1552" s="83">
        <v>44398.050439814811</v>
      </c>
      <c r="V1552" s="84" t="s">
        <v>4276</v>
      </c>
      <c r="W1552" s="81"/>
      <c r="X1552" s="81"/>
      <c r="Y1552" s="87" t="s">
        <v>6276</v>
      </c>
      <c r="Z1552" s="81"/>
    </row>
    <row r="1553" spans="1:26" x14ac:dyDescent="0.35">
      <c r="A1553" s="66" t="s">
        <v>1051</v>
      </c>
      <c r="B1553" s="66" t="s">
        <v>1318</v>
      </c>
      <c r="C1553" s="67"/>
      <c r="D1553" s="68"/>
      <c r="E1553" s="69"/>
      <c r="F1553" s="70"/>
      <c r="G1553" s="67"/>
      <c r="H1553" s="71"/>
      <c r="I1553" s="72"/>
      <c r="J1553" s="72"/>
      <c r="K1553" s="36"/>
      <c r="L1553" s="79"/>
      <c r="M1553" s="79"/>
      <c r="N1553" s="74"/>
      <c r="O1553" s="81" t="s">
        <v>1647</v>
      </c>
      <c r="P1553" s="83">
        <v>44398.050439814811</v>
      </c>
      <c r="Q1553" s="81" t="s">
        <v>1807</v>
      </c>
      <c r="R1553" s="81"/>
      <c r="S1553" s="81"/>
      <c r="T1553" s="81" t="s">
        <v>3110</v>
      </c>
      <c r="U1553" s="83">
        <v>44398.050439814811</v>
      </c>
      <c r="V1553" s="84" t="s">
        <v>4276</v>
      </c>
      <c r="W1553" s="81"/>
      <c r="X1553" s="81"/>
      <c r="Y1553" s="87" t="s">
        <v>6276</v>
      </c>
      <c r="Z1553" s="81"/>
    </row>
    <row r="1554" spans="1:26" x14ac:dyDescent="0.35">
      <c r="A1554" s="66" t="s">
        <v>1051</v>
      </c>
      <c r="B1554" s="66" t="s">
        <v>1235</v>
      </c>
      <c r="C1554" s="67"/>
      <c r="D1554" s="68"/>
      <c r="E1554" s="69"/>
      <c r="F1554" s="70"/>
      <c r="G1554" s="67"/>
      <c r="H1554" s="71"/>
      <c r="I1554" s="72"/>
      <c r="J1554" s="72"/>
      <c r="K1554" s="36"/>
      <c r="L1554" s="79"/>
      <c r="M1554" s="79"/>
      <c r="N1554" s="74"/>
      <c r="O1554" s="81" t="s">
        <v>1647</v>
      </c>
      <c r="P1554" s="83">
        <v>44398.050439814811</v>
      </c>
      <c r="Q1554" s="81" t="s">
        <v>1807</v>
      </c>
      <c r="R1554" s="81"/>
      <c r="S1554" s="81"/>
      <c r="T1554" s="81" t="s">
        <v>3110</v>
      </c>
      <c r="U1554" s="83">
        <v>44398.050439814811</v>
      </c>
      <c r="V1554" s="84" t="s">
        <v>4276</v>
      </c>
      <c r="W1554" s="81"/>
      <c r="X1554" s="81"/>
      <c r="Y1554" s="87" t="s">
        <v>6276</v>
      </c>
      <c r="Z1554" s="81"/>
    </row>
    <row r="1555" spans="1:26" x14ac:dyDescent="0.35">
      <c r="A1555" s="66" t="s">
        <v>1051</v>
      </c>
      <c r="B1555" s="66" t="s">
        <v>1565</v>
      </c>
      <c r="C1555" s="67"/>
      <c r="D1555" s="68"/>
      <c r="E1555" s="69"/>
      <c r="F1555" s="70"/>
      <c r="G1555" s="67"/>
      <c r="H1555" s="71"/>
      <c r="I1555" s="72"/>
      <c r="J1555" s="72"/>
      <c r="K1555" s="36"/>
      <c r="L1555" s="79"/>
      <c r="M1555" s="79"/>
      <c r="N1555" s="74"/>
      <c r="O1555" s="81" t="s">
        <v>1647</v>
      </c>
      <c r="P1555" s="83">
        <v>44398.255636574075</v>
      </c>
      <c r="Q1555" s="81" t="s">
        <v>1809</v>
      </c>
      <c r="R1555" s="81"/>
      <c r="S1555" s="81"/>
      <c r="T1555" s="81" t="s">
        <v>3110</v>
      </c>
      <c r="U1555" s="83">
        <v>44398.255636574075</v>
      </c>
      <c r="V1555" s="84" t="s">
        <v>4277</v>
      </c>
      <c r="W1555" s="81"/>
      <c r="X1555" s="81"/>
      <c r="Y1555" s="87" t="s">
        <v>6277</v>
      </c>
      <c r="Z1555" s="81"/>
    </row>
    <row r="1556" spans="1:26" x14ac:dyDescent="0.35">
      <c r="A1556" s="66" t="s">
        <v>1051</v>
      </c>
      <c r="B1556" s="66" t="s">
        <v>1318</v>
      </c>
      <c r="C1556" s="67"/>
      <c r="D1556" s="68"/>
      <c r="E1556" s="69"/>
      <c r="F1556" s="70"/>
      <c r="G1556" s="67"/>
      <c r="H1556" s="71"/>
      <c r="I1556" s="72"/>
      <c r="J1556" s="72"/>
      <c r="K1556" s="36"/>
      <c r="L1556" s="79"/>
      <c r="M1556" s="79"/>
      <c r="N1556" s="74"/>
      <c r="O1556" s="81" t="s">
        <v>1647</v>
      </c>
      <c r="P1556" s="83">
        <v>44398.255636574075</v>
      </c>
      <c r="Q1556" s="81" t="s">
        <v>1809</v>
      </c>
      <c r="R1556" s="81"/>
      <c r="S1556" s="81"/>
      <c r="T1556" s="81" t="s">
        <v>3110</v>
      </c>
      <c r="U1556" s="83">
        <v>44398.255636574075</v>
      </c>
      <c r="V1556" s="84" t="s">
        <v>4277</v>
      </c>
      <c r="W1556" s="81"/>
      <c r="X1556" s="81"/>
      <c r="Y1556" s="87" t="s">
        <v>6277</v>
      </c>
      <c r="Z1556" s="81"/>
    </row>
    <row r="1557" spans="1:26" x14ac:dyDescent="0.35">
      <c r="A1557" s="66" t="s">
        <v>1051</v>
      </c>
      <c r="B1557" s="66" t="s">
        <v>1235</v>
      </c>
      <c r="C1557" s="67"/>
      <c r="D1557" s="68"/>
      <c r="E1557" s="69"/>
      <c r="F1557" s="70"/>
      <c r="G1557" s="67"/>
      <c r="H1557" s="71"/>
      <c r="I1557" s="72"/>
      <c r="J1557" s="72"/>
      <c r="K1557" s="36"/>
      <c r="L1557" s="79"/>
      <c r="M1557" s="79"/>
      <c r="N1557" s="74"/>
      <c r="O1557" s="81" t="s">
        <v>1647</v>
      </c>
      <c r="P1557" s="83">
        <v>44398.255636574075</v>
      </c>
      <c r="Q1557" s="81" t="s">
        <v>1809</v>
      </c>
      <c r="R1557" s="81"/>
      <c r="S1557" s="81"/>
      <c r="T1557" s="81" t="s">
        <v>3110</v>
      </c>
      <c r="U1557" s="83">
        <v>44398.255636574075</v>
      </c>
      <c r="V1557" s="84" t="s">
        <v>4277</v>
      </c>
      <c r="W1557" s="81"/>
      <c r="X1557" s="81"/>
      <c r="Y1557" s="87" t="s">
        <v>6277</v>
      </c>
      <c r="Z1557" s="81"/>
    </row>
    <row r="1558" spans="1:26" x14ac:dyDescent="0.35">
      <c r="A1558" s="66" t="s">
        <v>1051</v>
      </c>
      <c r="B1558" s="66" t="s">
        <v>1235</v>
      </c>
      <c r="C1558" s="67"/>
      <c r="D1558" s="68"/>
      <c r="E1558" s="69"/>
      <c r="F1558" s="70"/>
      <c r="G1558" s="67"/>
      <c r="H1558" s="71"/>
      <c r="I1558" s="72"/>
      <c r="J1558" s="72"/>
      <c r="K1558" s="36"/>
      <c r="L1558" s="79"/>
      <c r="M1558" s="79"/>
      <c r="N1558" s="74"/>
      <c r="O1558" s="81" t="s">
        <v>1647</v>
      </c>
      <c r="P1558" s="83">
        <v>44398.473564814813</v>
      </c>
      <c r="Q1558" s="81" t="s">
        <v>1900</v>
      </c>
      <c r="R1558" s="84" t="s">
        <v>2554</v>
      </c>
      <c r="S1558" s="81" t="s">
        <v>2932</v>
      </c>
      <c r="T1558" s="81" t="s">
        <v>3159</v>
      </c>
      <c r="U1558" s="83">
        <v>44398.473564814813</v>
      </c>
      <c r="V1558" s="84" t="s">
        <v>4278</v>
      </c>
      <c r="W1558" s="81"/>
      <c r="X1558" s="81"/>
      <c r="Y1558" s="87" t="s">
        <v>6278</v>
      </c>
      <c r="Z1558" s="81"/>
    </row>
    <row r="1559" spans="1:26" x14ac:dyDescent="0.35">
      <c r="A1559" s="66" t="s">
        <v>1051</v>
      </c>
      <c r="B1559" s="66" t="s">
        <v>1235</v>
      </c>
      <c r="C1559" s="67"/>
      <c r="D1559" s="68"/>
      <c r="E1559" s="69"/>
      <c r="F1559" s="70"/>
      <c r="G1559" s="67"/>
      <c r="H1559" s="71"/>
      <c r="I1559" s="72"/>
      <c r="J1559" s="72"/>
      <c r="K1559" s="36"/>
      <c r="L1559" s="79"/>
      <c r="M1559" s="79"/>
      <c r="N1559" s="74"/>
      <c r="O1559" s="81" t="s">
        <v>1647</v>
      </c>
      <c r="P1559" s="83">
        <v>44398.632384259261</v>
      </c>
      <c r="Q1559" s="81" t="s">
        <v>1866</v>
      </c>
      <c r="R1559" s="84" t="s">
        <v>2535</v>
      </c>
      <c r="S1559" s="81" t="s">
        <v>2932</v>
      </c>
      <c r="T1559" s="81" t="s">
        <v>3138</v>
      </c>
      <c r="U1559" s="83">
        <v>44398.632384259261</v>
      </c>
      <c r="V1559" s="84" t="s">
        <v>4279</v>
      </c>
      <c r="W1559" s="81"/>
      <c r="X1559" s="81"/>
      <c r="Y1559" s="87" t="s">
        <v>6279</v>
      </c>
      <c r="Z1559" s="81"/>
    </row>
    <row r="1560" spans="1:26" x14ac:dyDescent="0.35">
      <c r="A1560" s="66" t="s">
        <v>1052</v>
      </c>
      <c r="B1560" s="66" t="s">
        <v>1318</v>
      </c>
      <c r="C1560" s="67"/>
      <c r="D1560" s="68"/>
      <c r="E1560" s="69"/>
      <c r="F1560" s="70"/>
      <c r="G1560" s="67"/>
      <c r="H1560" s="71"/>
      <c r="I1560" s="72"/>
      <c r="J1560" s="72"/>
      <c r="K1560" s="36"/>
      <c r="L1560" s="79"/>
      <c r="M1560" s="79"/>
      <c r="N1560" s="74"/>
      <c r="O1560" s="81" t="s">
        <v>1647</v>
      </c>
      <c r="P1560" s="83">
        <v>44398.63449074074</v>
      </c>
      <c r="Q1560" s="81" t="s">
        <v>1754</v>
      </c>
      <c r="R1560" s="81"/>
      <c r="S1560" s="81"/>
      <c r="T1560" s="81" t="s">
        <v>3016</v>
      </c>
      <c r="U1560" s="83">
        <v>44398.63449074074</v>
      </c>
      <c r="V1560" s="84" t="s">
        <v>4280</v>
      </c>
      <c r="W1560" s="81"/>
      <c r="X1560" s="81"/>
      <c r="Y1560" s="87" t="s">
        <v>6280</v>
      </c>
      <c r="Z1560" s="81"/>
    </row>
    <row r="1561" spans="1:26" x14ac:dyDescent="0.35">
      <c r="A1561" s="66" t="s">
        <v>1052</v>
      </c>
      <c r="B1561" s="66" t="s">
        <v>1522</v>
      </c>
      <c r="C1561" s="67"/>
      <c r="D1561" s="68"/>
      <c r="E1561" s="69"/>
      <c r="F1561" s="70"/>
      <c r="G1561" s="67"/>
      <c r="H1561" s="71"/>
      <c r="I1561" s="72"/>
      <c r="J1561" s="72"/>
      <c r="K1561" s="36"/>
      <c r="L1561" s="79"/>
      <c r="M1561" s="79"/>
      <c r="N1561" s="74"/>
      <c r="O1561" s="81" t="s">
        <v>1647</v>
      </c>
      <c r="P1561" s="83">
        <v>44398.63449074074</v>
      </c>
      <c r="Q1561" s="81" t="s">
        <v>1754</v>
      </c>
      <c r="R1561" s="81"/>
      <c r="S1561" s="81"/>
      <c r="T1561" s="81" t="s">
        <v>3016</v>
      </c>
      <c r="U1561" s="83">
        <v>44398.63449074074</v>
      </c>
      <c r="V1561" s="84" t="s">
        <v>4280</v>
      </c>
      <c r="W1561" s="81"/>
      <c r="X1561" s="81"/>
      <c r="Y1561" s="87" t="s">
        <v>6280</v>
      </c>
      <c r="Z1561" s="81"/>
    </row>
    <row r="1562" spans="1:26" x14ac:dyDescent="0.35">
      <c r="A1562" s="66" t="s">
        <v>1053</v>
      </c>
      <c r="B1562" s="66" t="s">
        <v>1558</v>
      </c>
      <c r="C1562" s="67"/>
      <c r="D1562" s="68"/>
      <c r="E1562" s="69"/>
      <c r="F1562" s="70"/>
      <c r="G1562" s="67"/>
      <c r="H1562" s="71"/>
      <c r="I1562" s="72"/>
      <c r="J1562" s="72"/>
      <c r="K1562" s="36"/>
      <c r="L1562" s="79"/>
      <c r="M1562" s="79"/>
      <c r="N1562" s="74"/>
      <c r="O1562" s="81" t="s">
        <v>1647</v>
      </c>
      <c r="P1562" s="83">
        <v>44398.63721064815</v>
      </c>
      <c r="Q1562" s="81" t="s">
        <v>1777</v>
      </c>
      <c r="R1562" s="81"/>
      <c r="S1562" s="81"/>
      <c r="T1562" s="81" t="s">
        <v>3046</v>
      </c>
      <c r="U1562" s="83">
        <v>44398.63721064815</v>
      </c>
      <c r="V1562" s="84" t="s">
        <v>4281</v>
      </c>
      <c r="W1562" s="81"/>
      <c r="X1562" s="81"/>
      <c r="Y1562" s="87" t="s">
        <v>6281</v>
      </c>
      <c r="Z1562" s="81"/>
    </row>
    <row r="1563" spans="1:26" x14ac:dyDescent="0.35">
      <c r="A1563" s="66" t="s">
        <v>1053</v>
      </c>
      <c r="B1563" s="66" t="s">
        <v>1559</v>
      </c>
      <c r="C1563" s="67"/>
      <c r="D1563" s="68"/>
      <c r="E1563" s="69"/>
      <c r="F1563" s="70"/>
      <c r="G1563" s="67"/>
      <c r="H1563" s="71"/>
      <c r="I1563" s="72"/>
      <c r="J1563" s="72"/>
      <c r="K1563" s="36"/>
      <c r="L1563" s="79"/>
      <c r="M1563" s="79"/>
      <c r="N1563" s="74"/>
      <c r="O1563" s="81" t="s">
        <v>1647</v>
      </c>
      <c r="P1563" s="83">
        <v>44398.63721064815</v>
      </c>
      <c r="Q1563" s="81" t="s">
        <v>1777</v>
      </c>
      <c r="R1563" s="81"/>
      <c r="S1563" s="81"/>
      <c r="T1563" s="81" t="s">
        <v>3046</v>
      </c>
      <c r="U1563" s="83">
        <v>44398.63721064815</v>
      </c>
      <c r="V1563" s="84" t="s">
        <v>4281</v>
      </c>
      <c r="W1563" s="81"/>
      <c r="X1563" s="81"/>
      <c r="Y1563" s="87" t="s">
        <v>6281</v>
      </c>
      <c r="Z1563" s="81"/>
    </row>
    <row r="1564" spans="1:26" x14ac:dyDescent="0.35">
      <c r="A1564" s="66" t="s">
        <v>1053</v>
      </c>
      <c r="B1564" s="66" t="s">
        <v>1232</v>
      </c>
      <c r="C1564" s="67"/>
      <c r="D1564" s="68"/>
      <c r="E1564" s="69"/>
      <c r="F1564" s="70"/>
      <c r="G1564" s="67"/>
      <c r="H1564" s="71"/>
      <c r="I1564" s="72"/>
      <c r="J1564" s="72"/>
      <c r="K1564" s="36"/>
      <c r="L1564" s="79"/>
      <c r="M1564" s="79"/>
      <c r="N1564" s="74"/>
      <c r="O1564" s="81" t="s">
        <v>1647</v>
      </c>
      <c r="P1564" s="83">
        <v>44398.63721064815</v>
      </c>
      <c r="Q1564" s="81" t="s">
        <v>1777</v>
      </c>
      <c r="R1564" s="81"/>
      <c r="S1564" s="81"/>
      <c r="T1564" s="81" t="s">
        <v>3046</v>
      </c>
      <c r="U1564" s="83">
        <v>44398.63721064815</v>
      </c>
      <c r="V1564" s="84" t="s">
        <v>4281</v>
      </c>
      <c r="W1564" s="81"/>
      <c r="X1564" s="81"/>
      <c r="Y1564" s="87" t="s">
        <v>6281</v>
      </c>
      <c r="Z1564" s="81"/>
    </row>
    <row r="1565" spans="1:26" x14ac:dyDescent="0.35">
      <c r="A1565" s="66" t="s">
        <v>1054</v>
      </c>
      <c r="B1565" s="66" t="s">
        <v>1594</v>
      </c>
      <c r="C1565" s="67"/>
      <c r="D1565" s="68"/>
      <c r="E1565" s="69"/>
      <c r="F1565" s="70"/>
      <c r="G1565" s="67"/>
      <c r="H1565" s="71"/>
      <c r="I1565" s="72"/>
      <c r="J1565" s="72"/>
      <c r="K1565" s="36"/>
      <c r="L1565" s="79"/>
      <c r="M1565" s="79"/>
      <c r="N1565" s="74"/>
      <c r="O1565" s="81" t="s">
        <v>1647</v>
      </c>
      <c r="P1565" s="83">
        <v>44398.459513888891</v>
      </c>
      <c r="Q1565" s="81" t="s">
        <v>1901</v>
      </c>
      <c r="R1565" s="84" t="s">
        <v>2555</v>
      </c>
      <c r="S1565" s="81" t="s">
        <v>2931</v>
      </c>
      <c r="T1565" s="81" t="s">
        <v>3016</v>
      </c>
      <c r="U1565" s="83">
        <v>44398.459513888891</v>
      </c>
      <c r="V1565" s="84" t="s">
        <v>4282</v>
      </c>
      <c r="W1565" s="81"/>
      <c r="X1565" s="81"/>
      <c r="Y1565" s="87" t="s">
        <v>6282</v>
      </c>
      <c r="Z1565" s="87" t="s">
        <v>7304</v>
      </c>
    </row>
    <row r="1566" spans="1:26" x14ac:dyDescent="0.35">
      <c r="A1566" s="66" t="s">
        <v>1054</v>
      </c>
      <c r="B1566" s="66" t="s">
        <v>1055</v>
      </c>
      <c r="C1566" s="67"/>
      <c r="D1566" s="68"/>
      <c r="E1566" s="69"/>
      <c r="F1566" s="70"/>
      <c r="G1566" s="67"/>
      <c r="H1566" s="71"/>
      <c r="I1566" s="72"/>
      <c r="J1566" s="72"/>
      <c r="K1566" s="36"/>
      <c r="L1566" s="79"/>
      <c r="M1566" s="79"/>
      <c r="N1566" s="74"/>
      <c r="O1566" s="81" t="s">
        <v>1648</v>
      </c>
      <c r="P1566" s="83">
        <v>44398.459513888891</v>
      </c>
      <c r="Q1566" s="81" t="s">
        <v>1901</v>
      </c>
      <c r="R1566" s="84" t="s">
        <v>2555</v>
      </c>
      <c r="S1566" s="81" t="s">
        <v>2931</v>
      </c>
      <c r="T1566" s="81" t="s">
        <v>3016</v>
      </c>
      <c r="U1566" s="83">
        <v>44398.459513888891</v>
      </c>
      <c r="V1566" s="84" t="s">
        <v>4282</v>
      </c>
      <c r="W1566" s="81"/>
      <c r="X1566" s="81"/>
      <c r="Y1566" s="87" t="s">
        <v>6282</v>
      </c>
      <c r="Z1566" s="87" t="s">
        <v>7304</v>
      </c>
    </row>
    <row r="1567" spans="1:26" x14ac:dyDescent="0.35">
      <c r="A1567" s="66" t="s">
        <v>1054</v>
      </c>
      <c r="B1567" s="66" t="s">
        <v>1055</v>
      </c>
      <c r="C1567" s="67"/>
      <c r="D1567" s="68"/>
      <c r="E1567" s="69"/>
      <c r="F1567" s="70"/>
      <c r="G1567" s="67"/>
      <c r="H1567" s="71"/>
      <c r="I1567" s="72"/>
      <c r="J1567" s="72"/>
      <c r="K1567" s="36"/>
      <c r="L1567" s="79"/>
      <c r="M1567" s="79"/>
      <c r="N1567" s="74"/>
      <c r="O1567" s="81" t="s">
        <v>1648</v>
      </c>
      <c r="P1567" s="83">
        <v>44398.467407407406</v>
      </c>
      <c r="Q1567" s="81" t="s">
        <v>1902</v>
      </c>
      <c r="R1567" s="84" t="s">
        <v>2556</v>
      </c>
      <c r="S1567" s="81" t="s">
        <v>2931</v>
      </c>
      <c r="T1567" s="81"/>
      <c r="U1567" s="83">
        <v>44398.467407407406</v>
      </c>
      <c r="V1567" s="84" t="s">
        <v>4283</v>
      </c>
      <c r="W1567" s="81"/>
      <c r="X1567" s="81"/>
      <c r="Y1567" s="87" t="s">
        <v>6283</v>
      </c>
      <c r="Z1567" s="87" t="s">
        <v>7305</v>
      </c>
    </row>
    <row r="1568" spans="1:26" x14ac:dyDescent="0.35">
      <c r="A1568" s="66" t="s">
        <v>1055</v>
      </c>
      <c r="B1568" s="66" t="s">
        <v>1054</v>
      </c>
      <c r="C1568" s="67"/>
      <c r="D1568" s="68"/>
      <c r="E1568" s="69"/>
      <c r="F1568" s="70"/>
      <c r="G1568" s="67"/>
      <c r="H1568" s="71"/>
      <c r="I1568" s="72"/>
      <c r="J1568" s="72"/>
      <c r="K1568" s="36"/>
      <c r="L1568" s="79"/>
      <c r="M1568" s="79"/>
      <c r="N1568" s="74"/>
      <c r="O1568" s="81" t="s">
        <v>1647</v>
      </c>
      <c r="P1568" s="83">
        <v>44398.480671296296</v>
      </c>
      <c r="Q1568" s="81" t="s">
        <v>1903</v>
      </c>
      <c r="R1568" s="81"/>
      <c r="S1568" s="81"/>
      <c r="T1568" s="81" t="s">
        <v>3016</v>
      </c>
      <c r="U1568" s="83">
        <v>44398.480671296296</v>
      </c>
      <c r="V1568" s="84" t="s">
        <v>4284</v>
      </c>
      <c r="W1568" s="81"/>
      <c r="X1568" s="81"/>
      <c r="Y1568" s="87" t="s">
        <v>6284</v>
      </c>
      <c r="Z1568" s="81"/>
    </row>
    <row r="1569" spans="1:26" x14ac:dyDescent="0.35">
      <c r="A1569" s="66" t="s">
        <v>1055</v>
      </c>
      <c r="B1569" s="66" t="s">
        <v>1054</v>
      </c>
      <c r="C1569" s="67"/>
      <c r="D1569" s="68"/>
      <c r="E1569" s="69"/>
      <c r="F1569" s="70"/>
      <c r="G1569" s="67"/>
      <c r="H1569" s="71"/>
      <c r="I1569" s="72"/>
      <c r="J1569" s="72"/>
      <c r="K1569" s="36"/>
      <c r="L1569" s="79"/>
      <c r="M1569" s="79"/>
      <c r="N1569" s="74"/>
      <c r="O1569" s="81" t="s">
        <v>1647</v>
      </c>
      <c r="P1569" s="83">
        <v>44398.639699074076</v>
      </c>
      <c r="Q1569" s="81" t="s">
        <v>1904</v>
      </c>
      <c r="R1569" s="81"/>
      <c r="S1569" s="81"/>
      <c r="T1569" s="81"/>
      <c r="U1569" s="83">
        <v>44398.639699074076</v>
      </c>
      <c r="V1569" s="84" t="s">
        <v>4285</v>
      </c>
      <c r="W1569" s="81"/>
      <c r="X1569" s="81"/>
      <c r="Y1569" s="87" t="s">
        <v>6285</v>
      </c>
      <c r="Z1569" s="81"/>
    </row>
    <row r="1570" spans="1:26" x14ac:dyDescent="0.35">
      <c r="A1570" s="66" t="s">
        <v>1055</v>
      </c>
      <c r="B1570" s="66" t="s">
        <v>1594</v>
      </c>
      <c r="C1570" s="67"/>
      <c r="D1570" s="68"/>
      <c r="E1570" s="69"/>
      <c r="F1570" s="70"/>
      <c r="G1570" s="67"/>
      <c r="H1570" s="71"/>
      <c r="I1570" s="72"/>
      <c r="J1570" s="72"/>
      <c r="K1570" s="36"/>
      <c r="L1570" s="79"/>
      <c r="M1570" s="79"/>
      <c r="N1570" s="74"/>
      <c r="O1570" s="81" t="s">
        <v>1647</v>
      </c>
      <c r="P1570" s="83">
        <v>44398.480671296296</v>
      </c>
      <c r="Q1570" s="81" t="s">
        <v>1903</v>
      </c>
      <c r="R1570" s="81"/>
      <c r="S1570" s="81"/>
      <c r="T1570" s="81" t="s">
        <v>3016</v>
      </c>
      <c r="U1570" s="83">
        <v>44398.480671296296</v>
      </c>
      <c r="V1570" s="84" t="s">
        <v>4284</v>
      </c>
      <c r="W1570" s="81"/>
      <c r="X1570" s="81"/>
      <c r="Y1570" s="87" t="s">
        <v>6284</v>
      </c>
      <c r="Z1570" s="81"/>
    </row>
    <row r="1571" spans="1:26" x14ac:dyDescent="0.35">
      <c r="A1571" s="66" t="s">
        <v>1056</v>
      </c>
      <c r="B1571" s="66" t="s">
        <v>1587</v>
      </c>
      <c r="C1571" s="67"/>
      <c r="D1571" s="68"/>
      <c r="E1571" s="69"/>
      <c r="F1571" s="70"/>
      <c r="G1571" s="67"/>
      <c r="H1571" s="71"/>
      <c r="I1571" s="72"/>
      <c r="J1571" s="72"/>
      <c r="K1571" s="36"/>
      <c r="L1571" s="79"/>
      <c r="M1571" s="79"/>
      <c r="N1571" s="74"/>
      <c r="O1571" s="81" t="s">
        <v>1647</v>
      </c>
      <c r="P1571" s="83">
        <v>44398.640706018516</v>
      </c>
      <c r="Q1571" s="81" t="s">
        <v>1893</v>
      </c>
      <c r="R1571" s="81"/>
      <c r="S1571" s="81"/>
      <c r="T1571" s="81"/>
      <c r="U1571" s="83">
        <v>44398.640706018516</v>
      </c>
      <c r="V1571" s="84" t="s">
        <v>4286</v>
      </c>
      <c r="W1571" s="81"/>
      <c r="X1571" s="81"/>
      <c r="Y1571" s="87" t="s">
        <v>6286</v>
      </c>
      <c r="Z1571" s="81"/>
    </row>
    <row r="1572" spans="1:26" x14ac:dyDescent="0.35">
      <c r="A1572" s="66" t="s">
        <v>1056</v>
      </c>
      <c r="B1572" s="66" t="s">
        <v>1026</v>
      </c>
      <c r="C1572" s="67"/>
      <c r="D1572" s="68"/>
      <c r="E1572" s="69"/>
      <c r="F1572" s="70"/>
      <c r="G1572" s="67"/>
      <c r="H1572" s="71"/>
      <c r="I1572" s="72"/>
      <c r="J1572" s="72"/>
      <c r="K1572" s="36"/>
      <c r="L1572" s="79"/>
      <c r="M1572" s="79"/>
      <c r="N1572" s="74"/>
      <c r="O1572" s="81" t="s">
        <v>1647</v>
      </c>
      <c r="P1572" s="83">
        <v>44398.640706018516</v>
      </c>
      <c r="Q1572" s="81" t="s">
        <v>1893</v>
      </c>
      <c r="R1572" s="81"/>
      <c r="S1572" s="81"/>
      <c r="T1572" s="81"/>
      <c r="U1572" s="83">
        <v>44398.640706018516</v>
      </c>
      <c r="V1572" s="84" t="s">
        <v>4286</v>
      </c>
      <c r="W1572" s="81"/>
      <c r="X1572" s="81"/>
      <c r="Y1572" s="87" t="s">
        <v>6286</v>
      </c>
      <c r="Z1572" s="81"/>
    </row>
    <row r="1573" spans="1:26" x14ac:dyDescent="0.35">
      <c r="A1573" s="66" t="s">
        <v>1057</v>
      </c>
      <c r="B1573" s="66" t="s">
        <v>1595</v>
      </c>
      <c r="C1573" s="67"/>
      <c r="D1573" s="68"/>
      <c r="E1573" s="69"/>
      <c r="F1573" s="70"/>
      <c r="G1573" s="67"/>
      <c r="H1573" s="71"/>
      <c r="I1573" s="72"/>
      <c r="J1573" s="72"/>
      <c r="K1573" s="36"/>
      <c r="L1573" s="79"/>
      <c r="M1573" s="79"/>
      <c r="N1573" s="74"/>
      <c r="O1573" s="81" t="s">
        <v>1647</v>
      </c>
      <c r="P1573" s="83">
        <v>44398.645960648151</v>
      </c>
      <c r="Q1573" s="81" t="s">
        <v>1905</v>
      </c>
      <c r="R1573" s="84" t="s">
        <v>2557</v>
      </c>
      <c r="S1573" s="81" t="s">
        <v>2931</v>
      </c>
      <c r="T1573" s="81" t="s">
        <v>3160</v>
      </c>
      <c r="U1573" s="83">
        <v>44398.645960648151</v>
      </c>
      <c r="V1573" s="84" t="s">
        <v>4287</v>
      </c>
      <c r="W1573" s="81"/>
      <c r="X1573" s="81"/>
      <c r="Y1573" s="87" t="s">
        <v>6287</v>
      </c>
      <c r="Z1573" s="81"/>
    </row>
    <row r="1574" spans="1:26" x14ac:dyDescent="0.35">
      <c r="A1574" s="66" t="s">
        <v>1058</v>
      </c>
      <c r="B1574" s="66" t="s">
        <v>1402</v>
      </c>
      <c r="C1574" s="67"/>
      <c r="D1574" s="68"/>
      <c r="E1574" s="69"/>
      <c r="F1574" s="70"/>
      <c r="G1574" s="67"/>
      <c r="H1574" s="71"/>
      <c r="I1574" s="72"/>
      <c r="J1574" s="72"/>
      <c r="K1574" s="36"/>
      <c r="L1574" s="79"/>
      <c r="M1574" s="79"/>
      <c r="N1574" s="74"/>
      <c r="O1574" s="81" t="s">
        <v>1647</v>
      </c>
      <c r="P1574" s="83">
        <v>44398.647372685184</v>
      </c>
      <c r="Q1574" s="81" t="s">
        <v>1751</v>
      </c>
      <c r="R1574" s="81"/>
      <c r="S1574" s="81"/>
      <c r="T1574" s="81"/>
      <c r="U1574" s="83">
        <v>44398.647372685184</v>
      </c>
      <c r="V1574" s="84" t="s">
        <v>4288</v>
      </c>
      <c r="W1574" s="81"/>
      <c r="X1574" s="81"/>
      <c r="Y1574" s="87" t="s">
        <v>6288</v>
      </c>
      <c r="Z1574" s="81"/>
    </row>
    <row r="1575" spans="1:26" x14ac:dyDescent="0.35">
      <c r="A1575" s="66" t="s">
        <v>1058</v>
      </c>
      <c r="B1575" s="66" t="s">
        <v>1411</v>
      </c>
      <c r="C1575" s="67"/>
      <c r="D1575" s="68"/>
      <c r="E1575" s="69"/>
      <c r="F1575" s="70"/>
      <c r="G1575" s="67"/>
      <c r="H1575" s="71"/>
      <c r="I1575" s="72"/>
      <c r="J1575" s="72"/>
      <c r="K1575" s="36"/>
      <c r="L1575" s="79"/>
      <c r="M1575" s="79"/>
      <c r="N1575" s="74"/>
      <c r="O1575" s="81" t="s">
        <v>1647</v>
      </c>
      <c r="P1575" s="83">
        <v>44398.647372685184</v>
      </c>
      <c r="Q1575" s="81" t="s">
        <v>1751</v>
      </c>
      <c r="R1575" s="81"/>
      <c r="S1575" s="81"/>
      <c r="T1575" s="81"/>
      <c r="U1575" s="83">
        <v>44398.647372685184</v>
      </c>
      <c r="V1575" s="84" t="s">
        <v>4288</v>
      </c>
      <c r="W1575" s="81"/>
      <c r="X1575" s="81"/>
      <c r="Y1575" s="87" t="s">
        <v>6288</v>
      </c>
      <c r="Z1575" s="81"/>
    </row>
    <row r="1576" spans="1:26" x14ac:dyDescent="0.35">
      <c r="A1576" s="66" t="s">
        <v>1059</v>
      </c>
      <c r="B1576" s="66" t="s">
        <v>1569</v>
      </c>
      <c r="C1576" s="67"/>
      <c r="D1576" s="68"/>
      <c r="E1576" s="69"/>
      <c r="F1576" s="70"/>
      <c r="G1576" s="67"/>
      <c r="H1576" s="71"/>
      <c r="I1576" s="72"/>
      <c r="J1576" s="72"/>
      <c r="K1576" s="36"/>
      <c r="L1576" s="79"/>
      <c r="M1576" s="79"/>
      <c r="N1576" s="74"/>
      <c r="O1576" s="81" t="s">
        <v>1647</v>
      </c>
      <c r="P1576" s="83">
        <v>44398.647743055553</v>
      </c>
      <c r="Q1576" s="81" t="s">
        <v>1819</v>
      </c>
      <c r="R1576" s="81"/>
      <c r="S1576" s="81"/>
      <c r="T1576" s="81" t="s">
        <v>3114</v>
      </c>
      <c r="U1576" s="83">
        <v>44398.647743055553</v>
      </c>
      <c r="V1576" s="84" t="s">
        <v>4289</v>
      </c>
      <c r="W1576" s="81"/>
      <c r="X1576" s="81"/>
      <c r="Y1576" s="87" t="s">
        <v>6289</v>
      </c>
      <c r="Z1576" s="81"/>
    </row>
    <row r="1577" spans="1:26" x14ac:dyDescent="0.35">
      <c r="A1577" s="66" t="s">
        <v>1059</v>
      </c>
      <c r="B1577" s="66" t="s">
        <v>1570</v>
      </c>
      <c r="C1577" s="67"/>
      <c r="D1577" s="68"/>
      <c r="E1577" s="69"/>
      <c r="F1577" s="70"/>
      <c r="G1577" s="67"/>
      <c r="H1577" s="71"/>
      <c r="I1577" s="72"/>
      <c r="J1577" s="72"/>
      <c r="K1577" s="36"/>
      <c r="L1577" s="79"/>
      <c r="M1577" s="79"/>
      <c r="N1577" s="74"/>
      <c r="O1577" s="81" t="s">
        <v>1647</v>
      </c>
      <c r="P1577" s="83">
        <v>44398.647743055553</v>
      </c>
      <c r="Q1577" s="81" t="s">
        <v>1819</v>
      </c>
      <c r="R1577" s="81"/>
      <c r="S1577" s="81"/>
      <c r="T1577" s="81" t="s">
        <v>3114</v>
      </c>
      <c r="U1577" s="83">
        <v>44398.647743055553</v>
      </c>
      <c r="V1577" s="84" t="s">
        <v>4289</v>
      </c>
      <c r="W1577" s="81"/>
      <c r="X1577" s="81"/>
      <c r="Y1577" s="87" t="s">
        <v>6289</v>
      </c>
      <c r="Z1577" s="81"/>
    </row>
    <row r="1578" spans="1:26" x14ac:dyDescent="0.35">
      <c r="A1578" s="66" t="s">
        <v>1059</v>
      </c>
      <c r="B1578" s="66" t="s">
        <v>1390</v>
      </c>
      <c r="C1578" s="67"/>
      <c r="D1578" s="68"/>
      <c r="E1578" s="69"/>
      <c r="F1578" s="70"/>
      <c r="G1578" s="67"/>
      <c r="H1578" s="71"/>
      <c r="I1578" s="72"/>
      <c r="J1578" s="72"/>
      <c r="K1578" s="36"/>
      <c r="L1578" s="79"/>
      <c r="M1578" s="79"/>
      <c r="N1578" s="74"/>
      <c r="O1578" s="81" t="s">
        <v>1647</v>
      </c>
      <c r="P1578" s="83">
        <v>44398.647743055553</v>
      </c>
      <c r="Q1578" s="81" t="s">
        <v>1819</v>
      </c>
      <c r="R1578" s="81"/>
      <c r="S1578" s="81"/>
      <c r="T1578" s="81" t="s">
        <v>3114</v>
      </c>
      <c r="U1578" s="83">
        <v>44398.647743055553</v>
      </c>
      <c r="V1578" s="84" t="s">
        <v>4289</v>
      </c>
      <c r="W1578" s="81"/>
      <c r="X1578" s="81"/>
      <c r="Y1578" s="87" t="s">
        <v>6289</v>
      </c>
      <c r="Z1578" s="81"/>
    </row>
    <row r="1579" spans="1:26" x14ac:dyDescent="0.35">
      <c r="A1579" s="66" t="s">
        <v>1060</v>
      </c>
      <c r="B1579" s="66" t="s">
        <v>1060</v>
      </c>
      <c r="C1579" s="67"/>
      <c r="D1579" s="68"/>
      <c r="E1579" s="69"/>
      <c r="F1579" s="70"/>
      <c r="G1579" s="67"/>
      <c r="H1579" s="71"/>
      <c r="I1579" s="72"/>
      <c r="J1579" s="72"/>
      <c r="K1579" s="36"/>
      <c r="L1579" s="79"/>
      <c r="M1579" s="79"/>
      <c r="N1579" s="74"/>
      <c r="O1579" s="81" t="s">
        <v>179</v>
      </c>
      <c r="P1579" s="83">
        <v>44398.651238425926</v>
      </c>
      <c r="Q1579" s="81" t="s">
        <v>1906</v>
      </c>
      <c r="R1579" s="84" t="s">
        <v>2558</v>
      </c>
      <c r="S1579" s="81" t="s">
        <v>2931</v>
      </c>
      <c r="T1579" s="81"/>
      <c r="U1579" s="83">
        <v>44398.651238425926</v>
      </c>
      <c r="V1579" s="84" t="s">
        <v>4290</v>
      </c>
      <c r="W1579" s="81"/>
      <c r="X1579" s="81"/>
      <c r="Y1579" s="87" t="s">
        <v>6290</v>
      </c>
      <c r="Z1579" s="81"/>
    </row>
    <row r="1580" spans="1:26" x14ac:dyDescent="0.35">
      <c r="A1580" s="66" t="s">
        <v>1061</v>
      </c>
      <c r="B1580" s="66" t="s">
        <v>1318</v>
      </c>
      <c r="C1580" s="67"/>
      <c r="D1580" s="68"/>
      <c r="E1580" s="69"/>
      <c r="F1580" s="70"/>
      <c r="G1580" s="67"/>
      <c r="H1580" s="71"/>
      <c r="I1580" s="72"/>
      <c r="J1580" s="72"/>
      <c r="K1580" s="36"/>
      <c r="L1580" s="79"/>
      <c r="M1580" s="79"/>
      <c r="N1580" s="74"/>
      <c r="O1580" s="81" t="s">
        <v>1647</v>
      </c>
      <c r="P1580" s="83">
        <v>44398.65797453704</v>
      </c>
      <c r="Q1580" s="81" t="s">
        <v>1754</v>
      </c>
      <c r="R1580" s="81"/>
      <c r="S1580" s="81"/>
      <c r="T1580" s="81" t="s">
        <v>3016</v>
      </c>
      <c r="U1580" s="83">
        <v>44398.65797453704</v>
      </c>
      <c r="V1580" s="84" t="s">
        <v>4291</v>
      </c>
      <c r="W1580" s="81"/>
      <c r="X1580" s="81"/>
      <c r="Y1580" s="87" t="s">
        <v>6291</v>
      </c>
      <c r="Z1580" s="81"/>
    </row>
    <row r="1581" spans="1:26" x14ac:dyDescent="0.35">
      <c r="A1581" s="66" t="s">
        <v>1061</v>
      </c>
      <c r="B1581" s="66" t="s">
        <v>1522</v>
      </c>
      <c r="C1581" s="67"/>
      <c r="D1581" s="68"/>
      <c r="E1581" s="69"/>
      <c r="F1581" s="70"/>
      <c r="G1581" s="67"/>
      <c r="H1581" s="71"/>
      <c r="I1581" s="72"/>
      <c r="J1581" s="72"/>
      <c r="K1581" s="36"/>
      <c r="L1581" s="79"/>
      <c r="M1581" s="79"/>
      <c r="N1581" s="74"/>
      <c r="O1581" s="81" t="s">
        <v>1647</v>
      </c>
      <c r="P1581" s="83">
        <v>44398.65797453704</v>
      </c>
      <c r="Q1581" s="81" t="s">
        <v>1754</v>
      </c>
      <c r="R1581" s="81"/>
      <c r="S1581" s="81"/>
      <c r="T1581" s="81" t="s">
        <v>3016</v>
      </c>
      <c r="U1581" s="83">
        <v>44398.65797453704</v>
      </c>
      <c r="V1581" s="84" t="s">
        <v>4291</v>
      </c>
      <c r="W1581" s="81"/>
      <c r="X1581" s="81"/>
      <c r="Y1581" s="87" t="s">
        <v>6291</v>
      </c>
      <c r="Z1581" s="81"/>
    </row>
    <row r="1582" spans="1:26" x14ac:dyDescent="0.35">
      <c r="A1582" s="66" t="s">
        <v>1062</v>
      </c>
      <c r="B1582" s="66" t="s">
        <v>1318</v>
      </c>
      <c r="C1582" s="67"/>
      <c r="D1582" s="68"/>
      <c r="E1582" s="69"/>
      <c r="F1582" s="70"/>
      <c r="G1582" s="67"/>
      <c r="H1582" s="71"/>
      <c r="I1582" s="72"/>
      <c r="J1582" s="72"/>
      <c r="K1582" s="36"/>
      <c r="L1582" s="79"/>
      <c r="M1582" s="79"/>
      <c r="N1582" s="74"/>
      <c r="O1582" s="81" t="s">
        <v>1647</v>
      </c>
      <c r="P1582" s="83">
        <v>44398.665081018517</v>
      </c>
      <c r="Q1582" s="81" t="s">
        <v>1754</v>
      </c>
      <c r="R1582" s="81"/>
      <c r="S1582" s="81"/>
      <c r="T1582" s="81" t="s">
        <v>3016</v>
      </c>
      <c r="U1582" s="83">
        <v>44398.665081018517</v>
      </c>
      <c r="V1582" s="84" t="s">
        <v>4292</v>
      </c>
      <c r="W1582" s="81"/>
      <c r="X1582" s="81"/>
      <c r="Y1582" s="87" t="s">
        <v>6292</v>
      </c>
      <c r="Z1582" s="81"/>
    </row>
    <row r="1583" spans="1:26" x14ac:dyDescent="0.35">
      <c r="A1583" s="66" t="s">
        <v>1062</v>
      </c>
      <c r="B1583" s="66" t="s">
        <v>1522</v>
      </c>
      <c r="C1583" s="67"/>
      <c r="D1583" s="68"/>
      <c r="E1583" s="69"/>
      <c r="F1583" s="70"/>
      <c r="G1583" s="67"/>
      <c r="H1583" s="71"/>
      <c r="I1583" s="72"/>
      <c r="J1583" s="72"/>
      <c r="K1583" s="36"/>
      <c r="L1583" s="79"/>
      <c r="M1583" s="79"/>
      <c r="N1583" s="74"/>
      <c r="O1583" s="81" t="s">
        <v>1647</v>
      </c>
      <c r="P1583" s="83">
        <v>44398.665081018517</v>
      </c>
      <c r="Q1583" s="81" t="s">
        <v>1754</v>
      </c>
      <c r="R1583" s="81"/>
      <c r="S1583" s="81"/>
      <c r="T1583" s="81" t="s">
        <v>3016</v>
      </c>
      <c r="U1583" s="83">
        <v>44398.665081018517</v>
      </c>
      <c r="V1583" s="84" t="s">
        <v>4292</v>
      </c>
      <c r="W1583" s="81"/>
      <c r="X1583" s="81"/>
      <c r="Y1583" s="87" t="s">
        <v>6292</v>
      </c>
      <c r="Z1583" s="81"/>
    </row>
    <row r="1584" spans="1:26" x14ac:dyDescent="0.35">
      <c r="A1584" s="66" t="s">
        <v>1063</v>
      </c>
      <c r="B1584" s="66" t="s">
        <v>1063</v>
      </c>
      <c r="C1584" s="67"/>
      <c r="D1584" s="68"/>
      <c r="E1584" s="69"/>
      <c r="F1584" s="70"/>
      <c r="G1584" s="67"/>
      <c r="H1584" s="71"/>
      <c r="I1584" s="72"/>
      <c r="J1584" s="72"/>
      <c r="K1584" s="36"/>
      <c r="L1584" s="79"/>
      <c r="M1584" s="79"/>
      <c r="N1584" s="74"/>
      <c r="O1584" s="81" t="s">
        <v>179</v>
      </c>
      <c r="P1584" s="83">
        <v>44398.668900462966</v>
      </c>
      <c r="Q1584" s="81" t="s">
        <v>1907</v>
      </c>
      <c r="R1584" s="84" t="s">
        <v>2559</v>
      </c>
      <c r="S1584" s="81" t="s">
        <v>2931</v>
      </c>
      <c r="T1584" s="81" t="s">
        <v>3161</v>
      </c>
      <c r="U1584" s="83">
        <v>44398.668900462966</v>
      </c>
      <c r="V1584" s="84" t="s">
        <v>4293</v>
      </c>
      <c r="W1584" s="81"/>
      <c r="X1584" s="81"/>
      <c r="Y1584" s="87" t="s">
        <v>6293</v>
      </c>
      <c r="Z1584" s="81"/>
    </row>
    <row r="1585" spans="1:26" x14ac:dyDescent="0.35">
      <c r="A1585" s="66" t="s">
        <v>1064</v>
      </c>
      <c r="B1585" s="66" t="s">
        <v>1064</v>
      </c>
      <c r="C1585" s="67"/>
      <c r="D1585" s="68"/>
      <c r="E1585" s="69"/>
      <c r="F1585" s="70"/>
      <c r="G1585" s="67"/>
      <c r="H1585" s="71"/>
      <c r="I1585" s="72"/>
      <c r="J1585" s="72"/>
      <c r="K1585" s="36"/>
      <c r="L1585" s="79"/>
      <c r="M1585" s="79"/>
      <c r="N1585" s="74"/>
      <c r="O1585" s="81" t="s">
        <v>179</v>
      </c>
      <c r="P1585" s="83">
        <v>44398.669166666667</v>
      </c>
      <c r="Q1585" s="81" t="s">
        <v>1908</v>
      </c>
      <c r="R1585" s="84" t="s">
        <v>2560</v>
      </c>
      <c r="S1585" s="81" t="s">
        <v>2964</v>
      </c>
      <c r="T1585" s="81" t="s">
        <v>3162</v>
      </c>
      <c r="U1585" s="83">
        <v>44398.669166666667</v>
      </c>
      <c r="V1585" s="84" t="s">
        <v>4294</v>
      </c>
      <c r="W1585" s="81"/>
      <c r="X1585" s="81"/>
      <c r="Y1585" s="87" t="s">
        <v>6294</v>
      </c>
      <c r="Z1585" s="81"/>
    </row>
    <row r="1586" spans="1:26" x14ac:dyDescent="0.35">
      <c r="A1586" s="66" t="s">
        <v>1064</v>
      </c>
      <c r="B1586" s="66" t="s">
        <v>1064</v>
      </c>
      <c r="C1586" s="67"/>
      <c r="D1586" s="68"/>
      <c r="E1586" s="69"/>
      <c r="F1586" s="70"/>
      <c r="G1586" s="67"/>
      <c r="H1586" s="71"/>
      <c r="I1586" s="72"/>
      <c r="J1586" s="72"/>
      <c r="K1586" s="36"/>
      <c r="L1586" s="79"/>
      <c r="M1586" s="79"/>
      <c r="N1586" s="74"/>
      <c r="O1586" s="81" t="s">
        <v>179</v>
      </c>
      <c r="P1586" s="83">
        <v>44398.66946759259</v>
      </c>
      <c r="Q1586" s="81" t="s">
        <v>1909</v>
      </c>
      <c r="R1586" s="84" t="s">
        <v>2561</v>
      </c>
      <c r="S1586" s="81" t="s">
        <v>2965</v>
      </c>
      <c r="T1586" s="81" t="s">
        <v>3163</v>
      </c>
      <c r="U1586" s="83">
        <v>44398.66946759259</v>
      </c>
      <c r="V1586" s="84" t="s">
        <v>4295</v>
      </c>
      <c r="W1586" s="81"/>
      <c r="X1586" s="81"/>
      <c r="Y1586" s="87" t="s">
        <v>6295</v>
      </c>
      <c r="Z1586" s="81"/>
    </row>
    <row r="1587" spans="1:26" x14ac:dyDescent="0.35">
      <c r="A1587" s="66" t="s">
        <v>1065</v>
      </c>
      <c r="B1587" s="66" t="s">
        <v>1065</v>
      </c>
      <c r="C1587" s="67"/>
      <c r="D1587" s="68"/>
      <c r="E1587" s="69"/>
      <c r="F1587" s="70"/>
      <c r="G1587" s="67"/>
      <c r="H1587" s="71"/>
      <c r="I1587" s="72"/>
      <c r="J1587" s="72"/>
      <c r="K1587" s="36"/>
      <c r="L1587" s="79"/>
      <c r="M1587" s="79"/>
      <c r="N1587" s="74"/>
      <c r="O1587" s="81" t="s">
        <v>179</v>
      </c>
      <c r="P1587" s="83">
        <v>44398.669594907406</v>
      </c>
      <c r="Q1587" s="81" t="s">
        <v>1910</v>
      </c>
      <c r="R1587" s="84" t="s">
        <v>2562</v>
      </c>
      <c r="S1587" s="81" t="s">
        <v>2931</v>
      </c>
      <c r="T1587" s="81" t="s">
        <v>3164</v>
      </c>
      <c r="U1587" s="83">
        <v>44398.669594907406</v>
      </c>
      <c r="V1587" s="84" t="s">
        <v>4296</v>
      </c>
      <c r="W1587" s="81"/>
      <c r="X1587" s="81"/>
      <c r="Y1587" s="87" t="s">
        <v>6296</v>
      </c>
      <c r="Z1587" s="81"/>
    </row>
    <row r="1588" spans="1:26" x14ac:dyDescent="0.35">
      <c r="A1588" s="66" t="s">
        <v>1066</v>
      </c>
      <c r="B1588" s="66" t="s">
        <v>1474</v>
      </c>
      <c r="C1588" s="67"/>
      <c r="D1588" s="68"/>
      <c r="E1588" s="69"/>
      <c r="F1588" s="70"/>
      <c r="G1588" s="67"/>
      <c r="H1588" s="71"/>
      <c r="I1588" s="72"/>
      <c r="J1588" s="72"/>
      <c r="K1588" s="36"/>
      <c r="L1588" s="79"/>
      <c r="M1588" s="79"/>
      <c r="N1588" s="74"/>
      <c r="O1588" s="81" t="s">
        <v>1647</v>
      </c>
      <c r="P1588" s="83">
        <v>44398.67019675926</v>
      </c>
      <c r="Q1588" s="81" t="s">
        <v>1911</v>
      </c>
      <c r="R1588" s="81"/>
      <c r="S1588" s="81"/>
      <c r="T1588" s="81" t="s">
        <v>3016</v>
      </c>
      <c r="U1588" s="83">
        <v>44398.67019675926</v>
      </c>
      <c r="V1588" s="84" t="s">
        <v>4297</v>
      </c>
      <c r="W1588" s="81"/>
      <c r="X1588" s="81"/>
      <c r="Y1588" s="87" t="s">
        <v>6297</v>
      </c>
      <c r="Z1588" s="81"/>
    </row>
    <row r="1589" spans="1:26" x14ac:dyDescent="0.35">
      <c r="A1589" s="66" t="s">
        <v>1067</v>
      </c>
      <c r="B1589" s="66" t="s">
        <v>1596</v>
      </c>
      <c r="C1589" s="67"/>
      <c r="D1589" s="68"/>
      <c r="E1589" s="69"/>
      <c r="F1589" s="70"/>
      <c r="G1589" s="67"/>
      <c r="H1589" s="71"/>
      <c r="I1589" s="72"/>
      <c r="J1589" s="72"/>
      <c r="K1589" s="36"/>
      <c r="L1589" s="79"/>
      <c r="M1589" s="79"/>
      <c r="N1589" s="74"/>
      <c r="O1589" s="81" t="s">
        <v>1647</v>
      </c>
      <c r="P1589" s="83">
        <v>44398.670613425929</v>
      </c>
      <c r="Q1589" s="81" t="s">
        <v>1912</v>
      </c>
      <c r="R1589" s="81"/>
      <c r="S1589" s="81"/>
      <c r="T1589" s="81" t="s">
        <v>3165</v>
      </c>
      <c r="U1589" s="83">
        <v>44398.670613425929</v>
      </c>
      <c r="V1589" s="84" t="s">
        <v>4298</v>
      </c>
      <c r="W1589" s="81"/>
      <c r="X1589" s="81"/>
      <c r="Y1589" s="87" t="s">
        <v>6298</v>
      </c>
      <c r="Z1589" s="81"/>
    </row>
    <row r="1590" spans="1:26" x14ac:dyDescent="0.35">
      <c r="A1590" s="66" t="s">
        <v>1067</v>
      </c>
      <c r="B1590" s="66" t="s">
        <v>1120</v>
      </c>
      <c r="C1590" s="67"/>
      <c r="D1590" s="68"/>
      <c r="E1590" s="69"/>
      <c r="F1590" s="70"/>
      <c r="G1590" s="67"/>
      <c r="H1590" s="71"/>
      <c r="I1590" s="72"/>
      <c r="J1590" s="72"/>
      <c r="K1590" s="36"/>
      <c r="L1590" s="79"/>
      <c r="M1590" s="79"/>
      <c r="N1590" s="74"/>
      <c r="O1590" s="81" t="s">
        <v>1647</v>
      </c>
      <c r="P1590" s="83">
        <v>44398.670613425929</v>
      </c>
      <c r="Q1590" s="81" t="s">
        <v>1912</v>
      </c>
      <c r="R1590" s="81"/>
      <c r="S1590" s="81"/>
      <c r="T1590" s="81" t="s">
        <v>3165</v>
      </c>
      <c r="U1590" s="83">
        <v>44398.670613425929</v>
      </c>
      <c r="V1590" s="84" t="s">
        <v>4298</v>
      </c>
      <c r="W1590" s="81"/>
      <c r="X1590" s="81"/>
      <c r="Y1590" s="87" t="s">
        <v>6298</v>
      </c>
      <c r="Z1590" s="81"/>
    </row>
    <row r="1591" spans="1:26" x14ac:dyDescent="0.35">
      <c r="A1591" s="66" t="s">
        <v>1068</v>
      </c>
      <c r="B1591" s="66" t="s">
        <v>1427</v>
      </c>
      <c r="C1591" s="67"/>
      <c r="D1591" s="68"/>
      <c r="E1591" s="69"/>
      <c r="F1591" s="70"/>
      <c r="G1591" s="67"/>
      <c r="H1591" s="71"/>
      <c r="I1591" s="72"/>
      <c r="J1591" s="72"/>
      <c r="K1591" s="36"/>
      <c r="L1591" s="79"/>
      <c r="M1591" s="79"/>
      <c r="N1591" s="74"/>
      <c r="O1591" s="81" t="s">
        <v>1647</v>
      </c>
      <c r="P1591" s="83">
        <v>44398.671701388892</v>
      </c>
      <c r="Q1591" s="81" t="s">
        <v>1657</v>
      </c>
      <c r="R1591" s="81"/>
      <c r="S1591" s="81"/>
      <c r="T1591" s="81" t="s">
        <v>3020</v>
      </c>
      <c r="U1591" s="83">
        <v>44398.671701388892</v>
      </c>
      <c r="V1591" s="84" t="s">
        <v>4299</v>
      </c>
      <c r="W1591" s="81"/>
      <c r="X1591" s="81"/>
      <c r="Y1591" s="87" t="s">
        <v>6299</v>
      </c>
      <c r="Z1591" s="81"/>
    </row>
    <row r="1592" spans="1:26" x14ac:dyDescent="0.35">
      <c r="A1592" s="66" t="s">
        <v>1068</v>
      </c>
      <c r="B1592" s="66" t="s">
        <v>1426</v>
      </c>
      <c r="C1592" s="67"/>
      <c r="D1592" s="68"/>
      <c r="E1592" s="69"/>
      <c r="F1592" s="70"/>
      <c r="G1592" s="67"/>
      <c r="H1592" s="71"/>
      <c r="I1592" s="72"/>
      <c r="J1592" s="72"/>
      <c r="K1592" s="36"/>
      <c r="L1592" s="79"/>
      <c r="M1592" s="79"/>
      <c r="N1592" s="74"/>
      <c r="O1592" s="81" t="s">
        <v>1647</v>
      </c>
      <c r="P1592" s="83">
        <v>44398.671701388892</v>
      </c>
      <c r="Q1592" s="81" t="s">
        <v>1657</v>
      </c>
      <c r="R1592" s="81"/>
      <c r="S1592" s="81"/>
      <c r="T1592" s="81" t="s">
        <v>3020</v>
      </c>
      <c r="U1592" s="83">
        <v>44398.671701388892</v>
      </c>
      <c r="V1592" s="84" t="s">
        <v>4299</v>
      </c>
      <c r="W1592" s="81"/>
      <c r="X1592" s="81"/>
      <c r="Y1592" s="87" t="s">
        <v>6299</v>
      </c>
      <c r="Z1592" s="81"/>
    </row>
    <row r="1593" spans="1:26" x14ac:dyDescent="0.35">
      <c r="A1593" s="66" t="s">
        <v>1069</v>
      </c>
      <c r="B1593" s="66" t="s">
        <v>1402</v>
      </c>
      <c r="C1593" s="67"/>
      <c r="D1593" s="68"/>
      <c r="E1593" s="69"/>
      <c r="F1593" s="70"/>
      <c r="G1593" s="67"/>
      <c r="H1593" s="71"/>
      <c r="I1593" s="72"/>
      <c r="J1593" s="72"/>
      <c r="K1593" s="36"/>
      <c r="L1593" s="79"/>
      <c r="M1593" s="79"/>
      <c r="N1593" s="74"/>
      <c r="O1593" s="81" t="s">
        <v>1647</v>
      </c>
      <c r="P1593" s="83">
        <v>44398.672673611109</v>
      </c>
      <c r="Q1593" s="81" t="s">
        <v>1886</v>
      </c>
      <c r="R1593" s="81"/>
      <c r="S1593" s="81"/>
      <c r="T1593" s="81" t="s">
        <v>3151</v>
      </c>
      <c r="U1593" s="83">
        <v>44398.672673611109</v>
      </c>
      <c r="V1593" s="84" t="s">
        <v>4300</v>
      </c>
      <c r="W1593" s="81"/>
      <c r="X1593" s="81"/>
      <c r="Y1593" s="87" t="s">
        <v>6300</v>
      </c>
      <c r="Z1593" s="81"/>
    </row>
    <row r="1594" spans="1:26" x14ac:dyDescent="0.35">
      <c r="A1594" s="66" t="s">
        <v>1069</v>
      </c>
      <c r="B1594" s="66" t="s">
        <v>1487</v>
      </c>
      <c r="C1594" s="67"/>
      <c r="D1594" s="68"/>
      <c r="E1594" s="69"/>
      <c r="F1594" s="70"/>
      <c r="G1594" s="67"/>
      <c r="H1594" s="71"/>
      <c r="I1594" s="72"/>
      <c r="J1594" s="72"/>
      <c r="K1594" s="36"/>
      <c r="L1594" s="79"/>
      <c r="M1594" s="79"/>
      <c r="N1594" s="74"/>
      <c r="O1594" s="81" t="s">
        <v>1647</v>
      </c>
      <c r="P1594" s="83">
        <v>44398.672673611109</v>
      </c>
      <c r="Q1594" s="81" t="s">
        <v>1886</v>
      </c>
      <c r="R1594" s="81"/>
      <c r="S1594" s="81"/>
      <c r="T1594" s="81" t="s">
        <v>3151</v>
      </c>
      <c r="U1594" s="83">
        <v>44398.672673611109</v>
      </c>
      <c r="V1594" s="84" t="s">
        <v>4300</v>
      </c>
      <c r="W1594" s="81"/>
      <c r="X1594" s="81"/>
      <c r="Y1594" s="87" t="s">
        <v>6300</v>
      </c>
      <c r="Z1594" s="81"/>
    </row>
    <row r="1595" spans="1:26" x14ac:dyDescent="0.35">
      <c r="A1595" s="66" t="s">
        <v>1070</v>
      </c>
      <c r="B1595" s="66" t="s">
        <v>1597</v>
      </c>
      <c r="C1595" s="67"/>
      <c r="D1595" s="68"/>
      <c r="E1595" s="69"/>
      <c r="F1595" s="70"/>
      <c r="G1595" s="67"/>
      <c r="H1595" s="71"/>
      <c r="I1595" s="72"/>
      <c r="J1595" s="72"/>
      <c r="K1595" s="36"/>
      <c r="L1595" s="79"/>
      <c r="M1595" s="79"/>
      <c r="N1595" s="74"/>
      <c r="O1595" s="81" t="s">
        <v>1647</v>
      </c>
      <c r="P1595" s="83">
        <v>44398.673668981479</v>
      </c>
      <c r="Q1595" s="81" t="s">
        <v>1913</v>
      </c>
      <c r="R1595" s="81"/>
      <c r="S1595" s="81"/>
      <c r="T1595" s="81"/>
      <c r="U1595" s="83">
        <v>44398.673668981479</v>
      </c>
      <c r="V1595" s="84" t="s">
        <v>4301</v>
      </c>
      <c r="W1595" s="81"/>
      <c r="X1595" s="81"/>
      <c r="Y1595" s="87" t="s">
        <v>6301</v>
      </c>
      <c r="Z1595" s="81"/>
    </row>
    <row r="1596" spans="1:26" x14ac:dyDescent="0.35">
      <c r="A1596" s="66" t="s">
        <v>1070</v>
      </c>
      <c r="B1596" s="66" t="s">
        <v>1303</v>
      </c>
      <c r="C1596" s="67"/>
      <c r="D1596" s="68"/>
      <c r="E1596" s="69"/>
      <c r="F1596" s="70"/>
      <c r="G1596" s="67"/>
      <c r="H1596" s="71"/>
      <c r="I1596" s="72"/>
      <c r="J1596" s="72"/>
      <c r="K1596" s="36"/>
      <c r="L1596" s="79"/>
      <c r="M1596" s="79"/>
      <c r="N1596" s="74"/>
      <c r="O1596" s="81" t="s">
        <v>1647</v>
      </c>
      <c r="P1596" s="83">
        <v>44398.673668981479</v>
      </c>
      <c r="Q1596" s="81" t="s">
        <v>1913</v>
      </c>
      <c r="R1596" s="81"/>
      <c r="S1596" s="81"/>
      <c r="T1596" s="81"/>
      <c r="U1596" s="83">
        <v>44398.673668981479</v>
      </c>
      <c r="V1596" s="84" t="s">
        <v>4301</v>
      </c>
      <c r="W1596" s="81"/>
      <c r="X1596" s="81"/>
      <c r="Y1596" s="87" t="s">
        <v>6301</v>
      </c>
      <c r="Z1596" s="81"/>
    </row>
    <row r="1597" spans="1:26" x14ac:dyDescent="0.35">
      <c r="A1597" s="66" t="s">
        <v>1070</v>
      </c>
      <c r="B1597" s="66" t="s">
        <v>1413</v>
      </c>
      <c r="C1597" s="67"/>
      <c r="D1597" s="68"/>
      <c r="E1597" s="69"/>
      <c r="F1597" s="70"/>
      <c r="G1597" s="67"/>
      <c r="H1597" s="71"/>
      <c r="I1597" s="72"/>
      <c r="J1597" s="72"/>
      <c r="K1597" s="36"/>
      <c r="L1597" s="79"/>
      <c r="M1597" s="79"/>
      <c r="N1597" s="74"/>
      <c r="O1597" s="81" t="s">
        <v>1647</v>
      </c>
      <c r="P1597" s="83">
        <v>44398.673877314817</v>
      </c>
      <c r="Q1597" s="81" t="s">
        <v>1839</v>
      </c>
      <c r="R1597" s="81"/>
      <c r="S1597" s="81"/>
      <c r="T1597" s="81" t="s">
        <v>3016</v>
      </c>
      <c r="U1597" s="83">
        <v>44398.673877314817</v>
      </c>
      <c r="V1597" s="84" t="s">
        <v>4302</v>
      </c>
      <c r="W1597" s="81"/>
      <c r="X1597" s="81"/>
      <c r="Y1597" s="87" t="s">
        <v>6302</v>
      </c>
      <c r="Z1597" s="81"/>
    </row>
    <row r="1598" spans="1:26" x14ac:dyDescent="0.35">
      <c r="A1598" s="66" t="s">
        <v>1070</v>
      </c>
      <c r="B1598" s="66" t="s">
        <v>1412</v>
      </c>
      <c r="C1598" s="67"/>
      <c r="D1598" s="68"/>
      <c r="E1598" s="69"/>
      <c r="F1598" s="70"/>
      <c r="G1598" s="67"/>
      <c r="H1598" s="71"/>
      <c r="I1598" s="72"/>
      <c r="J1598" s="72"/>
      <c r="K1598" s="36"/>
      <c r="L1598" s="79"/>
      <c r="M1598" s="79"/>
      <c r="N1598" s="74"/>
      <c r="O1598" s="81" t="s">
        <v>1647</v>
      </c>
      <c r="P1598" s="83">
        <v>44398.673877314817</v>
      </c>
      <c r="Q1598" s="81" t="s">
        <v>1839</v>
      </c>
      <c r="R1598" s="81"/>
      <c r="S1598" s="81"/>
      <c r="T1598" s="81" t="s">
        <v>3016</v>
      </c>
      <c r="U1598" s="83">
        <v>44398.673877314817</v>
      </c>
      <c r="V1598" s="84" t="s">
        <v>4302</v>
      </c>
      <c r="W1598" s="81"/>
      <c r="X1598" s="81"/>
      <c r="Y1598" s="87" t="s">
        <v>6302</v>
      </c>
      <c r="Z1598" s="81"/>
    </row>
    <row r="1599" spans="1:26" x14ac:dyDescent="0.35">
      <c r="A1599" s="66" t="s">
        <v>1070</v>
      </c>
      <c r="B1599" s="66" t="s">
        <v>1433</v>
      </c>
      <c r="C1599" s="67"/>
      <c r="D1599" s="68"/>
      <c r="E1599" s="69"/>
      <c r="F1599" s="70"/>
      <c r="G1599" s="67"/>
      <c r="H1599" s="71"/>
      <c r="I1599" s="72"/>
      <c r="J1599" s="72"/>
      <c r="K1599" s="36"/>
      <c r="L1599" s="79"/>
      <c r="M1599" s="79"/>
      <c r="N1599" s="74"/>
      <c r="O1599" s="81" t="s">
        <v>1647</v>
      </c>
      <c r="P1599" s="83">
        <v>44398.673877314817</v>
      </c>
      <c r="Q1599" s="81" t="s">
        <v>1839</v>
      </c>
      <c r="R1599" s="81"/>
      <c r="S1599" s="81"/>
      <c r="T1599" s="81" t="s">
        <v>3016</v>
      </c>
      <c r="U1599" s="83">
        <v>44398.673877314817</v>
      </c>
      <c r="V1599" s="84" t="s">
        <v>4302</v>
      </c>
      <c r="W1599" s="81"/>
      <c r="X1599" s="81"/>
      <c r="Y1599" s="87" t="s">
        <v>6302</v>
      </c>
      <c r="Z1599" s="81"/>
    </row>
    <row r="1600" spans="1:26" x14ac:dyDescent="0.35">
      <c r="A1600" s="66" t="s">
        <v>1071</v>
      </c>
      <c r="B1600" s="66" t="s">
        <v>1318</v>
      </c>
      <c r="C1600" s="67"/>
      <c r="D1600" s="68"/>
      <c r="E1600" s="69"/>
      <c r="F1600" s="70"/>
      <c r="G1600" s="67"/>
      <c r="H1600" s="71"/>
      <c r="I1600" s="72"/>
      <c r="J1600" s="72"/>
      <c r="K1600" s="36"/>
      <c r="L1600" s="79"/>
      <c r="M1600" s="79"/>
      <c r="N1600" s="74"/>
      <c r="O1600" s="81" t="s">
        <v>1647</v>
      </c>
      <c r="P1600" s="83">
        <v>44397.720590277779</v>
      </c>
      <c r="Q1600" s="81" t="s">
        <v>1754</v>
      </c>
      <c r="R1600" s="81"/>
      <c r="S1600" s="81"/>
      <c r="T1600" s="81" t="s">
        <v>3016</v>
      </c>
      <c r="U1600" s="83">
        <v>44397.720590277779</v>
      </c>
      <c r="V1600" s="84" t="s">
        <v>4303</v>
      </c>
      <c r="W1600" s="81"/>
      <c r="X1600" s="81"/>
      <c r="Y1600" s="87" t="s">
        <v>6303</v>
      </c>
      <c r="Z1600" s="81"/>
    </row>
    <row r="1601" spans="1:26" x14ac:dyDescent="0.35">
      <c r="A1601" s="66" t="s">
        <v>1071</v>
      </c>
      <c r="B1601" s="66" t="s">
        <v>1522</v>
      </c>
      <c r="C1601" s="67"/>
      <c r="D1601" s="68"/>
      <c r="E1601" s="69"/>
      <c r="F1601" s="70"/>
      <c r="G1601" s="67"/>
      <c r="H1601" s="71"/>
      <c r="I1601" s="72"/>
      <c r="J1601" s="72"/>
      <c r="K1601" s="36"/>
      <c r="L1601" s="79"/>
      <c r="M1601" s="79"/>
      <c r="N1601" s="74"/>
      <c r="O1601" s="81" t="s">
        <v>1647</v>
      </c>
      <c r="P1601" s="83">
        <v>44397.720590277779</v>
      </c>
      <c r="Q1601" s="81" t="s">
        <v>1754</v>
      </c>
      <c r="R1601" s="81"/>
      <c r="S1601" s="81"/>
      <c r="T1601" s="81" t="s">
        <v>3016</v>
      </c>
      <c r="U1601" s="83">
        <v>44397.720590277779</v>
      </c>
      <c r="V1601" s="84" t="s">
        <v>4303</v>
      </c>
      <c r="W1601" s="81"/>
      <c r="X1601" s="81"/>
      <c r="Y1601" s="87" t="s">
        <v>6303</v>
      </c>
      <c r="Z1601" s="81"/>
    </row>
    <row r="1602" spans="1:26" x14ac:dyDescent="0.35">
      <c r="A1602" s="66" t="s">
        <v>1071</v>
      </c>
      <c r="B1602" s="66" t="s">
        <v>1318</v>
      </c>
      <c r="C1602" s="67"/>
      <c r="D1602" s="68"/>
      <c r="E1602" s="69"/>
      <c r="F1602" s="70"/>
      <c r="G1602" s="67"/>
      <c r="H1602" s="71"/>
      <c r="I1602" s="72"/>
      <c r="J1602" s="72"/>
      <c r="K1602" s="36"/>
      <c r="L1602" s="79"/>
      <c r="M1602" s="79"/>
      <c r="N1602" s="74"/>
      <c r="O1602" s="81" t="s">
        <v>1647</v>
      </c>
      <c r="P1602" s="83">
        <v>44398.678391203706</v>
      </c>
      <c r="Q1602" s="81" t="s">
        <v>1798</v>
      </c>
      <c r="R1602" s="81"/>
      <c r="S1602" s="81"/>
      <c r="T1602" s="81" t="s">
        <v>3106</v>
      </c>
      <c r="U1602" s="83">
        <v>44398.678391203706</v>
      </c>
      <c r="V1602" s="84" t="s">
        <v>4304</v>
      </c>
      <c r="W1602" s="81"/>
      <c r="X1602" s="81"/>
      <c r="Y1602" s="87" t="s">
        <v>6304</v>
      </c>
      <c r="Z1602" s="81"/>
    </row>
    <row r="1603" spans="1:26" x14ac:dyDescent="0.35">
      <c r="A1603" s="66" t="s">
        <v>1071</v>
      </c>
      <c r="B1603" s="66" t="s">
        <v>1388</v>
      </c>
      <c r="C1603" s="67"/>
      <c r="D1603" s="68"/>
      <c r="E1603" s="69"/>
      <c r="F1603" s="70"/>
      <c r="G1603" s="67"/>
      <c r="H1603" s="71"/>
      <c r="I1603" s="72"/>
      <c r="J1603" s="72"/>
      <c r="K1603" s="36"/>
      <c r="L1603" s="79"/>
      <c r="M1603" s="79"/>
      <c r="N1603" s="74"/>
      <c r="O1603" s="81" t="s">
        <v>1647</v>
      </c>
      <c r="P1603" s="83">
        <v>44398.678391203706</v>
      </c>
      <c r="Q1603" s="81" t="s">
        <v>1798</v>
      </c>
      <c r="R1603" s="81"/>
      <c r="S1603" s="81"/>
      <c r="T1603" s="81" t="s">
        <v>3106</v>
      </c>
      <c r="U1603" s="83">
        <v>44398.678391203706</v>
      </c>
      <c r="V1603" s="84" t="s">
        <v>4304</v>
      </c>
      <c r="W1603" s="81"/>
      <c r="X1603" s="81"/>
      <c r="Y1603" s="87" t="s">
        <v>6304</v>
      </c>
      <c r="Z1603" s="81"/>
    </row>
    <row r="1604" spans="1:26" x14ac:dyDescent="0.35">
      <c r="A1604" s="66" t="s">
        <v>1072</v>
      </c>
      <c r="B1604" s="66" t="s">
        <v>1318</v>
      </c>
      <c r="C1604" s="67"/>
      <c r="D1604" s="68"/>
      <c r="E1604" s="69"/>
      <c r="F1604" s="70"/>
      <c r="G1604" s="67"/>
      <c r="H1604" s="71"/>
      <c r="I1604" s="72"/>
      <c r="J1604" s="72"/>
      <c r="K1604" s="36"/>
      <c r="L1604" s="79"/>
      <c r="M1604" s="79"/>
      <c r="N1604" s="74"/>
      <c r="O1604" s="81" t="s">
        <v>1647</v>
      </c>
      <c r="P1604" s="83">
        <v>44398.680219907408</v>
      </c>
      <c r="Q1604" s="81" t="s">
        <v>1798</v>
      </c>
      <c r="R1604" s="81"/>
      <c r="S1604" s="81"/>
      <c r="T1604" s="81" t="s">
        <v>3106</v>
      </c>
      <c r="U1604" s="83">
        <v>44398.680219907408</v>
      </c>
      <c r="V1604" s="84" t="s">
        <v>4305</v>
      </c>
      <c r="W1604" s="81"/>
      <c r="X1604" s="81"/>
      <c r="Y1604" s="87" t="s">
        <v>6305</v>
      </c>
      <c r="Z1604" s="81"/>
    </row>
    <row r="1605" spans="1:26" x14ac:dyDescent="0.35">
      <c r="A1605" s="66" t="s">
        <v>1072</v>
      </c>
      <c r="B1605" s="66" t="s">
        <v>1388</v>
      </c>
      <c r="C1605" s="67"/>
      <c r="D1605" s="68"/>
      <c r="E1605" s="69"/>
      <c r="F1605" s="70"/>
      <c r="G1605" s="67"/>
      <c r="H1605" s="71"/>
      <c r="I1605" s="72"/>
      <c r="J1605" s="72"/>
      <c r="K1605" s="36"/>
      <c r="L1605" s="79"/>
      <c r="M1605" s="79"/>
      <c r="N1605" s="74"/>
      <c r="O1605" s="81" t="s">
        <v>1647</v>
      </c>
      <c r="P1605" s="83">
        <v>44398.680219907408</v>
      </c>
      <c r="Q1605" s="81" t="s">
        <v>1798</v>
      </c>
      <c r="R1605" s="81"/>
      <c r="S1605" s="81"/>
      <c r="T1605" s="81" t="s">
        <v>3106</v>
      </c>
      <c r="U1605" s="83">
        <v>44398.680219907408</v>
      </c>
      <c r="V1605" s="84" t="s">
        <v>4305</v>
      </c>
      <c r="W1605" s="81"/>
      <c r="X1605" s="81"/>
      <c r="Y1605" s="87" t="s">
        <v>6305</v>
      </c>
      <c r="Z1605" s="81"/>
    </row>
    <row r="1606" spans="1:26" x14ac:dyDescent="0.35">
      <c r="A1606" s="66" t="s">
        <v>1073</v>
      </c>
      <c r="B1606" s="66" t="s">
        <v>1074</v>
      </c>
      <c r="C1606" s="67"/>
      <c r="D1606" s="68"/>
      <c r="E1606" s="69"/>
      <c r="F1606" s="70"/>
      <c r="G1606" s="67"/>
      <c r="H1606" s="71"/>
      <c r="I1606" s="72"/>
      <c r="J1606" s="72"/>
      <c r="K1606" s="36"/>
      <c r="L1606" s="79"/>
      <c r="M1606" s="79"/>
      <c r="N1606" s="74"/>
      <c r="O1606" s="81" t="s">
        <v>1647</v>
      </c>
      <c r="P1606" s="83">
        <v>44398.524328703701</v>
      </c>
      <c r="Q1606" s="81" t="s">
        <v>1914</v>
      </c>
      <c r="R1606" s="84" t="s">
        <v>2563</v>
      </c>
      <c r="S1606" s="81" t="s">
        <v>2931</v>
      </c>
      <c r="T1606" s="81" t="s">
        <v>3166</v>
      </c>
      <c r="U1606" s="83">
        <v>44398.524328703701</v>
      </c>
      <c r="V1606" s="84" t="s">
        <v>4306</v>
      </c>
      <c r="W1606" s="81"/>
      <c r="X1606" s="81"/>
      <c r="Y1606" s="87" t="s">
        <v>6306</v>
      </c>
      <c r="Z1606" s="81"/>
    </row>
    <row r="1607" spans="1:26" x14ac:dyDescent="0.35">
      <c r="A1607" s="66" t="s">
        <v>1074</v>
      </c>
      <c r="B1607" s="66" t="s">
        <v>1073</v>
      </c>
      <c r="C1607" s="67"/>
      <c r="D1607" s="68"/>
      <c r="E1607" s="69"/>
      <c r="F1607" s="70"/>
      <c r="G1607" s="67"/>
      <c r="H1607" s="71"/>
      <c r="I1607" s="72"/>
      <c r="J1607" s="72"/>
      <c r="K1607" s="36"/>
      <c r="L1607" s="79"/>
      <c r="M1607" s="79"/>
      <c r="N1607" s="74"/>
      <c r="O1607" s="81" t="s">
        <v>1647</v>
      </c>
      <c r="P1607" s="83">
        <v>44398.526087962964</v>
      </c>
      <c r="Q1607" s="81" t="s">
        <v>1915</v>
      </c>
      <c r="R1607" s="81"/>
      <c r="S1607" s="81"/>
      <c r="T1607" s="81" t="s">
        <v>3166</v>
      </c>
      <c r="U1607" s="83">
        <v>44398.526087962964</v>
      </c>
      <c r="V1607" s="84" t="s">
        <v>4307</v>
      </c>
      <c r="W1607" s="81"/>
      <c r="X1607" s="81"/>
      <c r="Y1607" s="87" t="s">
        <v>6307</v>
      </c>
      <c r="Z1607" s="81"/>
    </row>
    <row r="1608" spans="1:26" x14ac:dyDescent="0.35">
      <c r="A1608" s="66" t="s">
        <v>1075</v>
      </c>
      <c r="B1608" s="66" t="s">
        <v>1073</v>
      </c>
      <c r="C1608" s="67"/>
      <c r="D1608" s="68"/>
      <c r="E1608" s="69"/>
      <c r="F1608" s="70"/>
      <c r="G1608" s="67"/>
      <c r="H1608" s="71"/>
      <c r="I1608" s="72"/>
      <c r="J1608" s="72"/>
      <c r="K1608" s="36"/>
      <c r="L1608" s="79"/>
      <c r="M1608" s="79"/>
      <c r="N1608" s="74"/>
      <c r="O1608" s="81" t="s">
        <v>1647</v>
      </c>
      <c r="P1608" s="83">
        <v>44398.680601851855</v>
      </c>
      <c r="Q1608" s="81" t="s">
        <v>1915</v>
      </c>
      <c r="R1608" s="81"/>
      <c r="S1608" s="81"/>
      <c r="T1608" s="81" t="s">
        <v>3166</v>
      </c>
      <c r="U1608" s="83">
        <v>44398.680601851855</v>
      </c>
      <c r="V1608" s="84" t="s">
        <v>4308</v>
      </c>
      <c r="W1608" s="81"/>
      <c r="X1608" s="81"/>
      <c r="Y1608" s="87" t="s">
        <v>6308</v>
      </c>
      <c r="Z1608" s="81"/>
    </row>
    <row r="1609" spans="1:26" x14ac:dyDescent="0.35">
      <c r="A1609" s="66" t="s">
        <v>1075</v>
      </c>
      <c r="B1609" s="66" t="s">
        <v>1074</v>
      </c>
      <c r="C1609" s="67"/>
      <c r="D1609" s="68"/>
      <c r="E1609" s="69"/>
      <c r="F1609" s="70"/>
      <c r="G1609" s="67"/>
      <c r="H1609" s="71"/>
      <c r="I1609" s="72"/>
      <c r="J1609" s="72"/>
      <c r="K1609" s="36"/>
      <c r="L1609" s="79"/>
      <c r="M1609" s="79"/>
      <c r="N1609" s="74"/>
      <c r="O1609" s="81" t="s">
        <v>1647</v>
      </c>
      <c r="P1609" s="83">
        <v>44398.680601851855</v>
      </c>
      <c r="Q1609" s="81" t="s">
        <v>1915</v>
      </c>
      <c r="R1609" s="81"/>
      <c r="S1609" s="81"/>
      <c r="T1609" s="81" t="s">
        <v>3166</v>
      </c>
      <c r="U1609" s="83">
        <v>44398.680601851855</v>
      </c>
      <c r="V1609" s="84" t="s">
        <v>4308</v>
      </c>
      <c r="W1609" s="81"/>
      <c r="X1609" s="81"/>
      <c r="Y1609" s="87" t="s">
        <v>6308</v>
      </c>
      <c r="Z1609" s="81"/>
    </row>
    <row r="1610" spans="1:26" x14ac:dyDescent="0.35">
      <c r="A1610" s="66" t="s">
        <v>1076</v>
      </c>
      <c r="B1610" s="66" t="s">
        <v>1527</v>
      </c>
      <c r="C1610" s="67"/>
      <c r="D1610" s="68"/>
      <c r="E1610" s="69"/>
      <c r="F1610" s="70"/>
      <c r="G1610" s="67"/>
      <c r="H1610" s="71"/>
      <c r="I1610" s="72"/>
      <c r="J1610" s="72"/>
      <c r="K1610" s="36"/>
      <c r="L1610" s="79"/>
      <c r="M1610" s="79"/>
      <c r="N1610" s="74"/>
      <c r="O1610" s="81" t="s">
        <v>1647</v>
      </c>
      <c r="P1610" s="83">
        <v>44398.682060185187</v>
      </c>
      <c r="Q1610" s="81" t="s">
        <v>1658</v>
      </c>
      <c r="R1610" s="81"/>
      <c r="S1610" s="81"/>
      <c r="T1610" s="81" t="s">
        <v>3021</v>
      </c>
      <c r="U1610" s="83">
        <v>44398.682060185187</v>
      </c>
      <c r="V1610" s="84" t="s">
        <v>4309</v>
      </c>
      <c r="W1610" s="81"/>
      <c r="X1610" s="81"/>
      <c r="Y1610" s="87" t="s">
        <v>6309</v>
      </c>
      <c r="Z1610" s="81"/>
    </row>
    <row r="1611" spans="1:26" x14ac:dyDescent="0.35">
      <c r="A1611" s="66" t="s">
        <v>1077</v>
      </c>
      <c r="B1611" s="66" t="s">
        <v>1569</v>
      </c>
      <c r="C1611" s="67"/>
      <c r="D1611" s="68"/>
      <c r="E1611" s="69"/>
      <c r="F1611" s="70"/>
      <c r="G1611" s="67"/>
      <c r="H1611" s="71"/>
      <c r="I1611" s="72"/>
      <c r="J1611" s="72"/>
      <c r="K1611" s="36"/>
      <c r="L1611" s="79"/>
      <c r="M1611" s="79"/>
      <c r="N1611" s="74"/>
      <c r="O1611" s="81" t="s">
        <v>1647</v>
      </c>
      <c r="P1611" s="83">
        <v>44398.682974537034</v>
      </c>
      <c r="Q1611" s="81" t="s">
        <v>1819</v>
      </c>
      <c r="R1611" s="81"/>
      <c r="S1611" s="81"/>
      <c r="T1611" s="81" t="s">
        <v>3114</v>
      </c>
      <c r="U1611" s="83">
        <v>44398.682974537034</v>
      </c>
      <c r="V1611" s="84" t="s">
        <v>4310</v>
      </c>
      <c r="W1611" s="81"/>
      <c r="X1611" s="81"/>
      <c r="Y1611" s="87" t="s">
        <v>6310</v>
      </c>
      <c r="Z1611" s="81"/>
    </row>
    <row r="1612" spans="1:26" x14ac:dyDescent="0.35">
      <c r="A1612" s="66" t="s">
        <v>1077</v>
      </c>
      <c r="B1612" s="66" t="s">
        <v>1570</v>
      </c>
      <c r="C1612" s="67"/>
      <c r="D1612" s="68"/>
      <c r="E1612" s="69"/>
      <c r="F1612" s="70"/>
      <c r="G1612" s="67"/>
      <c r="H1612" s="71"/>
      <c r="I1612" s="72"/>
      <c r="J1612" s="72"/>
      <c r="K1612" s="36"/>
      <c r="L1612" s="79"/>
      <c r="M1612" s="79"/>
      <c r="N1612" s="74"/>
      <c r="O1612" s="81" t="s">
        <v>1647</v>
      </c>
      <c r="P1612" s="83">
        <v>44398.682974537034</v>
      </c>
      <c r="Q1612" s="81" t="s">
        <v>1819</v>
      </c>
      <c r="R1612" s="81"/>
      <c r="S1612" s="81"/>
      <c r="T1612" s="81" t="s">
        <v>3114</v>
      </c>
      <c r="U1612" s="83">
        <v>44398.682974537034</v>
      </c>
      <c r="V1612" s="84" t="s">
        <v>4310</v>
      </c>
      <c r="W1612" s="81"/>
      <c r="X1612" s="81"/>
      <c r="Y1612" s="87" t="s">
        <v>6310</v>
      </c>
      <c r="Z1612" s="81"/>
    </row>
    <row r="1613" spans="1:26" x14ac:dyDescent="0.35">
      <c r="A1613" s="66" t="s">
        <v>1077</v>
      </c>
      <c r="B1613" s="66" t="s">
        <v>1390</v>
      </c>
      <c r="C1613" s="67"/>
      <c r="D1613" s="68"/>
      <c r="E1613" s="69"/>
      <c r="F1613" s="70"/>
      <c r="G1613" s="67"/>
      <c r="H1613" s="71"/>
      <c r="I1613" s="72"/>
      <c r="J1613" s="72"/>
      <c r="K1613" s="36"/>
      <c r="L1613" s="79"/>
      <c r="M1613" s="79"/>
      <c r="N1613" s="74"/>
      <c r="O1613" s="81" t="s">
        <v>1647</v>
      </c>
      <c r="P1613" s="83">
        <v>44398.682974537034</v>
      </c>
      <c r="Q1613" s="81" t="s">
        <v>1819</v>
      </c>
      <c r="R1613" s="81"/>
      <c r="S1613" s="81"/>
      <c r="T1613" s="81" t="s">
        <v>3114</v>
      </c>
      <c r="U1613" s="83">
        <v>44398.682974537034</v>
      </c>
      <c r="V1613" s="84" t="s">
        <v>4310</v>
      </c>
      <c r="W1613" s="81"/>
      <c r="X1613" s="81"/>
      <c r="Y1613" s="87" t="s">
        <v>6310</v>
      </c>
      <c r="Z1613" s="81"/>
    </row>
    <row r="1614" spans="1:26" x14ac:dyDescent="0.35">
      <c r="A1614" s="66" t="s">
        <v>1078</v>
      </c>
      <c r="B1614" s="66" t="s">
        <v>1446</v>
      </c>
      <c r="C1614" s="67"/>
      <c r="D1614" s="68"/>
      <c r="E1614" s="69"/>
      <c r="F1614" s="70"/>
      <c r="G1614" s="67"/>
      <c r="H1614" s="71"/>
      <c r="I1614" s="72"/>
      <c r="J1614" s="72"/>
      <c r="K1614" s="36"/>
      <c r="L1614" s="79"/>
      <c r="M1614" s="79"/>
      <c r="N1614" s="74"/>
      <c r="O1614" s="81" t="s">
        <v>1647</v>
      </c>
      <c r="P1614" s="83">
        <v>44398.689791666664</v>
      </c>
      <c r="Q1614" s="81" t="s">
        <v>1726</v>
      </c>
      <c r="R1614" s="81"/>
      <c r="S1614" s="81"/>
      <c r="T1614" s="81" t="s">
        <v>3068</v>
      </c>
      <c r="U1614" s="83">
        <v>44398.689791666664</v>
      </c>
      <c r="V1614" s="84" t="s">
        <v>4311</v>
      </c>
      <c r="W1614" s="81"/>
      <c r="X1614" s="81"/>
      <c r="Y1614" s="87" t="s">
        <v>6311</v>
      </c>
      <c r="Z1614" s="81"/>
    </row>
    <row r="1615" spans="1:26" x14ac:dyDescent="0.35">
      <c r="A1615" s="66" t="s">
        <v>1079</v>
      </c>
      <c r="B1615" s="66" t="s">
        <v>1079</v>
      </c>
      <c r="C1615" s="67"/>
      <c r="D1615" s="68"/>
      <c r="E1615" s="69"/>
      <c r="F1615" s="70"/>
      <c r="G1615" s="67"/>
      <c r="H1615" s="71"/>
      <c r="I1615" s="72"/>
      <c r="J1615" s="72"/>
      <c r="K1615" s="36"/>
      <c r="L1615" s="79"/>
      <c r="M1615" s="79"/>
      <c r="N1615" s="74"/>
      <c r="O1615" s="81" t="s">
        <v>179</v>
      </c>
      <c r="P1615" s="83">
        <v>44398.690208333333</v>
      </c>
      <c r="Q1615" s="81" t="s">
        <v>1916</v>
      </c>
      <c r="R1615" s="84" t="s">
        <v>2564</v>
      </c>
      <c r="S1615" s="81" t="s">
        <v>2966</v>
      </c>
      <c r="T1615" s="81" t="s">
        <v>3167</v>
      </c>
      <c r="U1615" s="83">
        <v>44398.690208333333</v>
      </c>
      <c r="V1615" s="84" t="s">
        <v>4312</v>
      </c>
      <c r="W1615" s="81"/>
      <c r="X1615" s="81"/>
      <c r="Y1615" s="87" t="s">
        <v>6312</v>
      </c>
      <c r="Z1615" s="81"/>
    </row>
    <row r="1616" spans="1:26" x14ac:dyDescent="0.35">
      <c r="A1616" s="66" t="s">
        <v>1080</v>
      </c>
      <c r="B1616" s="66" t="s">
        <v>1412</v>
      </c>
      <c r="C1616" s="67"/>
      <c r="D1616" s="68"/>
      <c r="E1616" s="69"/>
      <c r="F1616" s="70"/>
      <c r="G1616" s="67"/>
      <c r="H1616" s="71"/>
      <c r="I1616" s="72"/>
      <c r="J1616" s="72"/>
      <c r="K1616" s="36"/>
      <c r="L1616" s="79"/>
      <c r="M1616" s="79"/>
      <c r="N1616" s="74"/>
      <c r="O1616" s="81" t="s">
        <v>1647</v>
      </c>
      <c r="P1616" s="83">
        <v>44397.640729166669</v>
      </c>
      <c r="Q1616" s="81" t="s">
        <v>1716</v>
      </c>
      <c r="R1616" s="81"/>
      <c r="S1616" s="81"/>
      <c r="T1616" s="81" t="s">
        <v>3063</v>
      </c>
      <c r="U1616" s="83">
        <v>44397.640729166669</v>
      </c>
      <c r="V1616" s="84" t="s">
        <v>4313</v>
      </c>
      <c r="W1616" s="81"/>
      <c r="X1616" s="81"/>
      <c r="Y1616" s="87" t="s">
        <v>6313</v>
      </c>
      <c r="Z1616" s="81"/>
    </row>
    <row r="1617" spans="1:26" x14ac:dyDescent="0.35">
      <c r="A1617" s="66" t="s">
        <v>1080</v>
      </c>
      <c r="B1617" s="66" t="s">
        <v>1318</v>
      </c>
      <c r="C1617" s="67"/>
      <c r="D1617" s="68"/>
      <c r="E1617" s="69"/>
      <c r="F1617" s="70"/>
      <c r="G1617" s="67"/>
      <c r="H1617" s="71"/>
      <c r="I1617" s="72"/>
      <c r="J1617" s="72"/>
      <c r="K1617" s="36"/>
      <c r="L1617" s="79"/>
      <c r="M1617" s="79"/>
      <c r="N1617" s="74"/>
      <c r="O1617" s="81" t="s">
        <v>1647</v>
      </c>
      <c r="P1617" s="83">
        <v>44398.691006944442</v>
      </c>
      <c r="Q1617" s="81" t="s">
        <v>1798</v>
      </c>
      <c r="R1617" s="81"/>
      <c r="S1617" s="81"/>
      <c r="T1617" s="81" t="s">
        <v>3106</v>
      </c>
      <c r="U1617" s="83">
        <v>44398.691006944442</v>
      </c>
      <c r="V1617" s="84" t="s">
        <v>4314</v>
      </c>
      <c r="W1617" s="81"/>
      <c r="X1617" s="81"/>
      <c r="Y1617" s="87" t="s">
        <v>6314</v>
      </c>
      <c r="Z1617" s="81"/>
    </row>
    <row r="1618" spans="1:26" x14ac:dyDescent="0.35">
      <c r="A1618" s="66" t="s">
        <v>1080</v>
      </c>
      <c r="B1618" s="66" t="s">
        <v>1388</v>
      </c>
      <c r="C1618" s="67"/>
      <c r="D1618" s="68"/>
      <c r="E1618" s="69"/>
      <c r="F1618" s="70"/>
      <c r="G1618" s="67"/>
      <c r="H1618" s="71"/>
      <c r="I1618" s="72"/>
      <c r="J1618" s="72"/>
      <c r="K1618" s="36"/>
      <c r="L1618" s="79"/>
      <c r="M1618" s="79"/>
      <c r="N1618" s="74"/>
      <c r="O1618" s="81" t="s">
        <v>1647</v>
      </c>
      <c r="P1618" s="83">
        <v>44398.691006944442</v>
      </c>
      <c r="Q1618" s="81" t="s">
        <v>1798</v>
      </c>
      <c r="R1618" s="81"/>
      <c r="S1618" s="81"/>
      <c r="T1618" s="81" t="s">
        <v>3106</v>
      </c>
      <c r="U1618" s="83">
        <v>44398.691006944442</v>
      </c>
      <c r="V1618" s="84" t="s">
        <v>4314</v>
      </c>
      <c r="W1618" s="81"/>
      <c r="X1618" s="81"/>
      <c r="Y1618" s="87" t="s">
        <v>6314</v>
      </c>
      <c r="Z1618" s="81"/>
    </row>
    <row r="1619" spans="1:26" x14ac:dyDescent="0.35">
      <c r="A1619" s="66" t="s">
        <v>1081</v>
      </c>
      <c r="B1619" s="66" t="s">
        <v>1247</v>
      </c>
      <c r="C1619" s="67"/>
      <c r="D1619" s="68"/>
      <c r="E1619" s="69"/>
      <c r="F1619" s="70"/>
      <c r="G1619" s="67"/>
      <c r="H1619" s="71"/>
      <c r="I1619" s="72"/>
      <c r="J1619" s="72"/>
      <c r="K1619" s="36"/>
      <c r="L1619" s="79"/>
      <c r="M1619" s="79"/>
      <c r="N1619" s="74"/>
      <c r="O1619" s="81" t="s">
        <v>1647</v>
      </c>
      <c r="P1619" s="83">
        <v>44396.893090277779</v>
      </c>
      <c r="Q1619" s="81" t="s">
        <v>1706</v>
      </c>
      <c r="R1619" s="81"/>
      <c r="S1619" s="81"/>
      <c r="T1619" s="81" t="s">
        <v>3058</v>
      </c>
      <c r="U1619" s="83">
        <v>44396.893090277779</v>
      </c>
      <c r="V1619" s="84" t="s">
        <v>4315</v>
      </c>
      <c r="W1619" s="81"/>
      <c r="X1619" s="81"/>
      <c r="Y1619" s="87" t="s">
        <v>6315</v>
      </c>
      <c r="Z1619" s="81"/>
    </row>
    <row r="1620" spans="1:26" x14ac:dyDescent="0.35">
      <c r="A1620" s="66" t="s">
        <v>1081</v>
      </c>
      <c r="B1620" s="66" t="s">
        <v>1413</v>
      </c>
      <c r="C1620" s="67"/>
      <c r="D1620" s="68"/>
      <c r="E1620" s="69"/>
      <c r="F1620" s="70"/>
      <c r="G1620" s="67"/>
      <c r="H1620" s="71"/>
      <c r="I1620" s="72"/>
      <c r="J1620" s="72"/>
      <c r="K1620" s="36"/>
      <c r="L1620" s="79"/>
      <c r="M1620" s="79"/>
      <c r="N1620" s="74"/>
      <c r="O1620" s="81" t="s">
        <v>1647</v>
      </c>
      <c r="P1620" s="83">
        <v>44398.699756944443</v>
      </c>
      <c r="Q1620" s="81" t="s">
        <v>1839</v>
      </c>
      <c r="R1620" s="81"/>
      <c r="S1620" s="81"/>
      <c r="T1620" s="81" t="s">
        <v>3016</v>
      </c>
      <c r="U1620" s="83">
        <v>44398.699756944443</v>
      </c>
      <c r="V1620" s="84" t="s">
        <v>4316</v>
      </c>
      <c r="W1620" s="81"/>
      <c r="X1620" s="81"/>
      <c r="Y1620" s="87" t="s">
        <v>6316</v>
      </c>
      <c r="Z1620" s="81"/>
    </row>
    <row r="1621" spans="1:26" x14ac:dyDescent="0.35">
      <c r="A1621" s="66" t="s">
        <v>1081</v>
      </c>
      <c r="B1621" s="66" t="s">
        <v>1412</v>
      </c>
      <c r="C1621" s="67"/>
      <c r="D1621" s="68"/>
      <c r="E1621" s="69"/>
      <c r="F1621" s="70"/>
      <c r="G1621" s="67"/>
      <c r="H1621" s="71"/>
      <c r="I1621" s="72"/>
      <c r="J1621" s="72"/>
      <c r="K1621" s="36"/>
      <c r="L1621" s="79"/>
      <c r="M1621" s="79"/>
      <c r="N1621" s="74"/>
      <c r="O1621" s="81" t="s">
        <v>1647</v>
      </c>
      <c r="P1621" s="83">
        <v>44398.699756944443</v>
      </c>
      <c r="Q1621" s="81" t="s">
        <v>1839</v>
      </c>
      <c r="R1621" s="81"/>
      <c r="S1621" s="81"/>
      <c r="T1621" s="81" t="s">
        <v>3016</v>
      </c>
      <c r="U1621" s="83">
        <v>44398.699756944443</v>
      </c>
      <c r="V1621" s="84" t="s">
        <v>4316</v>
      </c>
      <c r="W1621" s="81"/>
      <c r="X1621" s="81"/>
      <c r="Y1621" s="87" t="s">
        <v>6316</v>
      </c>
      <c r="Z1621" s="81"/>
    </row>
    <row r="1622" spans="1:26" x14ac:dyDescent="0.35">
      <c r="A1622" s="66" t="s">
        <v>1081</v>
      </c>
      <c r="B1622" s="66" t="s">
        <v>1433</v>
      </c>
      <c r="C1622" s="67"/>
      <c r="D1622" s="68"/>
      <c r="E1622" s="69"/>
      <c r="F1622" s="70"/>
      <c r="G1622" s="67"/>
      <c r="H1622" s="71"/>
      <c r="I1622" s="72"/>
      <c r="J1622" s="72"/>
      <c r="K1622" s="36"/>
      <c r="L1622" s="79"/>
      <c r="M1622" s="79"/>
      <c r="N1622" s="74"/>
      <c r="O1622" s="81" t="s">
        <v>1647</v>
      </c>
      <c r="P1622" s="83">
        <v>44398.699756944443</v>
      </c>
      <c r="Q1622" s="81" t="s">
        <v>1839</v>
      </c>
      <c r="R1622" s="81"/>
      <c r="S1622" s="81"/>
      <c r="T1622" s="81" t="s">
        <v>3016</v>
      </c>
      <c r="U1622" s="83">
        <v>44398.699756944443</v>
      </c>
      <c r="V1622" s="84" t="s">
        <v>4316</v>
      </c>
      <c r="W1622" s="81"/>
      <c r="X1622" s="81"/>
      <c r="Y1622" s="87" t="s">
        <v>6316</v>
      </c>
      <c r="Z1622" s="81"/>
    </row>
    <row r="1623" spans="1:26" x14ac:dyDescent="0.35">
      <c r="A1623" s="66" t="s">
        <v>1082</v>
      </c>
      <c r="B1623" s="66" t="s">
        <v>1318</v>
      </c>
      <c r="C1623" s="67"/>
      <c r="D1623" s="68"/>
      <c r="E1623" s="69"/>
      <c r="F1623" s="70"/>
      <c r="G1623" s="67"/>
      <c r="H1623" s="71"/>
      <c r="I1623" s="72"/>
      <c r="J1623" s="72"/>
      <c r="K1623" s="36"/>
      <c r="L1623" s="79"/>
      <c r="M1623" s="79"/>
      <c r="N1623" s="74"/>
      <c r="O1623" s="81" t="s">
        <v>1647</v>
      </c>
      <c r="P1623" s="83">
        <v>44398.708796296298</v>
      </c>
      <c r="Q1623" s="81" t="s">
        <v>1798</v>
      </c>
      <c r="R1623" s="81"/>
      <c r="S1623" s="81"/>
      <c r="T1623" s="81" t="s">
        <v>3106</v>
      </c>
      <c r="U1623" s="83">
        <v>44398.708796296298</v>
      </c>
      <c r="V1623" s="84" t="s">
        <v>4317</v>
      </c>
      <c r="W1623" s="81"/>
      <c r="X1623" s="81"/>
      <c r="Y1623" s="87" t="s">
        <v>6317</v>
      </c>
      <c r="Z1623" s="81"/>
    </row>
    <row r="1624" spans="1:26" x14ac:dyDescent="0.35">
      <c r="A1624" s="66" t="s">
        <v>1082</v>
      </c>
      <c r="B1624" s="66" t="s">
        <v>1388</v>
      </c>
      <c r="C1624" s="67"/>
      <c r="D1624" s="68"/>
      <c r="E1624" s="69"/>
      <c r="F1624" s="70"/>
      <c r="G1624" s="67"/>
      <c r="H1624" s="71"/>
      <c r="I1624" s="72"/>
      <c r="J1624" s="72"/>
      <c r="K1624" s="36"/>
      <c r="L1624" s="79"/>
      <c r="M1624" s="79"/>
      <c r="N1624" s="74"/>
      <c r="O1624" s="81" t="s">
        <v>1647</v>
      </c>
      <c r="P1624" s="83">
        <v>44398.708796296298</v>
      </c>
      <c r="Q1624" s="81" t="s">
        <v>1798</v>
      </c>
      <c r="R1624" s="81"/>
      <c r="S1624" s="81"/>
      <c r="T1624" s="81" t="s">
        <v>3106</v>
      </c>
      <c r="U1624" s="83">
        <v>44398.708796296298</v>
      </c>
      <c r="V1624" s="84" t="s">
        <v>4317</v>
      </c>
      <c r="W1624" s="81"/>
      <c r="X1624" s="81"/>
      <c r="Y1624" s="87" t="s">
        <v>6317</v>
      </c>
      <c r="Z1624" s="81"/>
    </row>
    <row r="1625" spans="1:26" x14ac:dyDescent="0.35">
      <c r="A1625" s="66" t="s">
        <v>1083</v>
      </c>
      <c r="B1625" s="66" t="s">
        <v>1084</v>
      </c>
      <c r="C1625" s="67"/>
      <c r="D1625" s="68"/>
      <c r="E1625" s="69"/>
      <c r="F1625" s="70"/>
      <c r="G1625" s="67"/>
      <c r="H1625" s="71"/>
      <c r="I1625" s="72"/>
      <c r="J1625" s="72"/>
      <c r="K1625" s="36"/>
      <c r="L1625" s="79"/>
      <c r="M1625" s="79"/>
      <c r="N1625" s="74"/>
      <c r="O1625" s="81" t="s">
        <v>1647</v>
      </c>
      <c r="P1625" s="83">
        <v>44398.711493055554</v>
      </c>
      <c r="Q1625" s="81" t="s">
        <v>1784</v>
      </c>
      <c r="R1625" s="81"/>
      <c r="S1625" s="81"/>
      <c r="T1625" s="81" t="s">
        <v>3099</v>
      </c>
      <c r="U1625" s="83">
        <v>44398.711493055554</v>
      </c>
      <c r="V1625" s="84" t="s">
        <v>4318</v>
      </c>
      <c r="W1625" s="81"/>
      <c r="X1625" s="81"/>
      <c r="Y1625" s="87" t="s">
        <v>6318</v>
      </c>
      <c r="Z1625" s="81"/>
    </row>
    <row r="1626" spans="1:26" x14ac:dyDescent="0.35">
      <c r="A1626" s="66" t="s">
        <v>1084</v>
      </c>
      <c r="B1626" s="66" t="s">
        <v>1084</v>
      </c>
      <c r="C1626" s="67"/>
      <c r="D1626" s="68"/>
      <c r="E1626" s="69"/>
      <c r="F1626" s="70"/>
      <c r="G1626" s="67"/>
      <c r="H1626" s="71"/>
      <c r="I1626" s="72"/>
      <c r="J1626" s="72"/>
      <c r="K1626" s="36"/>
      <c r="L1626" s="79"/>
      <c r="M1626" s="79"/>
      <c r="N1626" s="74"/>
      <c r="O1626" s="81" t="s">
        <v>179</v>
      </c>
      <c r="P1626" s="83">
        <v>44397.869791666664</v>
      </c>
      <c r="Q1626" s="81" t="s">
        <v>1917</v>
      </c>
      <c r="R1626" s="84" t="s">
        <v>2565</v>
      </c>
      <c r="S1626" s="81" t="s">
        <v>2931</v>
      </c>
      <c r="T1626" s="81" t="s">
        <v>3099</v>
      </c>
      <c r="U1626" s="83">
        <v>44397.869791666664</v>
      </c>
      <c r="V1626" s="84" t="s">
        <v>4319</v>
      </c>
      <c r="W1626" s="81"/>
      <c r="X1626" s="81"/>
      <c r="Y1626" s="87" t="s">
        <v>6319</v>
      </c>
      <c r="Z1626" s="81"/>
    </row>
    <row r="1627" spans="1:26" x14ac:dyDescent="0.35">
      <c r="A1627" s="66" t="s">
        <v>1085</v>
      </c>
      <c r="B1627" s="66" t="s">
        <v>1084</v>
      </c>
      <c r="C1627" s="67"/>
      <c r="D1627" s="68"/>
      <c r="E1627" s="69"/>
      <c r="F1627" s="70"/>
      <c r="G1627" s="67"/>
      <c r="H1627" s="71"/>
      <c r="I1627" s="72"/>
      <c r="J1627" s="72"/>
      <c r="K1627" s="36"/>
      <c r="L1627" s="79"/>
      <c r="M1627" s="79"/>
      <c r="N1627" s="74"/>
      <c r="O1627" s="81" t="s">
        <v>1647</v>
      </c>
      <c r="P1627" s="83">
        <v>44398.713993055557</v>
      </c>
      <c r="Q1627" s="81" t="s">
        <v>1784</v>
      </c>
      <c r="R1627" s="81"/>
      <c r="S1627" s="81"/>
      <c r="T1627" s="81" t="s">
        <v>3099</v>
      </c>
      <c r="U1627" s="83">
        <v>44398.713993055557</v>
      </c>
      <c r="V1627" s="84" t="s">
        <v>4320</v>
      </c>
      <c r="W1627" s="81"/>
      <c r="X1627" s="81"/>
      <c r="Y1627" s="87" t="s">
        <v>6320</v>
      </c>
      <c r="Z1627" s="81"/>
    </row>
    <row r="1628" spans="1:26" x14ac:dyDescent="0.35">
      <c r="A1628" s="66" t="s">
        <v>1086</v>
      </c>
      <c r="B1628" s="66" t="s">
        <v>1484</v>
      </c>
      <c r="C1628" s="67"/>
      <c r="D1628" s="68"/>
      <c r="E1628" s="69"/>
      <c r="F1628" s="70"/>
      <c r="G1628" s="67"/>
      <c r="H1628" s="71"/>
      <c r="I1628" s="72"/>
      <c r="J1628" s="72"/>
      <c r="K1628" s="36"/>
      <c r="L1628" s="79"/>
      <c r="M1628" s="79"/>
      <c r="N1628" s="74"/>
      <c r="O1628" s="81" t="s">
        <v>1647</v>
      </c>
      <c r="P1628" s="83">
        <v>44398.715370370373</v>
      </c>
      <c r="Q1628" s="81" t="s">
        <v>1918</v>
      </c>
      <c r="R1628" s="81"/>
      <c r="S1628" s="81"/>
      <c r="T1628" s="81" t="s">
        <v>3168</v>
      </c>
      <c r="U1628" s="83">
        <v>44398.715370370373</v>
      </c>
      <c r="V1628" s="84" t="s">
        <v>4321</v>
      </c>
      <c r="W1628" s="81"/>
      <c r="X1628" s="81"/>
      <c r="Y1628" s="87" t="s">
        <v>6321</v>
      </c>
      <c r="Z1628" s="81"/>
    </row>
    <row r="1629" spans="1:26" x14ac:dyDescent="0.35">
      <c r="A1629" s="66" t="s">
        <v>1087</v>
      </c>
      <c r="B1629" s="66" t="s">
        <v>1587</v>
      </c>
      <c r="C1629" s="67"/>
      <c r="D1629" s="68"/>
      <c r="E1629" s="69"/>
      <c r="F1629" s="70"/>
      <c r="G1629" s="67"/>
      <c r="H1629" s="71"/>
      <c r="I1629" s="72"/>
      <c r="J1629" s="72"/>
      <c r="K1629" s="36"/>
      <c r="L1629" s="79"/>
      <c r="M1629" s="79"/>
      <c r="N1629" s="74"/>
      <c r="O1629" s="81" t="s">
        <v>1647</v>
      </c>
      <c r="P1629" s="83">
        <v>44398.716921296298</v>
      </c>
      <c r="Q1629" s="81" t="s">
        <v>1893</v>
      </c>
      <c r="R1629" s="81"/>
      <c r="S1629" s="81"/>
      <c r="T1629" s="81"/>
      <c r="U1629" s="83">
        <v>44398.716921296298</v>
      </c>
      <c r="V1629" s="84" t="s">
        <v>4322</v>
      </c>
      <c r="W1629" s="81"/>
      <c r="X1629" s="81"/>
      <c r="Y1629" s="87" t="s">
        <v>6322</v>
      </c>
      <c r="Z1629" s="81"/>
    </row>
    <row r="1630" spans="1:26" x14ac:dyDescent="0.35">
      <c r="A1630" s="66" t="s">
        <v>1087</v>
      </c>
      <c r="B1630" s="66" t="s">
        <v>1026</v>
      </c>
      <c r="C1630" s="67"/>
      <c r="D1630" s="68"/>
      <c r="E1630" s="69"/>
      <c r="F1630" s="70"/>
      <c r="G1630" s="67"/>
      <c r="H1630" s="71"/>
      <c r="I1630" s="72"/>
      <c r="J1630" s="72"/>
      <c r="K1630" s="36"/>
      <c r="L1630" s="79"/>
      <c r="M1630" s="79"/>
      <c r="N1630" s="74"/>
      <c r="O1630" s="81" t="s">
        <v>1647</v>
      </c>
      <c r="P1630" s="83">
        <v>44398.716921296298</v>
      </c>
      <c r="Q1630" s="81" t="s">
        <v>1893</v>
      </c>
      <c r="R1630" s="81"/>
      <c r="S1630" s="81"/>
      <c r="T1630" s="81"/>
      <c r="U1630" s="83">
        <v>44398.716921296298</v>
      </c>
      <c r="V1630" s="84" t="s">
        <v>4322</v>
      </c>
      <c r="W1630" s="81"/>
      <c r="X1630" s="81"/>
      <c r="Y1630" s="87" t="s">
        <v>6322</v>
      </c>
      <c r="Z1630" s="81"/>
    </row>
    <row r="1631" spans="1:26" x14ac:dyDescent="0.35">
      <c r="A1631" s="66" t="s">
        <v>1088</v>
      </c>
      <c r="B1631" s="66" t="s">
        <v>1498</v>
      </c>
      <c r="C1631" s="67"/>
      <c r="D1631" s="68"/>
      <c r="E1631" s="69"/>
      <c r="F1631" s="70"/>
      <c r="G1631" s="67"/>
      <c r="H1631" s="71"/>
      <c r="I1631" s="72"/>
      <c r="J1631" s="72"/>
      <c r="K1631" s="36"/>
      <c r="L1631" s="79"/>
      <c r="M1631" s="79"/>
      <c r="N1631" s="74"/>
      <c r="O1631" s="81" t="s">
        <v>1647</v>
      </c>
      <c r="P1631" s="83">
        <v>44398.718564814815</v>
      </c>
      <c r="Q1631" s="81" t="s">
        <v>1853</v>
      </c>
      <c r="R1631" s="81"/>
      <c r="S1631" s="81"/>
      <c r="T1631" s="81"/>
      <c r="U1631" s="83">
        <v>44398.718564814815</v>
      </c>
      <c r="V1631" s="84" t="s">
        <v>4323</v>
      </c>
      <c r="W1631" s="81"/>
      <c r="X1631" s="81"/>
      <c r="Y1631" s="87" t="s">
        <v>6323</v>
      </c>
      <c r="Z1631" s="81"/>
    </row>
    <row r="1632" spans="1:26" x14ac:dyDescent="0.35">
      <c r="A1632" s="66" t="s">
        <v>1089</v>
      </c>
      <c r="B1632" s="66" t="s">
        <v>1318</v>
      </c>
      <c r="C1632" s="67"/>
      <c r="D1632" s="68"/>
      <c r="E1632" s="69"/>
      <c r="F1632" s="70"/>
      <c r="G1632" s="67"/>
      <c r="H1632" s="71"/>
      <c r="I1632" s="72"/>
      <c r="J1632" s="72"/>
      <c r="K1632" s="36"/>
      <c r="L1632" s="79"/>
      <c r="M1632" s="79"/>
      <c r="N1632" s="74"/>
      <c r="O1632" s="81" t="s">
        <v>1647</v>
      </c>
      <c r="P1632" s="83">
        <v>44398.724143518521</v>
      </c>
      <c r="Q1632" s="81" t="s">
        <v>1798</v>
      </c>
      <c r="R1632" s="81"/>
      <c r="S1632" s="81"/>
      <c r="T1632" s="81" t="s">
        <v>3106</v>
      </c>
      <c r="U1632" s="83">
        <v>44398.724143518521</v>
      </c>
      <c r="V1632" s="84" t="s">
        <v>4324</v>
      </c>
      <c r="W1632" s="81"/>
      <c r="X1632" s="81"/>
      <c r="Y1632" s="87" t="s">
        <v>6324</v>
      </c>
      <c r="Z1632" s="81"/>
    </row>
    <row r="1633" spans="1:26" x14ac:dyDescent="0.35">
      <c r="A1633" s="66" t="s">
        <v>1089</v>
      </c>
      <c r="B1633" s="66" t="s">
        <v>1388</v>
      </c>
      <c r="C1633" s="67"/>
      <c r="D1633" s="68"/>
      <c r="E1633" s="69"/>
      <c r="F1633" s="70"/>
      <c r="G1633" s="67"/>
      <c r="H1633" s="71"/>
      <c r="I1633" s="72"/>
      <c r="J1633" s="72"/>
      <c r="K1633" s="36"/>
      <c r="L1633" s="79"/>
      <c r="M1633" s="79"/>
      <c r="N1633" s="74"/>
      <c r="O1633" s="81" t="s">
        <v>1647</v>
      </c>
      <c r="P1633" s="83">
        <v>44398.724143518521</v>
      </c>
      <c r="Q1633" s="81" t="s">
        <v>1798</v>
      </c>
      <c r="R1633" s="81"/>
      <c r="S1633" s="81"/>
      <c r="T1633" s="81" t="s">
        <v>3106</v>
      </c>
      <c r="U1633" s="83">
        <v>44398.724143518521</v>
      </c>
      <c r="V1633" s="84" t="s">
        <v>4324</v>
      </c>
      <c r="W1633" s="81"/>
      <c r="X1633" s="81"/>
      <c r="Y1633" s="87" t="s">
        <v>6324</v>
      </c>
      <c r="Z1633" s="81"/>
    </row>
    <row r="1634" spans="1:26" x14ac:dyDescent="0.35">
      <c r="A1634" s="66" t="s">
        <v>1090</v>
      </c>
      <c r="B1634" s="66" t="s">
        <v>1318</v>
      </c>
      <c r="C1634" s="67"/>
      <c r="D1634" s="68"/>
      <c r="E1634" s="69"/>
      <c r="F1634" s="70"/>
      <c r="G1634" s="67"/>
      <c r="H1634" s="71"/>
      <c r="I1634" s="72"/>
      <c r="J1634" s="72"/>
      <c r="K1634" s="36"/>
      <c r="L1634" s="79"/>
      <c r="M1634" s="79"/>
      <c r="N1634" s="74"/>
      <c r="O1634" s="81" t="s">
        <v>1647</v>
      </c>
      <c r="P1634" s="83">
        <v>44398.725046296298</v>
      </c>
      <c r="Q1634" s="81" t="s">
        <v>1798</v>
      </c>
      <c r="R1634" s="81"/>
      <c r="S1634" s="81"/>
      <c r="T1634" s="81" t="s">
        <v>3106</v>
      </c>
      <c r="U1634" s="83">
        <v>44398.725046296298</v>
      </c>
      <c r="V1634" s="84" t="s">
        <v>4325</v>
      </c>
      <c r="W1634" s="81"/>
      <c r="X1634" s="81"/>
      <c r="Y1634" s="87" t="s">
        <v>6325</v>
      </c>
      <c r="Z1634" s="81"/>
    </row>
    <row r="1635" spans="1:26" x14ac:dyDescent="0.35">
      <c r="A1635" s="66" t="s">
        <v>1090</v>
      </c>
      <c r="B1635" s="66" t="s">
        <v>1388</v>
      </c>
      <c r="C1635" s="67"/>
      <c r="D1635" s="68"/>
      <c r="E1635" s="69"/>
      <c r="F1635" s="70"/>
      <c r="G1635" s="67"/>
      <c r="H1635" s="71"/>
      <c r="I1635" s="72"/>
      <c r="J1635" s="72"/>
      <c r="K1635" s="36"/>
      <c r="L1635" s="79"/>
      <c r="M1635" s="79"/>
      <c r="N1635" s="74"/>
      <c r="O1635" s="81" t="s">
        <v>1647</v>
      </c>
      <c r="P1635" s="83">
        <v>44398.725046296298</v>
      </c>
      <c r="Q1635" s="81" t="s">
        <v>1798</v>
      </c>
      <c r="R1635" s="81"/>
      <c r="S1635" s="81"/>
      <c r="T1635" s="81" t="s">
        <v>3106</v>
      </c>
      <c r="U1635" s="83">
        <v>44398.725046296298</v>
      </c>
      <c r="V1635" s="84" t="s">
        <v>4325</v>
      </c>
      <c r="W1635" s="81"/>
      <c r="X1635" s="81"/>
      <c r="Y1635" s="87" t="s">
        <v>6325</v>
      </c>
      <c r="Z1635" s="81"/>
    </row>
    <row r="1636" spans="1:26" x14ac:dyDescent="0.35">
      <c r="A1636" s="66" t="s">
        <v>1091</v>
      </c>
      <c r="B1636" s="66" t="s">
        <v>1091</v>
      </c>
      <c r="C1636" s="67"/>
      <c r="D1636" s="68"/>
      <c r="E1636" s="69"/>
      <c r="F1636" s="70"/>
      <c r="G1636" s="67"/>
      <c r="H1636" s="71"/>
      <c r="I1636" s="72"/>
      <c r="J1636" s="72"/>
      <c r="K1636" s="36"/>
      <c r="L1636" s="79"/>
      <c r="M1636" s="79"/>
      <c r="N1636" s="74"/>
      <c r="O1636" s="81" t="s">
        <v>179</v>
      </c>
      <c r="P1636" s="83">
        <v>44398.3594212963</v>
      </c>
      <c r="Q1636" s="81" t="s">
        <v>1919</v>
      </c>
      <c r="R1636" s="84" t="s">
        <v>2566</v>
      </c>
      <c r="S1636" s="81" t="s">
        <v>2931</v>
      </c>
      <c r="T1636" s="81" t="s">
        <v>3119</v>
      </c>
      <c r="U1636" s="83">
        <v>44398.3594212963</v>
      </c>
      <c r="V1636" s="84" t="s">
        <v>4326</v>
      </c>
      <c r="W1636" s="81"/>
      <c r="X1636" s="81"/>
      <c r="Y1636" s="87" t="s">
        <v>6326</v>
      </c>
      <c r="Z1636" s="81"/>
    </row>
    <row r="1637" spans="1:26" x14ac:dyDescent="0.35">
      <c r="A1637" s="66" t="s">
        <v>1092</v>
      </c>
      <c r="B1637" s="66" t="s">
        <v>1091</v>
      </c>
      <c r="C1637" s="67"/>
      <c r="D1637" s="68"/>
      <c r="E1637" s="69"/>
      <c r="F1637" s="70"/>
      <c r="G1637" s="67"/>
      <c r="H1637" s="71"/>
      <c r="I1637" s="72"/>
      <c r="J1637" s="72"/>
      <c r="K1637" s="36"/>
      <c r="L1637" s="79"/>
      <c r="M1637" s="79"/>
      <c r="N1637" s="74"/>
      <c r="O1637" s="81" t="s">
        <v>1647</v>
      </c>
      <c r="P1637" s="83">
        <v>44398.726180555554</v>
      </c>
      <c r="Q1637" s="81" t="s">
        <v>1830</v>
      </c>
      <c r="R1637" s="81"/>
      <c r="S1637" s="81"/>
      <c r="T1637" s="81" t="s">
        <v>3119</v>
      </c>
      <c r="U1637" s="83">
        <v>44398.726180555554</v>
      </c>
      <c r="V1637" s="84" t="s">
        <v>4327</v>
      </c>
      <c r="W1637" s="81"/>
      <c r="X1637" s="81"/>
      <c r="Y1637" s="87" t="s">
        <v>6327</v>
      </c>
      <c r="Z1637" s="81"/>
    </row>
    <row r="1638" spans="1:26" x14ac:dyDescent="0.35">
      <c r="A1638" s="66" t="s">
        <v>1093</v>
      </c>
      <c r="B1638" s="66" t="s">
        <v>1332</v>
      </c>
      <c r="C1638" s="67"/>
      <c r="D1638" s="68"/>
      <c r="E1638" s="69"/>
      <c r="F1638" s="70"/>
      <c r="G1638" s="67"/>
      <c r="H1638" s="71"/>
      <c r="I1638" s="72"/>
      <c r="J1638" s="72"/>
      <c r="K1638" s="36"/>
      <c r="L1638" s="79"/>
      <c r="M1638" s="79"/>
      <c r="N1638" s="74"/>
      <c r="O1638" s="81" t="s">
        <v>1647</v>
      </c>
      <c r="P1638" s="83">
        <v>44398.728935185187</v>
      </c>
      <c r="Q1638" s="81" t="s">
        <v>1920</v>
      </c>
      <c r="R1638" s="81"/>
      <c r="S1638" s="81"/>
      <c r="T1638" s="81" t="s">
        <v>3016</v>
      </c>
      <c r="U1638" s="83">
        <v>44398.728935185187</v>
      </c>
      <c r="V1638" s="84" t="s">
        <v>4328</v>
      </c>
      <c r="W1638" s="81"/>
      <c r="X1638" s="81"/>
      <c r="Y1638" s="87" t="s">
        <v>6328</v>
      </c>
      <c r="Z1638" s="81"/>
    </row>
    <row r="1639" spans="1:26" x14ac:dyDescent="0.35">
      <c r="A1639" s="66" t="s">
        <v>1094</v>
      </c>
      <c r="B1639" s="66" t="s">
        <v>1094</v>
      </c>
      <c r="C1639" s="67"/>
      <c r="D1639" s="68"/>
      <c r="E1639" s="69"/>
      <c r="F1639" s="70"/>
      <c r="G1639" s="67"/>
      <c r="H1639" s="71"/>
      <c r="I1639" s="72"/>
      <c r="J1639" s="72"/>
      <c r="K1639" s="36"/>
      <c r="L1639" s="79"/>
      <c r="M1639" s="79"/>
      <c r="N1639" s="74"/>
      <c r="O1639" s="81" t="s">
        <v>179</v>
      </c>
      <c r="P1639" s="83">
        <v>44398.729988425926</v>
      </c>
      <c r="Q1639" s="81" t="s">
        <v>1921</v>
      </c>
      <c r="R1639" s="84" t="s">
        <v>2567</v>
      </c>
      <c r="S1639" s="81" t="s">
        <v>2931</v>
      </c>
      <c r="T1639" s="81"/>
      <c r="U1639" s="83">
        <v>44398.729988425926</v>
      </c>
      <c r="V1639" s="84" t="s">
        <v>4329</v>
      </c>
      <c r="W1639" s="81"/>
      <c r="X1639" s="81"/>
      <c r="Y1639" s="87" t="s">
        <v>6329</v>
      </c>
      <c r="Z1639" s="81"/>
    </row>
    <row r="1640" spans="1:26" x14ac:dyDescent="0.35">
      <c r="A1640" s="66" t="s">
        <v>1095</v>
      </c>
      <c r="B1640" s="66" t="s">
        <v>1401</v>
      </c>
      <c r="C1640" s="67"/>
      <c r="D1640" s="68"/>
      <c r="E1640" s="69"/>
      <c r="F1640" s="70"/>
      <c r="G1640" s="67"/>
      <c r="H1640" s="71"/>
      <c r="I1640" s="72"/>
      <c r="J1640" s="72"/>
      <c r="K1640" s="36"/>
      <c r="L1640" s="79"/>
      <c r="M1640" s="79"/>
      <c r="N1640" s="74"/>
      <c r="O1640" s="81" t="s">
        <v>1647</v>
      </c>
      <c r="P1640" s="83">
        <v>44398.730069444442</v>
      </c>
      <c r="Q1640" s="81" t="s">
        <v>1723</v>
      </c>
      <c r="R1640" s="81"/>
      <c r="S1640" s="81"/>
      <c r="T1640" s="81" t="s">
        <v>3066</v>
      </c>
      <c r="U1640" s="83">
        <v>44398.730069444442</v>
      </c>
      <c r="V1640" s="84" t="s">
        <v>4330</v>
      </c>
      <c r="W1640" s="81"/>
      <c r="X1640" s="81"/>
      <c r="Y1640" s="87" t="s">
        <v>6330</v>
      </c>
      <c r="Z1640" s="81"/>
    </row>
    <row r="1641" spans="1:26" x14ac:dyDescent="0.35">
      <c r="A1641" s="66" t="s">
        <v>1096</v>
      </c>
      <c r="B1641" s="66" t="s">
        <v>1413</v>
      </c>
      <c r="C1641" s="67"/>
      <c r="D1641" s="68"/>
      <c r="E1641" s="69"/>
      <c r="F1641" s="70"/>
      <c r="G1641" s="67"/>
      <c r="H1641" s="71"/>
      <c r="I1641" s="72"/>
      <c r="J1641" s="72"/>
      <c r="K1641" s="36"/>
      <c r="L1641" s="79"/>
      <c r="M1641" s="79"/>
      <c r="N1641" s="74"/>
      <c r="O1641" s="81" t="s">
        <v>1647</v>
      </c>
      <c r="P1641" s="83">
        <v>44398.568449074075</v>
      </c>
      <c r="Q1641" s="81" t="s">
        <v>1839</v>
      </c>
      <c r="R1641" s="81"/>
      <c r="S1641" s="81"/>
      <c r="T1641" s="81" t="s">
        <v>3016</v>
      </c>
      <c r="U1641" s="83">
        <v>44398.568449074075</v>
      </c>
      <c r="V1641" s="84" t="s">
        <v>4331</v>
      </c>
      <c r="W1641" s="81"/>
      <c r="X1641" s="81"/>
      <c r="Y1641" s="87" t="s">
        <v>6331</v>
      </c>
      <c r="Z1641" s="81"/>
    </row>
    <row r="1642" spans="1:26" x14ac:dyDescent="0.35">
      <c r="A1642" s="66" t="s">
        <v>1096</v>
      </c>
      <c r="B1642" s="66" t="s">
        <v>1412</v>
      </c>
      <c r="C1642" s="67"/>
      <c r="D1642" s="68"/>
      <c r="E1642" s="69"/>
      <c r="F1642" s="70"/>
      <c r="G1642" s="67"/>
      <c r="H1642" s="71"/>
      <c r="I1642" s="72"/>
      <c r="J1642" s="72"/>
      <c r="K1642" s="36"/>
      <c r="L1642" s="79"/>
      <c r="M1642" s="79"/>
      <c r="N1642" s="74"/>
      <c r="O1642" s="81" t="s">
        <v>1647</v>
      </c>
      <c r="P1642" s="83">
        <v>44398.568449074075</v>
      </c>
      <c r="Q1642" s="81" t="s">
        <v>1839</v>
      </c>
      <c r="R1642" s="81"/>
      <c r="S1642" s="81"/>
      <c r="T1642" s="81" t="s">
        <v>3016</v>
      </c>
      <c r="U1642" s="83">
        <v>44398.568449074075</v>
      </c>
      <c r="V1642" s="84" t="s">
        <v>4331</v>
      </c>
      <c r="W1642" s="81"/>
      <c r="X1642" s="81"/>
      <c r="Y1642" s="87" t="s">
        <v>6331</v>
      </c>
      <c r="Z1642" s="81"/>
    </row>
    <row r="1643" spans="1:26" x14ac:dyDescent="0.35">
      <c r="A1643" s="66" t="s">
        <v>1096</v>
      </c>
      <c r="B1643" s="66" t="s">
        <v>1433</v>
      </c>
      <c r="C1643" s="67"/>
      <c r="D1643" s="68"/>
      <c r="E1643" s="69"/>
      <c r="F1643" s="70"/>
      <c r="G1643" s="67"/>
      <c r="H1643" s="71"/>
      <c r="I1643" s="72"/>
      <c r="J1643" s="72"/>
      <c r="K1643" s="36"/>
      <c r="L1643" s="79"/>
      <c r="M1643" s="79"/>
      <c r="N1643" s="74"/>
      <c r="O1643" s="81" t="s">
        <v>1647</v>
      </c>
      <c r="P1643" s="83">
        <v>44398.568449074075</v>
      </c>
      <c r="Q1643" s="81" t="s">
        <v>1839</v>
      </c>
      <c r="R1643" s="81"/>
      <c r="S1643" s="81"/>
      <c r="T1643" s="81" t="s">
        <v>3016</v>
      </c>
      <c r="U1643" s="83">
        <v>44398.568449074075</v>
      </c>
      <c r="V1643" s="84" t="s">
        <v>4331</v>
      </c>
      <c r="W1643" s="81"/>
      <c r="X1643" s="81"/>
      <c r="Y1643" s="87" t="s">
        <v>6331</v>
      </c>
      <c r="Z1643" s="81"/>
    </row>
    <row r="1644" spans="1:26" x14ac:dyDescent="0.35">
      <c r="A1644" s="66" t="s">
        <v>1096</v>
      </c>
      <c r="B1644" s="66" t="s">
        <v>1318</v>
      </c>
      <c r="C1644" s="67"/>
      <c r="D1644" s="68"/>
      <c r="E1644" s="69"/>
      <c r="F1644" s="70"/>
      <c r="G1644" s="67"/>
      <c r="H1644" s="71"/>
      <c r="I1644" s="72"/>
      <c r="J1644" s="72"/>
      <c r="K1644" s="36"/>
      <c r="L1644" s="79"/>
      <c r="M1644" s="79"/>
      <c r="N1644" s="74"/>
      <c r="O1644" s="81" t="s">
        <v>1647</v>
      </c>
      <c r="P1644" s="83">
        <v>44398.730219907404</v>
      </c>
      <c r="Q1644" s="81" t="s">
        <v>1798</v>
      </c>
      <c r="R1644" s="81"/>
      <c r="S1644" s="81"/>
      <c r="T1644" s="81" t="s">
        <v>3106</v>
      </c>
      <c r="U1644" s="83">
        <v>44398.730219907404</v>
      </c>
      <c r="V1644" s="84" t="s">
        <v>4332</v>
      </c>
      <c r="W1644" s="81"/>
      <c r="X1644" s="81"/>
      <c r="Y1644" s="87" t="s">
        <v>6332</v>
      </c>
      <c r="Z1644" s="81"/>
    </row>
    <row r="1645" spans="1:26" x14ac:dyDescent="0.35">
      <c r="A1645" s="66" t="s">
        <v>1096</v>
      </c>
      <c r="B1645" s="66" t="s">
        <v>1388</v>
      </c>
      <c r="C1645" s="67"/>
      <c r="D1645" s="68"/>
      <c r="E1645" s="69"/>
      <c r="F1645" s="70"/>
      <c r="G1645" s="67"/>
      <c r="H1645" s="71"/>
      <c r="I1645" s="72"/>
      <c r="J1645" s="72"/>
      <c r="K1645" s="36"/>
      <c r="L1645" s="79"/>
      <c r="M1645" s="79"/>
      <c r="N1645" s="74"/>
      <c r="O1645" s="81" t="s">
        <v>1647</v>
      </c>
      <c r="P1645" s="83">
        <v>44398.730219907404</v>
      </c>
      <c r="Q1645" s="81" t="s">
        <v>1798</v>
      </c>
      <c r="R1645" s="81"/>
      <c r="S1645" s="81"/>
      <c r="T1645" s="81" t="s">
        <v>3106</v>
      </c>
      <c r="U1645" s="83">
        <v>44398.730219907404</v>
      </c>
      <c r="V1645" s="84" t="s">
        <v>4332</v>
      </c>
      <c r="W1645" s="81"/>
      <c r="X1645" s="81"/>
      <c r="Y1645" s="87" t="s">
        <v>6332</v>
      </c>
      <c r="Z1645" s="81"/>
    </row>
    <row r="1646" spans="1:26" x14ac:dyDescent="0.35">
      <c r="A1646" s="66" t="s">
        <v>1097</v>
      </c>
      <c r="B1646" s="66" t="s">
        <v>1332</v>
      </c>
      <c r="C1646" s="67"/>
      <c r="D1646" s="68"/>
      <c r="E1646" s="69"/>
      <c r="F1646" s="70"/>
      <c r="G1646" s="67"/>
      <c r="H1646" s="71"/>
      <c r="I1646" s="72"/>
      <c r="J1646" s="72"/>
      <c r="K1646" s="36"/>
      <c r="L1646" s="79"/>
      <c r="M1646" s="79"/>
      <c r="N1646" s="74"/>
      <c r="O1646" s="81" t="s">
        <v>1647</v>
      </c>
      <c r="P1646" s="83">
        <v>44398.730752314812</v>
      </c>
      <c r="Q1646" s="81" t="s">
        <v>1920</v>
      </c>
      <c r="R1646" s="81"/>
      <c r="S1646" s="81"/>
      <c r="T1646" s="81" t="s">
        <v>3016</v>
      </c>
      <c r="U1646" s="83">
        <v>44398.730752314812</v>
      </c>
      <c r="V1646" s="84" t="s">
        <v>4333</v>
      </c>
      <c r="W1646" s="81"/>
      <c r="X1646" s="81"/>
      <c r="Y1646" s="87" t="s">
        <v>6333</v>
      </c>
      <c r="Z1646" s="81"/>
    </row>
    <row r="1647" spans="1:26" x14ac:dyDescent="0.35">
      <c r="A1647" s="66" t="s">
        <v>1098</v>
      </c>
      <c r="B1647" s="66" t="s">
        <v>1332</v>
      </c>
      <c r="C1647" s="67"/>
      <c r="D1647" s="68"/>
      <c r="E1647" s="69"/>
      <c r="F1647" s="70"/>
      <c r="G1647" s="67"/>
      <c r="H1647" s="71"/>
      <c r="I1647" s="72"/>
      <c r="J1647" s="72"/>
      <c r="K1647" s="36"/>
      <c r="L1647" s="79"/>
      <c r="M1647" s="79"/>
      <c r="N1647" s="74"/>
      <c r="O1647" s="81" t="s">
        <v>1647</v>
      </c>
      <c r="P1647" s="83">
        <v>44398.73201388889</v>
      </c>
      <c r="Q1647" s="81" t="s">
        <v>1920</v>
      </c>
      <c r="R1647" s="81"/>
      <c r="S1647" s="81"/>
      <c r="T1647" s="81" t="s">
        <v>3016</v>
      </c>
      <c r="U1647" s="83">
        <v>44398.73201388889</v>
      </c>
      <c r="V1647" s="84" t="s">
        <v>4334</v>
      </c>
      <c r="W1647" s="81"/>
      <c r="X1647" s="81"/>
      <c r="Y1647" s="87" t="s">
        <v>6334</v>
      </c>
      <c r="Z1647" s="81"/>
    </row>
    <row r="1648" spans="1:26" x14ac:dyDescent="0.35">
      <c r="A1648" s="66" t="s">
        <v>1099</v>
      </c>
      <c r="B1648" s="66" t="s">
        <v>1332</v>
      </c>
      <c r="C1648" s="67"/>
      <c r="D1648" s="68"/>
      <c r="E1648" s="69"/>
      <c r="F1648" s="70"/>
      <c r="G1648" s="67"/>
      <c r="H1648" s="71"/>
      <c r="I1648" s="72"/>
      <c r="J1648" s="72"/>
      <c r="K1648" s="36"/>
      <c r="L1648" s="79"/>
      <c r="M1648" s="79"/>
      <c r="N1648" s="74"/>
      <c r="O1648" s="81" t="s">
        <v>1647</v>
      </c>
      <c r="P1648" s="83">
        <v>44398.73228009259</v>
      </c>
      <c r="Q1648" s="81" t="s">
        <v>1920</v>
      </c>
      <c r="R1648" s="81"/>
      <c r="S1648" s="81"/>
      <c r="T1648" s="81" t="s">
        <v>3016</v>
      </c>
      <c r="U1648" s="83">
        <v>44398.73228009259</v>
      </c>
      <c r="V1648" s="84" t="s">
        <v>4335</v>
      </c>
      <c r="W1648" s="81"/>
      <c r="X1648" s="81"/>
      <c r="Y1648" s="87" t="s">
        <v>6335</v>
      </c>
      <c r="Z1648" s="81"/>
    </row>
    <row r="1649" spans="1:26" x14ac:dyDescent="0.35">
      <c r="A1649" s="66" t="s">
        <v>1100</v>
      </c>
      <c r="B1649" s="66" t="s">
        <v>1332</v>
      </c>
      <c r="C1649" s="67"/>
      <c r="D1649" s="68"/>
      <c r="E1649" s="69"/>
      <c r="F1649" s="70"/>
      <c r="G1649" s="67"/>
      <c r="H1649" s="71"/>
      <c r="I1649" s="72"/>
      <c r="J1649" s="72"/>
      <c r="K1649" s="36"/>
      <c r="L1649" s="79"/>
      <c r="M1649" s="79"/>
      <c r="N1649" s="74"/>
      <c r="O1649" s="81" t="s">
        <v>1647</v>
      </c>
      <c r="P1649" s="83">
        <v>44398.734502314815</v>
      </c>
      <c r="Q1649" s="81" t="s">
        <v>1920</v>
      </c>
      <c r="R1649" s="81"/>
      <c r="S1649" s="81"/>
      <c r="T1649" s="81" t="s">
        <v>3016</v>
      </c>
      <c r="U1649" s="83">
        <v>44398.734502314815</v>
      </c>
      <c r="V1649" s="84" t="s">
        <v>4336</v>
      </c>
      <c r="W1649" s="81"/>
      <c r="X1649" s="81"/>
      <c r="Y1649" s="87" t="s">
        <v>6336</v>
      </c>
      <c r="Z1649" s="81"/>
    </row>
    <row r="1650" spans="1:26" x14ac:dyDescent="0.35">
      <c r="A1650" s="66" t="s">
        <v>1101</v>
      </c>
      <c r="B1650" s="66" t="s">
        <v>1101</v>
      </c>
      <c r="C1650" s="67"/>
      <c r="D1650" s="68"/>
      <c r="E1650" s="69"/>
      <c r="F1650" s="70"/>
      <c r="G1650" s="67"/>
      <c r="H1650" s="71"/>
      <c r="I1650" s="72"/>
      <c r="J1650" s="72"/>
      <c r="K1650" s="36"/>
      <c r="L1650" s="79"/>
      <c r="M1650" s="79"/>
      <c r="N1650" s="74"/>
      <c r="O1650" s="81" t="s">
        <v>179</v>
      </c>
      <c r="P1650" s="83">
        <v>44398.735439814816</v>
      </c>
      <c r="Q1650" s="81" t="s">
        <v>1922</v>
      </c>
      <c r="R1650" s="81" t="s">
        <v>2568</v>
      </c>
      <c r="S1650" s="81" t="s">
        <v>2967</v>
      </c>
      <c r="T1650" s="81" t="s">
        <v>3016</v>
      </c>
      <c r="U1650" s="83">
        <v>44398.735439814816</v>
      </c>
      <c r="V1650" s="84" t="s">
        <v>4337</v>
      </c>
      <c r="W1650" s="81"/>
      <c r="X1650" s="81"/>
      <c r="Y1650" s="87" t="s">
        <v>6337</v>
      </c>
      <c r="Z1650" s="81"/>
    </row>
    <row r="1651" spans="1:26" x14ac:dyDescent="0.35">
      <c r="A1651" s="66" t="s">
        <v>1102</v>
      </c>
      <c r="B1651" s="66" t="s">
        <v>1496</v>
      </c>
      <c r="C1651" s="67"/>
      <c r="D1651" s="68"/>
      <c r="E1651" s="69"/>
      <c r="F1651" s="70"/>
      <c r="G1651" s="67"/>
      <c r="H1651" s="71"/>
      <c r="I1651" s="72"/>
      <c r="J1651" s="72"/>
      <c r="K1651" s="36"/>
      <c r="L1651" s="79"/>
      <c r="M1651" s="79"/>
      <c r="N1651" s="74"/>
      <c r="O1651" s="81" t="s">
        <v>1647</v>
      </c>
      <c r="P1651" s="83">
        <v>44397.335925925923</v>
      </c>
      <c r="Q1651" s="81" t="s">
        <v>1923</v>
      </c>
      <c r="R1651" s="81"/>
      <c r="S1651" s="81"/>
      <c r="T1651" s="81" t="s">
        <v>3169</v>
      </c>
      <c r="U1651" s="83">
        <v>44397.335925925923</v>
      </c>
      <c r="V1651" s="84" t="s">
        <v>4338</v>
      </c>
      <c r="W1651" s="81"/>
      <c r="X1651" s="81"/>
      <c r="Y1651" s="87" t="s">
        <v>6338</v>
      </c>
      <c r="Z1651" s="81"/>
    </row>
    <row r="1652" spans="1:26" x14ac:dyDescent="0.35">
      <c r="A1652" s="66" t="s">
        <v>1102</v>
      </c>
      <c r="B1652" s="66" t="s">
        <v>1498</v>
      </c>
      <c r="C1652" s="67"/>
      <c r="D1652" s="68"/>
      <c r="E1652" s="69"/>
      <c r="F1652" s="70"/>
      <c r="G1652" s="67"/>
      <c r="H1652" s="71"/>
      <c r="I1652" s="72"/>
      <c r="J1652" s="72"/>
      <c r="K1652" s="36"/>
      <c r="L1652" s="79"/>
      <c r="M1652" s="79"/>
      <c r="N1652" s="74"/>
      <c r="O1652" s="81" t="s">
        <v>1647</v>
      </c>
      <c r="P1652" s="83">
        <v>44398.622037037036</v>
      </c>
      <c r="Q1652" s="81" t="s">
        <v>1853</v>
      </c>
      <c r="R1652" s="81"/>
      <c r="S1652" s="81"/>
      <c r="T1652" s="81"/>
      <c r="U1652" s="83">
        <v>44398.622037037036</v>
      </c>
      <c r="V1652" s="84" t="s">
        <v>4339</v>
      </c>
      <c r="W1652" s="81"/>
      <c r="X1652" s="81"/>
      <c r="Y1652" s="87" t="s">
        <v>6339</v>
      </c>
      <c r="Z1652" s="81"/>
    </row>
    <row r="1653" spans="1:26" x14ac:dyDescent="0.35">
      <c r="A1653" s="66" t="s">
        <v>1102</v>
      </c>
      <c r="B1653" s="66" t="s">
        <v>1498</v>
      </c>
      <c r="C1653" s="67"/>
      <c r="D1653" s="68"/>
      <c r="E1653" s="69"/>
      <c r="F1653" s="70"/>
      <c r="G1653" s="67"/>
      <c r="H1653" s="71"/>
      <c r="I1653" s="72"/>
      <c r="J1653" s="72"/>
      <c r="K1653" s="36"/>
      <c r="L1653" s="79"/>
      <c r="M1653" s="79"/>
      <c r="N1653" s="74"/>
      <c r="O1653" s="81" t="s">
        <v>1647</v>
      </c>
      <c r="P1653" s="83">
        <v>44398.739201388889</v>
      </c>
      <c r="Q1653" s="81" t="s">
        <v>1924</v>
      </c>
      <c r="R1653" s="81"/>
      <c r="S1653" s="81"/>
      <c r="T1653" s="81" t="s">
        <v>3170</v>
      </c>
      <c r="U1653" s="83">
        <v>44398.739201388889</v>
      </c>
      <c r="V1653" s="84" t="s">
        <v>4340</v>
      </c>
      <c r="W1653" s="81"/>
      <c r="X1653" s="81"/>
      <c r="Y1653" s="87" t="s">
        <v>6340</v>
      </c>
      <c r="Z1653" s="81"/>
    </row>
    <row r="1654" spans="1:26" x14ac:dyDescent="0.35">
      <c r="A1654" s="66" t="s">
        <v>1103</v>
      </c>
      <c r="B1654" s="66" t="s">
        <v>1556</v>
      </c>
      <c r="C1654" s="67"/>
      <c r="D1654" s="68"/>
      <c r="E1654" s="69"/>
      <c r="F1654" s="70"/>
      <c r="G1654" s="67"/>
      <c r="H1654" s="71"/>
      <c r="I1654" s="72"/>
      <c r="J1654" s="72"/>
      <c r="K1654" s="36"/>
      <c r="L1654" s="79"/>
      <c r="M1654" s="79"/>
      <c r="N1654" s="74"/>
      <c r="O1654" s="81" t="s">
        <v>1647</v>
      </c>
      <c r="P1654" s="83">
        <v>44398.740347222221</v>
      </c>
      <c r="Q1654" s="81" t="s">
        <v>1772</v>
      </c>
      <c r="R1654" s="81"/>
      <c r="S1654" s="81"/>
      <c r="T1654" s="81" t="s">
        <v>3017</v>
      </c>
      <c r="U1654" s="83">
        <v>44398.740347222221</v>
      </c>
      <c r="V1654" s="84" t="s">
        <v>4341</v>
      </c>
      <c r="W1654" s="81"/>
      <c r="X1654" s="81"/>
      <c r="Y1654" s="87" t="s">
        <v>6341</v>
      </c>
      <c r="Z1654" s="81"/>
    </row>
    <row r="1655" spans="1:26" x14ac:dyDescent="0.35">
      <c r="A1655" s="66" t="s">
        <v>1103</v>
      </c>
      <c r="B1655" s="66" t="s">
        <v>1127</v>
      </c>
      <c r="C1655" s="67"/>
      <c r="D1655" s="68"/>
      <c r="E1655" s="69"/>
      <c r="F1655" s="70"/>
      <c r="G1655" s="67"/>
      <c r="H1655" s="71"/>
      <c r="I1655" s="72"/>
      <c r="J1655" s="72"/>
      <c r="K1655" s="36"/>
      <c r="L1655" s="79"/>
      <c r="M1655" s="79"/>
      <c r="N1655" s="74"/>
      <c r="O1655" s="81" t="s">
        <v>1647</v>
      </c>
      <c r="P1655" s="83">
        <v>44398.740347222221</v>
      </c>
      <c r="Q1655" s="81" t="s">
        <v>1772</v>
      </c>
      <c r="R1655" s="81"/>
      <c r="S1655" s="81"/>
      <c r="T1655" s="81" t="s">
        <v>3017</v>
      </c>
      <c r="U1655" s="83">
        <v>44398.740347222221</v>
      </c>
      <c r="V1655" s="84" t="s">
        <v>4341</v>
      </c>
      <c r="W1655" s="81"/>
      <c r="X1655" s="81"/>
      <c r="Y1655" s="87" t="s">
        <v>6341</v>
      </c>
      <c r="Z1655" s="81"/>
    </row>
    <row r="1656" spans="1:26" x14ac:dyDescent="0.35">
      <c r="A1656" s="66" t="s">
        <v>1104</v>
      </c>
      <c r="B1656" s="66" t="s">
        <v>1569</v>
      </c>
      <c r="C1656" s="67"/>
      <c r="D1656" s="68"/>
      <c r="E1656" s="69"/>
      <c r="F1656" s="70"/>
      <c r="G1656" s="67"/>
      <c r="H1656" s="71"/>
      <c r="I1656" s="72"/>
      <c r="J1656" s="72"/>
      <c r="K1656" s="36"/>
      <c r="L1656" s="79"/>
      <c r="M1656" s="79"/>
      <c r="N1656" s="74"/>
      <c r="O1656" s="81" t="s">
        <v>1647</v>
      </c>
      <c r="P1656" s="83">
        <v>44398.742696759262</v>
      </c>
      <c r="Q1656" s="81" t="s">
        <v>1819</v>
      </c>
      <c r="R1656" s="81"/>
      <c r="S1656" s="81"/>
      <c r="T1656" s="81" t="s">
        <v>3114</v>
      </c>
      <c r="U1656" s="83">
        <v>44398.742696759262</v>
      </c>
      <c r="V1656" s="84" t="s">
        <v>4342</v>
      </c>
      <c r="W1656" s="81"/>
      <c r="X1656" s="81"/>
      <c r="Y1656" s="87" t="s">
        <v>6342</v>
      </c>
      <c r="Z1656" s="81"/>
    </row>
    <row r="1657" spans="1:26" x14ac:dyDescent="0.35">
      <c r="A1657" s="66" t="s">
        <v>1104</v>
      </c>
      <c r="B1657" s="66" t="s">
        <v>1570</v>
      </c>
      <c r="C1657" s="67"/>
      <c r="D1657" s="68"/>
      <c r="E1657" s="69"/>
      <c r="F1657" s="70"/>
      <c r="G1657" s="67"/>
      <c r="H1657" s="71"/>
      <c r="I1657" s="72"/>
      <c r="J1657" s="72"/>
      <c r="K1657" s="36"/>
      <c r="L1657" s="79"/>
      <c r="M1657" s="79"/>
      <c r="N1657" s="74"/>
      <c r="O1657" s="81" t="s">
        <v>1647</v>
      </c>
      <c r="P1657" s="83">
        <v>44398.742696759262</v>
      </c>
      <c r="Q1657" s="81" t="s">
        <v>1819</v>
      </c>
      <c r="R1657" s="81"/>
      <c r="S1657" s="81"/>
      <c r="T1657" s="81" t="s">
        <v>3114</v>
      </c>
      <c r="U1657" s="83">
        <v>44398.742696759262</v>
      </c>
      <c r="V1657" s="84" t="s">
        <v>4342</v>
      </c>
      <c r="W1657" s="81"/>
      <c r="X1657" s="81"/>
      <c r="Y1657" s="87" t="s">
        <v>6342</v>
      </c>
      <c r="Z1657" s="81"/>
    </row>
    <row r="1658" spans="1:26" x14ac:dyDescent="0.35">
      <c r="A1658" s="66" t="s">
        <v>1104</v>
      </c>
      <c r="B1658" s="66" t="s">
        <v>1390</v>
      </c>
      <c r="C1658" s="67"/>
      <c r="D1658" s="68"/>
      <c r="E1658" s="69"/>
      <c r="F1658" s="70"/>
      <c r="G1658" s="67"/>
      <c r="H1658" s="71"/>
      <c r="I1658" s="72"/>
      <c r="J1658" s="72"/>
      <c r="K1658" s="36"/>
      <c r="L1658" s="79"/>
      <c r="M1658" s="79"/>
      <c r="N1658" s="74"/>
      <c r="O1658" s="81" t="s">
        <v>1647</v>
      </c>
      <c r="P1658" s="83">
        <v>44398.742696759262</v>
      </c>
      <c r="Q1658" s="81" t="s">
        <v>1819</v>
      </c>
      <c r="R1658" s="81"/>
      <c r="S1658" s="81"/>
      <c r="T1658" s="81" t="s">
        <v>3114</v>
      </c>
      <c r="U1658" s="83">
        <v>44398.742696759262</v>
      </c>
      <c r="V1658" s="84" t="s">
        <v>4342</v>
      </c>
      <c r="W1658" s="81"/>
      <c r="X1658" s="81"/>
      <c r="Y1658" s="87" t="s">
        <v>6342</v>
      </c>
      <c r="Z1658" s="81"/>
    </row>
    <row r="1659" spans="1:26" x14ac:dyDescent="0.35">
      <c r="A1659" s="66" t="s">
        <v>1105</v>
      </c>
      <c r="B1659" s="66" t="s">
        <v>1332</v>
      </c>
      <c r="C1659" s="67"/>
      <c r="D1659" s="68"/>
      <c r="E1659" s="69"/>
      <c r="F1659" s="70"/>
      <c r="G1659" s="67"/>
      <c r="H1659" s="71"/>
      <c r="I1659" s="72"/>
      <c r="J1659" s="72"/>
      <c r="K1659" s="36"/>
      <c r="L1659" s="79"/>
      <c r="M1659" s="79"/>
      <c r="N1659" s="74"/>
      <c r="O1659" s="81" t="s">
        <v>1647</v>
      </c>
      <c r="P1659" s="83">
        <v>44398.752442129633</v>
      </c>
      <c r="Q1659" s="81" t="s">
        <v>1920</v>
      </c>
      <c r="R1659" s="81"/>
      <c r="S1659" s="81"/>
      <c r="T1659" s="81" t="s">
        <v>3016</v>
      </c>
      <c r="U1659" s="83">
        <v>44398.752442129633</v>
      </c>
      <c r="V1659" s="84" t="s">
        <v>4343</v>
      </c>
      <c r="W1659" s="81"/>
      <c r="X1659" s="81"/>
      <c r="Y1659" s="87" t="s">
        <v>6343</v>
      </c>
      <c r="Z1659" s="81"/>
    </row>
    <row r="1660" spans="1:26" x14ac:dyDescent="0.35">
      <c r="A1660" s="66" t="s">
        <v>1106</v>
      </c>
      <c r="B1660" s="66" t="s">
        <v>1569</v>
      </c>
      <c r="C1660" s="67"/>
      <c r="D1660" s="68"/>
      <c r="E1660" s="69"/>
      <c r="F1660" s="70"/>
      <c r="G1660" s="67"/>
      <c r="H1660" s="71"/>
      <c r="I1660" s="72"/>
      <c r="J1660" s="72"/>
      <c r="K1660" s="36"/>
      <c r="L1660" s="79"/>
      <c r="M1660" s="79"/>
      <c r="N1660" s="74"/>
      <c r="O1660" s="81" t="s">
        <v>1647</v>
      </c>
      <c r="P1660" s="83">
        <v>44398.753032407411</v>
      </c>
      <c r="Q1660" s="81" t="s">
        <v>1819</v>
      </c>
      <c r="R1660" s="81"/>
      <c r="S1660" s="81"/>
      <c r="T1660" s="81" t="s">
        <v>3114</v>
      </c>
      <c r="U1660" s="83">
        <v>44398.753032407411</v>
      </c>
      <c r="V1660" s="84" t="s">
        <v>4344</v>
      </c>
      <c r="W1660" s="81"/>
      <c r="X1660" s="81"/>
      <c r="Y1660" s="87" t="s">
        <v>6344</v>
      </c>
      <c r="Z1660" s="81"/>
    </row>
    <row r="1661" spans="1:26" x14ac:dyDescent="0.35">
      <c r="A1661" s="66" t="s">
        <v>1106</v>
      </c>
      <c r="B1661" s="66" t="s">
        <v>1570</v>
      </c>
      <c r="C1661" s="67"/>
      <c r="D1661" s="68"/>
      <c r="E1661" s="69"/>
      <c r="F1661" s="70"/>
      <c r="G1661" s="67"/>
      <c r="H1661" s="71"/>
      <c r="I1661" s="72"/>
      <c r="J1661" s="72"/>
      <c r="K1661" s="36"/>
      <c r="L1661" s="79"/>
      <c r="M1661" s="79"/>
      <c r="N1661" s="74"/>
      <c r="O1661" s="81" t="s">
        <v>1647</v>
      </c>
      <c r="P1661" s="83">
        <v>44398.753032407411</v>
      </c>
      <c r="Q1661" s="81" t="s">
        <v>1819</v>
      </c>
      <c r="R1661" s="81"/>
      <c r="S1661" s="81"/>
      <c r="T1661" s="81" t="s">
        <v>3114</v>
      </c>
      <c r="U1661" s="83">
        <v>44398.753032407411</v>
      </c>
      <c r="V1661" s="84" t="s">
        <v>4344</v>
      </c>
      <c r="W1661" s="81"/>
      <c r="X1661" s="81"/>
      <c r="Y1661" s="87" t="s">
        <v>6344</v>
      </c>
      <c r="Z1661" s="81"/>
    </row>
    <row r="1662" spans="1:26" x14ac:dyDescent="0.35">
      <c r="A1662" s="66" t="s">
        <v>1106</v>
      </c>
      <c r="B1662" s="66" t="s">
        <v>1390</v>
      </c>
      <c r="C1662" s="67"/>
      <c r="D1662" s="68"/>
      <c r="E1662" s="69"/>
      <c r="F1662" s="70"/>
      <c r="G1662" s="67"/>
      <c r="H1662" s="71"/>
      <c r="I1662" s="72"/>
      <c r="J1662" s="72"/>
      <c r="K1662" s="36"/>
      <c r="L1662" s="79"/>
      <c r="M1662" s="79"/>
      <c r="N1662" s="74"/>
      <c r="O1662" s="81" t="s">
        <v>1647</v>
      </c>
      <c r="P1662" s="83">
        <v>44398.753032407411</v>
      </c>
      <c r="Q1662" s="81" t="s">
        <v>1819</v>
      </c>
      <c r="R1662" s="81"/>
      <c r="S1662" s="81"/>
      <c r="T1662" s="81" t="s">
        <v>3114</v>
      </c>
      <c r="U1662" s="83">
        <v>44398.753032407411</v>
      </c>
      <c r="V1662" s="84" t="s">
        <v>4344</v>
      </c>
      <c r="W1662" s="81"/>
      <c r="X1662" s="81"/>
      <c r="Y1662" s="87" t="s">
        <v>6344</v>
      </c>
      <c r="Z1662" s="81"/>
    </row>
    <row r="1663" spans="1:26" x14ac:dyDescent="0.35">
      <c r="A1663" s="66" t="s">
        <v>1107</v>
      </c>
      <c r="B1663" s="66" t="s">
        <v>1484</v>
      </c>
      <c r="C1663" s="67"/>
      <c r="D1663" s="68"/>
      <c r="E1663" s="69"/>
      <c r="F1663" s="70"/>
      <c r="G1663" s="67"/>
      <c r="H1663" s="71"/>
      <c r="I1663" s="72"/>
      <c r="J1663" s="72"/>
      <c r="K1663" s="36"/>
      <c r="L1663" s="79"/>
      <c r="M1663" s="79"/>
      <c r="N1663" s="74"/>
      <c r="O1663" s="81" t="s">
        <v>1647</v>
      </c>
      <c r="P1663" s="83">
        <v>44398.754282407404</v>
      </c>
      <c r="Q1663" s="81" t="s">
        <v>1918</v>
      </c>
      <c r="R1663" s="81"/>
      <c r="S1663" s="81"/>
      <c r="T1663" s="81" t="s">
        <v>3168</v>
      </c>
      <c r="U1663" s="83">
        <v>44398.754282407404</v>
      </c>
      <c r="V1663" s="84" t="s">
        <v>4345</v>
      </c>
      <c r="W1663" s="81"/>
      <c r="X1663" s="81"/>
      <c r="Y1663" s="87" t="s">
        <v>6345</v>
      </c>
      <c r="Z1663" s="81"/>
    </row>
    <row r="1664" spans="1:26" x14ac:dyDescent="0.35">
      <c r="A1664" s="66" t="s">
        <v>1108</v>
      </c>
      <c r="B1664" s="66" t="s">
        <v>1151</v>
      </c>
      <c r="C1664" s="67"/>
      <c r="D1664" s="68"/>
      <c r="E1664" s="69"/>
      <c r="F1664" s="70"/>
      <c r="G1664" s="67"/>
      <c r="H1664" s="71"/>
      <c r="I1664" s="72"/>
      <c r="J1664" s="72"/>
      <c r="K1664" s="36"/>
      <c r="L1664" s="79"/>
      <c r="M1664" s="79"/>
      <c r="N1664" s="74"/>
      <c r="O1664" s="81" t="s">
        <v>1647</v>
      </c>
      <c r="P1664" s="83">
        <v>44398.754756944443</v>
      </c>
      <c r="Q1664" s="81" t="s">
        <v>1842</v>
      </c>
      <c r="R1664" s="81"/>
      <c r="S1664" s="81"/>
      <c r="T1664" s="81" t="s">
        <v>3125</v>
      </c>
      <c r="U1664" s="83">
        <v>44398.754756944443</v>
      </c>
      <c r="V1664" s="84" t="s">
        <v>4346</v>
      </c>
      <c r="W1664" s="81"/>
      <c r="X1664" s="81"/>
      <c r="Y1664" s="87" t="s">
        <v>6346</v>
      </c>
      <c r="Z1664" s="81"/>
    </row>
    <row r="1665" spans="1:26" x14ac:dyDescent="0.35">
      <c r="A1665" s="66" t="s">
        <v>1109</v>
      </c>
      <c r="B1665" s="66" t="s">
        <v>1598</v>
      </c>
      <c r="C1665" s="67"/>
      <c r="D1665" s="68"/>
      <c r="E1665" s="69"/>
      <c r="F1665" s="70"/>
      <c r="G1665" s="67"/>
      <c r="H1665" s="71"/>
      <c r="I1665" s="72"/>
      <c r="J1665" s="72"/>
      <c r="K1665" s="36"/>
      <c r="L1665" s="79"/>
      <c r="M1665" s="79"/>
      <c r="N1665" s="74"/>
      <c r="O1665" s="81" t="s">
        <v>1647</v>
      </c>
      <c r="P1665" s="83">
        <v>44398.75681712963</v>
      </c>
      <c r="Q1665" s="81" t="s">
        <v>1925</v>
      </c>
      <c r="R1665" s="84" t="s">
        <v>2569</v>
      </c>
      <c r="S1665" s="81" t="s">
        <v>2968</v>
      </c>
      <c r="T1665" s="81" t="s">
        <v>3171</v>
      </c>
      <c r="U1665" s="83">
        <v>44398.75681712963</v>
      </c>
      <c r="V1665" s="84" t="s">
        <v>4347</v>
      </c>
      <c r="W1665" s="81"/>
      <c r="X1665" s="81"/>
      <c r="Y1665" s="87" t="s">
        <v>6347</v>
      </c>
      <c r="Z1665" s="81"/>
    </row>
    <row r="1666" spans="1:26" x14ac:dyDescent="0.35">
      <c r="A1666" s="66" t="s">
        <v>1110</v>
      </c>
      <c r="B1666" s="66" t="s">
        <v>1569</v>
      </c>
      <c r="C1666" s="67"/>
      <c r="D1666" s="68"/>
      <c r="E1666" s="69"/>
      <c r="F1666" s="70"/>
      <c r="G1666" s="67"/>
      <c r="H1666" s="71"/>
      <c r="I1666" s="72"/>
      <c r="J1666" s="72"/>
      <c r="K1666" s="36"/>
      <c r="L1666" s="79"/>
      <c r="M1666" s="79"/>
      <c r="N1666" s="74"/>
      <c r="O1666" s="81" t="s">
        <v>1647</v>
      </c>
      <c r="P1666" s="83">
        <v>44398.758587962962</v>
      </c>
      <c r="Q1666" s="81" t="s">
        <v>1819</v>
      </c>
      <c r="R1666" s="81"/>
      <c r="S1666" s="81"/>
      <c r="T1666" s="81" t="s">
        <v>3114</v>
      </c>
      <c r="U1666" s="83">
        <v>44398.758587962962</v>
      </c>
      <c r="V1666" s="84" t="s">
        <v>4348</v>
      </c>
      <c r="W1666" s="81"/>
      <c r="X1666" s="81"/>
      <c r="Y1666" s="87" t="s">
        <v>6348</v>
      </c>
      <c r="Z1666" s="81"/>
    </row>
    <row r="1667" spans="1:26" x14ac:dyDescent="0.35">
      <c r="A1667" s="66" t="s">
        <v>1110</v>
      </c>
      <c r="B1667" s="66" t="s">
        <v>1570</v>
      </c>
      <c r="C1667" s="67"/>
      <c r="D1667" s="68"/>
      <c r="E1667" s="69"/>
      <c r="F1667" s="70"/>
      <c r="G1667" s="67"/>
      <c r="H1667" s="71"/>
      <c r="I1667" s="72"/>
      <c r="J1667" s="72"/>
      <c r="K1667" s="36"/>
      <c r="L1667" s="79"/>
      <c r="M1667" s="79"/>
      <c r="N1667" s="74"/>
      <c r="O1667" s="81" t="s">
        <v>1647</v>
      </c>
      <c r="P1667" s="83">
        <v>44398.758587962962</v>
      </c>
      <c r="Q1667" s="81" t="s">
        <v>1819</v>
      </c>
      <c r="R1667" s="81"/>
      <c r="S1667" s="81"/>
      <c r="T1667" s="81" t="s">
        <v>3114</v>
      </c>
      <c r="U1667" s="83">
        <v>44398.758587962962</v>
      </c>
      <c r="V1667" s="84" t="s">
        <v>4348</v>
      </c>
      <c r="W1667" s="81"/>
      <c r="X1667" s="81"/>
      <c r="Y1667" s="87" t="s">
        <v>6348</v>
      </c>
      <c r="Z1667" s="81"/>
    </row>
    <row r="1668" spans="1:26" x14ac:dyDescent="0.35">
      <c r="A1668" s="66" t="s">
        <v>1110</v>
      </c>
      <c r="B1668" s="66" t="s">
        <v>1390</v>
      </c>
      <c r="C1668" s="67"/>
      <c r="D1668" s="68"/>
      <c r="E1668" s="69"/>
      <c r="F1668" s="70"/>
      <c r="G1668" s="67"/>
      <c r="H1668" s="71"/>
      <c r="I1668" s="72"/>
      <c r="J1668" s="72"/>
      <c r="K1668" s="36"/>
      <c r="L1668" s="79"/>
      <c r="M1668" s="79"/>
      <c r="N1668" s="74"/>
      <c r="O1668" s="81" t="s">
        <v>1647</v>
      </c>
      <c r="P1668" s="83">
        <v>44398.758587962962</v>
      </c>
      <c r="Q1668" s="81" t="s">
        <v>1819</v>
      </c>
      <c r="R1668" s="81"/>
      <c r="S1668" s="81"/>
      <c r="T1668" s="81" t="s">
        <v>3114</v>
      </c>
      <c r="U1668" s="83">
        <v>44398.758587962962</v>
      </c>
      <c r="V1668" s="84" t="s">
        <v>4348</v>
      </c>
      <c r="W1668" s="81"/>
      <c r="X1668" s="81"/>
      <c r="Y1668" s="87" t="s">
        <v>6348</v>
      </c>
      <c r="Z1668" s="81"/>
    </row>
    <row r="1669" spans="1:26" x14ac:dyDescent="0.35">
      <c r="A1669" s="66" t="s">
        <v>1111</v>
      </c>
      <c r="B1669" s="66" t="s">
        <v>1318</v>
      </c>
      <c r="C1669" s="67"/>
      <c r="D1669" s="68"/>
      <c r="E1669" s="69"/>
      <c r="F1669" s="70"/>
      <c r="G1669" s="67"/>
      <c r="H1669" s="71"/>
      <c r="I1669" s="72"/>
      <c r="J1669" s="72"/>
      <c r="K1669" s="36"/>
      <c r="L1669" s="79"/>
      <c r="M1669" s="79"/>
      <c r="N1669" s="74"/>
      <c r="O1669" s="81" t="s">
        <v>1647</v>
      </c>
      <c r="P1669" s="83">
        <v>44398.762523148151</v>
      </c>
      <c r="Q1669" s="81" t="s">
        <v>1754</v>
      </c>
      <c r="R1669" s="81"/>
      <c r="S1669" s="81"/>
      <c r="T1669" s="81" t="s">
        <v>3016</v>
      </c>
      <c r="U1669" s="83">
        <v>44398.762523148151</v>
      </c>
      <c r="V1669" s="84" t="s">
        <v>4349</v>
      </c>
      <c r="W1669" s="81"/>
      <c r="X1669" s="81"/>
      <c r="Y1669" s="87" t="s">
        <v>6349</v>
      </c>
      <c r="Z1669" s="81"/>
    </row>
    <row r="1670" spans="1:26" x14ac:dyDescent="0.35">
      <c r="A1670" s="66" t="s">
        <v>1111</v>
      </c>
      <c r="B1670" s="66" t="s">
        <v>1522</v>
      </c>
      <c r="C1670" s="67"/>
      <c r="D1670" s="68"/>
      <c r="E1670" s="69"/>
      <c r="F1670" s="70"/>
      <c r="G1670" s="67"/>
      <c r="H1670" s="71"/>
      <c r="I1670" s="72"/>
      <c r="J1670" s="72"/>
      <c r="K1670" s="36"/>
      <c r="L1670" s="79"/>
      <c r="M1670" s="79"/>
      <c r="N1670" s="74"/>
      <c r="O1670" s="81" t="s">
        <v>1647</v>
      </c>
      <c r="P1670" s="83">
        <v>44398.762523148151</v>
      </c>
      <c r="Q1670" s="81" t="s">
        <v>1754</v>
      </c>
      <c r="R1670" s="81"/>
      <c r="S1670" s="81"/>
      <c r="T1670" s="81" t="s">
        <v>3016</v>
      </c>
      <c r="U1670" s="83">
        <v>44398.762523148151</v>
      </c>
      <c r="V1670" s="84" t="s">
        <v>4349</v>
      </c>
      <c r="W1670" s="81"/>
      <c r="X1670" s="81"/>
      <c r="Y1670" s="87" t="s">
        <v>6349</v>
      </c>
      <c r="Z1670" s="81"/>
    </row>
    <row r="1671" spans="1:26" x14ac:dyDescent="0.35">
      <c r="A1671" s="66" t="s">
        <v>1112</v>
      </c>
      <c r="B1671" s="66" t="s">
        <v>1454</v>
      </c>
      <c r="C1671" s="67"/>
      <c r="D1671" s="68"/>
      <c r="E1671" s="69"/>
      <c r="F1671" s="70"/>
      <c r="G1671" s="67"/>
      <c r="H1671" s="71"/>
      <c r="I1671" s="72"/>
      <c r="J1671" s="72"/>
      <c r="K1671" s="36"/>
      <c r="L1671" s="79"/>
      <c r="M1671" s="79"/>
      <c r="N1671" s="74"/>
      <c r="O1671" s="81" t="s">
        <v>1647</v>
      </c>
      <c r="P1671" s="83">
        <v>44398.76358796296</v>
      </c>
      <c r="Q1671" s="81" t="s">
        <v>1926</v>
      </c>
      <c r="R1671" s="84" t="s">
        <v>2570</v>
      </c>
      <c r="S1671" s="81" t="s">
        <v>2931</v>
      </c>
      <c r="T1671" s="81" t="s">
        <v>3172</v>
      </c>
      <c r="U1671" s="83">
        <v>44398.76358796296</v>
      </c>
      <c r="V1671" s="84" t="s">
        <v>4350</v>
      </c>
      <c r="W1671" s="81"/>
      <c r="X1671" s="81"/>
      <c r="Y1671" s="87" t="s">
        <v>6350</v>
      </c>
      <c r="Z1671" s="81"/>
    </row>
    <row r="1672" spans="1:26" x14ac:dyDescent="0.35">
      <c r="A1672" s="66" t="s">
        <v>1113</v>
      </c>
      <c r="B1672" s="66" t="s">
        <v>1498</v>
      </c>
      <c r="C1672" s="67"/>
      <c r="D1672" s="68"/>
      <c r="E1672" s="69"/>
      <c r="F1672" s="70"/>
      <c r="G1672" s="67"/>
      <c r="H1672" s="71"/>
      <c r="I1672" s="72"/>
      <c r="J1672" s="72"/>
      <c r="K1672" s="36"/>
      <c r="L1672" s="79"/>
      <c r="M1672" s="79"/>
      <c r="N1672" s="74"/>
      <c r="O1672" s="81" t="s">
        <v>1647</v>
      </c>
      <c r="P1672" s="83">
        <v>44398.767800925925</v>
      </c>
      <c r="Q1672" s="81" t="s">
        <v>1924</v>
      </c>
      <c r="R1672" s="81"/>
      <c r="S1672" s="81"/>
      <c r="T1672" s="81" t="s">
        <v>3170</v>
      </c>
      <c r="U1672" s="83">
        <v>44398.767800925925</v>
      </c>
      <c r="V1672" s="84" t="s">
        <v>4351</v>
      </c>
      <c r="W1672" s="81"/>
      <c r="X1672" s="81"/>
      <c r="Y1672" s="87" t="s">
        <v>6351</v>
      </c>
      <c r="Z1672" s="81"/>
    </row>
    <row r="1673" spans="1:26" x14ac:dyDescent="0.35">
      <c r="A1673" s="66" t="s">
        <v>1114</v>
      </c>
      <c r="B1673" s="66" t="s">
        <v>1413</v>
      </c>
      <c r="C1673" s="67"/>
      <c r="D1673" s="68"/>
      <c r="E1673" s="69"/>
      <c r="F1673" s="70"/>
      <c r="G1673" s="67"/>
      <c r="H1673" s="71"/>
      <c r="I1673" s="72"/>
      <c r="J1673" s="72"/>
      <c r="K1673" s="36"/>
      <c r="L1673" s="79"/>
      <c r="M1673" s="79"/>
      <c r="N1673" s="74"/>
      <c r="O1673" s="81" t="s">
        <v>1647</v>
      </c>
      <c r="P1673" s="83">
        <v>44398.768194444441</v>
      </c>
      <c r="Q1673" s="81" t="s">
        <v>1724</v>
      </c>
      <c r="R1673" s="81"/>
      <c r="S1673" s="81"/>
      <c r="T1673" s="81" t="s">
        <v>3066</v>
      </c>
      <c r="U1673" s="83">
        <v>44398.768194444441</v>
      </c>
      <c r="V1673" s="84" t="s">
        <v>4352</v>
      </c>
      <c r="W1673" s="81"/>
      <c r="X1673" s="81"/>
      <c r="Y1673" s="87" t="s">
        <v>6352</v>
      </c>
      <c r="Z1673" s="81"/>
    </row>
    <row r="1674" spans="1:26" x14ac:dyDescent="0.35">
      <c r="A1674" s="66" t="s">
        <v>1115</v>
      </c>
      <c r="B1674" s="66" t="s">
        <v>1116</v>
      </c>
      <c r="C1674" s="67"/>
      <c r="D1674" s="68"/>
      <c r="E1674" s="69"/>
      <c r="F1674" s="70"/>
      <c r="G1674" s="67"/>
      <c r="H1674" s="71"/>
      <c r="I1674" s="72"/>
      <c r="J1674" s="72"/>
      <c r="K1674" s="36"/>
      <c r="L1674" s="79"/>
      <c r="M1674" s="79"/>
      <c r="N1674" s="74"/>
      <c r="O1674" s="81" t="s">
        <v>1647</v>
      </c>
      <c r="P1674" s="83">
        <v>44396.481423611112</v>
      </c>
      <c r="Q1674" s="81" t="s">
        <v>1927</v>
      </c>
      <c r="R1674" s="84" t="s">
        <v>2571</v>
      </c>
      <c r="S1674" s="81" t="s">
        <v>2931</v>
      </c>
      <c r="T1674" s="81" t="s">
        <v>3036</v>
      </c>
      <c r="U1674" s="83">
        <v>44396.481423611112</v>
      </c>
      <c r="V1674" s="84" t="s">
        <v>4353</v>
      </c>
      <c r="W1674" s="81"/>
      <c r="X1674" s="81"/>
      <c r="Y1674" s="87" t="s">
        <v>6353</v>
      </c>
      <c r="Z1674" s="81"/>
    </row>
    <row r="1675" spans="1:26" x14ac:dyDescent="0.35">
      <c r="A1675" s="66" t="s">
        <v>1116</v>
      </c>
      <c r="B1675" s="66" t="s">
        <v>1115</v>
      </c>
      <c r="C1675" s="67"/>
      <c r="D1675" s="68"/>
      <c r="E1675" s="69"/>
      <c r="F1675" s="70"/>
      <c r="G1675" s="67"/>
      <c r="H1675" s="71"/>
      <c r="I1675" s="72"/>
      <c r="J1675" s="72"/>
      <c r="K1675" s="36"/>
      <c r="L1675" s="79"/>
      <c r="M1675" s="79"/>
      <c r="N1675" s="74"/>
      <c r="O1675" s="81" t="s">
        <v>1647</v>
      </c>
      <c r="P1675" s="83">
        <v>44396.483148148145</v>
      </c>
      <c r="Q1675" s="81" t="s">
        <v>1681</v>
      </c>
      <c r="R1675" s="81"/>
      <c r="S1675" s="81"/>
      <c r="T1675" s="81" t="s">
        <v>3036</v>
      </c>
      <c r="U1675" s="83">
        <v>44396.483148148145</v>
      </c>
      <c r="V1675" s="84" t="s">
        <v>4354</v>
      </c>
      <c r="W1675" s="81"/>
      <c r="X1675" s="81"/>
      <c r="Y1675" s="87" t="s">
        <v>6354</v>
      </c>
      <c r="Z1675" s="81"/>
    </row>
    <row r="1676" spans="1:26" x14ac:dyDescent="0.35">
      <c r="A1676" s="66" t="s">
        <v>1117</v>
      </c>
      <c r="B1676" s="66" t="s">
        <v>1116</v>
      </c>
      <c r="C1676" s="67"/>
      <c r="D1676" s="68"/>
      <c r="E1676" s="69"/>
      <c r="F1676" s="70"/>
      <c r="G1676" s="67"/>
      <c r="H1676" s="71"/>
      <c r="I1676" s="72"/>
      <c r="J1676" s="72"/>
      <c r="K1676" s="36"/>
      <c r="L1676" s="79"/>
      <c r="M1676" s="79"/>
      <c r="N1676" s="74"/>
      <c r="O1676" s="81" t="s">
        <v>1647</v>
      </c>
      <c r="P1676" s="83">
        <v>44396.652407407404</v>
      </c>
      <c r="Q1676" s="81" t="s">
        <v>1681</v>
      </c>
      <c r="R1676" s="81"/>
      <c r="S1676" s="81"/>
      <c r="T1676" s="81" t="s">
        <v>3036</v>
      </c>
      <c r="U1676" s="83">
        <v>44396.652407407404</v>
      </c>
      <c r="V1676" s="84" t="s">
        <v>4355</v>
      </c>
      <c r="W1676" s="81"/>
      <c r="X1676" s="81"/>
      <c r="Y1676" s="87" t="s">
        <v>6355</v>
      </c>
      <c r="Z1676" s="81"/>
    </row>
    <row r="1677" spans="1:26" x14ac:dyDescent="0.35">
      <c r="A1677" s="66" t="s">
        <v>1117</v>
      </c>
      <c r="B1677" s="66" t="s">
        <v>1115</v>
      </c>
      <c r="C1677" s="67"/>
      <c r="D1677" s="68"/>
      <c r="E1677" s="69"/>
      <c r="F1677" s="70"/>
      <c r="G1677" s="67"/>
      <c r="H1677" s="71"/>
      <c r="I1677" s="72"/>
      <c r="J1677" s="72"/>
      <c r="K1677" s="36"/>
      <c r="L1677" s="79"/>
      <c r="M1677" s="79"/>
      <c r="N1677" s="74"/>
      <c r="O1677" s="81" t="s">
        <v>1647</v>
      </c>
      <c r="P1677" s="83">
        <v>44396.652407407404</v>
      </c>
      <c r="Q1677" s="81" t="s">
        <v>1681</v>
      </c>
      <c r="R1677" s="81"/>
      <c r="S1677" s="81"/>
      <c r="T1677" s="81" t="s">
        <v>3036</v>
      </c>
      <c r="U1677" s="83">
        <v>44396.652407407404</v>
      </c>
      <c r="V1677" s="84" t="s">
        <v>4355</v>
      </c>
      <c r="W1677" s="81"/>
      <c r="X1677" s="81"/>
      <c r="Y1677" s="87" t="s">
        <v>6355</v>
      </c>
      <c r="Z1677" s="81"/>
    </row>
    <row r="1678" spans="1:26" x14ac:dyDescent="0.35">
      <c r="A1678" s="66" t="s">
        <v>1117</v>
      </c>
      <c r="B1678" s="66" t="s">
        <v>1569</v>
      </c>
      <c r="C1678" s="67"/>
      <c r="D1678" s="68"/>
      <c r="E1678" s="69"/>
      <c r="F1678" s="70"/>
      <c r="G1678" s="67"/>
      <c r="H1678" s="71"/>
      <c r="I1678" s="72"/>
      <c r="J1678" s="72"/>
      <c r="K1678" s="36"/>
      <c r="L1678" s="79"/>
      <c r="M1678" s="79"/>
      <c r="N1678" s="74"/>
      <c r="O1678" s="81" t="s">
        <v>1647</v>
      </c>
      <c r="P1678" s="83">
        <v>44398.770509259259</v>
      </c>
      <c r="Q1678" s="81" t="s">
        <v>1819</v>
      </c>
      <c r="R1678" s="81"/>
      <c r="S1678" s="81"/>
      <c r="T1678" s="81" t="s">
        <v>3114</v>
      </c>
      <c r="U1678" s="83">
        <v>44398.770509259259</v>
      </c>
      <c r="V1678" s="84" t="s">
        <v>4356</v>
      </c>
      <c r="W1678" s="81"/>
      <c r="X1678" s="81"/>
      <c r="Y1678" s="87" t="s">
        <v>6356</v>
      </c>
      <c r="Z1678" s="81"/>
    </row>
    <row r="1679" spans="1:26" x14ac:dyDescent="0.35">
      <c r="A1679" s="66" t="s">
        <v>1117</v>
      </c>
      <c r="B1679" s="66" t="s">
        <v>1570</v>
      </c>
      <c r="C1679" s="67"/>
      <c r="D1679" s="68"/>
      <c r="E1679" s="69"/>
      <c r="F1679" s="70"/>
      <c r="G1679" s="67"/>
      <c r="H1679" s="71"/>
      <c r="I1679" s="72"/>
      <c r="J1679" s="72"/>
      <c r="K1679" s="36"/>
      <c r="L1679" s="79"/>
      <c r="M1679" s="79"/>
      <c r="N1679" s="74"/>
      <c r="O1679" s="81" t="s">
        <v>1647</v>
      </c>
      <c r="P1679" s="83">
        <v>44398.770509259259</v>
      </c>
      <c r="Q1679" s="81" t="s">
        <v>1819</v>
      </c>
      <c r="R1679" s="81"/>
      <c r="S1679" s="81"/>
      <c r="T1679" s="81" t="s">
        <v>3114</v>
      </c>
      <c r="U1679" s="83">
        <v>44398.770509259259</v>
      </c>
      <c r="V1679" s="84" t="s">
        <v>4356</v>
      </c>
      <c r="W1679" s="81"/>
      <c r="X1679" s="81"/>
      <c r="Y1679" s="87" t="s">
        <v>6356</v>
      </c>
      <c r="Z1679" s="81"/>
    </row>
    <row r="1680" spans="1:26" x14ac:dyDescent="0.35">
      <c r="A1680" s="66" t="s">
        <v>1117</v>
      </c>
      <c r="B1680" s="66" t="s">
        <v>1390</v>
      </c>
      <c r="C1680" s="67"/>
      <c r="D1680" s="68"/>
      <c r="E1680" s="69"/>
      <c r="F1680" s="70"/>
      <c r="G1680" s="67"/>
      <c r="H1680" s="71"/>
      <c r="I1680" s="72"/>
      <c r="J1680" s="72"/>
      <c r="K1680" s="36"/>
      <c r="L1680" s="79"/>
      <c r="M1680" s="79"/>
      <c r="N1680" s="74"/>
      <c r="O1680" s="81" t="s">
        <v>1647</v>
      </c>
      <c r="P1680" s="83">
        <v>44398.770509259259</v>
      </c>
      <c r="Q1680" s="81" t="s">
        <v>1819</v>
      </c>
      <c r="R1680" s="81"/>
      <c r="S1680" s="81"/>
      <c r="T1680" s="81" t="s">
        <v>3114</v>
      </c>
      <c r="U1680" s="83">
        <v>44398.770509259259</v>
      </c>
      <c r="V1680" s="84" t="s">
        <v>4356</v>
      </c>
      <c r="W1680" s="81"/>
      <c r="X1680" s="81"/>
      <c r="Y1680" s="87" t="s">
        <v>6356</v>
      </c>
      <c r="Z1680" s="81"/>
    </row>
    <row r="1681" spans="1:26" x14ac:dyDescent="0.35">
      <c r="A1681" s="66" t="s">
        <v>1118</v>
      </c>
      <c r="B1681" s="66" t="s">
        <v>1235</v>
      </c>
      <c r="C1681" s="67"/>
      <c r="D1681" s="68"/>
      <c r="E1681" s="69"/>
      <c r="F1681" s="70"/>
      <c r="G1681" s="67"/>
      <c r="H1681" s="71"/>
      <c r="I1681" s="72"/>
      <c r="J1681" s="72"/>
      <c r="K1681" s="36"/>
      <c r="L1681" s="79"/>
      <c r="M1681" s="79"/>
      <c r="N1681" s="74"/>
      <c r="O1681" s="81" t="s">
        <v>1647</v>
      </c>
      <c r="P1681" s="83">
        <v>44397.280150462961</v>
      </c>
      <c r="Q1681" s="81" t="s">
        <v>1730</v>
      </c>
      <c r="R1681" s="84" t="s">
        <v>2435</v>
      </c>
      <c r="S1681" s="81" t="s">
        <v>2932</v>
      </c>
      <c r="T1681" s="81" t="s">
        <v>3031</v>
      </c>
      <c r="U1681" s="83">
        <v>44397.280150462961</v>
      </c>
      <c r="V1681" s="84" t="s">
        <v>4357</v>
      </c>
      <c r="W1681" s="81"/>
      <c r="X1681" s="81"/>
      <c r="Y1681" s="87" t="s">
        <v>6357</v>
      </c>
      <c r="Z1681" s="81"/>
    </row>
    <row r="1682" spans="1:26" x14ac:dyDescent="0.35">
      <c r="A1682" s="66" t="s">
        <v>1118</v>
      </c>
      <c r="B1682" s="66" t="s">
        <v>1235</v>
      </c>
      <c r="C1682" s="67"/>
      <c r="D1682" s="68"/>
      <c r="E1682" s="69"/>
      <c r="F1682" s="70"/>
      <c r="G1682" s="67"/>
      <c r="H1682" s="71"/>
      <c r="I1682" s="72"/>
      <c r="J1682" s="72"/>
      <c r="K1682" s="36"/>
      <c r="L1682" s="79"/>
      <c r="M1682" s="79"/>
      <c r="N1682" s="74"/>
      <c r="O1682" s="81" t="s">
        <v>1647</v>
      </c>
      <c r="P1682" s="83">
        <v>44397.283356481479</v>
      </c>
      <c r="Q1682" s="81" t="s">
        <v>1696</v>
      </c>
      <c r="R1682" s="84" t="s">
        <v>2442</v>
      </c>
      <c r="S1682" s="81" t="s">
        <v>2932</v>
      </c>
      <c r="T1682" s="81" t="s">
        <v>3037</v>
      </c>
      <c r="U1682" s="83">
        <v>44397.283356481479</v>
      </c>
      <c r="V1682" s="84" t="s">
        <v>4358</v>
      </c>
      <c r="W1682" s="81"/>
      <c r="X1682" s="81"/>
      <c r="Y1682" s="87" t="s">
        <v>6358</v>
      </c>
      <c r="Z1682" s="81"/>
    </row>
    <row r="1683" spans="1:26" x14ac:dyDescent="0.35">
      <c r="A1683" s="66" t="s">
        <v>1118</v>
      </c>
      <c r="B1683" s="66" t="s">
        <v>1235</v>
      </c>
      <c r="C1683" s="67"/>
      <c r="D1683" s="68"/>
      <c r="E1683" s="69"/>
      <c r="F1683" s="70"/>
      <c r="G1683" s="67"/>
      <c r="H1683" s="71"/>
      <c r="I1683" s="72"/>
      <c r="J1683" s="72"/>
      <c r="K1683" s="36"/>
      <c r="L1683" s="79"/>
      <c r="M1683" s="79"/>
      <c r="N1683" s="74"/>
      <c r="O1683" s="81" t="s">
        <v>1647</v>
      </c>
      <c r="P1683" s="83">
        <v>44397.285115740742</v>
      </c>
      <c r="Q1683" s="81" t="s">
        <v>1890</v>
      </c>
      <c r="R1683" s="84" t="s">
        <v>2548</v>
      </c>
      <c r="S1683" s="81" t="s">
        <v>2932</v>
      </c>
      <c r="T1683" s="81" t="s">
        <v>3154</v>
      </c>
      <c r="U1683" s="83">
        <v>44397.285115740742</v>
      </c>
      <c r="V1683" s="84" t="s">
        <v>4359</v>
      </c>
      <c r="W1683" s="81"/>
      <c r="X1683" s="81"/>
      <c r="Y1683" s="87" t="s">
        <v>6359</v>
      </c>
      <c r="Z1683" s="81"/>
    </row>
    <row r="1684" spans="1:26" x14ac:dyDescent="0.35">
      <c r="A1684" s="66" t="s">
        <v>1118</v>
      </c>
      <c r="B1684" s="66" t="s">
        <v>1457</v>
      </c>
      <c r="C1684" s="67"/>
      <c r="D1684" s="68"/>
      <c r="E1684" s="69"/>
      <c r="F1684" s="70"/>
      <c r="G1684" s="67"/>
      <c r="H1684" s="71"/>
      <c r="I1684" s="72"/>
      <c r="J1684" s="72"/>
      <c r="K1684" s="36"/>
      <c r="L1684" s="79"/>
      <c r="M1684" s="79"/>
      <c r="N1684" s="74"/>
      <c r="O1684" s="81" t="s">
        <v>1647</v>
      </c>
      <c r="P1684" s="83">
        <v>44397.594583333332</v>
      </c>
      <c r="Q1684" s="81" t="s">
        <v>1747</v>
      </c>
      <c r="R1684" s="81"/>
      <c r="S1684" s="81"/>
      <c r="T1684" s="81"/>
      <c r="U1684" s="83">
        <v>44397.594583333332</v>
      </c>
      <c r="V1684" s="84" t="s">
        <v>4360</v>
      </c>
      <c r="W1684" s="81"/>
      <c r="X1684" s="81"/>
      <c r="Y1684" s="87" t="s">
        <v>6360</v>
      </c>
      <c r="Z1684" s="81"/>
    </row>
    <row r="1685" spans="1:26" x14ac:dyDescent="0.35">
      <c r="A1685" s="66" t="s">
        <v>1118</v>
      </c>
      <c r="B1685" s="66" t="s">
        <v>1235</v>
      </c>
      <c r="C1685" s="67"/>
      <c r="D1685" s="68"/>
      <c r="E1685" s="69"/>
      <c r="F1685" s="70"/>
      <c r="G1685" s="67"/>
      <c r="H1685" s="71"/>
      <c r="I1685" s="72"/>
      <c r="J1685" s="72"/>
      <c r="K1685" s="36"/>
      <c r="L1685" s="79"/>
      <c r="M1685" s="79"/>
      <c r="N1685" s="74"/>
      <c r="O1685" s="81" t="s">
        <v>1647</v>
      </c>
      <c r="P1685" s="83">
        <v>44397.594583333332</v>
      </c>
      <c r="Q1685" s="81" t="s">
        <v>1747</v>
      </c>
      <c r="R1685" s="81"/>
      <c r="S1685" s="81"/>
      <c r="T1685" s="81"/>
      <c r="U1685" s="83">
        <v>44397.594583333332</v>
      </c>
      <c r="V1685" s="84" t="s">
        <v>4360</v>
      </c>
      <c r="W1685" s="81"/>
      <c r="X1685" s="81"/>
      <c r="Y1685" s="87" t="s">
        <v>6360</v>
      </c>
      <c r="Z1685" s="81"/>
    </row>
    <row r="1686" spans="1:26" x14ac:dyDescent="0.35">
      <c r="A1686" s="66" t="s">
        <v>1118</v>
      </c>
      <c r="B1686" s="66" t="s">
        <v>1235</v>
      </c>
      <c r="C1686" s="67"/>
      <c r="D1686" s="68"/>
      <c r="E1686" s="69"/>
      <c r="F1686" s="70"/>
      <c r="G1686" s="67"/>
      <c r="H1686" s="71"/>
      <c r="I1686" s="72"/>
      <c r="J1686" s="72"/>
      <c r="K1686" s="36"/>
      <c r="L1686" s="79"/>
      <c r="M1686" s="79"/>
      <c r="N1686" s="74"/>
      <c r="O1686" s="81" t="s">
        <v>1647</v>
      </c>
      <c r="P1686" s="83">
        <v>44397.594953703701</v>
      </c>
      <c r="Q1686" s="81" t="s">
        <v>1753</v>
      </c>
      <c r="R1686" s="84" t="s">
        <v>2479</v>
      </c>
      <c r="S1686" s="81" t="s">
        <v>2932</v>
      </c>
      <c r="T1686" s="81" t="s">
        <v>3084</v>
      </c>
      <c r="U1686" s="83">
        <v>44397.594953703701</v>
      </c>
      <c r="V1686" s="84" t="s">
        <v>4361</v>
      </c>
      <c r="W1686" s="81"/>
      <c r="X1686" s="81"/>
      <c r="Y1686" s="87" t="s">
        <v>6361</v>
      </c>
      <c r="Z1686" s="81"/>
    </row>
    <row r="1687" spans="1:26" x14ac:dyDescent="0.35">
      <c r="A1687" s="66" t="s">
        <v>1118</v>
      </c>
      <c r="B1687" s="66" t="s">
        <v>1235</v>
      </c>
      <c r="C1687" s="67"/>
      <c r="D1687" s="68"/>
      <c r="E1687" s="69"/>
      <c r="F1687" s="70"/>
      <c r="G1687" s="67"/>
      <c r="H1687" s="71"/>
      <c r="I1687" s="72"/>
      <c r="J1687" s="72"/>
      <c r="K1687" s="36"/>
      <c r="L1687" s="79"/>
      <c r="M1687" s="79"/>
      <c r="N1687" s="74"/>
      <c r="O1687" s="81" t="s">
        <v>1647</v>
      </c>
      <c r="P1687" s="83">
        <v>44397.652175925927</v>
      </c>
      <c r="Q1687" s="81" t="s">
        <v>1890</v>
      </c>
      <c r="R1687" s="84" t="s">
        <v>2548</v>
      </c>
      <c r="S1687" s="81" t="s">
        <v>2932</v>
      </c>
      <c r="T1687" s="81" t="s">
        <v>3154</v>
      </c>
      <c r="U1687" s="83">
        <v>44397.652175925927</v>
      </c>
      <c r="V1687" s="84" t="s">
        <v>4362</v>
      </c>
      <c r="W1687" s="81"/>
      <c r="X1687" s="81"/>
      <c r="Y1687" s="87" t="s">
        <v>6362</v>
      </c>
      <c r="Z1687" s="81"/>
    </row>
    <row r="1688" spans="1:26" x14ac:dyDescent="0.35">
      <c r="A1688" s="66" t="s">
        <v>1118</v>
      </c>
      <c r="B1688" s="66" t="s">
        <v>1235</v>
      </c>
      <c r="C1688" s="67"/>
      <c r="D1688" s="68"/>
      <c r="E1688" s="69"/>
      <c r="F1688" s="70"/>
      <c r="G1688" s="67"/>
      <c r="H1688" s="71"/>
      <c r="I1688" s="72"/>
      <c r="J1688" s="72"/>
      <c r="K1688" s="36"/>
      <c r="L1688" s="79"/>
      <c r="M1688" s="79"/>
      <c r="N1688" s="74"/>
      <c r="O1688" s="81" t="s">
        <v>1647</v>
      </c>
      <c r="P1688" s="83">
        <v>44397.65253472222</v>
      </c>
      <c r="Q1688" s="81" t="s">
        <v>1730</v>
      </c>
      <c r="R1688" s="84" t="s">
        <v>2435</v>
      </c>
      <c r="S1688" s="81" t="s">
        <v>2932</v>
      </c>
      <c r="T1688" s="81" t="s">
        <v>3031</v>
      </c>
      <c r="U1688" s="83">
        <v>44397.65253472222</v>
      </c>
      <c r="V1688" s="84" t="s">
        <v>4363</v>
      </c>
      <c r="W1688" s="81"/>
      <c r="X1688" s="81"/>
      <c r="Y1688" s="87" t="s">
        <v>6363</v>
      </c>
      <c r="Z1688" s="81"/>
    </row>
    <row r="1689" spans="1:26" x14ac:dyDescent="0.35">
      <c r="A1689" s="66" t="s">
        <v>1118</v>
      </c>
      <c r="B1689" s="66" t="s">
        <v>1235</v>
      </c>
      <c r="C1689" s="67"/>
      <c r="D1689" s="68"/>
      <c r="E1689" s="69"/>
      <c r="F1689" s="70"/>
      <c r="G1689" s="67"/>
      <c r="H1689" s="71"/>
      <c r="I1689" s="72"/>
      <c r="J1689" s="72"/>
      <c r="K1689" s="36"/>
      <c r="L1689" s="79"/>
      <c r="M1689" s="79"/>
      <c r="N1689" s="74"/>
      <c r="O1689" s="81" t="s">
        <v>1647</v>
      </c>
      <c r="P1689" s="83">
        <v>44397.984201388892</v>
      </c>
      <c r="Q1689" s="81" t="s">
        <v>1696</v>
      </c>
      <c r="R1689" s="84" t="s">
        <v>2442</v>
      </c>
      <c r="S1689" s="81" t="s">
        <v>2932</v>
      </c>
      <c r="T1689" s="81" t="s">
        <v>3037</v>
      </c>
      <c r="U1689" s="83">
        <v>44397.984201388892</v>
      </c>
      <c r="V1689" s="84" t="s">
        <v>4364</v>
      </c>
      <c r="W1689" s="81"/>
      <c r="X1689" s="81"/>
      <c r="Y1689" s="87" t="s">
        <v>6364</v>
      </c>
      <c r="Z1689" s="81"/>
    </row>
    <row r="1690" spans="1:26" x14ac:dyDescent="0.35">
      <c r="A1690" s="66" t="s">
        <v>1118</v>
      </c>
      <c r="B1690" s="66" t="s">
        <v>1235</v>
      </c>
      <c r="C1690" s="67"/>
      <c r="D1690" s="68"/>
      <c r="E1690" s="69"/>
      <c r="F1690" s="70"/>
      <c r="G1690" s="67"/>
      <c r="H1690" s="71"/>
      <c r="I1690" s="72"/>
      <c r="J1690" s="72"/>
      <c r="K1690" s="36"/>
      <c r="L1690" s="79"/>
      <c r="M1690" s="79"/>
      <c r="N1690" s="74"/>
      <c r="O1690" s="81" t="s">
        <v>1647</v>
      </c>
      <c r="P1690" s="83">
        <v>44398.125254629631</v>
      </c>
      <c r="Q1690" s="81" t="s">
        <v>1730</v>
      </c>
      <c r="R1690" s="84" t="s">
        <v>2435</v>
      </c>
      <c r="S1690" s="81" t="s">
        <v>2932</v>
      </c>
      <c r="T1690" s="81" t="s">
        <v>3031</v>
      </c>
      <c r="U1690" s="83">
        <v>44398.125254629631</v>
      </c>
      <c r="V1690" s="84" t="s">
        <v>4365</v>
      </c>
      <c r="W1690" s="81"/>
      <c r="X1690" s="81"/>
      <c r="Y1690" s="87" t="s">
        <v>6365</v>
      </c>
      <c r="Z1690" s="81"/>
    </row>
    <row r="1691" spans="1:26" x14ac:dyDescent="0.35">
      <c r="A1691" s="66" t="s">
        <v>1118</v>
      </c>
      <c r="B1691" s="66" t="s">
        <v>1235</v>
      </c>
      <c r="C1691" s="67"/>
      <c r="D1691" s="68"/>
      <c r="E1691" s="69"/>
      <c r="F1691" s="70"/>
      <c r="G1691" s="67"/>
      <c r="H1691" s="71"/>
      <c r="I1691" s="72"/>
      <c r="J1691" s="72"/>
      <c r="K1691" s="36"/>
      <c r="L1691" s="79"/>
      <c r="M1691" s="79"/>
      <c r="N1691" s="74"/>
      <c r="O1691" s="81" t="s">
        <v>1647</v>
      </c>
      <c r="P1691" s="83">
        <v>44398.173043981478</v>
      </c>
      <c r="Q1691" s="81" t="s">
        <v>1890</v>
      </c>
      <c r="R1691" s="84" t="s">
        <v>2548</v>
      </c>
      <c r="S1691" s="81" t="s">
        <v>2932</v>
      </c>
      <c r="T1691" s="81" t="s">
        <v>3154</v>
      </c>
      <c r="U1691" s="83">
        <v>44398.173043981478</v>
      </c>
      <c r="V1691" s="84" t="s">
        <v>4366</v>
      </c>
      <c r="W1691" s="81"/>
      <c r="X1691" s="81"/>
      <c r="Y1691" s="87" t="s">
        <v>6366</v>
      </c>
      <c r="Z1691" s="81"/>
    </row>
    <row r="1692" spans="1:26" x14ac:dyDescent="0.35">
      <c r="A1692" s="66" t="s">
        <v>1118</v>
      </c>
      <c r="B1692" s="66" t="s">
        <v>1565</v>
      </c>
      <c r="C1692" s="67"/>
      <c r="D1692" s="68"/>
      <c r="E1692" s="69"/>
      <c r="F1692" s="70"/>
      <c r="G1692" s="67"/>
      <c r="H1692" s="71"/>
      <c r="I1692" s="72"/>
      <c r="J1692" s="72"/>
      <c r="K1692" s="36"/>
      <c r="L1692" s="79"/>
      <c r="M1692" s="79"/>
      <c r="N1692" s="74"/>
      <c r="O1692" s="81" t="s">
        <v>1647</v>
      </c>
      <c r="P1692" s="83">
        <v>44398.201793981483</v>
      </c>
      <c r="Q1692" s="81" t="s">
        <v>1807</v>
      </c>
      <c r="R1692" s="81"/>
      <c r="S1692" s="81"/>
      <c r="T1692" s="81" t="s">
        <v>3110</v>
      </c>
      <c r="U1692" s="83">
        <v>44398.201793981483</v>
      </c>
      <c r="V1692" s="84" t="s">
        <v>4367</v>
      </c>
      <c r="W1692" s="81"/>
      <c r="X1692" s="81"/>
      <c r="Y1692" s="87" t="s">
        <v>6367</v>
      </c>
      <c r="Z1692" s="81"/>
    </row>
    <row r="1693" spans="1:26" x14ac:dyDescent="0.35">
      <c r="A1693" s="66" t="s">
        <v>1118</v>
      </c>
      <c r="B1693" s="66" t="s">
        <v>1318</v>
      </c>
      <c r="C1693" s="67"/>
      <c r="D1693" s="68"/>
      <c r="E1693" s="69"/>
      <c r="F1693" s="70"/>
      <c r="G1693" s="67"/>
      <c r="H1693" s="71"/>
      <c r="I1693" s="72"/>
      <c r="J1693" s="72"/>
      <c r="K1693" s="36"/>
      <c r="L1693" s="79"/>
      <c r="M1693" s="79"/>
      <c r="N1693" s="74"/>
      <c r="O1693" s="81" t="s">
        <v>1647</v>
      </c>
      <c r="P1693" s="83">
        <v>44398.201793981483</v>
      </c>
      <c r="Q1693" s="81" t="s">
        <v>1807</v>
      </c>
      <c r="R1693" s="81"/>
      <c r="S1693" s="81"/>
      <c r="T1693" s="81" t="s">
        <v>3110</v>
      </c>
      <c r="U1693" s="83">
        <v>44398.201793981483</v>
      </c>
      <c r="V1693" s="84" t="s">
        <v>4367</v>
      </c>
      <c r="W1693" s="81"/>
      <c r="X1693" s="81"/>
      <c r="Y1693" s="87" t="s">
        <v>6367</v>
      </c>
      <c r="Z1693" s="81"/>
    </row>
    <row r="1694" spans="1:26" x14ac:dyDescent="0.35">
      <c r="A1694" s="66" t="s">
        <v>1118</v>
      </c>
      <c r="B1694" s="66" t="s">
        <v>1235</v>
      </c>
      <c r="C1694" s="67"/>
      <c r="D1694" s="68"/>
      <c r="E1694" s="69"/>
      <c r="F1694" s="70"/>
      <c r="G1694" s="67"/>
      <c r="H1694" s="71"/>
      <c r="I1694" s="72"/>
      <c r="J1694" s="72"/>
      <c r="K1694" s="36"/>
      <c r="L1694" s="79"/>
      <c r="M1694" s="79"/>
      <c r="N1694" s="74"/>
      <c r="O1694" s="81" t="s">
        <v>1647</v>
      </c>
      <c r="P1694" s="83">
        <v>44398.201793981483</v>
      </c>
      <c r="Q1694" s="81" t="s">
        <v>1807</v>
      </c>
      <c r="R1694" s="81"/>
      <c r="S1694" s="81"/>
      <c r="T1694" s="81" t="s">
        <v>3110</v>
      </c>
      <c r="U1694" s="83">
        <v>44398.201793981483</v>
      </c>
      <c r="V1694" s="84" t="s">
        <v>4367</v>
      </c>
      <c r="W1694" s="81"/>
      <c r="X1694" s="81"/>
      <c r="Y1694" s="87" t="s">
        <v>6367</v>
      </c>
      <c r="Z1694" s="81"/>
    </row>
    <row r="1695" spans="1:26" x14ac:dyDescent="0.35">
      <c r="A1695" s="66" t="s">
        <v>1118</v>
      </c>
      <c r="B1695" s="66" t="s">
        <v>1457</v>
      </c>
      <c r="C1695" s="67"/>
      <c r="D1695" s="68"/>
      <c r="E1695" s="69"/>
      <c r="F1695" s="70"/>
      <c r="G1695" s="67"/>
      <c r="H1695" s="71"/>
      <c r="I1695" s="72"/>
      <c r="J1695" s="72"/>
      <c r="K1695" s="36"/>
      <c r="L1695" s="79"/>
      <c r="M1695" s="79"/>
      <c r="N1695" s="74"/>
      <c r="O1695" s="81" t="s">
        <v>1647</v>
      </c>
      <c r="P1695" s="83">
        <v>44398.246006944442</v>
      </c>
      <c r="Q1695" s="81" t="s">
        <v>1803</v>
      </c>
      <c r="R1695" s="81"/>
      <c r="S1695" s="81"/>
      <c r="T1695" s="81"/>
      <c r="U1695" s="83">
        <v>44398.246006944442</v>
      </c>
      <c r="V1695" s="84" t="s">
        <v>4368</v>
      </c>
      <c r="W1695" s="81"/>
      <c r="X1695" s="81"/>
      <c r="Y1695" s="87" t="s">
        <v>6368</v>
      </c>
      <c r="Z1695" s="81"/>
    </row>
    <row r="1696" spans="1:26" x14ac:dyDescent="0.35">
      <c r="A1696" s="66" t="s">
        <v>1118</v>
      </c>
      <c r="B1696" s="66" t="s">
        <v>1235</v>
      </c>
      <c r="C1696" s="67"/>
      <c r="D1696" s="68"/>
      <c r="E1696" s="69"/>
      <c r="F1696" s="70"/>
      <c r="G1696" s="67"/>
      <c r="H1696" s="71"/>
      <c r="I1696" s="72"/>
      <c r="J1696" s="72"/>
      <c r="K1696" s="36"/>
      <c r="L1696" s="79"/>
      <c r="M1696" s="79"/>
      <c r="N1696" s="74"/>
      <c r="O1696" s="81" t="s">
        <v>1647</v>
      </c>
      <c r="P1696" s="83">
        <v>44398.246006944442</v>
      </c>
      <c r="Q1696" s="81" t="s">
        <v>1803</v>
      </c>
      <c r="R1696" s="81"/>
      <c r="S1696" s="81"/>
      <c r="T1696" s="81"/>
      <c r="U1696" s="83">
        <v>44398.246006944442</v>
      </c>
      <c r="V1696" s="84" t="s">
        <v>4368</v>
      </c>
      <c r="W1696" s="81"/>
      <c r="X1696" s="81"/>
      <c r="Y1696" s="87" t="s">
        <v>6368</v>
      </c>
      <c r="Z1696" s="81"/>
    </row>
    <row r="1697" spans="1:26" x14ac:dyDescent="0.35">
      <c r="A1697" s="66" t="s">
        <v>1118</v>
      </c>
      <c r="B1697" s="66" t="s">
        <v>1235</v>
      </c>
      <c r="C1697" s="67"/>
      <c r="D1697" s="68"/>
      <c r="E1697" s="69"/>
      <c r="F1697" s="70"/>
      <c r="G1697" s="67"/>
      <c r="H1697" s="71"/>
      <c r="I1697" s="72"/>
      <c r="J1697" s="72"/>
      <c r="K1697" s="36"/>
      <c r="L1697" s="79"/>
      <c r="M1697" s="79"/>
      <c r="N1697" s="74"/>
      <c r="O1697" s="81" t="s">
        <v>1647</v>
      </c>
      <c r="P1697" s="83">
        <v>44398.453414351854</v>
      </c>
      <c r="Q1697" s="81" t="s">
        <v>1900</v>
      </c>
      <c r="R1697" s="84" t="s">
        <v>2554</v>
      </c>
      <c r="S1697" s="81" t="s">
        <v>2932</v>
      </c>
      <c r="T1697" s="81" t="s">
        <v>3159</v>
      </c>
      <c r="U1697" s="83">
        <v>44398.453414351854</v>
      </c>
      <c r="V1697" s="84" t="s">
        <v>4369</v>
      </c>
      <c r="W1697" s="81"/>
      <c r="X1697" s="81"/>
      <c r="Y1697" s="87" t="s">
        <v>6369</v>
      </c>
      <c r="Z1697" s="81"/>
    </row>
    <row r="1698" spans="1:26" x14ac:dyDescent="0.35">
      <c r="A1698" s="66" t="s">
        <v>1118</v>
      </c>
      <c r="B1698" s="66" t="s">
        <v>1565</v>
      </c>
      <c r="C1698" s="67"/>
      <c r="D1698" s="68"/>
      <c r="E1698" s="69"/>
      <c r="F1698" s="70"/>
      <c r="G1698" s="67"/>
      <c r="H1698" s="71"/>
      <c r="I1698" s="72"/>
      <c r="J1698" s="72"/>
      <c r="K1698" s="36"/>
      <c r="L1698" s="79"/>
      <c r="M1698" s="79"/>
      <c r="N1698" s="74"/>
      <c r="O1698" s="81" t="s">
        <v>1647</v>
      </c>
      <c r="P1698" s="83">
        <v>44398.772824074076</v>
      </c>
      <c r="Q1698" s="81" t="s">
        <v>1809</v>
      </c>
      <c r="R1698" s="81"/>
      <c r="S1698" s="81"/>
      <c r="T1698" s="81" t="s">
        <v>3110</v>
      </c>
      <c r="U1698" s="83">
        <v>44398.772824074076</v>
      </c>
      <c r="V1698" s="84" t="s">
        <v>4370</v>
      </c>
      <c r="W1698" s="81"/>
      <c r="X1698" s="81"/>
      <c r="Y1698" s="87" t="s">
        <v>6370</v>
      </c>
      <c r="Z1698" s="81"/>
    </row>
    <row r="1699" spans="1:26" x14ac:dyDescent="0.35">
      <c r="A1699" s="66" t="s">
        <v>1118</v>
      </c>
      <c r="B1699" s="66" t="s">
        <v>1318</v>
      </c>
      <c r="C1699" s="67"/>
      <c r="D1699" s="68"/>
      <c r="E1699" s="69"/>
      <c r="F1699" s="70"/>
      <c r="G1699" s="67"/>
      <c r="H1699" s="71"/>
      <c r="I1699" s="72"/>
      <c r="J1699" s="72"/>
      <c r="K1699" s="36"/>
      <c r="L1699" s="79"/>
      <c r="M1699" s="79"/>
      <c r="N1699" s="74"/>
      <c r="O1699" s="81" t="s">
        <v>1647</v>
      </c>
      <c r="P1699" s="83">
        <v>44398.772824074076</v>
      </c>
      <c r="Q1699" s="81" t="s">
        <v>1809</v>
      </c>
      <c r="R1699" s="81"/>
      <c r="S1699" s="81"/>
      <c r="T1699" s="81" t="s">
        <v>3110</v>
      </c>
      <c r="U1699" s="83">
        <v>44398.772824074076</v>
      </c>
      <c r="V1699" s="84" t="s">
        <v>4370</v>
      </c>
      <c r="W1699" s="81"/>
      <c r="X1699" s="81"/>
      <c r="Y1699" s="87" t="s">
        <v>6370</v>
      </c>
      <c r="Z1699" s="81"/>
    </row>
    <row r="1700" spans="1:26" x14ac:dyDescent="0.35">
      <c r="A1700" s="66" t="s">
        <v>1118</v>
      </c>
      <c r="B1700" s="66" t="s">
        <v>1235</v>
      </c>
      <c r="C1700" s="67"/>
      <c r="D1700" s="68"/>
      <c r="E1700" s="69"/>
      <c r="F1700" s="70"/>
      <c r="G1700" s="67"/>
      <c r="H1700" s="71"/>
      <c r="I1700" s="72"/>
      <c r="J1700" s="72"/>
      <c r="K1700" s="36"/>
      <c r="L1700" s="79"/>
      <c r="M1700" s="79"/>
      <c r="N1700" s="74"/>
      <c r="O1700" s="81" t="s">
        <v>1647</v>
      </c>
      <c r="P1700" s="83">
        <v>44398.772824074076</v>
      </c>
      <c r="Q1700" s="81" t="s">
        <v>1809</v>
      </c>
      <c r="R1700" s="81"/>
      <c r="S1700" s="81"/>
      <c r="T1700" s="81" t="s">
        <v>3110</v>
      </c>
      <c r="U1700" s="83">
        <v>44398.772824074076</v>
      </c>
      <c r="V1700" s="84" t="s">
        <v>4370</v>
      </c>
      <c r="W1700" s="81"/>
      <c r="X1700" s="81"/>
      <c r="Y1700" s="87" t="s">
        <v>6370</v>
      </c>
      <c r="Z1700" s="81"/>
    </row>
    <row r="1701" spans="1:26" x14ac:dyDescent="0.35">
      <c r="A1701" s="66" t="s">
        <v>1119</v>
      </c>
      <c r="B1701" s="66" t="s">
        <v>1569</v>
      </c>
      <c r="C1701" s="67"/>
      <c r="D1701" s="68"/>
      <c r="E1701" s="69"/>
      <c r="F1701" s="70"/>
      <c r="G1701" s="67"/>
      <c r="H1701" s="71"/>
      <c r="I1701" s="72"/>
      <c r="J1701" s="72"/>
      <c r="K1701" s="36"/>
      <c r="L1701" s="79"/>
      <c r="M1701" s="79"/>
      <c r="N1701" s="74"/>
      <c r="O1701" s="81" t="s">
        <v>1647</v>
      </c>
      <c r="P1701" s="83">
        <v>44398.781712962962</v>
      </c>
      <c r="Q1701" s="81" t="s">
        <v>1819</v>
      </c>
      <c r="R1701" s="81"/>
      <c r="S1701" s="81"/>
      <c r="T1701" s="81" t="s">
        <v>3114</v>
      </c>
      <c r="U1701" s="83">
        <v>44398.781712962962</v>
      </c>
      <c r="V1701" s="84" t="s">
        <v>4371</v>
      </c>
      <c r="W1701" s="81"/>
      <c r="X1701" s="81"/>
      <c r="Y1701" s="87" t="s">
        <v>6371</v>
      </c>
      <c r="Z1701" s="81"/>
    </row>
    <row r="1702" spans="1:26" x14ac:dyDescent="0.35">
      <c r="A1702" s="66" t="s">
        <v>1119</v>
      </c>
      <c r="B1702" s="66" t="s">
        <v>1570</v>
      </c>
      <c r="C1702" s="67"/>
      <c r="D1702" s="68"/>
      <c r="E1702" s="69"/>
      <c r="F1702" s="70"/>
      <c r="G1702" s="67"/>
      <c r="H1702" s="71"/>
      <c r="I1702" s="72"/>
      <c r="J1702" s="72"/>
      <c r="K1702" s="36"/>
      <c r="L1702" s="79"/>
      <c r="M1702" s="79"/>
      <c r="N1702" s="74"/>
      <c r="O1702" s="81" t="s">
        <v>1647</v>
      </c>
      <c r="P1702" s="83">
        <v>44398.781712962962</v>
      </c>
      <c r="Q1702" s="81" t="s">
        <v>1819</v>
      </c>
      <c r="R1702" s="81"/>
      <c r="S1702" s="81"/>
      <c r="T1702" s="81" t="s">
        <v>3114</v>
      </c>
      <c r="U1702" s="83">
        <v>44398.781712962962</v>
      </c>
      <c r="V1702" s="84" t="s">
        <v>4371</v>
      </c>
      <c r="W1702" s="81"/>
      <c r="X1702" s="81"/>
      <c r="Y1702" s="87" t="s">
        <v>6371</v>
      </c>
      <c r="Z1702" s="81"/>
    </row>
    <row r="1703" spans="1:26" x14ac:dyDescent="0.35">
      <c r="A1703" s="66" t="s">
        <v>1119</v>
      </c>
      <c r="B1703" s="66" t="s">
        <v>1390</v>
      </c>
      <c r="C1703" s="67"/>
      <c r="D1703" s="68"/>
      <c r="E1703" s="69"/>
      <c r="F1703" s="70"/>
      <c r="G1703" s="67"/>
      <c r="H1703" s="71"/>
      <c r="I1703" s="72"/>
      <c r="J1703" s="72"/>
      <c r="K1703" s="36"/>
      <c r="L1703" s="79"/>
      <c r="M1703" s="79"/>
      <c r="N1703" s="74"/>
      <c r="O1703" s="81" t="s">
        <v>1647</v>
      </c>
      <c r="P1703" s="83">
        <v>44398.781712962962</v>
      </c>
      <c r="Q1703" s="81" t="s">
        <v>1819</v>
      </c>
      <c r="R1703" s="81"/>
      <c r="S1703" s="81"/>
      <c r="T1703" s="81" t="s">
        <v>3114</v>
      </c>
      <c r="U1703" s="83">
        <v>44398.781712962962</v>
      </c>
      <c r="V1703" s="84" t="s">
        <v>4371</v>
      </c>
      <c r="W1703" s="81"/>
      <c r="X1703" s="81"/>
      <c r="Y1703" s="87" t="s">
        <v>6371</v>
      </c>
      <c r="Z1703" s="81"/>
    </row>
    <row r="1704" spans="1:26" x14ac:dyDescent="0.35">
      <c r="A1704" s="66" t="s">
        <v>1120</v>
      </c>
      <c r="B1704" s="66" t="s">
        <v>1596</v>
      </c>
      <c r="C1704" s="67"/>
      <c r="D1704" s="68"/>
      <c r="E1704" s="69"/>
      <c r="F1704" s="70"/>
      <c r="G1704" s="67"/>
      <c r="H1704" s="71"/>
      <c r="I1704" s="72"/>
      <c r="J1704" s="72"/>
      <c r="K1704" s="36"/>
      <c r="L1704" s="79"/>
      <c r="M1704" s="79"/>
      <c r="N1704" s="74"/>
      <c r="O1704" s="81" t="s">
        <v>1647</v>
      </c>
      <c r="P1704" s="83">
        <v>44398.652303240742</v>
      </c>
      <c r="Q1704" s="81" t="s">
        <v>1928</v>
      </c>
      <c r="R1704" s="84" t="s">
        <v>2572</v>
      </c>
      <c r="S1704" s="81" t="s">
        <v>2931</v>
      </c>
      <c r="T1704" s="81" t="s">
        <v>3165</v>
      </c>
      <c r="U1704" s="83">
        <v>44398.652303240742</v>
      </c>
      <c r="V1704" s="84" t="s">
        <v>4372</v>
      </c>
      <c r="W1704" s="81"/>
      <c r="X1704" s="81"/>
      <c r="Y1704" s="87" t="s">
        <v>6372</v>
      </c>
      <c r="Z1704" s="81"/>
    </row>
    <row r="1705" spans="1:26" x14ac:dyDescent="0.35">
      <c r="A1705" s="66" t="s">
        <v>1121</v>
      </c>
      <c r="B1705" s="66" t="s">
        <v>1596</v>
      </c>
      <c r="C1705" s="67"/>
      <c r="D1705" s="68"/>
      <c r="E1705" s="69"/>
      <c r="F1705" s="70"/>
      <c r="G1705" s="67"/>
      <c r="H1705" s="71"/>
      <c r="I1705" s="72"/>
      <c r="J1705" s="72"/>
      <c r="K1705" s="36"/>
      <c r="L1705" s="79"/>
      <c r="M1705" s="79"/>
      <c r="N1705" s="74"/>
      <c r="O1705" s="81" t="s">
        <v>1647</v>
      </c>
      <c r="P1705" s="83">
        <v>44398.783067129632</v>
      </c>
      <c r="Q1705" s="81" t="s">
        <v>1912</v>
      </c>
      <c r="R1705" s="81"/>
      <c r="S1705" s="81"/>
      <c r="T1705" s="81" t="s">
        <v>3165</v>
      </c>
      <c r="U1705" s="83">
        <v>44398.783067129632</v>
      </c>
      <c r="V1705" s="84" t="s">
        <v>4373</v>
      </c>
      <c r="W1705" s="81"/>
      <c r="X1705" s="81"/>
      <c r="Y1705" s="87" t="s">
        <v>6373</v>
      </c>
      <c r="Z1705" s="81"/>
    </row>
    <row r="1706" spans="1:26" x14ac:dyDescent="0.35">
      <c r="A1706" s="66" t="s">
        <v>1121</v>
      </c>
      <c r="B1706" s="66" t="s">
        <v>1120</v>
      </c>
      <c r="C1706" s="67"/>
      <c r="D1706" s="68"/>
      <c r="E1706" s="69"/>
      <c r="F1706" s="70"/>
      <c r="G1706" s="67"/>
      <c r="H1706" s="71"/>
      <c r="I1706" s="72"/>
      <c r="J1706" s="72"/>
      <c r="K1706" s="36"/>
      <c r="L1706" s="79"/>
      <c r="M1706" s="79"/>
      <c r="N1706" s="74"/>
      <c r="O1706" s="81" t="s">
        <v>1647</v>
      </c>
      <c r="P1706" s="83">
        <v>44398.783067129632</v>
      </c>
      <c r="Q1706" s="81" t="s">
        <v>1912</v>
      </c>
      <c r="R1706" s="81"/>
      <c r="S1706" s="81"/>
      <c r="T1706" s="81" t="s">
        <v>3165</v>
      </c>
      <c r="U1706" s="83">
        <v>44398.783067129632</v>
      </c>
      <c r="V1706" s="84" t="s">
        <v>4373</v>
      </c>
      <c r="W1706" s="81"/>
      <c r="X1706" s="81"/>
      <c r="Y1706" s="87" t="s">
        <v>6373</v>
      </c>
      <c r="Z1706" s="81"/>
    </row>
    <row r="1707" spans="1:26" x14ac:dyDescent="0.35">
      <c r="A1707" s="66" t="s">
        <v>1122</v>
      </c>
      <c r="B1707" s="66" t="s">
        <v>1318</v>
      </c>
      <c r="C1707" s="67"/>
      <c r="D1707" s="68"/>
      <c r="E1707" s="69"/>
      <c r="F1707" s="70"/>
      <c r="G1707" s="67"/>
      <c r="H1707" s="71"/>
      <c r="I1707" s="72"/>
      <c r="J1707" s="72"/>
      <c r="K1707" s="36"/>
      <c r="L1707" s="79"/>
      <c r="M1707" s="79"/>
      <c r="N1707" s="74"/>
      <c r="O1707" s="81" t="s">
        <v>1647</v>
      </c>
      <c r="P1707" s="83">
        <v>44397.714050925926</v>
      </c>
      <c r="Q1707" s="81" t="s">
        <v>1754</v>
      </c>
      <c r="R1707" s="81"/>
      <c r="S1707" s="81"/>
      <c r="T1707" s="81" t="s">
        <v>3016</v>
      </c>
      <c r="U1707" s="83">
        <v>44397.714050925926</v>
      </c>
      <c r="V1707" s="84" t="s">
        <v>4374</v>
      </c>
      <c r="W1707" s="81"/>
      <c r="X1707" s="81"/>
      <c r="Y1707" s="87" t="s">
        <v>6374</v>
      </c>
      <c r="Z1707" s="81"/>
    </row>
    <row r="1708" spans="1:26" x14ac:dyDescent="0.35">
      <c r="A1708" s="66" t="s">
        <v>1122</v>
      </c>
      <c r="B1708" s="66" t="s">
        <v>1522</v>
      </c>
      <c r="C1708" s="67"/>
      <c r="D1708" s="68"/>
      <c r="E1708" s="69"/>
      <c r="F1708" s="70"/>
      <c r="G1708" s="67"/>
      <c r="H1708" s="71"/>
      <c r="I1708" s="72"/>
      <c r="J1708" s="72"/>
      <c r="K1708" s="36"/>
      <c r="L1708" s="79"/>
      <c r="M1708" s="79"/>
      <c r="N1708" s="74"/>
      <c r="O1708" s="81" t="s">
        <v>1647</v>
      </c>
      <c r="P1708" s="83">
        <v>44397.714050925926</v>
      </c>
      <c r="Q1708" s="81" t="s">
        <v>1754</v>
      </c>
      <c r="R1708" s="81"/>
      <c r="S1708" s="81"/>
      <c r="T1708" s="81" t="s">
        <v>3016</v>
      </c>
      <c r="U1708" s="83">
        <v>44397.714050925926</v>
      </c>
      <c r="V1708" s="84" t="s">
        <v>4374</v>
      </c>
      <c r="W1708" s="81"/>
      <c r="X1708" s="81"/>
      <c r="Y1708" s="87" t="s">
        <v>6374</v>
      </c>
      <c r="Z1708" s="81"/>
    </row>
    <row r="1709" spans="1:26" x14ac:dyDescent="0.35">
      <c r="A1709" s="66" t="s">
        <v>1122</v>
      </c>
      <c r="B1709" s="66" t="s">
        <v>1569</v>
      </c>
      <c r="C1709" s="67"/>
      <c r="D1709" s="68"/>
      <c r="E1709" s="69"/>
      <c r="F1709" s="70"/>
      <c r="G1709" s="67"/>
      <c r="H1709" s="71"/>
      <c r="I1709" s="72"/>
      <c r="J1709" s="72"/>
      <c r="K1709" s="36"/>
      <c r="L1709" s="79"/>
      <c r="M1709" s="79"/>
      <c r="N1709" s="74"/>
      <c r="O1709" s="81" t="s">
        <v>1647</v>
      </c>
      <c r="P1709" s="83">
        <v>44398.785937499997</v>
      </c>
      <c r="Q1709" s="81" t="s">
        <v>1819</v>
      </c>
      <c r="R1709" s="81"/>
      <c r="S1709" s="81"/>
      <c r="T1709" s="81" t="s">
        <v>3114</v>
      </c>
      <c r="U1709" s="83">
        <v>44398.785937499997</v>
      </c>
      <c r="V1709" s="84" t="s">
        <v>4375</v>
      </c>
      <c r="W1709" s="81"/>
      <c r="X1709" s="81"/>
      <c r="Y1709" s="87" t="s">
        <v>6375</v>
      </c>
      <c r="Z1709" s="81"/>
    </row>
    <row r="1710" spans="1:26" x14ac:dyDescent="0.35">
      <c r="A1710" s="66" t="s">
        <v>1122</v>
      </c>
      <c r="B1710" s="66" t="s">
        <v>1570</v>
      </c>
      <c r="C1710" s="67"/>
      <c r="D1710" s="68"/>
      <c r="E1710" s="69"/>
      <c r="F1710" s="70"/>
      <c r="G1710" s="67"/>
      <c r="H1710" s="71"/>
      <c r="I1710" s="72"/>
      <c r="J1710" s="72"/>
      <c r="K1710" s="36"/>
      <c r="L1710" s="79"/>
      <c r="M1710" s="79"/>
      <c r="N1710" s="74"/>
      <c r="O1710" s="81" t="s">
        <v>1647</v>
      </c>
      <c r="P1710" s="83">
        <v>44398.785937499997</v>
      </c>
      <c r="Q1710" s="81" t="s">
        <v>1819</v>
      </c>
      <c r="R1710" s="81"/>
      <c r="S1710" s="81"/>
      <c r="T1710" s="81" t="s">
        <v>3114</v>
      </c>
      <c r="U1710" s="83">
        <v>44398.785937499997</v>
      </c>
      <c r="V1710" s="84" t="s">
        <v>4375</v>
      </c>
      <c r="W1710" s="81"/>
      <c r="X1710" s="81"/>
      <c r="Y1710" s="87" t="s">
        <v>6375</v>
      </c>
      <c r="Z1710" s="81"/>
    </row>
    <row r="1711" spans="1:26" x14ac:dyDescent="0.35">
      <c r="A1711" s="66" t="s">
        <v>1122</v>
      </c>
      <c r="B1711" s="66" t="s">
        <v>1390</v>
      </c>
      <c r="C1711" s="67"/>
      <c r="D1711" s="68"/>
      <c r="E1711" s="69"/>
      <c r="F1711" s="70"/>
      <c r="G1711" s="67"/>
      <c r="H1711" s="71"/>
      <c r="I1711" s="72"/>
      <c r="J1711" s="72"/>
      <c r="K1711" s="36"/>
      <c r="L1711" s="79"/>
      <c r="M1711" s="79"/>
      <c r="N1711" s="74"/>
      <c r="O1711" s="81" t="s">
        <v>1647</v>
      </c>
      <c r="P1711" s="83">
        <v>44398.785937499997</v>
      </c>
      <c r="Q1711" s="81" t="s">
        <v>1819</v>
      </c>
      <c r="R1711" s="81"/>
      <c r="S1711" s="81"/>
      <c r="T1711" s="81" t="s">
        <v>3114</v>
      </c>
      <c r="U1711" s="83">
        <v>44398.785937499997</v>
      </c>
      <c r="V1711" s="84" t="s">
        <v>4375</v>
      </c>
      <c r="W1711" s="81"/>
      <c r="X1711" s="81"/>
      <c r="Y1711" s="87" t="s">
        <v>6375</v>
      </c>
      <c r="Z1711" s="81"/>
    </row>
    <row r="1712" spans="1:26" x14ac:dyDescent="0.35">
      <c r="A1712" s="66" t="s">
        <v>1123</v>
      </c>
      <c r="B1712" s="66" t="s">
        <v>1332</v>
      </c>
      <c r="C1712" s="67"/>
      <c r="D1712" s="68"/>
      <c r="E1712" s="69"/>
      <c r="F1712" s="70"/>
      <c r="G1712" s="67"/>
      <c r="H1712" s="71"/>
      <c r="I1712" s="72"/>
      <c r="J1712" s="72"/>
      <c r="K1712" s="36"/>
      <c r="L1712" s="79"/>
      <c r="M1712" s="79"/>
      <c r="N1712" s="74"/>
      <c r="O1712" s="81" t="s">
        <v>1647</v>
      </c>
      <c r="P1712" s="83">
        <v>44398.786689814813</v>
      </c>
      <c r="Q1712" s="81" t="s">
        <v>1920</v>
      </c>
      <c r="R1712" s="81"/>
      <c r="S1712" s="81"/>
      <c r="T1712" s="81" t="s">
        <v>3016</v>
      </c>
      <c r="U1712" s="83">
        <v>44398.786689814813</v>
      </c>
      <c r="V1712" s="84" t="s">
        <v>4376</v>
      </c>
      <c r="W1712" s="81"/>
      <c r="X1712" s="81"/>
      <c r="Y1712" s="87" t="s">
        <v>6376</v>
      </c>
      <c r="Z1712" s="81"/>
    </row>
    <row r="1713" spans="1:26" x14ac:dyDescent="0.35">
      <c r="A1713" s="66" t="s">
        <v>1124</v>
      </c>
      <c r="B1713" s="66" t="s">
        <v>1599</v>
      </c>
      <c r="C1713" s="67"/>
      <c r="D1713" s="68"/>
      <c r="E1713" s="69"/>
      <c r="F1713" s="70"/>
      <c r="G1713" s="67"/>
      <c r="H1713" s="71"/>
      <c r="I1713" s="72"/>
      <c r="J1713" s="72"/>
      <c r="K1713" s="36"/>
      <c r="L1713" s="79"/>
      <c r="M1713" s="79"/>
      <c r="N1713" s="74"/>
      <c r="O1713" s="81" t="s">
        <v>1647</v>
      </c>
      <c r="P1713" s="83">
        <v>44398.788634259261</v>
      </c>
      <c r="Q1713" s="81" t="s">
        <v>1929</v>
      </c>
      <c r="R1713" s="81"/>
      <c r="S1713" s="81"/>
      <c r="T1713" s="81" t="s">
        <v>3173</v>
      </c>
      <c r="U1713" s="83">
        <v>44398.788634259261</v>
      </c>
      <c r="V1713" s="84" t="s">
        <v>4377</v>
      </c>
      <c r="W1713" s="81"/>
      <c r="X1713" s="81"/>
      <c r="Y1713" s="87" t="s">
        <v>6377</v>
      </c>
      <c r="Z1713" s="81"/>
    </row>
    <row r="1714" spans="1:26" x14ac:dyDescent="0.35">
      <c r="A1714" s="66" t="s">
        <v>1125</v>
      </c>
      <c r="B1714" s="66" t="s">
        <v>1413</v>
      </c>
      <c r="C1714" s="67"/>
      <c r="D1714" s="68"/>
      <c r="E1714" s="69"/>
      <c r="F1714" s="70"/>
      <c r="G1714" s="67"/>
      <c r="H1714" s="71"/>
      <c r="I1714" s="72"/>
      <c r="J1714" s="72"/>
      <c r="K1714" s="36"/>
      <c r="L1714" s="79"/>
      <c r="M1714" s="79"/>
      <c r="N1714" s="74"/>
      <c r="O1714" s="81" t="s">
        <v>1647</v>
      </c>
      <c r="P1714" s="83">
        <v>44398.793564814812</v>
      </c>
      <c r="Q1714" s="81" t="s">
        <v>1839</v>
      </c>
      <c r="R1714" s="81"/>
      <c r="S1714" s="81"/>
      <c r="T1714" s="81" t="s">
        <v>3016</v>
      </c>
      <c r="U1714" s="83">
        <v>44398.793564814812</v>
      </c>
      <c r="V1714" s="84" t="s">
        <v>4378</v>
      </c>
      <c r="W1714" s="81"/>
      <c r="X1714" s="81"/>
      <c r="Y1714" s="87" t="s">
        <v>6378</v>
      </c>
      <c r="Z1714" s="81"/>
    </row>
    <row r="1715" spans="1:26" x14ac:dyDescent="0.35">
      <c r="A1715" s="66" t="s">
        <v>1125</v>
      </c>
      <c r="B1715" s="66" t="s">
        <v>1412</v>
      </c>
      <c r="C1715" s="67"/>
      <c r="D1715" s="68"/>
      <c r="E1715" s="69"/>
      <c r="F1715" s="70"/>
      <c r="G1715" s="67"/>
      <c r="H1715" s="71"/>
      <c r="I1715" s="72"/>
      <c r="J1715" s="72"/>
      <c r="K1715" s="36"/>
      <c r="L1715" s="79"/>
      <c r="M1715" s="79"/>
      <c r="N1715" s="74"/>
      <c r="O1715" s="81" t="s">
        <v>1647</v>
      </c>
      <c r="P1715" s="83">
        <v>44398.793564814812</v>
      </c>
      <c r="Q1715" s="81" t="s">
        <v>1839</v>
      </c>
      <c r="R1715" s="81"/>
      <c r="S1715" s="81"/>
      <c r="T1715" s="81" t="s">
        <v>3016</v>
      </c>
      <c r="U1715" s="83">
        <v>44398.793564814812</v>
      </c>
      <c r="V1715" s="84" t="s">
        <v>4378</v>
      </c>
      <c r="W1715" s="81"/>
      <c r="X1715" s="81"/>
      <c r="Y1715" s="87" t="s">
        <v>6378</v>
      </c>
      <c r="Z1715" s="81"/>
    </row>
    <row r="1716" spans="1:26" x14ac:dyDescent="0.35">
      <c r="A1716" s="66" t="s">
        <v>1125</v>
      </c>
      <c r="B1716" s="66" t="s">
        <v>1433</v>
      </c>
      <c r="C1716" s="67"/>
      <c r="D1716" s="68"/>
      <c r="E1716" s="69"/>
      <c r="F1716" s="70"/>
      <c r="G1716" s="67"/>
      <c r="H1716" s="71"/>
      <c r="I1716" s="72"/>
      <c r="J1716" s="72"/>
      <c r="K1716" s="36"/>
      <c r="L1716" s="79"/>
      <c r="M1716" s="79"/>
      <c r="N1716" s="74"/>
      <c r="O1716" s="81" t="s">
        <v>1647</v>
      </c>
      <c r="P1716" s="83">
        <v>44398.793564814812</v>
      </c>
      <c r="Q1716" s="81" t="s">
        <v>1839</v>
      </c>
      <c r="R1716" s="81"/>
      <c r="S1716" s="81"/>
      <c r="T1716" s="81" t="s">
        <v>3016</v>
      </c>
      <c r="U1716" s="83">
        <v>44398.793564814812</v>
      </c>
      <c r="V1716" s="84" t="s">
        <v>4378</v>
      </c>
      <c r="W1716" s="81"/>
      <c r="X1716" s="81"/>
      <c r="Y1716" s="87" t="s">
        <v>6378</v>
      </c>
      <c r="Z1716" s="81"/>
    </row>
    <row r="1717" spans="1:26" x14ac:dyDescent="0.35">
      <c r="A1717" s="66" t="s">
        <v>1126</v>
      </c>
      <c r="B1717" s="66" t="s">
        <v>1566</v>
      </c>
      <c r="C1717" s="67"/>
      <c r="D1717" s="68"/>
      <c r="E1717" s="69"/>
      <c r="F1717" s="70"/>
      <c r="G1717" s="67"/>
      <c r="H1717" s="71"/>
      <c r="I1717" s="72"/>
      <c r="J1717" s="72"/>
      <c r="K1717" s="36"/>
      <c r="L1717" s="79"/>
      <c r="M1717" s="79"/>
      <c r="N1717" s="74"/>
      <c r="O1717" s="81" t="s">
        <v>1647</v>
      </c>
      <c r="P1717" s="83">
        <v>44398.796574074076</v>
      </c>
      <c r="Q1717" s="81" t="s">
        <v>1812</v>
      </c>
      <c r="R1717" s="81"/>
      <c r="S1717" s="81"/>
      <c r="T1717" s="81" t="s">
        <v>3046</v>
      </c>
      <c r="U1717" s="83">
        <v>44398.796574074076</v>
      </c>
      <c r="V1717" s="84" t="s">
        <v>4379</v>
      </c>
      <c r="W1717" s="81"/>
      <c r="X1717" s="81"/>
      <c r="Y1717" s="87" t="s">
        <v>6379</v>
      </c>
      <c r="Z1717" s="81"/>
    </row>
    <row r="1718" spans="1:26" x14ac:dyDescent="0.35">
      <c r="A1718" s="66" t="s">
        <v>1126</v>
      </c>
      <c r="B1718" s="66" t="s">
        <v>1330</v>
      </c>
      <c r="C1718" s="67"/>
      <c r="D1718" s="68"/>
      <c r="E1718" s="69"/>
      <c r="F1718" s="70"/>
      <c r="G1718" s="67"/>
      <c r="H1718" s="71"/>
      <c r="I1718" s="72"/>
      <c r="J1718" s="72"/>
      <c r="K1718" s="36"/>
      <c r="L1718" s="79"/>
      <c r="M1718" s="79"/>
      <c r="N1718" s="74"/>
      <c r="O1718" s="81" t="s">
        <v>1647</v>
      </c>
      <c r="P1718" s="83">
        <v>44398.796574074076</v>
      </c>
      <c r="Q1718" s="81" t="s">
        <v>1812</v>
      </c>
      <c r="R1718" s="81"/>
      <c r="S1718" s="81"/>
      <c r="T1718" s="81" t="s">
        <v>3046</v>
      </c>
      <c r="U1718" s="83">
        <v>44398.796574074076</v>
      </c>
      <c r="V1718" s="84" t="s">
        <v>4379</v>
      </c>
      <c r="W1718" s="81"/>
      <c r="X1718" s="81"/>
      <c r="Y1718" s="87" t="s">
        <v>6379</v>
      </c>
      <c r="Z1718" s="81"/>
    </row>
    <row r="1719" spans="1:26" x14ac:dyDescent="0.35">
      <c r="A1719" s="66" t="s">
        <v>1127</v>
      </c>
      <c r="B1719" s="66" t="s">
        <v>1556</v>
      </c>
      <c r="C1719" s="67"/>
      <c r="D1719" s="68"/>
      <c r="E1719" s="69"/>
      <c r="F1719" s="70"/>
      <c r="G1719" s="67"/>
      <c r="H1719" s="71"/>
      <c r="I1719" s="72"/>
      <c r="J1719" s="72"/>
      <c r="K1719" s="36"/>
      <c r="L1719" s="79"/>
      <c r="M1719" s="79"/>
      <c r="N1719" s="74"/>
      <c r="O1719" s="81" t="s">
        <v>1647</v>
      </c>
      <c r="P1719" s="83">
        <v>44397.730405092596</v>
      </c>
      <c r="Q1719" s="81" t="s">
        <v>1930</v>
      </c>
      <c r="R1719" s="84" t="s">
        <v>2573</v>
      </c>
      <c r="S1719" s="81" t="s">
        <v>2931</v>
      </c>
      <c r="T1719" s="81" t="s">
        <v>3017</v>
      </c>
      <c r="U1719" s="83">
        <v>44397.730405092596</v>
      </c>
      <c r="V1719" s="84" t="s">
        <v>4380</v>
      </c>
      <c r="W1719" s="81"/>
      <c r="X1719" s="81"/>
      <c r="Y1719" s="87" t="s">
        <v>6380</v>
      </c>
      <c r="Z1719" s="81"/>
    </row>
    <row r="1720" spans="1:26" x14ac:dyDescent="0.35">
      <c r="A1720" s="66" t="s">
        <v>1128</v>
      </c>
      <c r="B1720" s="66" t="s">
        <v>1556</v>
      </c>
      <c r="C1720" s="67"/>
      <c r="D1720" s="68"/>
      <c r="E1720" s="69"/>
      <c r="F1720" s="70"/>
      <c r="G1720" s="67"/>
      <c r="H1720" s="71"/>
      <c r="I1720" s="72"/>
      <c r="J1720" s="72"/>
      <c r="K1720" s="36"/>
      <c r="L1720" s="79"/>
      <c r="M1720" s="79"/>
      <c r="N1720" s="74"/>
      <c r="O1720" s="81" t="s">
        <v>1647</v>
      </c>
      <c r="P1720" s="83">
        <v>44397.868796296294</v>
      </c>
      <c r="Q1720" s="81" t="s">
        <v>1772</v>
      </c>
      <c r="R1720" s="81"/>
      <c r="S1720" s="81"/>
      <c r="T1720" s="81" t="s">
        <v>3017</v>
      </c>
      <c r="U1720" s="83">
        <v>44397.868796296294</v>
      </c>
      <c r="V1720" s="84" t="s">
        <v>4381</v>
      </c>
      <c r="W1720" s="81"/>
      <c r="X1720" s="81"/>
      <c r="Y1720" s="87" t="s">
        <v>6381</v>
      </c>
      <c r="Z1720" s="81"/>
    </row>
    <row r="1721" spans="1:26" x14ac:dyDescent="0.35">
      <c r="A1721" s="66" t="s">
        <v>1128</v>
      </c>
      <c r="B1721" s="66" t="s">
        <v>1127</v>
      </c>
      <c r="C1721" s="67"/>
      <c r="D1721" s="68"/>
      <c r="E1721" s="69"/>
      <c r="F1721" s="70"/>
      <c r="G1721" s="67"/>
      <c r="H1721" s="71"/>
      <c r="I1721" s="72"/>
      <c r="J1721" s="72"/>
      <c r="K1721" s="36"/>
      <c r="L1721" s="79"/>
      <c r="M1721" s="79"/>
      <c r="N1721" s="74"/>
      <c r="O1721" s="81" t="s">
        <v>1647</v>
      </c>
      <c r="P1721" s="83">
        <v>44397.868796296294</v>
      </c>
      <c r="Q1721" s="81" t="s">
        <v>1772</v>
      </c>
      <c r="R1721" s="81"/>
      <c r="S1721" s="81"/>
      <c r="T1721" s="81" t="s">
        <v>3017</v>
      </c>
      <c r="U1721" s="83">
        <v>44397.868796296294</v>
      </c>
      <c r="V1721" s="84" t="s">
        <v>4381</v>
      </c>
      <c r="W1721" s="81"/>
      <c r="X1721" s="81"/>
      <c r="Y1721" s="87" t="s">
        <v>6381</v>
      </c>
      <c r="Z1721" s="81"/>
    </row>
    <row r="1722" spans="1:26" x14ac:dyDescent="0.35">
      <c r="A1722" s="66" t="s">
        <v>1128</v>
      </c>
      <c r="B1722" s="66" t="s">
        <v>1569</v>
      </c>
      <c r="C1722" s="67"/>
      <c r="D1722" s="68"/>
      <c r="E1722" s="69"/>
      <c r="F1722" s="70"/>
      <c r="G1722" s="67"/>
      <c r="H1722" s="71"/>
      <c r="I1722" s="72"/>
      <c r="J1722" s="72"/>
      <c r="K1722" s="36"/>
      <c r="L1722" s="79"/>
      <c r="M1722" s="79"/>
      <c r="N1722" s="74"/>
      <c r="O1722" s="81" t="s">
        <v>1647</v>
      </c>
      <c r="P1722" s="83">
        <v>44398.799664351849</v>
      </c>
      <c r="Q1722" s="81" t="s">
        <v>1819</v>
      </c>
      <c r="R1722" s="81"/>
      <c r="S1722" s="81"/>
      <c r="T1722" s="81" t="s">
        <v>3114</v>
      </c>
      <c r="U1722" s="83">
        <v>44398.799664351849</v>
      </c>
      <c r="V1722" s="84" t="s">
        <v>4382</v>
      </c>
      <c r="W1722" s="81"/>
      <c r="X1722" s="81"/>
      <c r="Y1722" s="87" t="s">
        <v>6382</v>
      </c>
      <c r="Z1722" s="81"/>
    </row>
    <row r="1723" spans="1:26" x14ac:dyDescent="0.35">
      <c r="A1723" s="66" t="s">
        <v>1128</v>
      </c>
      <c r="B1723" s="66" t="s">
        <v>1570</v>
      </c>
      <c r="C1723" s="67"/>
      <c r="D1723" s="68"/>
      <c r="E1723" s="69"/>
      <c r="F1723" s="70"/>
      <c r="G1723" s="67"/>
      <c r="H1723" s="71"/>
      <c r="I1723" s="72"/>
      <c r="J1723" s="72"/>
      <c r="K1723" s="36"/>
      <c r="L1723" s="79"/>
      <c r="M1723" s="79"/>
      <c r="N1723" s="74"/>
      <c r="O1723" s="81" t="s">
        <v>1647</v>
      </c>
      <c r="P1723" s="83">
        <v>44398.799664351849</v>
      </c>
      <c r="Q1723" s="81" t="s">
        <v>1819</v>
      </c>
      <c r="R1723" s="81"/>
      <c r="S1723" s="81"/>
      <c r="T1723" s="81" t="s">
        <v>3114</v>
      </c>
      <c r="U1723" s="83">
        <v>44398.799664351849</v>
      </c>
      <c r="V1723" s="84" t="s">
        <v>4382</v>
      </c>
      <c r="W1723" s="81"/>
      <c r="X1723" s="81"/>
      <c r="Y1723" s="87" t="s">
        <v>6382</v>
      </c>
      <c r="Z1723" s="81"/>
    </row>
    <row r="1724" spans="1:26" x14ac:dyDescent="0.35">
      <c r="A1724" s="66" t="s">
        <v>1128</v>
      </c>
      <c r="B1724" s="66" t="s">
        <v>1390</v>
      </c>
      <c r="C1724" s="67"/>
      <c r="D1724" s="68"/>
      <c r="E1724" s="69"/>
      <c r="F1724" s="70"/>
      <c r="G1724" s="67"/>
      <c r="H1724" s="71"/>
      <c r="I1724" s="72"/>
      <c r="J1724" s="72"/>
      <c r="K1724" s="36"/>
      <c r="L1724" s="79"/>
      <c r="M1724" s="79"/>
      <c r="N1724" s="74"/>
      <c r="O1724" s="81" t="s">
        <v>1647</v>
      </c>
      <c r="P1724" s="83">
        <v>44398.799664351849</v>
      </c>
      <c r="Q1724" s="81" t="s">
        <v>1819</v>
      </c>
      <c r="R1724" s="81"/>
      <c r="S1724" s="81"/>
      <c r="T1724" s="81" t="s">
        <v>3114</v>
      </c>
      <c r="U1724" s="83">
        <v>44398.799664351849</v>
      </c>
      <c r="V1724" s="84" t="s">
        <v>4382</v>
      </c>
      <c r="W1724" s="81"/>
      <c r="X1724" s="81"/>
      <c r="Y1724" s="87" t="s">
        <v>6382</v>
      </c>
      <c r="Z1724" s="81"/>
    </row>
    <row r="1725" spans="1:26" x14ac:dyDescent="0.35">
      <c r="A1725" s="66" t="s">
        <v>1129</v>
      </c>
      <c r="B1725" s="66" t="s">
        <v>1475</v>
      </c>
      <c r="C1725" s="67"/>
      <c r="D1725" s="68"/>
      <c r="E1725" s="69"/>
      <c r="F1725" s="70"/>
      <c r="G1725" s="67"/>
      <c r="H1725" s="71"/>
      <c r="I1725" s="72"/>
      <c r="J1725" s="72"/>
      <c r="K1725" s="36"/>
      <c r="L1725" s="79"/>
      <c r="M1725" s="79"/>
      <c r="N1725" s="74"/>
      <c r="O1725" s="81" t="s">
        <v>1647</v>
      </c>
      <c r="P1725" s="83">
        <v>44398.801400462966</v>
      </c>
      <c r="Q1725" s="81" t="s">
        <v>1865</v>
      </c>
      <c r="R1725" s="81"/>
      <c r="S1725" s="81"/>
      <c r="T1725" s="81" t="s">
        <v>3137</v>
      </c>
      <c r="U1725" s="83">
        <v>44398.801400462966</v>
      </c>
      <c r="V1725" s="84" t="s">
        <v>4383</v>
      </c>
      <c r="W1725" s="81"/>
      <c r="X1725" s="81"/>
      <c r="Y1725" s="87" t="s">
        <v>6383</v>
      </c>
      <c r="Z1725" s="81"/>
    </row>
    <row r="1726" spans="1:26" x14ac:dyDescent="0.35">
      <c r="A1726" s="66" t="s">
        <v>1130</v>
      </c>
      <c r="B1726" s="66" t="s">
        <v>1569</v>
      </c>
      <c r="C1726" s="67"/>
      <c r="D1726" s="68"/>
      <c r="E1726" s="69"/>
      <c r="F1726" s="70"/>
      <c r="G1726" s="67"/>
      <c r="H1726" s="71"/>
      <c r="I1726" s="72"/>
      <c r="J1726" s="72"/>
      <c r="K1726" s="36"/>
      <c r="L1726" s="79"/>
      <c r="M1726" s="79"/>
      <c r="N1726" s="74"/>
      <c r="O1726" s="81" t="s">
        <v>1647</v>
      </c>
      <c r="P1726" s="83">
        <v>44398.80201388889</v>
      </c>
      <c r="Q1726" s="81" t="s">
        <v>1819</v>
      </c>
      <c r="R1726" s="81"/>
      <c r="S1726" s="81"/>
      <c r="T1726" s="81" t="s">
        <v>3114</v>
      </c>
      <c r="U1726" s="83">
        <v>44398.80201388889</v>
      </c>
      <c r="V1726" s="84" t="s">
        <v>4384</v>
      </c>
      <c r="W1726" s="81"/>
      <c r="X1726" s="81"/>
      <c r="Y1726" s="87" t="s">
        <v>6384</v>
      </c>
      <c r="Z1726" s="81"/>
    </row>
    <row r="1727" spans="1:26" x14ac:dyDescent="0.35">
      <c r="A1727" s="66" t="s">
        <v>1130</v>
      </c>
      <c r="B1727" s="66" t="s">
        <v>1570</v>
      </c>
      <c r="C1727" s="67"/>
      <c r="D1727" s="68"/>
      <c r="E1727" s="69"/>
      <c r="F1727" s="70"/>
      <c r="G1727" s="67"/>
      <c r="H1727" s="71"/>
      <c r="I1727" s="72"/>
      <c r="J1727" s="72"/>
      <c r="K1727" s="36"/>
      <c r="L1727" s="79"/>
      <c r="M1727" s="79"/>
      <c r="N1727" s="74"/>
      <c r="O1727" s="81" t="s">
        <v>1647</v>
      </c>
      <c r="P1727" s="83">
        <v>44398.80201388889</v>
      </c>
      <c r="Q1727" s="81" t="s">
        <v>1819</v>
      </c>
      <c r="R1727" s="81"/>
      <c r="S1727" s="81"/>
      <c r="T1727" s="81" t="s">
        <v>3114</v>
      </c>
      <c r="U1727" s="83">
        <v>44398.80201388889</v>
      </c>
      <c r="V1727" s="84" t="s">
        <v>4384</v>
      </c>
      <c r="W1727" s="81"/>
      <c r="X1727" s="81"/>
      <c r="Y1727" s="87" t="s">
        <v>6384</v>
      </c>
      <c r="Z1727" s="81"/>
    </row>
    <row r="1728" spans="1:26" x14ac:dyDescent="0.35">
      <c r="A1728" s="66" t="s">
        <v>1130</v>
      </c>
      <c r="B1728" s="66" t="s">
        <v>1390</v>
      </c>
      <c r="C1728" s="67"/>
      <c r="D1728" s="68"/>
      <c r="E1728" s="69"/>
      <c r="F1728" s="70"/>
      <c r="G1728" s="67"/>
      <c r="H1728" s="71"/>
      <c r="I1728" s="72"/>
      <c r="J1728" s="72"/>
      <c r="K1728" s="36"/>
      <c r="L1728" s="79"/>
      <c r="M1728" s="79"/>
      <c r="N1728" s="74"/>
      <c r="O1728" s="81" t="s">
        <v>1647</v>
      </c>
      <c r="P1728" s="83">
        <v>44398.80201388889</v>
      </c>
      <c r="Q1728" s="81" t="s">
        <v>1819</v>
      </c>
      <c r="R1728" s="81"/>
      <c r="S1728" s="81"/>
      <c r="T1728" s="81" t="s">
        <v>3114</v>
      </c>
      <c r="U1728" s="83">
        <v>44398.80201388889</v>
      </c>
      <c r="V1728" s="84" t="s">
        <v>4384</v>
      </c>
      <c r="W1728" s="81"/>
      <c r="X1728" s="81"/>
      <c r="Y1728" s="87" t="s">
        <v>6384</v>
      </c>
      <c r="Z1728" s="81"/>
    </row>
    <row r="1729" spans="1:26" x14ac:dyDescent="0.35">
      <c r="A1729" s="66" t="s">
        <v>1131</v>
      </c>
      <c r="B1729" s="66" t="s">
        <v>1569</v>
      </c>
      <c r="C1729" s="67"/>
      <c r="D1729" s="68"/>
      <c r="E1729" s="69"/>
      <c r="F1729" s="70"/>
      <c r="G1729" s="67"/>
      <c r="H1729" s="71"/>
      <c r="I1729" s="72"/>
      <c r="J1729" s="72"/>
      <c r="K1729" s="36"/>
      <c r="L1729" s="79"/>
      <c r="M1729" s="79"/>
      <c r="N1729" s="74"/>
      <c r="O1729" s="81" t="s">
        <v>1647</v>
      </c>
      <c r="P1729" s="83">
        <v>44398.80914351852</v>
      </c>
      <c r="Q1729" s="81" t="s">
        <v>1819</v>
      </c>
      <c r="R1729" s="81"/>
      <c r="S1729" s="81"/>
      <c r="T1729" s="81" t="s">
        <v>3114</v>
      </c>
      <c r="U1729" s="83">
        <v>44398.80914351852</v>
      </c>
      <c r="V1729" s="84" t="s">
        <v>4385</v>
      </c>
      <c r="W1729" s="81"/>
      <c r="X1729" s="81"/>
      <c r="Y1729" s="87" t="s">
        <v>6385</v>
      </c>
      <c r="Z1729" s="81"/>
    </row>
    <row r="1730" spans="1:26" x14ac:dyDescent="0.35">
      <c r="A1730" s="66" t="s">
        <v>1131</v>
      </c>
      <c r="B1730" s="66" t="s">
        <v>1570</v>
      </c>
      <c r="C1730" s="67"/>
      <c r="D1730" s="68"/>
      <c r="E1730" s="69"/>
      <c r="F1730" s="70"/>
      <c r="G1730" s="67"/>
      <c r="H1730" s="71"/>
      <c r="I1730" s="72"/>
      <c r="J1730" s="72"/>
      <c r="K1730" s="36"/>
      <c r="L1730" s="79"/>
      <c r="M1730" s="79"/>
      <c r="N1730" s="74"/>
      <c r="O1730" s="81" t="s">
        <v>1647</v>
      </c>
      <c r="P1730" s="83">
        <v>44398.80914351852</v>
      </c>
      <c r="Q1730" s="81" t="s">
        <v>1819</v>
      </c>
      <c r="R1730" s="81"/>
      <c r="S1730" s="81"/>
      <c r="T1730" s="81" t="s">
        <v>3114</v>
      </c>
      <c r="U1730" s="83">
        <v>44398.80914351852</v>
      </c>
      <c r="V1730" s="84" t="s">
        <v>4385</v>
      </c>
      <c r="W1730" s="81"/>
      <c r="X1730" s="81"/>
      <c r="Y1730" s="87" t="s">
        <v>6385</v>
      </c>
      <c r="Z1730" s="81"/>
    </row>
    <row r="1731" spans="1:26" x14ac:dyDescent="0.35">
      <c r="A1731" s="66" t="s">
        <v>1131</v>
      </c>
      <c r="B1731" s="66" t="s">
        <v>1390</v>
      </c>
      <c r="C1731" s="67"/>
      <c r="D1731" s="68"/>
      <c r="E1731" s="69"/>
      <c r="F1731" s="70"/>
      <c r="G1731" s="67"/>
      <c r="H1731" s="71"/>
      <c r="I1731" s="72"/>
      <c r="J1731" s="72"/>
      <c r="K1731" s="36"/>
      <c r="L1731" s="79"/>
      <c r="M1731" s="79"/>
      <c r="N1731" s="74"/>
      <c r="O1731" s="81" t="s">
        <v>1647</v>
      </c>
      <c r="P1731" s="83">
        <v>44398.80914351852</v>
      </c>
      <c r="Q1731" s="81" t="s">
        <v>1819</v>
      </c>
      <c r="R1731" s="81"/>
      <c r="S1731" s="81"/>
      <c r="T1731" s="81" t="s">
        <v>3114</v>
      </c>
      <c r="U1731" s="83">
        <v>44398.80914351852</v>
      </c>
      <c r="V1731" s="84" t="s">
        <v>4385</v>
      </c>
      <c r="W1731" s="81"/>
      <c r="X1731" s="81"/>
      <c r="Y1731" s="87" t="s">
        <v>6385</v>
      </c>
      <c r="Z1731" s="81"/>
    </row>
    <row r="1732" spans="1:26" x14ac:dyDescent="0.35">
      <c r="A1732" s="66" t="s">
        <v>1132</v>
      </c>
      <c r="B1732" s="66" t="s">
        <v>1587</v>
      </c>
      <c r="C1732" s="67"/>
      <c r="D1732" s="68"/>
      <c r="E1732" s="69"/>
      <c r="F1732" s="70"/>
      <c r="G1732" s="67"/>
      <c r="H1732" s="71"/>
      <c r="I1732" s="72"/>
      <c r="J1732" s="72"/>
      <c r="K1732" s="36"/>
      <c r="L1732" s="79"/>
      <c r="M1732" s="79"/>
      <c r="N1732" s="74"/>
      <c r="O1732" s="81" t="s">
        <v>1647</v>
      </c>
      <c r="P1732" s="83">
        <v>44398.81</v>
      </c>
      <c r="Q1732" s="81" t="s">
        <v>1893</v>
      </c>
      <c r="R1732" s="81"/>
      <c r="S1732" s="81"/>
      <c r="T1732" s="81"/>
      <c r="U1732" s="83">
        <v>44398.81</v>
      </c>
      <c r="V1732" s="84" t="s">
        <v>4386</v>
      </c>
      <c r="W1732" s="81"/>
      <c r="X1732" s="81"/>
      <c r="Y1732" s="87" t="s">
        <v>6386</v>
      </c>
      <c r="Z1732" s="81"/>
    </row>
    <row r="1733" spans="1:26" x14ac:dyDescent="0.35">
      <c r="A1733" s="66" t="s">
        <v>1132</v>
      </c>
      <c r="B1733" s="66" t="s">
        <v>1026</v>
      </c>
      <c r="C1733" s="67"/>
      <c r="D1733" s="68"/>
      <c r="E1733" s="69"/>
      <c r="F1733" s="70"/>
      <c r="G1733" s="67"/>
      <c r="H1733" s="71"/>
      <c r="I1733" s="72"/>
      <c r="J1733" s="72"/>
      <c r="K1733" s="36"/>
      <c r="L1733" s="79"/>
      <c r="M1733" s="79"/>
      <c r="N1733" s="74"/>
      <c r="O1733" s="81" t="s">
        <v>1647</v>
      </c>
      <c r="P1733" s="83">
        <v>44398.81</v>
      </c>
      <c r="Q1733" s="81" t="s">
        <v>1893</v>
      </c>
      <c r="R1733" s="81"/>
      <c r="S1733" s="81"/>
      <c r="T1733" s="81"/>
      <c r="U1733" s="83">
        <v>44398.81</v>
      </c>
      <c r="V1733" s="84" t="s">
        <v>4386</v>
      </c>
      <c r="W1733" s="81"/>
      <c r="X1733" s="81"/>
      <c r="Y1733" s="87" t="s">
        <v>6386</v>
      </c>
      <c r="Z1733" s="81"/>
    </row>
    <row r="1734" spans="1:26" x14ac:dyDescent="0.35">
      <c r="A1734" s="66" t="s">
        <v>1133</v>
      </c>
      <c r="B1734" s="66" t="s">
        <v>1463</v>
      </c>
      <c r="C1734" s="67"/>
      <c r="D1734" s="68"/>
      <c r="E1734" s="69"/>
      <c r="F1734" s="70"/>
      <c r="G1734" s="67"/>
      <c r="H1734" s="71"/>
      <c r="I1734" s="72"/>
      <c r="J1734" s="72"/>
      <c r="K1734" s="36"/>
      <c r="L1734" s="79"/>
      <c r="M1734" s="79"/>
      <c r="N1734" s="74"/>
      <c r="O1734" s="81" t="s">
        <v>1647</v>
      </c>
      <c r="P1734" s="83">
        <v>44398.814328703702</v>
      </c>
      <c r="Q1734" s="81" t="s">
        <v>1826</v>
      </c>
      <c r="R1734" s="81"/>
      <c r="S1734" s="81"/>
      <c r="T1734" s="81" t="s">
        <v>3116</v>
      </c>
      <c r="U1734" s="83">
        <v>44398.814328703702</v>
      </c>
      <c r="V1734" s="84" t="s">
        <v>4387</v>
      </c>
      <c r="W1734" s="81"/>
      <c r="X1734" s="81"/>
      <c r="Y1734" s="87" t="s">
        <v>6387</v>
      </c>
      <c r="Z1734" s="81"/>
    </row>
    <row r="1735" spans="1:26" x14ac:dyDescent="0.35">
      <c r="A1735" s="66" t="s">
        <v>1134</v>
      </c>
      <c r="B1735" s="66" t="s">
        <v>1318</v>
      </c>
      <c r="C1735" s="67"/>
      <c r="D1735" s="68"/>
      <c r="E1735" s="69"/>
      <c r="F1735" s="70"/>
      <c r="G1735" s="67"/>
      <c r="H1735" s="71"/>
      <c r="I1735" s="72"/>
      <c r="J1735" s="72"/>
      <c r="K1735" s="36"/>
      <c r="L1735" s="79"/>
      <c r="M1735" s="79"/>
      <c r="N1735" s="74"/>
      <c r="O1735" s="81" t="s">
        <v>1647</v>
      </c>
      <c r="P1735" s="83">
        <v>44398.826145833336</v>
      </c>
      <c r="Q1735" s="81" t="s">
        <v>1931</v>
      </c>
      <c r="R1735" s="81"/>
      <c r="S1735" s="81"/>
      <c r="T1735" s="81" t="s">
        <v>3017</v>
      </c>
      <c r="U1735" s="83">
        <v>44398.826145833336</v>
      </c>
      <c r="V1735" s="84" t="s">
        <v>4388</v>
      </c>
      <c r="W1735" s="81"/>
      <c r="X1735" s="81"/>
      <c r="Y1735" s="87" t="s">
        <v>6388</v>
      </c>
      <c r="Z1735" s="81"/>
    </row>
    <row r="1736" spans="1:26" x14ac:dyDescent="0.35">
      <c r="A1736" s="66" t="s">
        <v>1134</v>
      </c>
      <c r="B1736" s="66" t="s">
        <v>1317</v>
      </c>
      <c r="C1736" s="67"/>
      <c r="D1736" s="68"/>
      <c r="E1736" s="69"/>
      <c r="F1736" s="70"/>
      <c r="G1736" s="67"/>
      <c r="H1736" s="71"/>
      <c r="I1736" s="72"/>
      <c r="J1736" s="72"/>
      <c r="K1736" s="36"/>
      <c r="L1736" s="79"/>
      <c r="M1736" s="79"/>
      <c r="N1736" s="74"/>
      <c r="O1736" s="81" t="s">
        <v>1647</v>
      </c>
      <c r="P1736" s="83">
        <v>44398.826145833336</v>
      </c>
      <c r="Q1736" s="81" t="s">
        <v>1931</v>
      </c>
      <c r="R1736" s="81"/>
      <c r="S1736" s="81"/>
      <c r="T1736" s="81" t="s">
        <v>3017</v>
      </c>
      <c r="U1736" s="83">
        <v>44398.826145833336</v>
      </c>
      <c r="V1736" s="84" t="s">
        <v>4388</v>
      </c>
      <c r="W1736" s="81"/>
      <c r="X1736" s="81"/>
      <c r="Y1736" s="87" t="s">
        <v>6388</v>
      </c>
      <c r="Z1736" s="81"/>
    </row>
    <row r="1737" spans="1:26" x14ac:dyDescent="0.35">
      <c r="A1737" s="66" t="s">
        <v>1135</v>
      </c>
      <c r="B1737" s="66" t="s">
        <v>1318</v>
      </c>
      <c r="C1737" s="67"/>
      <c r="D1737" s="68"/>
      <c r="E1737" s="69"/>
      <c r="F1737" s="70"/>
      <c r="G1737" s="67"/>
      <c r="H1737" s="71"/>
      <c r="I1737" s="72"/>
      <c r="J1737" s="72"/>
      <c r="K1737" s="36"/>
      <c r="L1737" s="79"/>
      <c r="M1737" s="79"/>
      <c r="N1737" s="74"/>
      <c r="O1737" s="81" t="s">
        <v>1647</v>
      </c>
      <c r="P1737" s="83">
        <v>44398.826851851853</v>
      </c>
      <c r="Q1737" s="81" t="s">
        <v>1798</v>
      </c>
      <c r="R1737" s="81"/>
      <c r="S1737" s="81"/>
      <c r="T1737" s="81" t="s">
        <v>3106</v>
      </c>
      <c r="U1737" s="83">
        <v>44398.826851851853</v>
      </c>
      <c r="V1737" s="84" t="s">
        <v>4389</v>
      </c>
      <c r="W1737" s="81"/>
      <c r="X1737" s="81"/>
      <c r="Y1737" s="87" t="s">
        <v>6389</v>
      </c>
      <c r="Z1737" s="81"/>
    </row>
    <row r="1738" spans="1:26" x14ac:dyDescent="0.35">
      <c r="A1738" s="66" t="s">
        <v>1135</v>
      </c>
      <c r="B1738" s="66" t="s">
        <v>1388</v>
      </c>
      <c r="C1738" s="67"/>
      <c r="D1738" s="68"/>
      <c r="E1738" s="69"/>
      <c r="F1738" s="70"/>
      <c r="G1738" s="67"/>
      <c r="H1738" s="71"/>
      <c r="I1738" s="72"/>
      <c r="J1738" s="72"/>
      <c r="K1738" s="36"/>
      <c r="L1738" s="79"/>
      <c r="M1738" s="79"/>
      <c r="N1738" s="74"/>
      <c r="O1738" s="81" t="s">
        <v>1647</v>
      </c>
      <c r="P1738" s="83">
        <v>44398.826851851853</v>
      </c>
      <c r="Q1738" s="81" t="s">
        <v>1798</v>
      </c>
      <c r="R1738" s="81"/>
      <c r="S1738" s="81"/>
      <c r="T1738" s="81" t="s">
        <v>3106</v>
      </c>
      <c r="U1738" s="83">
        <v>44398.826851851853</v>
      </c>
      <c r="V1738" s="84" t="s">
        <v>4389</v>
      </c>
      <c r="W1738" s="81"/>
      <c r="X1738" s="81"/>
      <c r="Y1738" s="87" t="s">
        <v>6389</v>
      </c>
      <c r="Z1738" s="81"/>
    </row>
    <row r="1739" spans="1:26" x14ac:dyDescent="0.35">
      <c r="A1739" s="66" t="s">
        <v>1136</v>
      </c>
      <c r="B1739" s="66" t="s">
        <v>1136</v>
      </c>
      <c r="C1739" s="67"/>
      <c r="D1739" s="68"/>
      <c r="E1739" s="69"/>
      <c r="F1739" s="70"/>
      <c r="G1739" s="67"/>
      <c r="H1739" s="71"/>
      <c r="I1739" s="72"/>
      <c r="J1739" s="72"/>
      <c r="K1739" s="36"/>
      <c r="L1739" s="79"/>
      <c r="M1739" s="79"/>
      <c r="N1739" s="74"/>
      <c r="O1739" s="81" t="s">
        <v>179</v>
      </c>
      <c r="P1739" s="83">
        <v>44398.683368055557</v>
      </c>
      <c r="Q1739" s="81" t="s">
        <v>1932</v>
      </c>
      <c r="R1739" s="84" t="s">
        <v>2574</v>
      </c>
      <c r="S1739" s="81" t="s">
        <v>2931</v>
      </c>
      <c r="T1739" s="81"/>
      <c r="U1739" s="83">
        <v>44398.683368055557</v>
      </c>
      <c r="V1739" s="84" t="s">
        <v>4390</v>
      </c>
      <c r="W1739" s="81"/>
      <c r="X1739" s="81"/>
      <c r="Y1739" s="87" t="s">
        <v>6390</v>
      </c>
      <c r="Z1739" s="81"/>
    </row>
    <row r="1740" spans="1:26" x14ac:dyDescent="0.35">
      <c r="A1740" s="66" t="s">
        <v>1136</v>
      </c>
      <c r="B1740" s="66" t="s">
        <v>1413</v>
      </c>
      <c r="C1740" s="67"/>
      <c r="D1740" s="68"/>
      <c r="E1740" s="69"/>
      <c r="F1740" s="70"/>
      <c r="G1740" s="67"/>
      <c r="H1740" s="71"/>
      <c r="I1740" s="72"/>
      <c r="J1740" s="72"/>
      <c r="K1740" s="36"/>
      <c r="L1740" s="79"/>
      <c r="M1740" s="79"/>
      <c r="N1740" s="74"/>
      <c r="O1740" s="81" t="s">
        <v>1647</v>
      </c>
      <c r="P1740" s="83">
        <v>44398.733020833337</v>
      </c>
      <c r="Q1740" s="81" t="s">
        <v>1839</v>
      </c>
      <c r="R1740" s="81"/>
      <c r="S1740" s="81"/>
      <c r="T1740" s="81" t="s">
        <v>3016</v>
      </c>
      <c r="U1740" s="83">
        <v>44398.733020833337</v>
      </c>
      <c r="V1740" s="84" t="s">
        <v>4391</v>
      </c>
      <c r="W1740" s="81"/>
      <c r="X1740" s="81"/>
      <c r="Y1740" s="87" t="s">
        <v>6391</v>
      </c>
      <c r="Z1740" s="81"/>
    </row>
    <row r="1741" spans="1:26" x14ac:dyDescent="0.35">
      <c r="A1741" s="66" t="s">
        <v>1136</v>
      </c>
      <c r="B1741" s="66" t="s">
        <v>1412</v>
      </c>
      <c r="C1741" s="67"/>
      <c r="D1741" s="68"/>
      <c r="E1741" s="69"/>
      <c r="F1741" s="70"/>
      <c r="G1741" s="67"/>
      <c r="H1741" s="71"/>
      <c r="I1741" s="72"/>
      <c r="J1741" s="72"/>
      <c r="K1741" s="36"/>
      <c r="L1741" s="79"/>
      <c r="M1741" s="79"/>
      <c r="N1741" s="74"/>
      <c r="O1741" s="81" t="s">
        <v>1647</v>
      </c>
      <c r="P1741" s="83">
        <v>44398.733020833337</v>
      </c>
      <c r="Q1741" s="81" t="s">
        <v>1839</v>
      </c>
      <c r="R1741" s="81"/>
      <c r="S1741" s="81"/>
      <c r="T1741" s="81" t="s">
        <v>3016</v>
      </c>
      <c r="U1741" s="83">
        <v>44398.733020833337</v>
      </c>
      <c r="V1741" s="84" t="s">
        <v>4391</v>
      </c>
      <c r="W1741" s="81"/>
      <c r="X1741" s="81"/>
      <c r="Y1741" s="87" t="s">
        <v>6391</v>
      </c>
      <c r="Z1741" s="81"/>
    </row>
    <row r="1742" spans="1:26" x14ac:dyDescent="0.35">
      <c r="A1742" s="66" t="s">
        <v>1136</v>
      </c>
      <c r="B1742" s="66" t="s">
        <v>1433</v>
      </c>
      <c r="C1742" s="67"/>
      <c r="D1742" s="68"/>
      <c r="E1742" s="69"/>
      <c r="F1742" s="70"/>
      <c r="G1742" s="67"/>
      <c r="H1742" s="71"/>
      <c r="I1742" s="72"/>
      <c r="J1742" s="72"/>
      <c r="K1742" s="36"/>
      <c r="L1742" s="79"/>
      <c r="M1742" s="79"/>
      <c r="N1742" s="74"/>
      <c r="O1742" s="81" t="s">
        <v>1647</v>
      </c>
      <c r="P1742" s="83">
        <v>44398.733020833337</v>
      </c>
      <c r="Q1742" s="81" t="s">
        <v>1839</v>
      </c>
      <c r="R1742" s="81"/>
      <c r="S1742" s="81"/>
      <c r="T1742" s="81" t="s">
        <v>3016</v>
      </c>
      <c r="U1742" s="83">
        <v>44398.733020833337</v>
      </c>
      <c r="V1742" s="84" t="s">
        <v>4391</v>
      </c>
      <c r="W1742" s="81"/>
      <c r="X1742" s="81"/>
      <c r="Y1742" s="87" t="s">
        <v>6391</v>
      </c>
      <c r="Z1742" s="81"/>
    </row>
    <row r="1743" spans="1:26" x14ac:dyDescent="0.35">
      <c r="A1743" s="66" t="s">
        <v>1137</v>
      </c>
      <c r="B1743" s="66" t="s">
        <v>1136</v>
      </c>
      <c r="C1743" s="67"/>
      <c r="D1743" s="68"/>
      <c r="E1743" s="69"/>
      <c r="F1743" s="70"/>
      <c r="G1743" s="67"/>
      <c r="H1743" s="71"/>
      <c r="I1743" s="72"/>
      <c r="J1743" s="72"/>
      <c r="K1743" s="36"/>
      <c r="L1743" s="79"/>
      <c r="M1743" s="79"/>
      <c r="N1743" s="74"/>
      <c r="O1743" s="81" t="s">
        <v>1647</v>
      </c>
      <c r="P1743" s="83">
        <v>44398.833726851852</v>
      </c>
      <c r="Q1743" s="81" t="s">
        <v>1933</v>
      </c>
      <c r="R1743" s="81"/>
      <c r="S1743" s="81"/>
      <c r="T1743" s="81"/>
      <c r="U1743" s="83">
        <v>44398.833726851852</v>
      </c>
      <c r="V1743" s="84" t="s">
        <v>4392</v>
      </c>
      <c r="W1743" s="81"/>
      <c r="X1743" s="81"/>
      <c r="Y1743" s="87" t="s">
        <v>6392</v>
      </c>
      <c r="Z1743" s="81"/>
    </row>
    <row r="1744" spans="1:26" x14ac:dyDescent="0.35">
      <c r="A1744" s="66" t="s">
        <v>1138</v>
      </c>
      <c r="B1744" s="66" t="s">
        <v>1318</v>
      </c>
      <c r="C1744" s="67"/>
      <c r="D1744" s="68"/>
      <c r="E1744" s="69"/>
      <c r="F1744" s="70"/>
      <c r="G1744" s="67"/>
      <c r="H1744" s="71"/>
      <c r="I1744" s="72"/>
      <c r="J1744" s="72"/>
      <c r="K1744" s="36"/>
      <c r="L1744" s="79"/>
      <c r="M1744" s="79"/>
      <c r="N1744" s="74"/>
      <c r="O1744" s="81" t="s">
        <v>1647</v>
      </c>
      <c r="P1744" s="83">
        <v>44398.841111111113</v>
      </c>
      <c r="Q1744" s="81" t="s">
        <v>1931</v>
      </c>
      <c r="R1744" s="81"/>
      <c r="S1744" s="81"/>
      <c r="T1744" s="81" t="s">
        <v>3017</v>
      </c>
      <c r="U1744" s="83">
        <v>44398.841111111113</v>
      </c>
      <c r="V1744" s="84" t="s">
        <v>4393</v>
      </c>
      <c r="W1744" s="81"/>
      <c r="X1744" s="81"/>
      <c r="Y1744" s="87" t="s">
        <v>6393</v>
      </c>
      <c r="Z1744" s="81"/>
    </row>
    <row r="1745" spans="1:26" x14ac:dyDescent="0.35">
      <c r="A1745" s="66" t="s">
        <v>1138</v>
      </c>
      <c r="B1745" s="66" t="s">
        <v>1317</v>
      </c>
      <c r="C1745" s="67"/>
      <c r="D1745" s="68"/>
      <c r="E1745" s="69"/>
      <c r="F1745" s="70"/>
      <c r="G1745" s="67"/>
      <c r="H1745" s="71"/>
      <c r="I1745" s="72"/>
      <c r="J1745" s="72"/>
      <c r="K1745" s="36"/>
      <c r="L1745" s="79"/>
      <c r="M1745" s="79"/>
      <c r="N1745" s="74"/>
      <c r="O1745" s="81" t="s">
        <v>1647</v>
      </c>
      <c r="P1745" s="83">
        <v>44398.841111111113</v>
      </c>
      <c r="Q1745" s="81" t="s">
        <v>1931</v>
      </c>
      <c r="R1745" s="81"/>
      <c r="S1745" s="81"/>
      <c r="T1745" s="81" t="s">
        <v>3017</v>
      </c>
      <c r="U1745" s="83">
        <v>44398.841111111113</v>
      </c>
      <c r="V1745" s="84" t="s">
        <v>4393</v>
      </c>
      <c r="W1745" s="81"/>
      <c r="X1745" s="81"/>
      <c r="Y1745" s="87" t="s">
        <v>6393</v>
      </c>
      <c r="Z1745" s="81"/>
    </row>
    <row r="1746" spans="1:26" x14ac:dyDescent="0.35">
      <c r="A1746" s="66" t="s">
        <v>1139</v>
      </c>
      <c r="B1746" s="66" t="s">
        <v>1569</v>
      </c>
      <c r="C1746" s="67"/>
      <c r="D1746" s="68"/>
      <c r="E1746" s="69"/>
      <c r="F1746" s="70"/>
      <c r="G1746" s="67"/>
      <c r="H1746" s="71"/>
      <c r="I1746" s="72"/>
      <c r="J1746" s="72"/>
      <c r="K1746" s="36"/>
      <c r="L1746" s="79"/>
      <c r="M1746" s="79"/>
      <c r="N1746" s="74"/>
      <c r="O1746" s="81" t="s">
        <v>1647</v>
      </c>
      <c r="P1746" s="83">
        <v>44398.843784722223</v>
      </c>
      <c r="Q1746" s="81" t="s">
        <v>1819</v>
      </c>
      <c r="R1746" s="81"/>
      <c r="S1746" s="81"/>
      <c r="T1746" s="81" t="s">
        <v>3114</v>
      </c>
      <c r="U1746" s="83">
        <v>44398.843784722223</v>
      </c>
      <c r="V1746" s="84" t="s">
        <v>4394</v>
      </c>
      <c r="W1746" s="81"/>
      <c r="X1746" s="81"/>
      <c r="Y1746" s="87" t="s">
        <v>6394</v>
      </c>
      <c r="Z1746" s="81"/>
    </row>
    <row r="1747" spans="1:26" x14ac:dyDescent="0.35">
      <c r="A1747" s="66" t="s">
        <v>1139</v>
      </c>
      <c r="B1747" s="66" t="s">
        <v>1570</v>
      </c>
      <c r="C1747" s="67"/>
      <c r="D1747" s="68"/>
      <c r="E1747" s="69"/>
      <c r="F1747" s="70"/>
      <c r="G1747" s="67"/>
      <c r="H1747" s="71"/>
      <c r="I1747" s="72"/>
      <c r="J1747" s="72"/>
      <c r="K1747" s="36"/>
      <c r="L1747" s="79"/>
      <c r="M1747" s="79"/>
      <c r="N1747" s="74"/>
      <c r="O1747" s="81" t="s">
        <v>1647</v>
      </c>
      <c r="P1747" s="83">
        <v>44398.843784722223</v>
      </c>
      <c r="Q1747" s="81" t="s">
        <v>1819</v>
      </c>
      <c r="R1747" s="81"/>
      <c r="S1747" s="81"/>
      <c r="T1747" s="81" t="s">
        <v>3114</v>
      </c>
      <c r="U1747" s="83">
        <v>44398.843784722223</v>
      </c>
      <c r="V1747" s="84" t="s">
        <v>4394</v>
      </c>
      <c r="W1747" s="81"/>
      <c r="X1747" s="81"/>
      <c r="Y1747" s="87" t="s">
        <v>6394</v>
      </c>
      <c r="Z1747" s="81"/>
    </row>
    <row r="1748" spans="1:26" x14ac:dyDescent="0.35">
      <c r="A1748" s="66" t="s">
        <v>1139</v>
      </c>
      <c r="B1748" s="66" t="s">
        <v>1390</v>
      </c>
      <c r="C1748" s="67"/>
      <c r="D1748" s="68"/>
      <c r="E1748" s="69"/>
      <c r="F1748" s="70"/>
      <c r="G1748" s="67"/>
      <c r="H1748" s="71"/>
      <c r="I1748" s="72"/>
      <c r="J1748" s="72"/>
      <c r="K1748" s="36"/>
      <c r="L1748" s="79"/>
      <c r="M1748" s="79"/>
      <c r="N1748" s="74"/>
      <c r="O1748" s="81" t="s">
        <v>1647</v>
      </c>
      <c r="P1748" s="83">
        <v>44398.843784722223</v>
      </c>
      <c r="Q1748" s="81" t="s">
        <v>1819</v>
      </c>
      <c r="R1748" s="81"/>
      <c r="S1748" s="81"/>
      <c r="T1748" s="81" t="s">
        <v>3114</v>
      </c>
      <c r="U1748" s="83">
        <v>44398.843784722223</v>
      </c>
      <c r="V1748" s="84" t="s">
        <v>4394</v>
      </c>
      <c r="W1748" s="81"/>
      <c r="X1748" s="81"/>
      <c r="Y1748" s="87" t="s">
        <v>6394</v>
      </c>
      <c r="Z1748" s="81"/>
    </row>
    <row r="1749" spans="1:26" x14ac:dyDescent="0.35">
      <c r="A1749" s="66" t="s">
        <v>1140</v>
      </c>
      <c r="B1749" s="66" t="s">
        <v>1600</v>
      </c>
      <c r="C1749" s="67"/>
      <c r="D1749" s="68"/>
      <c r="E1749" s="69"/>
      <c r="F1749" s="70"/>
      <c r="G1749" s="67"/>
      <c r="H1749" s="71"/>
      <c r="I1749" s="72"/>
      <c r="J1749" s="72"/>
      <c r="K1749" s="36"/>
      <c r="L1749" s="79"/>
      <c r="M1749" s="79"/>
      <c r="N1749" s="74"/>
      <c r="O1749" s="81" t="s">
        <v>1647</v>
      </c>
      <c r="P1749" s="83">
        <v>44398.845543981479</v>
      </c>
      <c r="Q1749" s="81" t="s">
        <v>1934</v>
      </c>
      <c r="R1749" s="81"/>
      <c r="S1749" s="81"/>
      <c r="T1749" s="81" t="s">
        <v>3174</v>
      </c>
      <c r="U1749" s="83">
        <v>44398.845543981479</v>
      </c>
      <c r="V1749" s="84" t="s">
        <v>4395</v>
      </c>
      <c r="W1749" s="81"/>
      <c r="X1749" s="81"/>
      <c r="Y1749" s="87" t="s">
        <v>6395</v>
      </c>
      <c r="Z1749" s="81"/>
    </row>
    <row r="1750" spans="1:26" x14ac:dyDescent="0.35">
      <c r="A1750" s="66" t="s">
        <v>1140</v>
      </c>
      <c r="B1750" s="66" t="s">
        <v>1601</v>
      </c>
      <c r="C1750" s="67"/>
      <c r="D1750" s="68"/>
      <c r="E1750" s="69"/>
      <c r="F1750" s="70"/>
      <c r="G1750" s="67"/>
      <c r="H1750" s="71"/>
      <c r="I1750" s="72"/>
      <c r="J1750" s="72"/>
      <c r="K1750" s="36"/>
      <c r="L1750" s="79"/>
      <c r="M1750" s="79"/>
      <c r="N1750" s="74"/>
      <c r="O1750" s="81" t="s">
        <v>1647</v>
      </c>
      <c r="P1750" s="83">
        <v>44398.845543981479</v>
      </c>
      <c r="Q1750" s="81" t="s">
        <v>1934</v>
      </c>
      <c r="R1750" s="81"/>
      <c r="S1750" s="81"/>
      <c r="T1750" s="81" t="s">
        <v>3174</v>
      </c>
      <c r="U1750" s="83">
        <v>44398.845543981479</v>
      </c>
      <c r="V1750" s="84" t="s">
        <v>4395</v>
      </c>
      <c r="W1750" s="81"/>
      <c r="X1750" s="81"/>
      <c r="Y1750" s="87" t="s">
        <v>6395</v>
      </c>
      <c r="Z1750" s="81"/>
    </row>
    <row r="1751" spans="1:26" x14ac:dyDescent="0.35">
      <c r="A1751" s="66" t="s">
        <v>1141</v>
      </c>
      <c r="B1751" s="66" t="s">
        <v>1141</v>
      </c>
      <c r="C1751" s="67"/>
      <c r="D1751" s="68"/>
      <c r="E1751" s="69"/>
      <c r="F1751" s="70"/>
      <c r="G1751" s="67"/>
      <c r="H1751" s="71"/>
      <c r="I1751" s="72"/>
      <c r="J1751" s="72"/>
      <c r="K1751" s="36"/>
      <c r="L1751" s="79"/>
      <c r="M1751" s="79"/>
      <c r="N1751" s="74"/>
      <c r="O1751" s="81" t="s">
        <v>179</v>
      </c>
      <c r="P1751" s="83">
        <v>44398.846331018518</v>
      </c>
      <c r="Q1751" s="81" t="s">
        <v>1935</v>
      </c>
      <c r="R1751" s="84" t="s">
        <v>2575</v>
      </c>
      <c r="S1751" s="81" t="s">
        <v>2945</v>
      </c>
      <c r="T1751" s="81" t="s">
        <v>3175</v>
      </c>
      <c r="U1751" s="83">
        <v>44398.846331018518</v>
      </c>
      <c r="V1751" s="84" t="s">
        <v>4396</v>
      </c>
      <c r="W1751" s="81"/>
      <c r="X1751" s="81"/>
      <c r="Y1751" s="87" t="s">
        <v>6396</v>
      </c>
      <c r="Z1751" s="81"/>
    </row>
    <row r="1752" spans="1:26" x14ac:dyDescent="0.35">
      <c r="A1752" s="66" t="s">
        <v>1142</v>
      </c>
      <c r="B1752" s="66" t="s">
        <v>1602</v>
      </c>
      <c r="C1752" s="67"/>
      <c r="D1752" s="68"/>
      <c r="E1752" s="69"/>
      <c r="F1752" s="70"/>
      <c r="G1752" s="67"/>
      <c r="H1752" s="71"/>
      <c r="I1752" s="72"/>
      <c r="J1752" s="72"/>
      <c r="K1752" s="36"/>
      <c r="L1752" s="79"/>
      <c r="M1752" s="79"/>
      <c r="N1752" s="74"/>
      <c r="O1752" s="81" t="s">
        <v>1647</v>
      </c>
      <c r="P1752" s="83">
        <v>44398.849641203706</v>
      </c>
      <c r="Q1752" s="81" t="s">
        <v>1936</v>
      </c>
      <c r="R1752" s="81"/>
      <c r="S1752" s="81"/>
      <c r="T1752" s="81" t="s">
        <v>3016</v>
      </c>
      <c r="U1752" s="83">
        <v>44398.849641203706</v>
      </c>
      <c r="V1752" s="84" t="s">
        <v>4397</v>
      </c>
      <c r="W1752" s="81"/>
      <c r="X1752" s="81"/>
      <c r="Y1752" s="87" t="s">
        <v>6397</v>
      </c>
      <c r="Z1752" s="81"/>
    </row>
    <row r="1753" spans="1:26" x14ac:dyDescent="0.35">
      <c r="A1753" s="66" t="s">
        <v>1143</v>
      </c>
      <c r="B1753" s="66" t="s">
        <v>1569</v>
      </c>
      <c r="C1753" s="67"/>
      <c r="D1753" s="68"/>
      <c r="E1753" s="69"/>
      <c r="F1753" s="70"/>
      <c r="G1753" s="67"/>
      <c r="H1753" s="71"/>
      <c r="I1753" s="72"/>
      <c r="J1753" s="72"/>
      <c r="K1753" s="36"/>
      <c r="L1753" s="79"/>
      <c r="M1753" s="79"/>
      <c r="N1753" s="74"/>
      <c r="O1753" s="81" t="s">
        <v>1647</v>
      </c>
      <c r="P1753" s="83">
        <v>44398.850902777776</v>
      </c>
      <c r="Q1753" s="81" t="s">
        <v>1819</v>
      </c>
      <c r="R1753" s="81"/>
      <c r="S1753" s="81"/>
      <c r="T1753" s="81" t="s">
        <v>3114</v>
      </c>
      <c r="U1753" s="83">
        <v>44398.850902777776</v>
      </c>
      <c r="V1753" s="84" t="s">
        <v>4398</v>
      </c>
      <c r="W1753" s="81"/>
      <c r="X1753" s="81"/>
      <c r="Y1753" s="87" t="s">
        <v>6398</v>
      </c>
      <c r="Z1753" s="81"/>
    </row>
    <row r="1754" spans="1:26" x14ac:dyDescent="0.35">
      <c r="A1754" s="66" t="s">
        <v>1143</v>
      </c>
      <c r="B1754" s="66" t="s">
        <v>1570</v>
      </c>
      <c r="C1754" s="67"/>
      <c r="D1754" s="68"/>
      <c r="E1754" s="69"/>
      <c r="F1754" s="70"/>
      <c r="G1754" s="67"/>
      <c r="H1754" s="71"/>
      <c r="I1754" s="72"/>
      <c r="J1754" s="72"/>
      <c r="K1754" s="36"/>
      <c r="L1754" s="79"/>
      <c r="M1754" s="79"/>
      <c r="N1754" s="74"/>
      <c r="O1754" s="81" t="s">
        <v>1647</v>
      </c>
      <c r="P1754" s="83">
        <v>44398.850902777776</v>
      </c>
      <c r="Q1754" s="81" t="s">
        <v>1819</v>
      </c>
      <c r="R1754" s="81"/>
      <c r="S1754" s="81"/>
      <c r="T1754" s="81" t="s">
        <v>3114</v>
      </c>
      <c r="U1754" s="83">
        <v>44398.850902777776</v>
      </c>
      <c r="V1754" s="84" t="s">
        <v>4398</v>
      </c>
      <c r="W1754" s="81"/>
      <c r="X1754" s="81"/>
      <c r="Y1754" s="87" t="s">
        <v>6398</v>
      </c>
      <c r="Z1754" s="81"/>
    </row>
    <row r="1755" spans="1:26" x14ac:dyDescent="0.35">
      <c r="A1755" s="66" t="s">
        <v>1143</v>
      </c>
      <c r="B1755" s="66" t="s">
        <v>1390</v>
      </c>
      <c r="C1755" s="67"/>
      <c r="D1755" s="68"/>
      <c r="E1755" s="69"/>
      <c r="F1755" s="70"/>
      <c r="G1755" s="67"/>
      <c r="H1755" s="71"/>
      <c r="I1755" s="72"/>
      <c r="J1755" s="72"/>
      <c r="K1755" s="36"/>
      <c r="L1755" s="79"/>
      <c r="M1755" s="79"/>
      <c r="N1755" s="74"/>
      <c r="O1755" s="81" t="s">
        <v>1647</v>
      </c>
      <c r="P1755" s="83">
        <v>44398.850902777776</v>
      </c>
      <c r="Q1755" s="81" t="s">
        <v>1819</v>
      </c>
      <c r="R1755" s="81"/>
      <c r="S1755" s="81"/>
      <c r="T1755" s="81" t="s">
        <v>3114</v>
      </c>
      <c r="U1755" s="83">
        <v>44398.850902777776</v>
      </c>
      <c r="V1755" s="84" t="s">
        <v>4398</v>
      </c>
      <c r="W1755" s="81"/>
      <c r="X1755" s="81"/>
      <c r="Y1755" s="87" t="s">
        <v>6398</v>
      </c>
      <c r="Z1755" s="81"/>
    </row>
    <row r="1756" spans="1:26" x14ac:dyDescent="0.35">
      <c r="A1756" s="66" t="s">
        <v>1144</v>
      </c>
      <c r="B1756" s="66" t="s">
        <v>1144</v>
      </c>
      <c r="C1756" s="67"/>
      <c r="D1756" s="68"/>
      <c r="E1756" s="69"/>
      <c r="F1756" s="70"/>
      <c r="G1756" s="67"/>
      <c r="H1756" s="71"/>
      <c r="I1756" s="72"/>
      <c r="J1756" s="72"/>
      <c r="K1756" s="36"/>
      <c r="L1756" s="79"/>
      <c r="M1756" s="79"/>
      <c r="N1756" s="74"/>
      <c r="O1756" s="81" t="s">
        <v>179</v>
      </c>
      <c r="P1756" s="83">
        <v>44398.289861111109</v>
      </c>
      <c r="Q1756" s="81" t="s">
        <v>1937</v>
      </c>
      <c r="R1756" s="84" t="s">
        <v>2576</v>
      </c>
      <c r="S1756" s="81" t="s">
        <v>2931</v>
      </c>
      <c r="T1756" s="81"/>
      <c r="U1756" s="83">
        <v>44398.289861111109</v>
      </c>
      <c r="V1756" s="84" t="s">
        <v>4399</v>
      </c>
      <c r="W1756" s="81"/>
      <c r="X1756" s="81"/>
      <c r="Y1756" s="87" t="s">
        <v>6399</v>
      </c>
      <c r="Z1756" s="81"/>
    </row>
    <row r="1757" spans="1:26" x14ac:dyDescent="0.35">
      <c r="A1757" s="66" t="s">
        <v>1144</v>
      </c>
      <c r="B1757" s="66" t="s">
        <v>1603</v>
      </c>
      <c r="C1757" s="67"/>
      <c r="D1757" s="68"/>
      <c r="E1757" s="69"/>
      <c r="F1757" s="70"/>
      <c r="G1757" s="67"/>
      <c r="H1757" s="71"/>
      <c r="I1757" s="72"/>
      <c r="J1757" s="72"/>
      <c r="K1757" s="36"/>
      <c r="L1757" s="79"/>
      <c r="M1757" s="79"/>
      <c r="N1757" s="74"/>
      <c r="O1757" s="81" t="s">
        <v>1647</v>
      </c>
      <c r="P1757" s="83">
        <v>44398.854583333334</v>
      </c>
      <c r="Q1757" s="81" t="s">
        <v>1938</v>
      </c>
      <c r="R1757" s="81" t="s">
        <v>2577</v>
      </c>
      <c r="S1757" s="81" t="s">
        <v>2969</v>
      </c>
      <c r="T1757" s="81"/>
      <c r="U1757" s="83">
        <v>44398.854583333334</v>
      </c>
      <c r="V1757" s="84" t="s">
        <v>4400</v>
      </c>
      <c r="W1757" s="81"/>
      <c r="X1757" s="81"/>
      <c r="Y1757" s="87" t="s">
        <v>6400</v>
      </c>
      <c r="Z1757" s="81"/>
    </row>
    <row r="1758" spans="1:26" x14ac:dyDescent="0.35">
      <c r="A1758" s="66" t="s">
        <v>1145</v>
      </c>
      <c r="B1758" s="66" t="s">
        <v>1144</v>
      </c>
      <c r="C1758" s="67"/>
      <c r="D1758" s="68"/>
      <c r="E1758" s="69"/>
      <c r="F1758" s="70"/>
      <c r="G1758" s="67"/>
      <c r="H1758" s="71"/>
      <c r="I1758" s="72"/>
      <c r="J1758" s="72"/>
      <c r="K1758" s="36"/>
      <c r="L1758" s="79"/>
      <c r="M1758" s="79"/>
      <c r="N1758" s="74"/>
      <c r="O1758" s="81" t="s">
        <v>1647</v>
      </c>
      <c r="P1758" s="83">
        <v>44398.855439814812</v>
      </c>
      <c r="Q1758" s="81" t="s">
        <v>1939</v>
      </c>
      <c r="R1758" s="84" t="s">
        <v>2578</v>
      </c>
      <c r="S1758" s="81" t="s">
        <v>2970</v>
      </c>
      <c r="T1758" s="81"/>
      <c r="U1758" s="83">
        <v>44398.855439814812</v>
      </c>
      <c r="V1758" s="84" t="s">
        <v>4401</v>
      </c>
      <c r="W1758" s="81"/>
      <c r="X1758" s="81"/>
      <c r="Y1758" s="87" t="s">
        <v>6401</v>
      </c>
      <c r="Z1758" s="81"/>
    </row>
    <row r="1759" spans="1:26" x14ac:dyDescent="0.35">
      <c r="A1759" s="66" t="s">
        <v>1145</v>
      </c>
      <c r="B1759" s="66" t="s">
        <v>1318</v>
      </c>
      <c r="C1759" s="67"/>
      <c r="D1759" s="68"/>
      <c r="E1759" s="69"/>
      <c r="F1759" s="70"/>
      <c r="G1759" s="67"/>
      <c r="H1759" s="71"/>
      <c r="I1759" s="72"/>
      <c r="J1759" s="72"/>
      <c r="K1759" s="36"/>
      <c r="L1759" s="79"/>
      <c r="M1759" s="79"/>
      <c r="N1759" s="74"/>
      <c r="O1759" s="81" t="s">
        <v>1647</v>
      </c>
      <c r="P1759" s="83">
        <v>44397.690347222226</v>
      </c>
      <c r="Q1759" s="81" t="s">
        <v>1754</v>
      </c>
      <c r="R1759" s="81"/>
      <c r="S1759" s="81"/>
      <c r="T1759" s="81" t="s">
        <v>3016</v>
      </c>
      <c r="U1759" s="83">
        <v>44397.690347222226</v>
      </c>
      <c r="V1759" s="84" t="s">
        <v>4402</v>
      </c>
      <c r="W1759" s="81"/>
      <c r="X1759" s="81"/>
      <c r="Y1759" s="87" t="s">
        <v>6402</v>
      </c>
      <c r="Z1759" s="81"/>
    </row>
    <row r="1760" spans="1:26" x14ac:dyDescent="0.35">
      <c r="A1760" s="66" t="s">
        <v>1145</v>
      </c>
      <c r="B1760" s="66" t="s">
        <v>1522</v>
      </c>
      <c r="C1760" s="67"/>
      <c r="D1760" s="68"/>
      <c r="E1760" s="69"/>
      <c r="F1760" s="70"/>
      <c r="G1760" s="67"/>
      <c r="H1760" s="71"/>
      <c r="I1760" s="72"/>
      <c r="J1760" s="72"/>
      <c r="K1760" s="36"/>
      <c r="L1760" s="79"/>
      <c r="M1760" s="79"/>
      <c r="N1760" s="74"/>
      <c r="O1760" s="81" t="s">
        <v>1647</v>
      </c>
      <c r="P1760" s="83">
        <v>44397.690347222226</v>
      </c>
      <c r="Q1760" s="81" t="s">
        <v>1754</v>
      </c>
      <c r="R1760" s="81"/>
      <c r="S1760" s="81"/>
      <c r="T1760" s="81" t="s">
        <v>3016</v>
      </c>
      <c r="U1760" s="83">
        <v>44397.690347222226</v>
      </c>
      <c r="V1760" s="84" t="s">
        <v>4402</v>
      </c>
      <c r="W1760" s="81"/>
      <c r="X1760" s="81"/>
      <c r="Y1760" s="87" t="s">
        <v>6402</v>
      </c>
      <c r="Z1760" s="81"/>
    </row>
    <row r="1761" spans="1:26" x14ac:dyDescent="0.35">
      <c r="A1761" s="66" t="s">
        <v>1145</v>
      </c>
      <c r="B1761" s="66" t="s">
        <v>1603</v>
      </c>
      <c r="C1761" s="67"/>
      <c r="D1761" s="68"/>
      <c r="E1761" s="69"/>
      <c r="F1761" s="70"/>
      <c r="G1761" s="67"/>
      <c r="H1761" s="71"/>
      <c r="I1761" s="72"/>
      <c r="J1761" s="72"/>
      <c r="K1761" s="36"/>
      <c r="L1761" s="79"/>
      <c r="M1761" s="79"/>
      <c r="N1761" s="74"/>
      <c r="O1761" s="81" t="s">
        <v>1647</v>
      </c>
      <c r="P1761" s="83">
        <v>44398.855439814812</v>
      </c>
      <c r="Q1761" s="81" t="s">
        <v>1939</v>
      </c>
      <c r="R1761" s="84" t="s">
        <v>2578</v>
      </c>
      <c r="S1761" s="81" t="s">
        <v>2970</v>
      </c>
      <c r="T1761" s="81"/>
      <c r="U1761" s="83">
        <v>44398.855439814812</v>
      </c>
      <c r="V1761" s="84" t="s">
        <v>4401</v>
      </c>
      <c r="W1761" s="81"/>
      <c r="X1761" s="81"/>
      <c r="Y1761" s="87" t="s">
        <v>6401</v>
      </c>
      <c r="Z1761" s="81"/>
    </row>
    <row r="1762" spans="1:26" x14ac:dyDescent="0.35">
      <c r="A1762" s="66" t="s">
        <v>1146</v>
      </c>
      <c r="B1762" s="66" t="s">
        <v>1569</v>
      </c>
      <c r="C1762" s="67"/>
      <c r="D1762" s="68"/>
      <c r="E1762" s="69"/>
      <c r="F1762" s="70"/>
      <c r="G1762" s="67"/>
      <c r="H1762" s="71"/>
      <c r="I1762" s="72"/>
      <c r="J1762" s="72"/>
      <c r="K1762" s="36"/>
      <c r="L1762" s="79"/>
      <c r="M1762" s="79"/>
      <c r="N1762" s="74"/>
      <c r="O1762" s="81" t="s">
        <v>1647</v>
      </c>
      <c r="P1762" s="83">
        <v>44398.66002314815</v>
      </c>
      <c r="Q1762" s="81" t="s">
        <v>1819</v>
      </c>
      <c r="R1762" s="81"/>
      <c r="S1762" s="81"/>
      <c r="T1762" s="81" t="s">
        <v>3114</v>
      </c>
      <c r="U1762" s="83">
        <v>44398.66002314815</v>
      </c>
      <c r="V1762" s="84" t="s">
        <v>4403</v>
      </c>
      <c r="W1762" s="81"/>
      <c r="X1762" s="81"/>
      <c r="Y1762" s="87" t="s">
        <v>6403</v>
      </c>
      <c r="Z1762" s="81"/>
    </row>
    <row r="1763" spans="1:26" x14ac:dyDescent="0.35">
      <c r="A1763" s="66" t="s">
        <v>1146</v>
      </c>
      <c r="B1763" s="66" t="s">
        <v>1570</v>
      </c>
      <c r="C1763" s="67"/>
      <c r="D1763" s="68"/>
      <c r="E1763" s="69"/>
      <c r="F1763" s="70"/>
      <c r="G1763" s="67"/>
      <c r="H1763" s="71"/>
      <c r="I1763" s="72"/>
      <c r="J1763" s="72"/>
      <c r="K1763" s="36"/>
      <c r="L1763" s="79"/>
      <c r="M1763" s="79"/>
      <c r="N1763" s="74"/>
      <c r="O1763" s="81" t="s">
        <v>1647</v>
      </c>
      <c r="P1763" s="83">
        <v>44398.66002314815</v>
      </c>
      <c r="Q1763" s="81" t="s">
        <v>1819</v>
      </c>
      <c r="R1763" s="81"/>
      <c r="S1763" s="81"/>
      <c r="T1763" s="81" t="s">
        <v>3114</v>
      </c>
      <c r="U1763" s="83">
        <v>44398.66002314815</v>
      </c>
      <c r="V1763" s="84" t="s">
        <v>4403</v>
      </c>
      <c r="W1763" s="81"/>
      <c r="X1763" s="81"/>
      <c r="Y1763" s="87" t="s">
        <v>6403</v>
      </c>
      <c r="Z1763" s="81"/>
    </row>
    <row r="1764" spans="1:26" x14ac:dyDescent="0.35">
      <c r="A1764" s="66" t="s">
        <v>1146</v>
      </c>
      <c r="B1764" s="66" t="s">
        <v>1390</v>
      </c>
      <c r="C1764" s="67"/>
      <c r="D1764" s="68"/>
      <c r="E1764" s="69"/>
      <c r="F1764" s="70"/>
      <c r="G1764" s="67"/>
      <c r="H1764" s="71"/>
      <c r="I1764" s="72"/>
      <c r="J1764" s="72"/>
      <c r="K1764" s="36"/>
      <c r="L1764" s="79"/>
      <c r="M1764" s="79"/>
      <c r="N1764" s="74"/>
      <c r="O1764" s="81" t="s">
        <v>1647</v>
      </c>
      <c r="P1764" s="83">
        <v>44398.66002314815</v>
      </c>
      <c r="Q1764" s="81" t="s">
        <v>1819</v>
      </c>
      <c r="R1764" s="81"/>
      <c r="S1764" s="81"/>
      <c r="T1764" s="81" t="s">
        <v>3114</v>
      </c>
      <c r="U1764" s="83">
        <v>44398.66002314815</v>
      </c>
      <c r="V1764" s="84" t="s">
        <v>4403</v>
      </c>
      <c r="W1764" s="81"/>
      <c r="X1764" s="81"/>
      <c r="Y1764" s="87" t="s">
        <v>6403</v>
      </c>
      <c r="Z1764" s="81"/>
    </row>
    <row r="1765" spans="1:26" x14ac:dyDescent="0.35">
      <c r="A1765" s="66" t="s">
        <v>1146</v>
      </c>
      <c r="B1765" s="66" t="s">
        <v>1318</v>
      </c>
      <c r="C1765" s="67"/>
      <c r="D1765" s="68"/>
      <c r="E1765" s="69"/>
      <c r="F1765" s="70"/>
      <c r="G1765" s="67"/>
      <c r="H1765" s="71"/>
      <c r="I1765" s="72"/>
      <c r="J1765" s="72"/>
      <c r="K1765" s="36"/>
      <c r="L1765" s="79"/>
      <c r="M1765" s="79"/>
      <c r="N1765" s="74"/>
      <c r="O1765" s="81" t="s">
        <v>1647</v>
      </c>
      <c r="P1765" s="83">
        <v>44398.858449074076</v>
      </c>
      <c r="Q1765" s="81" t="s">
        <v>1931</v>
      </c>
      <c r="R1765" s="81"/>
      <c r="S1765" s="81"/>
      <c r="T1765" s="81" t="s">
        <v>3017</v>
      </c>
      <c r="U1765" s="83">
        <v>44398.858449074076</v>
      </c>
      <c r="V1765" s="84" t="s">
        <v>4404</v>
      </c>
      <c r="W1765" s="81"/>
      <c r="X1765" s="81"/>
      <c r="Y1765" s="87" t="s">
        <v>6404</v>
      </c>
      <c r="Z1765" s="81"/>
    </row>
    <row r="1766" spans="1:26" x14ac:dyDescent="0.35">
      <c r="A1766" s="66" t="s">
        <v>1146</v>
      </c>
      <c r="B1766" s="66" t="s">
        <v>1317</v>
      </c>
      <c r="C1766" s="67"/>
      <c r="D1766" s="68"/>
      <c r="E1766" s="69"/>
      <c r="F1766" s="70"/>
      <c r="G1766" s="67"/>
      <c r="H1766" s="71"/>
      <c r="I1766" s="72"/>
      <c r="J1766" s="72"/>
      <c r="K1766" s="36"/>
      <c r="L1766" s="79"/>
      <c r="M1766" s="79"/>
      <c r="N1766" s="74"/>
      <c r="O1766" s="81" t="s">
        <v>1647</v>
      </c>
      <c r="P1766" s="83">
        <v>44398.858449074076</v>
      </c>
      <c r="Q1766" s="81" t="s">
        <v>1931</v>
      </c>
      <c r="R1766" s="81"/>
      <c r="S1766" s="81"/>
      <c r="T1766" s="81" t="s">
        <v>3017</v>
      </c>
      <c r="U1766" s="83">
        <v>44398.858449074076</v>
      </c>
      <c r="V1766" s="84" t="s">
        <v>4404</v>
      </c>
      <c r="W1766" s="81"/>
      <c r="X1766" s="81"/>
      <c r="Y1766" s="87" t="s">
        <v>6404</v>
      </c>
      <c r="Z1766" s="81"/>
    </row>
    <row r="1767" spans="1:26" x14ac:dyDescent="0.35">
      <c r="A1767" s="66" t="s">
        <v>1147</v>
      </c>
      <c r="B1767" s="66" t="s">
        <v>1604</v>
      </c>
      <c r="C1767" s="67"/>
      <c r="D1767" s="68"/>
      <c r="E1767" s="69"/>
      <c r="F1767" s="70"/>
      <c r="G1767" s="67"/>
      <c r="H1767" s="71"/>
      <c r="I1767" s="72"/>
      <c r="J1767" s="72"/>
      <c r="K1767" s="36"/>
      <c r="L1767" s="79"/>
      <c r="M1767" s="79"/>
      <c r="N1767" s="74"/>
      <c r="O1767" s="81" t="s">
        <v>1647</v>
      </c>
      <c r="P1767" s="83">
        <v>44398.860625000001</v>
      </c>
      <c r="Q1767" s="81" t="s">
        <v>1940</v>
      </c>
      <c r="R1767" s="84" t="s">
        <v>2579</v>
      </c>
      <c r="S1767" s="81" t="s">
        <v>2931</v>
      </c>
      <c r="T1767" s="81"/>
      <c r="U1767" s="83">
        <v>44398.860625000001</v>
      </c>
      <c r="V1767" s="84" t="s">
        <v>4405</v>
      </c>
      <c r="W1767" s="81"/>
      <c r="X1767" s="81"/>
      <c r="Y1767" s="87" t="s">
        <v>6405</v>
      </c>
      <c r="Z1767" s="87" t="s">
        <v>7306</v>
      </c>
    </row>
    <row r="1768" spans="1:26" x14ac:dyDescent="0.35">
      <c r="A1768" s="66" t="s">
        <v>1148</v>
      </c>
      <c r="B1768" s="66" t="s">
        <v>1402</v>
      </c>
      <c r="C1768" s="67"/>
      <c r="D1768" s="68"/>
      <c r="E1768" s="69"/>
      <c r="F1768" s="70"/>
      <c r="G1768" s="67"/>
      <c r="H1768" s="71"/>
      <c r="I1768" s="72"/>
      <c r="J1768" s="72"/>
      <c r="K1768" s="36"/>
      <c r="L1768" s="79"/>
      <c r="M1768" s="79"/>
      <c r="N1768" s="74"/>
      <c r="O1768" s="81" t="s">
        <v>1647</v>
      </c>
      <c r="P1768" s="83">
        <v>44397.641134259262</v>
      </c>
      <c r="Q1768" s="81" t="s">
        <v>1751</v>
      </c>
      <c r="R1768" s="81"/>
      <c r="S1768" s="81"/>
      <c r="T1768" s="81"/>
      <c r="U1768" s="83">
        <v>44397.641134259262</v>
      </c>
      <c r="V1768" s="84" t="s">
        <v>4406</v>
      </c>
      <c r="W1768" s="81"/>
      <c r="X1768" s="81"/>
      <c r="Y1768" s="87" t="s">
        <v>6406</v>
      </c>
      <c r="Z1768" s="81"/>
    </row>
    <row r="1769" spans="1:26" x14ac:dyDescent="0.35">
      <c r="A1769" s="66" t="s">
        <v>1148</v>
      </c>
      <c r="B1769" s="66" t="s">
        <v>1411</v>
      </c>
      <c r="C1769" s="67"/>
      <c r="D1769" s="68"/>
      <c r="E1769" s="69"/>
      <c r="F1769" s="70"/>
      <c r="G1769" s="67"/>
      <c r="H1769" s="71"/>
      <c r="I1769" s="72"/>
      <c r="J1769" s="72"/>
      <c r="K1769" s="36"/>
      <c r="L1769" s="79"/>
      <c r="M1769" s="79"/>
      <c r="N1769" s="74"/>
      <c r="O1769" s="81" t="s">
        <v>1647</v>
      </c>
      <c r="P1769" s="83">
        <v>44397.641134259262</v>
      </c>
      <c r="Q1769" s="81" t="s">
        <v>1751</v>
      </c>
      <c r="R1769" s="81"/>
      <c r="S1769" s="81"/>
      <c r="T1769" s="81"/>
      <c r="U1769" s="83">
        <v>44397.641134259262</v>
      </c>
      <c r="V1769" s="84" t="s">
        <v>4406</v>
      </c>
      <c r="W1769" s="81"/>
      <c r="X1769" s="81"/>
      <c r="Y1769" s="87" t="s">
        <v>6406</v>
      </c>
      <c r="Z1769" s="81"/>
    </row>
    <row r="1770" spans="1:26" x14ac:dyDescent="0.35">
      <c r="A1770" s="66" t="s">
        <v>1148</v>
      </c>
      <c r="B1770" s="66" t="s">
        <v>1605</v>
      </c>
      <c r="C1770" s="67"/>
      <c r="D1770" s="68"/>
      <c r="E1770" s="69"/>
      <c r="F1770" s="70"/>
      <c r="G1770" s="67"/>
      <c r="H1770" s="71"/>
      <c r="I1770" s="72"/>
      <c r="J1770" s="72"/>
      <c r="K1770" s="36"/>
      <c r="L1770" s="79"/>
      <c r="M1770" s="79"/>
      <c r="N1770" s="74"/>
      <c r="O1770" s="81" t="s">
        <v>1647</v>
      </c>
      <c r="P1770" s="83">
        <v>44397.759652777779</v>
      </c>
      <c r="Q1770" s="81" t="s">
        <v>1941</v>
      </c>
      <c r="R1770" s="81"/>
      <c r="S1770" s="81"/>
      <c r="T1770" s="81" t="s">
        <v>3046</v>
      </c>
      <c r="U1770" s="83">
        <v>44397.759652777779</v>
      </c>
      <c r="V1770" s="84" t="s">
        <v>4407</v>
      </c>
      <c r="W1770" s="81"/>
      <c r="X1770" s="81"/>
      <c r="Y1770" s="87" t="s">
        <v>6407</v>
      </c>
      <c r="Z1770" s="81"/>
    </row>
    <row r="1771" spans="1:26" x14ac:dyDescent="0.35">
      <c r="A1771" s="66" t="s">
        <v>1148</v>
      </c>
      <c r="B1771" s="66" t="s">
        <v>1412</v>
      </c>
      <c r="C1771" s="67"/>
      <c r="D1771" s="68"/>
      <c r="E1771" s="69"/>
      <c r="F1771" s="70"/>
      <c r="G1771" s="67"/>
      <c r="H1771" s="71"/>
      <c r="I1771" s="72"/>
      <c r="J1771" s="72"/>
      <c r="K1771" s="36"/>
      <c r="L1771" s="79"/>
      <c r="M1771" s="79"/>
      <c r="N1771" s="74"/>
      <c r="O1771" s="81" t="s">
        <v>1647</v>
      </c>
      <c r="P1771" s="83">
        <v>44397.759652777779</v>
      </c>
      <c r="Q1771" s="81" t="s">
        <v>1941</v>
      </c>
      <c r="R1771" s="81"/>
      <c r="S1771" s="81"/>
      <c r="T1771" s="81" t="s">
        <v>3046</v>
      </c>
      <c r="U1771" s="83">
        <v>44397.759652777779</v>
      </c>
      <c r="V1771" s="84" t="s">
        <v>4407</v>
      </c>
      <c r="W1771" s="81"/>
      <c r="X1771" s="81"/>
      <c r="Y1771" s="87" t="s">
        <v>6407</v>
      </c>
      <c r="Z1771" s="81"/>
    </row>
    <row r="1772" spans="1:26" x14ac:dyDescent="0.35">
      <c r="A1772" s="66" t="s">
        <v>1148</v>
      </c>
      <c r="B1772" s="66" t="s">
        <v>1558</v>
      </c>
      <c r="C1772" s="67"/>
      <c r="D1772" s="68"/>
      <c r="E1772" s="69"/>
      <c r="F1772" s="70"/>
      <c r="G1772" s="67"/>
      <c r="H1772" s="71"/>
      <c r="I1772" s="72"/>
      <c r="J1772" s="72"/>
      <c r="K1772" s="36"/>
      <c r="L1772" s="79"/>
      <c r="M1772" s="79"/>
      <c r="N1772" s="74"/>
      <c r="O1772" s="81" t="s">
        <v>1647</v>
      </c>
      <c r="P1772" s="83">
        <v>44397.759652777779</v>
      </c>
      <c r="Q1772" s="81" t="s">
        <v>1941</v>
      </c>
      <c r="R1772" s="81"/>
      <c r="S1772" s="81"/>
      <c r="T1772" s="81" t="s">
        <v>3046</v>
      </c>
      <c r="U1772" s="83">
        <v>44397.759652777779</v>
      </c>
      <c r="V1772" s="84" t="s">
        <v>4407</v>
      </c>
      <c r="W1772" s="81"/>
      <c r="X1772" s="81"/>
      <c r="Y1772" s="87" t="s">
        <v>6407</v>
      </c>
      <c r="Z1772" s="81"/>
    </row>
    <row r="1773" spans="1:26" x14ac:dyDescent="0.35">
      <c r="A1773" s="66" t="s">
        <v>1148</v>
      </c>
      <c r="B1773" s="66" t="s">
        <v>1317</v>
      </c>
      <c r="C1773" s="67"/>
      <c r="D1773" s="68"/>
      <c r="E1773" s="69"/>
      <c r="F1773" s="70"/>
      <c r="G1773" s="67"/>
      <c r="H1773" s="71"/>
      <c r="I1773" s="72"/>
      <c r="J1773" s="72"/>
      <c r="K1773" s="36"/>
      <c r="L1773" s="79"/>
      <c r="M1773" s="79"/>
      <c r="N1773" s="74"/>
      <c r="O1773" s="81" t="s">
        <v>1647</v>
      </c>
      <c r="P1773" s="83">
        <v>44397.759652777779</v>
      </c>
      <c r="Q1773" s="81" t="s">
        <v>1941</v>
      </c>
      <c r="R1773" s="81"/>
      <c r="S1773" s="81"/>
      <c r="T1773" s="81" t="s">
        <v>3046</v>
      </c>
      <c r="U1773" s="83">
        <v>44397.759652777779</v>
      </c>
      <c r="V1773" s="84" t="s">
        <v>4407</v>
      </c>
      <c r="W1773" s="81"/>
      <c r="X1773" s="81"/>
      <c r="Y1773" s="87" t="s">
        <v>6407</v>
      </c>
      <c r="Z1773" s="81"/>
    </row>
    <row r="1774" spans="1:26" x14ac:dyDescent="0.35">
      <c r="A1774" s="66" t="s">
        <v>1148</v>
      </c>
      <c r="B1774" s="66" t="s">
        <v>1230</v>
      </c>
      <c r="C1774" s="67"/>
      <c r="D1774" s="68"/>
      <c r="E1774" s="69"/>
      <c r="F1774" s="70"/>
      <c r="G1774" s="67"/>
      <c r="H1774" s="71"/>
      <c r="I1774" s="72"/>
      <c r="J1774" s="72"/>
      <c r="K1774" s="36"/>
      <c r="L1774" s="79"/>
      <c r="M1774" s="79"/>
      <c r="N1774" s="74"/>
      <c r="O1774" s="81" t="s">
        <v>1647</v>
      </c>
      <c r="P1774" s="83">
        <v>44397.759652777779</v>
      </c>
      <c r="Q1774" s="81" t="s">
        <v>1941</v>
      </c>
      <c r="R1774" s="81"/>
      <c r="S1774" s="81"/>
      <c r="T1774" s="81" t="s">
        <v>3046</v>
      </c>
      <c r="U1774" s="83">
        <v>44397.759652777779</v>
      </c>
      <c r="V1774" s="84" t="s">
        <v>4407</v>
      </c>
      <c r="W1774" s="81"/>
      <c r="X1774" s="81"/>
      <c r="Y1774" s="87" t="s">
        <v>6407</v>
      </c>
      <c r="Z1774" s="81"/>
    </row>
    <row r="1775" spans="1:26" x14ac:dyDescent="0.35">
      <c r="A1775" s="66" t="s">
        <v>1148</v>
      </c>
      <c r="B1775" s="66" t="s">
        <v>1232</v>
      </c>
      <c r="C1775" s="67"/>
      <c r="D1775" s="68"/>
      <c r="E1775" s="69"/>
      <c r="F1775" s="70"/>
      <c r="G1775" s="67"/>
      <c r="H1775" s="71"/>
      <c r="I1775" s="72"/>
      <c r="J1775" s="72"/>
      <c r="K1775" s="36"/>
      <c r="L1775" s="79"/>
      <c r="M1775" s="79"/>
      <c r="N1775" s="74"/>
      <c r="O1775" s="81" t="s">
        <v>1647</v>
      </c>
      <c r="P1775" s="83">
        <v>44397.759652777779</v>
      </c>
      <c r="Q1775" s="81" t="s">
        <v>1941</v>
      </c>
      <c r="R1775" s="81"/>
      <c r="S1775" s="81"/>
      <c r="T1775" s="81" t="s">
        <v>3046</v>
      </c>
      <c r="U1775" s="83">
        <v>44397.759652777779</v>
      </c>
      <c r="V1775" s="84" t="s">
        <v>4407</v>
      </c>
      <c r="W1775" s="81"/>
      <c r="X1775" s="81"/>
      <c r="Y1775" s="87" t="s">
        <v>6407</v>
      </c>
      <c r="Z1775" s="81"/>
    </row>
    <row r="1776" spans="1:26" x14ac:dyDescent="0.35">
      <c r="A1776" s="66" t="s">
        <v>1147</v>
      </c>
      <c r="B1776" s="66" t="s">
        <v>1148</v>
      </c>
      <c r="C1776" s="67"/>
      <c r="D1776" s="68"/>
      <c r="E1776" s="69"/>
      <c r="F1776" s="70"/>
      <c r="G1776" s="67"/>
      <c r="H1776" s="71"/>
      <c r="I1776" s="72"/>
      <c r="J1776" s="72"/>
      <c r="K1776" s="36"/>
      <c r="L1776" s="79"/>
      <c r="M1776" s="79"/>
      <c r="N1776" s="74"/>
      <c r="O1776" s="81" t="s">
        <v>1647</v>
      </c>
      <c r="P1776" s="83">
        <v>44398.860625000001</v>
      </c>
      <c r="Q1776" s="81" t="s">
        <v>1940</v>
      </c>
      <c r="R1776" s="84" t="s">
        <v>2579</v>
      </c>
      <c r="S1776" s="81" t="s">
        <v>2931</v>
      </c>
      <c r="T1776" s="81"/>
      <c r="U1776" s="83">
        <v>44398.860625000001</v>
      </c>
      <c r="V1776" s="84" t="s">
        <v>4405</v>
      </c>
      <c r="W1776" s="81"/>
      <c r="X1776" s="81"/>
      <c r="Y1776" s="87" t="s">
        <v>6405</v>
      </c>
      <c r="Z1776" s="87" t="s">
        <v>7306</v>
      </c>
    </row>
    <row r="1777" spans="1:26" x14ac:dyDescent="0.35">
      <c r="A1777" s="66" t="s">
        <v>1147</v>
      </c>
      <c r="B1777" s="66" t="s">
        <v>1583</v>
      </c>
      <c r="C1777" s="67"/>
      <c r="D1777" s="68"/>
      <c r="E1777" s="69"/>
      <c r="F1777" s="70"/>
      <c r="G1777" s="67"/>
      <c r="H1777" s="71"/>
      <c r="I1777" s="72"/>
      <c r="J1777" s="72"/>
      <c r="K1777" s="36"/>
      <c r="L1777" s="79"/>
      <c r="M1777" s="79"/>
      <c r="N1777" s="74"/>
      <c r="O1777" s="81" t="s">
        <v>1648</v>
      </c>
      <c r="P1777" s="83">
        <v>44398.860625000001</v>
      </c>
      <c r="Q1777" s="81" t="s">
        <v>1940</v>
      </c>
      <c r="R1777" s="84" t="s">
        <v>2579</v>
      </c>
      <c r="S1777" s="81" t="s">
        <v>2931</v>
      </c>
      <c r="T1777" s="81"/>
      <c r="U1777" s="83">
        <v>44398.860625000001</v>
      </c>
      <c r="V1777" s="84" t="s">
        <v>4405</v>
      </c>
      <c r="W1777" s="81"/>
      <c r="X1777" s="81"/>
      <c r="Y1777" s="87" t="s">
        <v>6405</v>
      </c>
      <c r="Z1777" s="87" t="s">
        <v>7306</v>
      </c>
    </row>
    <row r="1778" spans="1:26" x14ac:dyDescent="0.35">
      <c r="A1778" s="66" t="s">
        <v>1147</v>
      </c>
      <c r="B1778" s="66" t="s">
        <v>1412</v>
      </c>
      <c r="C1778" s="67"/>
      <c r="D1778" s="68"/>
      <c r="E1778" s="69"/>
      <c r="F1778" s="70"/>
      <c r="G1778" s="67"/>
      <c r="H1778" s="71"/>
      <c r="I1778" s="72"/>
      <c r="J1778" s="72"/>
      <c r="K1778" s="36"/>
      <c r="L1778" s="79"/>
      <c r="M1778" s="79"/>
      <c r="N1778" s="74"/>
      <c r="O1778" s="81" t="s">
        <v>1647</v>
      </c>
      <c r="P1778" s="83">
        <v>44398.860625000001</v>
      </c>
      <c r="Q1778" s="81" t="s">
        <v>1940</v>
      </c>
      <c r="R1778" s="84" t="s">
        <v>2579</v>
      </c>
      <c r="S1778" s="81" t="s">
        <v>2931</v>
      </c>
      <c r="T1778" s="81"/>
      <c r="U1778" s="83">
        <v>44398.860625000001</v>
      </c>
      <c r="V1778" s="84" t="s">
        <v>4405</v>
      </c>
      <c r="W1778" s="81"/>
      <c r="X1778" s="81"/>
      <c r="Y1778" s="87" t="s">
        <v>6405</v>
      </c>
      <c r="Z1778" s="87" t="s">
        <v>7306</v>
      </c>
    </row>
    <row r="1779" spans="1:26" x14ac:dyDescent="0.35">
      <c r="A1779" s="66" t="s">
        <v>1149</v>
      </c>
      <c r="B1779" s="66" t="s">
        <v>1587</v>
      </c>
      <c r="C1779" s="67"/>
      <c r="D1779" s="68"/>
      <c r="E1779" s="69"/>
      <c r="F1779" s="70"/>
      <c r="G1779" s="67"/>
      <c r="H1779" s="71"/>
      <c r="I1779" s="72"/>
      <c r="J1779" s="72"/>
      <c r="K1779" s="36"/>
      <c r="L1779" s="79"/>
      <c r="M1779" s="79"/>
      <c r="N1779" s="74"/>
      <c r="O1779" s="81" t="s">
        <v>1647</v>
      </c>
      <c r="P1779" s="83">
        <v>44398.862349537034</v>
      </c>
      <c r="Q1779" s="81" t="s">
        <v>1893</v>
      </c>
      <c r="R1779" s="81"/>
      <c r="S1779" s="81"/>
      <c r="T1779" s="81"/>
      <c r="U1779" s="83">
        <v>44398.862349537034</v>
      </c>
      <c r="V1779" s="84" t="s">
        <v>4408</v>
      </c>
      <c r="W1779" s="81"/>
      <c r="X1779" s="81"/>
      <c r="Y1779" s="87" t="s">
        <v>6408</v>
      </c>
      <c r="Z1779" s="81"/>
    </row>
    <row r="1780" spans="1:26" x14ac:dyDescent="0.35">
      <c r="A1780" s="66" t="s">
        <v>1149</v>
      </c>
      <c r="B1780" s="66" t="s">
        <v>1026</v>
      </c>
      <c r="C1780" s="67"/>
      <c r="D1780" s="68"/>
      <c r="E1780" s="69"/>
      <c r="F1780" s="70"/>
      <c r="G1780" s="67"/>
      <c r="H1780" s="71"/>
      <c r="I1780" s="72"/>
      <c r="J1780" s="72"/>
      <c r="K1780" s="36"/>
      <c r="L1780" s="79"/>
      <c r="M1780" s="79"/>
      <c r="N1780" s="74"/>
      <c r="O1780" s="81" t="s">
        <v>1647</v>
      </c>
      <c r="P1780" s="83">
        <v>44398.862349537034</v>
      </c>
      <c r="Q1780" s="81" t="s">
        <v>1893</v>
      </c>
      <c r="R1780" s="81"/>
      <c r="S1780" s="81"/>
      <c r="T1780" s="81"/>
      <c r="U1780" s="83">
        <v>44398.862349537034</v>
      </c>
      <c r="V1780" s="84" t="s">
        <v>4408</v>
      </c>
      <c r="W1780" s="81"/>
      <c r="X1780" s="81"/>
      <c r="Y1780" s="87" t="s">
        <v>6408</v>
      </c>
      <c r="Z1780" s="81"/>
    </row>
    <row r="1781" spans="1:26" x14ac:dyDescent="0.35">
      <c r="A1781" s="66" t="s">
        <v>1150</v>
      </c>
      <c r="B1781" s="66" t="s">
        <v>1569</v>
      </c>
      <c r="C1781" s="67"/>
      <c r="D1781" s="68"/>
      <c r="E1781" s="69"/>
      <c r="F1781" s="70"/>
      <c r="G1781" s="67"/>
      <c r="H1781" s="71"/>
      <c r="I1781" s="72"/>
      <c r="J1781" s="72"/>
      <c r="K1781" s="36"/>
      <c r="L1781" s="79"/>
      <c r="M1781" s="79"/>
      <c r="N1781" s="74"/>
      <c r="O1781" s="81" t="s">
        <v>1647</v>
      </c>
      <c r="P1781" s="83">
        <v>44398.868391203701</v>
      </c>
      <c r="Q1781" s="81" t="s">
        <v>1819</v>
      </c>
      <c r="R1781" s="81"/>
      <c r="S1781" s="81"/>
      <c r="T1781" s="81" t="s">
        <v>3114</v>
      </c>
      <c r="U1781" s="83">
        <v>44398.868391203701</v>
      </c>
      <c r="V1781" s="84" t="s">
        <v>4409</v>
      </c>
      <c r="W1781" s="81"/>
      <c r="X1781" s="81"/>
      <c r="Y1781" s="87" t="s">
        <v>6409</v>
      </c>
      <c r="Z1781" s="81"/>
    </row>
    <row r="1782" spans="1:26" x14ac:dyDescent="0.35">
      <c r="A1782" s="66" t="s">
        <v>1150</v>
      </c>
      <c r="B1782" s="66" t="s">
        <v>1570</v>
      </c>
      <c r="C1782" s="67"/>
      <c r="D1782" s="68"/>
      <c r="E1782" s="69"/>
      <c r="F1782" s="70"/>
      <c r="G1782" s="67"/>
      <c r="H1782" s="71"/>
      <c r="I1782" s="72"/>
      <c r="J1782" s="72"/>
      <c r="K1782" s="36"/>
      <c r="L1782" s="79"/>
      <c r="M1782" s="79"/>
      <c r="N1782" s="74"/>
      <c r="O1782" s="81" t="s">
        <v>1647</v>
      </c>
      <c r="P1782" s="83">
        <v>44398.868391203701</v>
      </c>
      <c r="Q1782" s="81" t="s">
        <v>1819</v>
      </c>
      <c r="R1782" s="81"/>
      <c r="S1782" s="81"/>
      <c r="T1782" s="81" t="s">
        <v>3114</v>
      </c>
      <c r="U1782" s="83">
        <v>44398.868391203701</v>
      </c>
      <c r="V1782" s="84" t="s">
        <v>4409</v>
      </c>
      <c r="W1782" s="81"/>
      <c r="X1782" s="81"/>
      <c r="Y1782" s="87" t="s">
        <v>6409</v>
      </c>
      <c r="Z1782" s="81"/>
    </row>
    <row r="1783" spans="1:26" x14ac:dyDescent="0.35">
      <c r="A1783" s="66" t="s">
        <v>1150</v>
      </c>
      <c r="B1783" s="66" t="s">
        <v>1390</v>
      </c>
      <c r="C1783" s="67"/>
      <c r="D1783" s="68"/>
      <c r="E1783" s="69"/>
      <c r="F1783" s="70"/>
      <c r="G1783" s="67"/>
      <c r="H1783" s="71"/>
      <c r="I1783" s="72"/>
      <c r="J1783" s="72"/>
      <c r="K1783" s="36"/>
      <c r="L1783" s="79"/>
      <c r="M1783" s="79"/>
      <c r="N1783" s="74"/>
      <c r="O1783" s="81" t="s">
        <v>1647</v>
      </c>
      <c r="P1783" s="83">
        <v>44398.868391203701</v>
      </c>
      <c r="Q1783" s="81" t="s">
        <v>1819</v>
      </c>
      <c r="R1783" s="81"/>
      <c r="S1783" s="81"/>
      <c r="T1783" s="81" t="s">
        <v>3114</v>
      </c>
      <c r="U1783" s="83">
        <v>44398.868391203701</v>
      </c>
      <c r="V1783" s="84" t="s">
        <v>4409</v>
      </c>
      <c r="W1783" s="81"/>
      <c r="X1783" s="81"/>
      <c r="Y1783" s="87" t="s">
        <v>6409</v>
      </c>
      <c r="Z1783" s="81"/>
    </row>
    <row r="1784" spans="1:26" x14ac:dyDescent="0.35">
      <c r="A1784" s="66" t="s">
        <v>1151</v>
      </c>
      <c r="B1784" s="66" t="s">
        <v>1151</v>
      </c>
      <c r="C1784" s="67"/>
      <c r="D1784" s="68"/>
      <c r="E1784" s="69"/>
      <c r="F1784" s="70"/>
      <c r="G1784" s="67"/>
      <c r="H1784" s="71"/>
      <c r="I1784" s="72"/>
      <c r="J1784" s="72"/>
      <c r="K1784" s="36"/>
      <c r="L1784" s="79"/>
      <c r="M1784" s="79"/>
      <c r="N1784" s="74"/>
      <c r="O1784" s="81" t="s">
        <v>179</v>
      </c>
      <c r="P1784" s="83">
        <v>44398.401087962964</v>
      </c>
      <c r="Q1784" s="81" t="s">
        <v>1942</v>
      </c>
      <c r="R1784" s="84" t="s">
        <v>2580</v>
      </c>
      <c r="S1784" s="81" t="s">
        <v>2931</v>
      </c>
      <c r="T1784" s="81" t="s">
        <v>3176</v>
      </c>
      <c r="U1784" s="83">
        <v>44398.401087962964</v>
      </c>
      <c r="V1784" s="84" t="s">
        <v>4410</v>
      </c>
      <c r="W1784" s="81"/>
      <c r="X1784" s="81"/>
      <c r="Y1784" s="87" t="s">
        <v>6410</v>
      </c>
      <c r="Z1784" s="81"/>
    </row>
    <row r="1785" spans="1:26" x14ac:dyDescent="0.35">
      <c r="A1785" s="66" t="s">
        <v>1151</v>
      </c>
      <c r="B1785" s="66" t="s">
        <v>1151</v>
      </c>
      <c r="C1785" s="67"/>
      <c r="D1785" s="68"/>
      <c r="E1785" s="69"/>
      <c r="F1785" s="70"/>
      <c r="G1785" s="67"/>
      <c r="H1785" s="71"/>
      <c r="I1785" s="72"/>
      <c r="J1785" s="72"/>
      <c r="K1785" s="36"/>
      <c r="L1785" s="79"/>
      <c r="M1785" s="79"/>
      <c r="N1785" s="74"/>
      <c r="O1785" s="81" t="s">
        <v>179</v>
      </c>
      <c r="P1785" s="83">
        <v>44398.871354166666</v>
      </c>
      <c r="Q1785" s="81" t="s">
        <v>1842</v>
      </c>
      <c r="R1785" s="81"/>
      <c r="S1785" s="81"/>
      <c r="T1785" s="81" t="s">
        <v>3125</v>
      </c>
      <c r="U1785" s="83">
        <v>44398.871354166666</v>
      </c>
      <c r="V1785" s="84" t="s">
        <v>4411</v>
      </c>
      <c r="W1785" s="81"/>
      <c r="X1785" s="81"/>
      <c r="Y1785" s="87" t="s">
        <v>6411</v>
      </c>
      <c r="Z1785" s="81"/>
    </row>
    <row r="1786" spans="1:26" x14ac:dyDescent="0.35">
      <c r="A1786" s="66" t="s">
        <v>1152</v>
      </c>
      <c r="B1786" s="66" t="s">
        <v>1569</v>
      </c>
      <c r="C1786" s="67"/>
      <c r="D1786" s="68"/>
      <c r="E1786" s="69"/>
      <c r="F1786" s="70"/>
      <c r="G1786" s="67"/>
      <c r="H1786" s="71"/>
      <c r="I1786" s="72"/>
      <c r="J1786" s="72"/>
      <c r="K1786" s="36"/>
      <c r="L1786" s="79"/>
      <c r="M1786" s="79"/>
      <c r="N1786" s="74"/>
      <c r="O1786" s="81" t="s">
        <v>1647</v>
      </c>
      <c r="P1786" s="83">
        <v>44398.886203703703</v>
      </c>
      <c r="Q1786" s="81" t="s">
        <v>1819</v>
      </c>
      <c r="R1786" s="81"/>
      <c r="S1786" s="81"/>
      <c r="T1786" s="81" t="s">
        <v>3114</v>
      </c>
      <c r="U1786" s="83">
        <v>44398.886203703703</v>
      </c>
      <c r="V1786" s="84" t="s">
        <v>4412</v>
      </c>
      <c r="W1786" s="81"/>
      <c r="X1786" s="81"/>
      <c r="Y1786" s="87" t="s">
        <v>6412</v>
      </c>
      <c r="Z1786" s="81"/>
    </row>
    <row r="1787" spans="1:26" x14ac:dyDescent="0.35">
      <c r="A1787" s="66" t="s">
        <v>1152</v>
      </c>
      <c r="B1787" s="66" t="s">
        <v>1570</v>
      </c>
      <c r="C1787" s="67"/>
      <c r="D1787" s="68"/>
      <c r="E1787" s="69"/>
      <c r="F1787" s="70"/>
      <c r="G1787" s="67"/>
      <c r="H1787" s="71"/>
      <c r="I1787" s="72"/>
      <c r="J1787" s="72"/>
      <c r="K1787" s="36"/>
      <c r="L1787" s="79"/>
      <c r="M1787" s="79"/>
      <c r="N1787" s="74"/>
      <c r="O1787" s="81" t="s">
        <v>1647</v>
      </c>
      <c r="P1787" s="83">
        <v>44398.886203703703</v>
      </c>
      <c r="Q1787" s="81" t="s">
        <v>1819</v>
      </c>
      <c r="R1787" s="81"/>
      <c r="S1787" s="81"/>
      <c r="T1787" s="81" t="s">
        <v>3114</v>
      </c>
      <c r="U1787" s="83">
        <v>44398.886203703703</v>
      </c>
      <c r="V1787" s="84" t="s">
        <v>4412</v>
      </c>
      <c r="W1787" s="81"/>
      <c r="X1787" s="81"/>
      <c r="Y1787" s="87" t="s">
        <v>6412</v>
      </c>
      <c r="Z1787" s="81"/>
    </row>
    <row r="1788" spans="1:26" x14ac:dyDescent="0.35">
      <c r="A1788" s="66" t="s">
        <v>1152</v>
      </c>
      <c r="B1788" s="66" t="s">
        <v>1390</v>
      </c>
      <c r="C1788" s="67"/>
      <c r="D1788" s="68"/>
      <c r="E1788" s="69"/>
      <c r="F1788" s="70"/>
      <c r="G1788" s="67"/>
      <c r="H1788" s="71"/>
      <c r="I1788" s="72"/>
      <c r="J1788" s="72"/>
      <c r="K1788" s="36"/>
      <c r="L1788" s="79"/>
      <c r="M1788" s="79"/>
      <c r="N1788" s="74"/>
      <c r="O1788" s="81" t="s">
        <v>1647</v>
      </c>
      <c r="P1788" s="83">
        <v>44398.886203703703</v>
      </c>
      <c r="Q1788" s="81" t="s">
        <v>1819</v>
      </c>
      <c r="R1788" s="81"/>
      <c r="S1788" s="81"/>
      <c r="T1788" s="81" t="s">
        <v>3114</v>
      </c>
      <c r="U1788" s="83">
        <v>44398.886203703703</v>
      </c>
      <c r="V1788" s="84" t="s">
        <v>4412</v>
      </c>
      <c r="W1788" s="81"/>
      <c r="X1788" s="81"/>
      <c r="Y1788" s="87" t="s">
        <v>6412</v>
      </c>
      <c r="Z1788" s="81"/>
    </row>
    <row r="1789" spans="1:26" x14ac:dyDescent="0.35">
      <c r="A1789" s="66" t="s">
        <v>1153</v>
      </c>
      <c r="B1789" s="66" t="s">
        <v>1433</v>
      </c>
      <c r="C1789" s="67"/>
      <c r="D1789" s="68"/>
      <c r="E1789" s="69"/>
      <c r="F1789" s="70"/>
      <c r="G1789" s="67"/>
      <c r="H1789" s="71"/>
      <c r="I1789" s="72"/>
      <c r="J1789" s="72"/>
      <c r="K1789" s="36"/>
      <c r="L1789" s="79"/>
      <c r="M1789" s="79"/>
      <c r="N1789" s="74"/>
      <c r="O1789" s="81" t="s">
        <v>1647</v>
      </c>
      <c r="P1789" s="83">
        <v>44397.395231481481</v>
      </c>
      <c r="Q1789" s="81" t="s">
        <v>1678</v>
      </c>
      <c r="R1789" s="81"/>
      <c r="S1789" s="81"/>
      <c r="T1789" s="81" t="s">
        <v>3016</v>
      </c>
      <c r="U1789" s="83">
        <v>44397.395231481481</v>
      </c>
      <c r="V1789" s="84" t="s">
        <v>4413</v>
      </c>
      <c r="W1789" s="81"/>
      <c r="X1789" s="81"/>
      <c r="Y1789" s="87" t="s">
        <v>6413</v>
      </c>
      <c r="Z1789" s="81"/>
    </row>
    <row r="1790" spans="1:26" x14ac:dyDescent="0.35">
      <c r="A1790" s="66" t="s">
        <v>1153</v>
      </c>
      <c r="B1790" s="66" t="s">
        <v>1451</v>
      </c>
      <c r="C1790" s="67"/>
      <c r="D1790" s="68"/>
      <c r="E1790" s="69"/>
      <c r="F1790" s="70"/>
      <c r="G1790" s="67"/>
      <c r="H1790" s="71"/>
      <c r="I1790" s="72"/>
      <c r="J1790" s="72"/>
      <c r="K1790" s="36"/>
      <c r="L1790" s="79"/>
      <c r="M1790" s="79"/>
      <c r="N1790" s="74"/>
      <c r="O1790" s="81" t="s">
        <v>1647</v>
      </c>
      <c r="P1790" s="83">
        <v>44398.903680555559</v>
      </c>
      <c r="Q1790" s="81" t="s">
        <v>1757</v>
      </c>
      <c r="R1790" s="81"/>
      <c r="S1790" s="81"/>
      <c r="T1790" s="81" t="s">
        <v>3086</v>
      </c>
      <c r="U1790" s="83">
        <v>44398.903680555559</v>
      </c>
      <c r="V1790" s="84" t="s">
        <v>4414</v>
      </c>
      <c r="W1790" s="81"/>
      <c r="X1790" s="81"/>
      <c r="Y1790" s="87" t="s">
        <v>6414</v>
      </c>
      <c r="Z1790" s="81"/>
    </row>
    <row r="1791" spans="1:26" x14ac:dyDescent="0.35">
      <c r="A1791" s="66" t="s">
        <v>1153</v>
      </c>
      <c r="B1791" s="66" t="s">
        <v>1450</v>
      </c>
      <c r="C1791" s="67"/>
      <c r="D1791" s="68"/>
      <c r="E1791" s="69"/>
      <c r="F1791" s="70"/>
      <c r="G1791" s="67"/>
      <c r="H1791" s="71"/>
      <c r="I1791" s="72"/>
      <c r="J1791" s="72"/>
      <c r="K1791" s="36"/>
      <c r="L1791" s="79"/>
      <c r="M1791" s="79"/>
      <c r="N1791" s="74"/>
      <c r="O1791" s="81" t="s">
        <v>1647</v>
      </c>
      <c r="P1791" s="83">
        <v>44398.903680555559</v>
      </c>
      <c r="Q1791" s="81" t="s">
        <v>1757</v>
      </c>
      <c r="R1791" s="81"/>
      <c r="S1791" s="81"/>
      <c r="T1791" s="81" t="s">
        <v>3086</v>
      </c>
      <c r="U1791" s="83">
        <v>44398.903680555559</v>
      </c>
      <c r="V1791" s="84" t="s">
        <v>4414</v>
      </c>
      <c r="W1791" s="81"/>
      <c r="X1791" s="81"/>
      <c r="Y1791" s="87" t="s">
        <v>6414</v>
      </c>
      <c r="Z1791" s="81"/>
    </row>
    <row r="1792" spans="1:26" x14ac:dyDescent="0.35">
      <c r="A1792" s="66" t="s">
        <v>1154</v>
      </c>
      <c r="B1792" s="66" t="s">
        <v>1235</v>
      </c>
      <c r="C1792" s="67"/>
      <c r="D1792" s="68"/>
      <c r="E1792" s="69"/>
      <c r="F1792" s="70"/>
      <c r="G1792" s="67"/>
      <c r="H1792" s="71"/>
      <c r="I1792" s="72"/>
      <c r="J1792" s="72"/>
      <c r="K1792" s="36"/>
      <c r="L1792" s="79"/>
      <c r="M1792" s="79"/>
      <c r="N1792" s="74"/>
      <c r="O1792" s="81" t="s">
        <v>1647</v>
      </c>
      <c r="P1792" s="83">
        <v>44396.533865740741</v>
      </c>
      <c r="Q1792" s="81" t="s">
        <v>1682</v>
      </c>
      <c r="R1792" s="84" t="s">
        <v>2442</v>
      </c>
      <c r="S1792" s="81" t="s">
        <v>2932</v>
      </c>
      <c r="T1792" s="81" t="s">
        <v>3037</v>
      </c>
      <c r="U1792" s="83">
        <v>44396.533865740741</v>
      </c>
      <c r="V1792" s="84" t="s">
        <v>4415</v>
      </c>
      <c r="W1792" s="81"/>
      <c r="X1792" s="81"/>
      <c r="Y1792" s="87" t="s">
        <v>6415</v>
      </c>
      <c r="Z1792" s="81"/>
    </row>
    <row r="1793" spans="1:26" x14ac:dyDescent="0.35">
      <c r="A1793" s="66" t="s">
        <v>1154</v>
      </c>
      <c r="B1793" s="66" t="s">
        <v>1235</v>
      </c>
      <c r="C1793" s="67"/>
      <c r="D1793" s="68"/>
      <c r="E1793" s="69"/>
      <c r="F1793" s="70"/>
      <c r="G1793" s="67"/>
      <c r="H1793" s="71"/>
      <c r="I1793" s="72"/>
      <c r="J1793" s="72"/>
      <c r="K1793" s="36"/>
      <c r="L1793" s="79"/>
      <c r="M1793" s="79"/>
      <c r="N1793" s="74"/>
      <c r="O1793" s="81" t="s">
        <v>1647</v>
      </c>
      <c r="P1793" s="83">
        <v>44396.540636574071</v>
      </c>
      <c r="Q1793" s="81" t="s">
        <v>1943</v>
      </c>
      <c r="R1793" s="84" t="s">
        <v>2548</v>
      </c>
      <c r="S1793" s="81" t="s">
        <v>2932</v>
      </c>
      <c r="T1793" s="81" t="s">
        <v>3154</v>
      </c>
      <c r="U1793" s="83">
        <v>44396.540636574071</v>
      </c>
      <c r="V1793" s="84" t="s">
        <v>4416</v>
      </c>
      <c r="W1793" s="81"/>
      <c r="X1793" s="81"/>
      <c r="Y1793" s="87" t="s">
        <v>6416</v>
      </c>
      <c r="Z1793" s="81"/>
    </row>
    <row r="1794" spans="1:26" x14ac:dyDescent="0.35">
      <c r="A1794" s="66" t="s">
        <v>1154</v>
      </c>
      <c r="B1794" s="66" t="s">
        <v>1606</v>
      </c>
      <c r="C1794" s="67"/>
      <c r="D1794" s="68"/>
      <c r="E1794" s="69"/>
      <c r="F1794" s="70"/>
      <c r="G1794" s="67"/>
      <c r="H1794" s="71"/>
      <c r="I1794" s="72"/>
      <c r="J1794" s="72"/>
      <c r="K1794" s="36"/>
      <c r="L1794" s="79"/>
      <c r="M1794" s="79"/>
      <c r="N1794" s="74"/>
      <c r="O1794" s="81" t="s">
        <v>1647</v>
      </c>
      <c r="P1794" s="83">
        <v>44398.907511574071</v>
      </c>
      <c r="Q1794" s="81" t="s">
        <v>1944</v>
      </c>
      <c r="R1794" s="84" t="s">
        <v>2581</v>
      </c>
      <c r="S1794" s="81" t="s">
        <v>2936</v>
      </c>
      <c r="T1794" s="81"/>
      <c r="U1794" s="83">
        <v>44398.907511574071</v>
      </c>
      <c r="V1794" s="84" t="s">
        <v>4417</v>
      </c>
      <c r="W1794" s="81"/>
      <c r="X1794" s="81"/>
      <c r="Y1794" s="87" t="s">
        <v>6417</v>
      </c>
      <c r="Z1794" s="81"/>
    </row>
    <row r="1795" spans="1:26" x14ac:dyDescent="0.35">
      <c r="A1795" s="66" t="s">
        <v>1154</v>
      </c>
      <c r="B1795" s="66" t="s">
        <v>1161</v>
      </c>
      <c r="C1795" s="67"/>
      <c r="D1795" s="68"/>
      <c r="E1795" s="69"/>
      <c r="F1795" s="70"/>
      <c r="G1795" s="67"/>
      <c r="H1795" s="71"/>
      <c r="I1795" s="72"/>
      <c r="J1795" s="72"/>
      <c r="K1795" s="36"/>
      <c r="L1795" s="79"/>
      <c r="M1795" s="79"/>
      <c r="N1795" s="74"/>
      <c r="O1795" s="81" t="s">
        <v>1647</v>
      </c>
      <c r="P1795" s="83">
        <v>44398.907511574071</v>
      </c>
      <c r="Q1795" s="81" t="s">
        <v>1944</v>
      </c>
      <c r="R1795" s="84" t="s">
        <v>2581</v>
      </c>
      <c r="S1795" s="81" t="s">
        <v>2936</v>
      </c>
      <c r="T1795" s="81"/>
      <c r="U1795" s="83">
        <v>44398.907511574071</v>
      </c>
      <c r="V1795" s="84" t="s">
        <v>4417</v>
      </c>
      <c r="W1795" s="81"/>
      <c r="X1795" s="81"/>
      <c r="Y1795" s="87" t="s">
        <v>6417</v>
      </c>
      <c r="Z1795" s="81"/>
    </row>
    <row r="1796" spans="1:26" x14ac:dyDescent="0.35">
      <c r="A1796" s="66" t="s">
        <v>1155</v>
      </c>
      <c r="B1796" s="66" t="s">
        <v>1318</v>
      </c>
      <c r="C1796" s="67"/>
      <c r="D1796" s="68"/>
      <c r="E1796" s="69"/>
      <c r="F1796" s="70"/>
      <c r="G1796" s="67"/>
      <c r="H1796" s="71"/>
      <c r="I1796" s="72"/>
      <c r="J1796" s="72"/>
      <c r="K1796" s="36"/>
      <c r="L1796" s="79"/>
      <c r="M1796" s="79"/>
      <c r="N1796" s="74"/>
      <c r="O1796" s="81" t="s">
        <v>1647</v>
      </c>
      <c r="P1796" s="83">
        <v>44398.908518518518</v>
      </c>
      <c r="Q1796" s="81" t="s">
        <v>1931</v>
      </c>
      <c r="R1796" s="81"/>
      <c r="S1796" s="81"/>
      <c r="T1796" s="81" t="s">
        <v>3017</v>
      </c>
      <c r="U1796" s="83">
        <v>44398.908518518518</v>
      </c>
      <c r="V1796" s="84" t="s">
        <v>4418</v>
      </c>
      <c r="W1796" s="81"/>
      <c r="X1796" s="81"/>
      <c r="Y1796" s="87" t="s">
        <v>6418</v>
      </c>
      <c r="Z1796" s="81"/>
    </row>
    <row r="1797" spans="1:26" x14ac:dyDescent="0.35">
      <c r="A1797" s="66" t="s">
        <v>1155</v>
      </c>
      <c r="B1797" s="66" t="s">
        <v>1317</v>
      </c>
      <c r="C1797" s="67"/>
      <c r="D1797" s="68"/>
      <c r="E1797" s="69"/>
      <c r="F1797" s="70"/>
      <c r="G1797" s="67"/>
      <c r="H1797" s="71"/>
      <c r="I1797" s="72"/>
      <c r="J1797" s="72"/>
      <c r="K1797" s="36"/>
      <c r="L1797" s="79"/>
      <c r="M1797" s="79"/>
      <c r="N1797" s="74"/>
      <c r="O1797" s="81" t="s">
        <v>1647</v>
      </c>
      <c r="P1797" s="83">
        <v>44398.908518518518</v>
      </c>
      <c r="Q1797" s="81" t="s">
        <v>1931</v>
      </c>
      <c r="R1797" s="81"/>
      <c r="S1797" s="81"/>
      <c r="T1797" s="81" t="s">
        <v>3017</v>
      </c>
      <c r="U1797" s="83">
        <v>44398.908518518518</v>
      </c>
      <c r="V1797" s="84" t="s">
        <v>4418</v>
      </c>
      <c r="W1797" s="81"/>
      <c r="X1797" s="81"/>
      <c r="Y1797" s="87" t="s">
        <v>6418</v>
      </c>
      <c r="Z1797" s="81"/>
    </row>
    <row r="1798" spans="1:26" x14ac:dyDescent="0.35">
      <c r="A1798" s="66" t="s">
        <v>1156</v>
      </c>
      <c r="B1798" s="66" t="s">
        <v>1235</v>
      </c>
      <c r="C1798" s="67"/>
      <c r="D1798" s="68"/>
      <c r="E1798" s="69"/>
      <c r="F1798" s="70"/>
      <c r="G1798" s="67"/>
      <c r="H1798" s="71"/>
      <c r="I1798" s="72"/>
      <c r="J1798" s="72"/>
      <c r="K1798" s="36"/>
      <c r="L1798" s="79"/>
      <c r="M1798" s="79"/>
      <c r="N1798" s="74"/>
      <c r="O1798" s="81" t="s">
        <v>1647</v>
      </c>
      <c r="P1798" s="83">
        <v>44397.241331018522</v>
      </c>
      <c r="Q1798" s="81" t="s">
        <v>1696</v>
      </c>
      <c r="R1798" s="84" t="s">
        <v>2442</v>
      </c>
      <c r="S1798" s="81" t="s">
        <v>2932</v>
      </c>
      <c r="T1798" s="81" t="s">
        <v>3037</v>
      </c>
      <c r="U1798" s="83">
        <v>44397.241331018522</v>
      </c>
      <c r="V1798" s="84" t="s">
        <v>4419</v>
      </c>
      <c r="W1798" s="81"/>
      <c r="X1798" s="81"/>
      <c r="Y1798" s="87" t="s">
        <v>6419</v>
      </c>
      <c r="Z1798" s="81"/>
    </row>
    <row r="1799" spans="1:26" x14ac:dyDescent="0.35">
      <c r="A1799" s="66" t="s">
        <v>1156</v>
      </c>
      <c r="B1799" s="66" t="s">
        <v>1235</v>
      </c>
      <c r="C1799" s="67"/>
      <c r="D1799" s="68"/>
      <c r="E1799" s="69"/>
      <c r="F1799" s="70"/>
      <c r="G1799" s="67"/>
      <c r="H1799" s="71"/>
      <c r="I1799" s="72"/>
      <c r="J1799" s="72"/>
      <c r="K1799" s="36"/>
      <c r="L1799" s="79"/>
      <c r="M1799" s="79"/>
      <c r="N1799" s="74"/>
      <c r="O1799" s="81" t="s">
        <v>1647</v>
      </c>
      <c r="P1799" s="83">
        <v>44397.247303240743</v>
      </c>
      <c r="Q1799" s="81" t="s">
        <v>1730</v>
      </c>
      <c r="R1799" s="84" t="s">
        <v>2435</v>
      </c>
      <c r="S1799" s="81" t="s">
        <v>2932</v>
      </c>
      <c r="T1799" s="81" t="s">
        <v>3031</v>
      </c>
      <c r="U1799" s="83">
        <v>44397.247303240743</v>
      </c>
      <c r="V1799" s="84" t="s">
        <v>4420</v>
      </c>
      <c r="W1799" s="81"/>
      <c r="X1799" s="81"/>
      <c r="Y1799" s="87" t="s">
        <v>6420</v>
      </c>
      <c r="Z1799" s="81"/>
    </row>
    <row r="1800" spans="1:26" x14ac:dyDescent="0.35">
      <c r="A1800" s="66" t="s">
        <v>1156</v>
      </c>
      <c r="B1800" s="66" t="s">
        <v>1606</v>
      </c>
      <c r="C1800" s="67"/>
      <c r="D1800" s="68"/>
      <c r="E1800" s="69"/>
      <c r="F1800" s="70"/>
      <c r="G1800" s="67"/>
      <c r="H1800" s="71"/>
      <c r="I1800" s="72"/>
      <c r="J1800" s="72"/>
      <c r="K1800" s="36"/>
      <c r="L1800" s="79"/>
      <c r="M1800" s="79"/>
      <c r="N1800" s="74"/>
      <c r="O1800" s="81" t="s">
        <v>1647</v>
      </c>
      <c r="P1800" s="83">
        <v>44398.908634259256</v>
      </c>
      <c r="Q1800" s="81" t="s">
        <v>1944</v>
      </c>
      <c r="R1800" s="84" t="s">
        <v>2581</v>
      </c>
      <c r="S1800" s="81" t="s">
        <v>2936</v>
      </c>
      <c r="T1800" s="81"/>
      <c r="U1800" s="83">
        <v>44398.908634259256</v>
      </c>
      <c r="V1800" s="84" t="s">
        <v>4421</v>
      </c>
      <c r="W1800" s="81"/>
      <c r="X1800" s="81"/>
      <c r="Y1800" s="87" t="s">
        <v>6421</v>
      </c>
      <c r="Z1800" s="81"/>
    </row>
    <row r="1801" spans="1:26" x14ac:dyDescent="0.35">
      <c r="A1801" s="66" t="s">
        <v>1156</v>
      </c>
      <c r="B1801" s="66" t="s">
        <v>1161</v>
      </c>
      <c r="C1801" s="67"/>
      <c r="D1801" s="68"/>
      <c r="E1801" s="69"/>
      <c r="F1801" s="70"/>
      <c r="G1801" s="67"/>
      <c r="H1801" s="71"/>
      <c r="I1801" s="72"/>
      <c r="J1801" s="72"/>
      <c r="K1801" s="36"/>
      <c r="L1801" s="79"/>
      <c r="M1801" s="79"/>
      <c r="N1801" s="74"/>
      <c r="O1801" s="81" t="s">
        <v>1647</v>
      </c>
      <c r="P1801" s="83">
        <v>44398.908634259256</v>
      </c>
      <c r="Q1801" s="81" t="s">
        <v>1944</v>
      </c>
      <c r="R1801" s="84" t="s">
        <v>2581</v>
      </c>
      <c r="S1801" s="81" t="s">
        <v>2936</v>
      </c>
      <c r="T1801" s="81"/>
      <c r="U1801" s="83">
        <v>44398.908634259256</v>
      </c>
      <c r="V1801" s="84" t="s">
        <v>4421</v>
      </c>
      <c r="W1801" s="81"/>
      <c r="X1801" s="81"/>
      <c r="Y1801" s="87" t="s">
        <v>6421</v>
      </c>
      <c r="Z1801" s="81"/>
    </row>
    <row r="1802" spans="1:26" x14ac:dyDescent="0.35">
      <c r="A1802" s="66" t="s">
        <v>1157</v>
      </c>
      <c r="B1802" s="66" t="s">
        <v>1527</v>
      </c>
      <c r="C1802" s="67"/>
      <c r="D1802" s="68"/>
      <c r="E1802" s="69"/>
      <c r="F1802" s="70"/>
      <c r="G1802" s="67"/>
      <c r="H1802" s="71"/>
      <c r="I1802" s="72"/>
      <c r="J1802" s="72"/>
      <c r="K1802" s="36"/>
      <c r="L1802" s="79"/>
      <c r="M1802" s="79"/>
      <c r="N1802" s="74"/>
      <c r="O1802" s="81" t="s">
        <v>1647</v>
      </c>
      <c r="P1802" s="83">
        <v>44396.469976851855</v>
      </c>
      <c r="Q1802" s="81" t="s">
        <v>1687</v>
      </c>
      <c r="R1802" s="81"/>
      <c r="S1802" s="81"/>
      <c r="T1802" s="81" t="s">
        <v>3042</v>
      </c>
      <c r="U1802" s="83">
        <v>44396.469976851855</v>
      </c>
      <c r="V1802" s="84" t="s">
        <v>4422</v>
      </c>
      <c r="W1802" s="81"/>
      <c r="X1802" s="81"/>
      <c r="Y1802" s="87" t="s">
        <v>6422</v>
      </c>
      <c r="Z1802" s="81"/>
    </row>
    <row r="1803" spans="1:26" x14ac:dyDescent="0.35">
      <c r="A1803" s="66" t="s">
        <v>1157</v>
      </c>
      <c r="B1803" s="66" t="s">
        <v>1527</v>
      </c>
      <c r="C1803" s="67"/>
      <c r="D1803" s="68"/>
      <c r="E1803" s="69"/>
      <c r="F1803" s="70"/>
      <c r="G1803" s="67"/>
      <c r="H1803" s="71"/>
      <c r="I1803" s="72"/>
      <c r="J1803" s="72"/>
      <c r="K1803" s="36"/>
      <c r="L1803" s="79"/>
      <c r="M1803" s="79"/>
      <c r="N1803" s="74"/>
      <c r="O1803" s="81" t="s">
        <v>1647</v>
      </c>
      <c r="P1803" s="83">
        <v>44396.66646990741</v>
      </c>
      <c r="Q1803" s="81" t="s">
        <v>1653</v>
      </c>
      <c r="R1803" s="81"/>
      <c r="S1803" s="81"/>
      <c r="T1803" s="81" t="s">
        <v>3017</v>
      </c>
      <c r="U1803" s="83">
        <v>44396.66646990741</v>
      </c>
      <c r="V1803" s="84" t="s">
        <v>4423</v>
      </c>
      <c r="W1803" s="81"/>
      <c r="X1803" s="81"/>
      <c r="Y1803" s="87" t="s">
        <v>6423</v>
      </c>
      <c r="Z1803" s="81"/>
    </row>
    <row r="1804" spans="1:26" x14ac:dyDescent="0.35">
      <c r="A1804" s="66" t="s">
        <v>1157</v>
      </c>
      <c r="B1804" s="66" t="s">
        <v>1360</v>
      </c>
      <c r="C1804" s="67"/>
      <c r="D1804" s="68"/>
      <c r="E1804" s="69"/>
      <c r="F1804" s="70"/>
      <c r="G1804" s="67"/>
      <c r="H1804" s="71"/>
      <c r="I1804" s="72"/>
      <c r="J1804" s="72"/>
      <c r="K1804" s="36"/>
      <c r="L1804" s="79"/>
      <c r="M1804" s="79"/>
      <c r="N1804" s="74"/>
      <c r="O1804" s="81" t="s">
        <v>1647</v>
      </c>
      <c r="P1804" s="83">
        <v>44396.729618055557</v>
      </c>
      <c r="Q1804" s="81" t="s">
        <v>1700</v>
      </c>
      <c r="R1804" s="81"/>
      <c r="S1804" s="81"/>
      <c r="T1804" s="81" t="s">
        <v>3053</v>
      </c>
      <c r="U1804" s="83">
        <v>44396.729618055557</v>
      </c>
      <c r="V1804" s="84" t="s">
        <v>4424</v>
      </c>
      <c r="W1804" s="81"/>
      <c r="X1804" s="81"/>
      <c r="Y1804" s="87" t="s">
        <v>6424</v>
      </c>
      <c r="Z1804" s="81"/>
    </row>
    <row r="1805" spans="1:26" x14ac:dyDescent="0.35">
      <c r="A1805" s="66" t="s">
        <v>1157</v>
      </c>
      <c r="B1805" s="66" t="s">
        <v>1360</v>
      </c>
      <c r="C1805" s="67"/>
      <c r="D1805" s="68"/>
      <c r="E1805" s="69"/>
      <c r="F1805" s="70"/>
      <c r="G1805" s="67"/>
      <c r="H1805" s="71"/>
      <c r="I1805" s="72"/>
      <c r="J1805" s="72"/>
      <c r="K1805" s="36"/>
      <c r="L1805" s="79"/>
      <c r="M1805" s="79"/>
      <c r="N1805" s="74"/>
      <c r="O1805" s="81" t="s">
        <v>1647</v>
      </c>
      <c r="P1805" s="83">
        <v>44397.25917824074</v>
      </c>
      <c r="Q1805" s="81" t="s">
        <v>1699</v>
      </c>
      <c r="R1805" s="81"/>
      <c r="S1805" s="81"/>
      <c r="T1805" s="81" t="s">
        <v>3052</v>
      </c>
      <c r="U1805" s="83">
        <v>44397.25917824074</v>
      </c>
      <c r="V1805" s="84" t="s">
        <v>4425</v>
      </c>
      <c r="W1805" s="81"/>
      <c r="X1805" s="81"/>
      <c r="Y1805" s="87" t="s">
        <v>6425</v>
      </c>
      <c r="Z1805" s="81"/>
    </row>
    <row r="1806" spans="1:26" x14ac:dyDescent="0.35">
      <c r="A1806" s="66" t="s">
        <v>1157</v>
      </c>
      <c r="B1806" s="66" t="s">
        <v>1607</v>
      </c>
      <c r="C1806" s="67"/>
      <c r="D1806" s="68"/>
      <c r="E1806" s="69"/>
      <c r="F1806" s="70"/>
      <c r="G1806" s="67"/>
      <c r="H1806" s="71"/>
      <c r="I1806" s="72"/>
      <c r="J1806" s="72"/>
      <c r="K1806" s="36"/>
      <c r="L1806" s="79"/>
      <c r="M1806" s="79"/>
      <c r="N1806" s="74"/>
      <c r="O1806" s="81" t="s">
        <v>1647</v>
      </c>
      <c r="P1806" s="83">
        <v>44397.405462962961</v>
      </c>
      <c r="Q1806" s="81" t="s">
        <v>1945</v>
      </c>
      <c r="R1806" s="81"/>
      <c r="S1806" s="81"/>
      <c r="T1806" s="81" t="s">
        <v>3177</v>
      </c>
      <c r="U1806" s="83">
        <v>44397.405462962961</v>
      </c>
      <c r="V1806" s="84" t="s">
        <v>4426</v>
      </c>
      <c r="W1806" s="81"/>
      <c r="X1806" s="81"/>
      <c r="Y1806" s="87" t="s">
        <v>6426</v>
      </c>
      <c r="Z1806" s="81"/>
    </row>
    <row r="1807" spans="1:26" x14ac:dyDescent="0.35">
      <c r="A1807" s="66" t="s">
        <v>1157</v>
      </c>
      <c r="B1807" s="66" t="s">
        <v>1608</v>
      </c>
      <c r="C1807" s="67"/>
      <c r="D1807" s="68"/>
      <c r="E1807" s="69"/>
      <c r="F1807" s="70"/>
      <c r="G1807" s="67"/>
      <c r="H1807" s="71"/>
      <c r="I1807" s="72"/>
      <c r="J1807" s="72"/>
      <c r="K1807" s="36"/>
      <c r="L1807" s="79"/>
      <c r="M1807" s="79"/>
      <c r="N1807" s="74"/>
      <c r="O1807" s="81" t="s">
        <v>1647</v>
      </c>
      <c r="P1807" s="83">
        <v>44397.405462962961</v>
      </c>
      <c r="Q1807" s="81" t="s">
        <v>1945</v>
      </c>
      <c r="R1807" s="81"/>
      <c r="S1807" s="81"/>
      <c r="T1807" s="81" t="s">
        <v>3177</v>
      </c>
      <c r="U1807" s="83">
        <v>44397.405462962961</v>
      </c>
      <c r="V1807" s="84" t="s">
        <v>4426</v>
      </c>
      <c r="W1807" s="81"/>
      <c r="X1807" s="81"/>
      <c r="Y1807" s="87" t="s">
        <v>6426</v>
      </c>
      <c r="Z1807" s="81"/>
    </row>
    <row r="1808" spans="1:26" x14ac:dyDescent="0.35">
      <c r="A1808" s="66" t="s">
        <v>1157</v>
      </c>
      <c r="B1808" s="66" t="s">
        <v>1159</v>
      </c>
      <c r="C1808" s="67"/>
      <c r="D1808" s="68"/>
      <c r="E1808" s="69"/>
      <c r="F1808" s="70"/>
      <c r="G1808" s="67"/>
      <c r="H1808" s="71"/>
      <c r="I1808" s="72"/>
      <c r="J1808" s="72"/>
      <c r="K1808" s="36"/>
      <c r="L1808" s="79"/>
      <c r="M1808" s="79"/>
      <c r="N1808" s="74"/>
      <c r="O1808" s="81" t="s">
        <v>1647</v>
      </c>
      <c r="P1808" s="83">
        <v>44397.405462962961</v>
      </c>
      <c r="Q1808" s="81" t="s">
        <v>1945</v>
      </c>
      <c r="R1808" s="81"/>
      <c r="S1808" s="81"/>
      <c r="T1808" s="81" t="s">
        <v>3177</v>
      </c>
      <c r="U1808" s="83">
        <v>44397.405462962961</v>
      </c>
      <c r="V1808" s="84" t="s">
        <v>4426</v>
      </c>
      <c r="W1808" s="81"/>
      <c r="X1808" s="81"/>
      <c r="Y1808" s="87" t="s">
        <v>6426</v>
      </c>
      <c r="Z1808" s="81"/>
    </row>
    <row r="1809" spans="1:26" x14ac:dyDescent="0.35">
      <c r="A1809" s="66" t="s">
        <v>1157</v>
      </c>
      <c r="B1809" s="66" t="s">
        <v>1455</v>
      </c>
      <c r="C1809" s="67"/>
      <c r="D1809" s="68"/>
      <c r="E1809" s="69"/>
      <c r="F1809" s="70"/>
      <c r="G1809" s="67"/>
      <c r="H1809" s="71"/>
      <c r="I1809" s="72"/>
      <c r="J1809" s="72"/>
      <c r="K1809" s="36"/>
      <c r="L1809" s="79"/>
      <c r="M1809" s="79"/>
      <c r="N1809" s="74"/>
      <c r="O1809" s="81" t="s">
        <v>1647</v>
      </c>
      <c r="P1809" s="83">
        <v>44397.517060185186</v>
      </c>
      <c r="Q1809" s="81" t="s">
        <v>1741</v>
      </c>
      <c r="R1809" s="81"/>
      <c r="S1809" s="81"/>
      <c r="T1809" s="81" t="s">
        <v>3076</v>
      </c>
      <c r="U1809" s="83">
        <v>44397.517060185186</v>
      </c>
      <c r="V1809" s="84" t="s">
        <v>4427</v>
      </c>
      <c r="W1809" s="81"/>
      <c r="X1809" s="81"/>
      <c r="Y1809" s="87" t="s">
        <v>6427</v>
      </c>
      <c r="Z1809" s="81"/>
    </row>
    <row r="1810" spans="1:26" x14ac:dyDescent="0.35">
      <c r="A1810" s="66" t="s">
        <v>1157</v>
      </c>
      <c r="B1810" s="66" t="s">
        <v>1235</v>
      </c>
      <c r="C1810" s="67"/>
      <c r="D1810" s="68"/>
      <c r="E1810" s="69"/>
      <c r="F1810" s="70"/>
      <c r="G1810" s="67"/>
      <c r="H1810" s="71"/>
      <c r="I1810" s="72"/>
      <c r="J1810" s="72"/>
      <c r="K1810" s="36"/>
      <c r="L1810" s="79"/>
      <c r="M1810" s="79"/>
      <c r="N1810" s="74"/>
      <c r="O1810" s="81" t="s">
        <v>1647</v>
      </c>
      <c r="P1810" s="83">
        <v>44397.598437499997</v>
      </c>
      <c r="Q1810" s="81" t="s">
        <v>1753</v>
      </c>
      <c r="R1810" s="84" t="s">
        <v>2479</v>
      </c>
      <c r="S1810" s="81" t="s">
        <v>2932</v>
      </c>
      <c r="T1810" s="81" t="s">
        <v>3084</v>
      </c>
      <c r="U1810" s="83">
        <v>44397.598437499997</v>
      </c>
      <c r="V1810" s="84" t="s">
        <v>4428</v>
      </c>
      <c r="W1810" s="81"/>
      <c r="X1810" s="81"/>
      <c r="Y1810" s="87" t="s">
        <v>6428</v>
      </c>
      <c r="Z1810" s="81"/>
    </row>
    <row r="1811" spans="1:26" x14ac:dyDescent="0.35">
      <c r="A1811" s="66" t="s">
        <v>1157</v>
      </c>
      <c r="B1811" s="66" t="s">
        <v>1197</v>
      </c>
      <c r="C1811" s="67"/>
      <c r="D1811" s="68"/>
      <c r="E1811" s="69"/>
      <c r="F1811" s="70"/>
      <c r="G1811" s="67"/>
      <c r="H1811" s="71"/>
      <c r="I1811" s="72"/>
      <c r="J1811" s="72"/>
      <c r="K1811" s="36"/>
      <c r="L1811" s="79"/>
      <c r="M1811" s="79"/>
      <c r="N1811" s="74"/>
      <c r="O1811" s="81" t="s">
        <v>1647</v>
      </c>
      <c r="P1811" s="83">
        <v>44397.858229166668</v>
      </c>
      <c r="Q1811" s="81" t="s">
        <v>1946</v>
      </c>
      <c r="R1811" s="81"/>
      <c r="S1811" s="81"/>
      <c r="T1811" s="81" t="s">
        <v>3178</v>
      </c>
      <c r="U1811" s="83">
        <v>44397.858229166668</v>
      </c>
      <c r="V1811" s="84" t="s">
        <v>4429</v>
      </c>
      <c r="W1811" s="81"/>
      <c r="X1811" s="81"/>
      <c r="Y1811" s="87" t="s">
        <v>6429</v>
      </c>
      <c r="Z1811" s="81"/>
    </row>
    <row r="1812" spans="1:26" x14ac:dyDescent="0.35">
      <c r="A1812" s="66" t="s">
        <v>1157</v>
      </c>
      <c r="B1812" s="66" t="s">
        <v>1608</v>
      </c>
      <c r="C1812" s="67"/>
      <c r="D1812" s="68"/>
      <c r="E1812" s="69"/>
      <c r="F1812" s="70"/>
      <c r="G1812" s="67"/>
      <c r="H1812" s="71"/>
      <c r="I1812" s="72"/>
      <c r="J1812" s="72"/>
      <c r="K1812" s="36"/>
      <c r="L1812" s="79"/>
      <c r="M1812" s="79"/>
      <c r="N1812" s="74"/>
      <c r="O1812" s="81" t="s">
        <v>1647</v>
      </c>
      <c r="P1812" s="83">
        <v>44398.017708333333</v>
      </c>
      <c r="Q1812" s="81" t="s">
        <v>1947</v>
      </c>
      <c r="R1812" s="81"/>
      <c r="S1812" s="81"/>
      <c r="T1812" s="81" t="s">
        <v>3177</v>
      </c>
      <c r="U1812" s="83">
        <v>44398.017708333333</v>
      </c>
      <c r="V1812" s="84" t="s">
        <v>4430</v>
      </c>
      <c r="W1812" s="81"/>
      <c r="X1812" s="81"/>
      <c r="Y1812" s="87" t="s">
        <v>6430</v>
      </c>
      <c r="Z1812" s="81"/>
    </row>
    <row r="1813" spans="1:26" x14ac:dyDescent="0.35">
      <c r="A1813" s="66" t="s">
        <v>1157</v>
      </c>
      <c r="B1813" s="66" t="s">
        <v>1359</v>
      </c>
      <c r="C1813" s="67"/>
      <c r="D1813" s="68"/>
      <c r="E1813" s="69"/>
      <c r="F1813" s="70"/>
      <c r="G1813" s="67"/>
      <c r="H1813" s="71"/>
      <c r="I1813" s="72"/>
      <c r="J1813" s="72"/>
      <c r="K1813" s="36"/>
      <c r="L1813" s="79"/>
      <c r="M1813" s="79"/>
      <c r="N1813" s="74"/>
      <c r="O1813" s="81" t="s">
        <v>1647</v>
      </c>
      <c r="P1813" s="83">
        <v>44398.017708333333</v>
      </c>
      <c r="Q1813" s="81" t="s">
        <v>1947</v>
      </c>
      <c r="R1813" s="81"/>
      <c r="S1813" s="81"/>
      <c r="T1813" s="81" t="s">
        <v>3177</v>
      </c>
      <c r="U1813" s="83">
        <v>44398.017708333333</v>
      </c>
      <c r="V1813" s="84" t="s">
        <v>4430</v>
      </c>
      <c r="W1813" s="81"/>
      <c r="X1813" s="81"/>
      <c r="Y1813" s="87" t="s">
        <v>6430</v>
      </c>
      <c r="Z1813" s="81"/>
    </row>
    <row r="1814" spans="1:26" x14ac:dyDescent="0.35">
      <c r="A1814" s="66" t="s">
        <v>1157</v>
      </c>
      <c r="B1814" s="66" t="s">
        <v>1160</v>
      </c>
      <c r="C1814" s="67"/>
      <c r="D1814" s="68"/>
      <c r="E1814" s="69"/>
      <c r="F1814" s="70"/>
      <c r="G1814" s="67"/>
      <c r="H1814" s="71"/>
      <c r="I1814" s="72"/>
      <c r="J1814" s="72"/>
      <c r="K1814" s="36"/>
      <c r="L1814" s="79"/>
      <c r="M1814" s="79"/>
      <c r="N1814" s="74"/>
      <c r="O1814" s="81" t="s">
        <v>1647</v>
      </c>
      <c r="P1814" s="83">
        <v>44398.290173611109</v>
      </c>
      <c r="Q1814" s="81" t="s">
        <v>1815</v>
      </c>
      <c r="R1814" s="81"/>
      <c r="S1814" s="81"/>
      <c r="T1814" s="81"/>
      <c r="U1814" s="83">
        <v>44398.290173611109</v>
      </c>
      <c r="V1814" s="84" t="s">
        <v>4431</v>
      </c>
      <c r="W1814" s="81"/>
      <c r="X1814" s="81"/>
      <c r="Y1814" s="87" t="s">
        <v>6431</v>
      </c>
      <c r="Z1814" s="81"/>
    </row>
    <row r="1815" spans="1:26" x14ac:dyDescent="0.35">
      <c r="A1815" s="66" t="s">
        <v>1157</v>
      </c>
      <c r="B1815" s="66" t="s">
        <v>1514</v>
      </c>
      <c r="C1815" s="67"/>
      <c r="D1815" s="68"/>
      <c r="E1815" s="69"/>
      <c r="F1815" s="70"/>
      <c r="G1815" s="67"/>
      <c r="H1815" s="71"/>
      <c r="I1815" s="72"/>
      <c r="J1815" s="72"/>
      <c r="K1815" s="36"/>
      <c r="L1815" s="79"/>
      <c r="M1815" s="79"/>
      <c r="N1815" s="74"/>
      <c r="O1815" s="81" t="s">
        <v>1647</v>
      </c>
      <c r="P1815" s="83">
        <v>44398.443437499998</v>
      </c>
      <c r="Q1815" s="81" t="s">
        <v>1948</v>
      </c>
      <c r="R1815" s="81"/>
      <c r="S1815" s="81"/>
      <c r="T1815" s="81" t="s">
        <v>3179</v>
      </c>
      <c r="U1815" s="83">
        <v>44398.443437499998</v>
      </c>
      <c r="V1815" s="84" t="s">
        <v>4432</v>
      </c>
      <c r="W1815" s="81"/>
      <c r="X1815" s="81"/>
      <c r="Y1815" s="87" t="s">
        <v>6432</v>
      </c>
      <c r="Z1815" s="81"/>
    </row>
    <row r="1816" spans="1:26" x14ac:dyDescent="0.35">
      <c r="A1816" s="66" t="s">
        <v>1157</v>
      </c>
      <c r="B1816" s="66" t="s">
        <v>1160</v>
      </c>
      <c r="C1816" s="67"/>
      <c r="D1816" s="68"/>
      <c r="E1816" s="69"/>
      <c r="F1816" s="70"/>
      <c r="G1816" s="67"/>
      <c r="H1816" s="71"/>
      <c r="I1816" s="72"/>
      <c r="J1816" s="72"/>
      <c r="K1816" s="36"/>
      <c r="L1816" s="79"/>
      <c r="M1816" s="79"/>
      <c r="N1816" s="74"/>
      <c r="O1816" s="81" t="s">
        <v>1647</v>
      </c>
      <c r="P1816" s="83">
        <v>44398.771504629629</v>
      </c>
      <c r="Q1816" s="81" t="s">
        <v>1815</v>
      </c>
      <c r="R1816" s="81"/>
      <c r="S1816" s="81"/>
      <c r="T1816" s="81"/>
      <c r="U1816" s="83">
        <v>44398.771504629629</v>
      </c>
      <c r="V1816" s="84" t="s">
        <v>4433</v>
      </c>
      <c r="W1816" s="81"/>
      <c r="X1816" s="81"/>
      <c r="Y1816" s="87" t="s">
        <v>6433</v>
      </c>
      <c r="Z1816" s="81"/>
    </row>
    <row r="1817" spans="1:26" x14ac:dyDescent="0.35">
      <c r="A1817" s="66" t="s">
        <v>1157</v>
      </c>
      <c r="B1817" s="66" t="s">
        <v>1606</v>
      </c>
      <c r="C1817" s="67"/>
      <c r="D1817" s="68"/>
      <c r="E1817" s="69"/>
      <c r="F1817" s="70"/>
      <c r="G1817" s="67"/>
      <c r="H1817" s="71"/>
      <c r="I1817" s="72"/>
      <c r="J1817" s="72"/>
      <c r="K1817" s="36"/>
      <c r="L1817" s="79"/>
      <c r="M1817" s="79"/>
      <c r="N1817" s="74"/>
      <c r="O1817" s="81" t="s">
        <v>1647</v>
      </c>
      <c r="P1817" s="83">
        <v>44398.91033564815</v>
      </c>
      <c r="Q1817" s="81" t="s">
        <v>1944</v>
      </c>
      <c r="R1817" s="84" t="s">
        <v>2581</v>
      </c>
      <c r="S1817" s="81" t="s">
        <v>2936</v>
      </c>
      <c r="T1817" s="81"/>
      <c r="U1817" s="83">
        <v>44398.91033564815</v>
      </c>
      <c r="V1817" s="84" t="s">
        <v>4434</v>
      </c>
      <c r="W1817" s="81"/>
      <c r="X1817" s="81"/>
      <c r="Y1817" s="87" t="s">
        <v>6434</v>
      </c>
      <c r="Z1817" s="81"/>
    </row>
    <row r="1818" spans="1:26" x14ac:dyDescent="0.35">
      <c r="A1818" s="66" t="s">
        <v>1157</v>
      </c>
      <c r="B1818" s="66" t="s">
        <v>1161</v>
      </c>
      <c r="C1818" s="67"/>
      <c r="D1818" s="68"/>
      <c r="E1818" s="69"/>
      <c r="F1818" s="70"/>
      <c r="G1818" s="67"/>
      <c r="H1818" s="71"/>
      <c r="I1818" s="72"/>
      <c r="J1818" s="72"/>
      <c r="K1818" s="36"/>
      <c r="L1818" s="79"/>
      <c r="M1818" s="79"/>
      <c r="N1818" s="74"/>
      <c r="O1818" s="81" t="s">
        <v>1647</v>
      </c>
      <c r="P1818" s="83">
        <v>44398.91033564815</v>
      </c>
      <c r="Q1818" s="81" t="s">
        <v>1944</v>
      </c>
      <c r="R1818" s="84" t="s">
        <v>2581</v>
      </c>
      <c r="S1818" s="81" t="s">
        <v>2936</v>
      </c>
      <c r="T1818" s="81"/>
      <c r="U1818" s="83">
        <v>44398.91033564815</v>
      </c>
      <c r="V1818" s="84" t="s">
        <v>4434</v>
      </c>
      <c r="W1818" s="81"/>
      <c r="X1818" s="81"/>
      <c r="Y1818" s="87" t="s">
        <v>6434</v>
      </c>
      <c r="Z1818" s="81"/>
    </row>
    <row r="1819" spans="1:26" x14ac:dyDescent="0.35">
      <c r="A1819" s="66" t="s">
        <v>1158</v>
      </c>
      <c r="B1819" s="66" t="s">
        <v>1607</v>
      </c>
      <c r="C1819" s="67"/>
      <c r="D1819" s="68"/>
      <c r="E1819" s="69"/>
      <c r="F1819" s="70"/>
      <c r="G1819" s="67"/>
      <c r="H1819" s="71"/>
      <c r="I1819" s="72"/>
      <c r="J1819" s="72"/>
      <c r="K1819" s="36"/>
      <c r="L1819" s="79"/>
      <c r="M1819" s="79"/>
      <c r="N1819" s="74"/>
      <c r="O1819" s="81" t="s">
        <v>1647</v>
      </c>
      <c r="P1819" s="83">
        <v>44397.405462962961</v>
      </c>
      <c r="Q1819" s="81" t="s">
        <v>1945</v>
      </c>
      <c r="R1819" s="81"/>
      <c r="S1819" s="81"/>
      <c r="T1819" s="81" t="s">
        <v>3177</v>
      </c>
      <c r="U1819" s="83">
        <v>44397.405462962961</v>
      </c>
      <c r="V1819" s="84" t="s">
        <v>4435</v>
      </c>
      <c r="W1819" s="81"/>
      <c r="X1819" s="81"/>
      <c r="Y1819" s="87" t="s">
        <v>6435</v>
      </c>
      <c r="Z1819" s="81"/>
    </row>
    <row r="1820" spans="1:26" x14ac:dyDescent="0.35">
      <c r="A1820" s="66" t="s">
        <v>1159</v>
      </c>
      <c r="B1820" s="66" t="s">
        <v>1608</v>
      </c>
      <c r="C1820" s="67"/>
      <c r="D1820" s="68"/>
      <c r="E1820" s="69"/>
      <c r="F1820" s="70"/>
      <c r="G1820" s="67"/>
      <c r="H1820" s="71"/>
      <c r="I1820" s="72"/>
      <c r="J1820" s="72"/>
      <c r="K1820" s="36"/>
      <c r="L1820" s="79"/>
      <c r="M1820" s="79"/>
      <c r="N1820" s="74"/>
      <c r="O1820" s="81" t="s">
        <v>1647</v>
      </c>
      <c r="P1820" s="83">
        <v>44397.40520833333</v>
      </c>
      <c r="Q1820" s="81" t="s">
        <v>1949</v>
      </c>
      <c r="R1820" s="84" t="s">
        <v>2582</v>
      </c>
      <c r="S1820" s="81" t="s">
        <v>2931</v>
      </c>
      <c r="T1820" s="81" t="s">
        <v>3177</v>
      </c>
      <c r="U1820" s="83">
        <v>44397.40520833333</v>
      </c>
      <c r="V1820" s="84" t="s">
        <v>4436</v>
      </c>
      <c r="W1820" s="81"/>
      <c r="X1820" s="81"/>
      <c r="Y1820" s="87" t="s">
        <v>6436</v>
      </c>
      <c r="Z1820" s="81"/>
    </row>
    <row r="1821" spans="1:26" x14ac:dyDescent="0.35">
      <c r="A1821" s="66" t="s">
        <v>1158</v>
      </c>
      <c r="B1821" s="66" t="s">
        <v>1159</v>
      </c>
      <c r="C1821" s="67"/>
      <c r="D1821" s="68"/>
      <c r="E1821" s="69"/>
      <c r="F1821" s="70"/>
      <c r="G1821" s="67"/>
      <c r="H1821" s="71"/>
      <c r="I1821" s="72"/>
      <c r="J1821" s="72"/>
      <c r="K1821" s="36"/>
      <c r="L1821" s="79"/>
      <c r="M1821" s="79"/>
      <c r="N1821" s="74"/>
      <c r="O1821" s="81" t="s">
        <v>1647</v>
      </c>
      <c r="P1821" s="83">
        <v>44397.405462962961</v>
      </c>
      <c r="Q1821" s="81" t="s">
        <v>1945</v>
      </c>
      <c r="R1821" s="81"/>
      <c r="S1821" s="81"/>
      <c r="T1821" s="81" t="s">
        <v>3177</v>
      </c>
      <c r="U1821" s="83">
        <v>44397.405462962961</v>
      </c>
      <c r="V1821" s="84" t="s">
        <v>4435</v>
      </c>
      <c r="W1821" s="81"/>
      <c r="X1821" s="81"/>
      <c r="Y1821" s="87" t="s">
        <v>6435</v>
      </c>
      <c r="Z1821" s="81"/>
    </row>
    <row r="1822" spans="1:26" x14ac:dyDescent="0.35">
      <c r="A1822" s="66" t="s">
        <v>1160</v>
      </c>
      <c r="B1822" s="66" t="s">
        <v>1160</v>
      </c>
      <c r="C1822" s="67"/>
      <c r="D1822" s="68"/>
      <c r="E1822" s="69"/>
      <c r="F1822" s="70"/>
      <c r="G1822" s="67"/>
      <c r="H1822" s="71"/>
      <c r="I1822" s="72"/>
      <c r="J1822" s="72"/>
      <c r="K1822" s="36"/>
      <c r="L1822" s="79"/>
      <c r="M1822" s="79"/>
      <c r="N1822" s="74"/>
      <c r="O1822" s="81" t="s">
        <v>179</v>
      </c>
      <c r="P1822" s="83">
        <v>44397.33184027778</v>
      </c>
      <c r="Q1822" s="81" t="s">
        <v>1950</v>
      </c>
      <c r="R1822" s="84" t="s">
        <v>2583</v>
      </c>
      <c r="S1822" s="81" t="s">
        <v>2931</v>
      </c>
      <c r="T1822" s="81" t="s">
        <v>3180</v>
      </c>
      <c r="U1822" s="83">
        <v>44397.33184027778</v>
      </c>
      <c r="V1822" s="84" t="s">
        <v>4437</v>
      </c>
      <c r="W1822" s="81"/>
      <c r="X1822" s="81"/>
      <c r="Y1822" s="87" t="s">
        <v>6437</v>
      </c>
      <c r="Z1822" s="81"/>
    </row>
    <row r="1823" spans="1:26" x14ac:dyDescent="0.35">
      <c r="A1823" s="66" t="s">
        <v>1160</v>
      </c>
      <c r="B1823" s="66" t="s">
        <v>1160</v>
      </c>
      <c r="C1823" s="67"/>
      <c r="D1823" s="68"/>
      <c r="E1823" s="69"/>
      <c r="F1823" s="70"/>
      <c r="G1823" s="67"/>
      <c r="H1823" s="71"/>
      <c r="I1823" s="72"/>
      <c r="J1823" s="72"/>
      <c r="K1823" s="36"/>
      <c r="L1823" s="79"/>
      <c r="M1823" s="79"/>
      <c r="N1823" s="74"/>
      <c r="O1823" s="81" t="s">
        <v>179</v>
      </c>
      <c r="P1823" s="83">
        <v>44397.401354166665</v>
      </c>
      <c r="Q1823" s="81" t="s">
        <v>1951</v>
      </c>
      <c r="R1823" s="84" t="s">
        <v>2584</v>
      </c>
      <c r="S1823" s="81" t="s">
        <v>2931</v>
      </c>
      <c r="T1823" s="81" t="s">
        <v>3067</v>
      </c>
      <c r="U1823" s="83">
        <v>44397.401354166665</v>
      </c>
      <c r="V1823" s="84" t="s">
        <v>4438</v>
      </c>
      <c r="W1823" s="81"/>
      <c r="X1823" s="81"/>
      <c r="Y1823" s="87" t="s">
        <v>6438</v>
      </c>
      <c r="Z1823" s="81"/>
    </row>
    <row r="1824" spans="1:26" x14ac:dyDescent="0.35">
      <c r="A1824" s="66" t="s">
        <v>1160</v>
      </c>
      <c r="B1824" s="66" t="s">
        <v>1160</v>
      </c>
      <c r="C1824" s="67"/>
      <c r="D1824" s="68"/>
      <c r="E1824" s="69"/>
      <c r="F1824" s="70"/>
      <c r="G1824" s="67"/>
      <c r="H1824" s="71"/>
      <c r="I1824" s="72"/>
      <c r="J1824" s="72"/>
      <c r="K1824" s="36"/>
      <c r="L1824" s="79"/>
      <c r="M1824" s="79"/>
      <c r="N1824" s="74"/>
      <c r="O1824" s="81" t="s">
        <v>179</v>
      </c>
      <c r="P1824" s="83">
        <v>44397.769108796296</v>
      </c>
      <c r="Q1824" s="81" t="s">
        <v>1952</v>
      </c>
      <c r="R1824" s="84" t="s">
        <v>2585</v>
      </c>
      <c r="S1824" s="81" t="s">
        <v>2931</v>
      </c>
      <c r="T1824" s="81" t="s">
        <v>3181</v>
      </c>
      <c r="U1824" s="83">
        <v>44397.769108796296</v>
      </c>
      <c r="V1824" s="84" t="s">
        <v>4439</v>
      </c>
      <c r="W1824" s="81"/>
      <c r="X1824" s="81"/>
      <c r="Y1824" s="87" t="s">
        <v>6439</v>
      </c>
      <c r="Z1824" s="81"/>
    </row>
    <row r="1825" spans="1:26" x14ac:dyDescent="0.35">
      <c r="A1825" s="66" t="s">
        <v>1160</v>
      </c>
      <c r="B1825" s="66" t="s">
        <v>1160</v>
      </c>
      <c r="C1825" s="67"/>
      <c r="D1825" s="68"/>
      <c r="E1825" s="69"/>
      <c r="F1825" s="70"/>
      <c r="G1825" s="67"/>
      <c r="H1825" s="71"/>
      <c r="I1825" s="72"/>
      <c r="J1825" s="72"/>
      <c r="K1825" s="36"/>
      <c r="L1825" s="79"/>
      <c r="M1825" s="79"/>
      <c r="N1825" s="74"/>
      <c r="O1825" s="81" t="s">
        <v>179</v>
      </c>
      <c r="P1825" s="83">
        <v>44398.284467592595</v>
      </c>
      <c r="Q1825" s="81" t="s">
        <v>1953</v>
      </c>
      <c r="R1825" s="84" t="s">
        <v>2586</v>
      </c>
      <c r="S1825" s="81" t="s">
        <v>2931</v>
      </c>
      <c r="T1825" s="81"/>
      <c r="U1825" s="83">
        <v>44398.284467592595</v>
      </c>
      <c r="V1825" s="84" t="s">
        <v>4440</v>
      </c>
      <c r="W1825" s="81"/>
      <c r="X1825" s="81"/>
      <c r="Y1825" s="87" t="s">
        <v>6440</v>
      </c>
      <c r="Z1825" s="81"/>
    </row>
    <row r="1826" spans="1:26" x14ac:dyDescent="0.35">
      <c r="A1826" s="66" t="s">
        <v>1158</v>
      </c>
      <c r="B1826" s="66" t="s">
        <v>1160</v>
      </c>
      <c r="C1826" s="67"/>
      <c r="D1826" s="68"/>
      <c r="E1826" s="69"/>
      <c r="F1826" s="70"/>
      <c r="G1826" s="67"/>
      <c r="H1826" s="71"/>
      <c r="I1826" s="72"/>
      <c r="J1826" s="72"/>
      <c r="K1826" s="36"/>
      <c r="L1826" s="79"/>
      <c r="M1826" s="79"/>
      <c r="N1826" s="74"/>
      <c r="O1826" s="81" t="s">
        <v>1647</v>
      </c>
      <c r="P1826" s="83">
        <v>44398.290381944447</v>
      </c>
      <c r="Q1826" s="81" t="s">
        <v>1815</v>
      </c>
      <c r="R1826" s="81"/>
      <c r="S1826" s="81"/>
      <c r="T1826" s="81"/>
      <c r="U1826" s="83">
        <v>44398.290381944447</v>
      </c>
      <c r="V1826" s="84" t="s">
        <v>4441</v>
      </c>
      <c r="W1826" s="81"/>
      <c r="X1826" s="81"/>
      <c r="Y1826" s="87" t="s">
        <v>6441</v>
      </c>
      <c r="Z1826" s="81"/>
    </row>
    <row r="1827" spans="1:26" x14ac:dyDescent="0.35">
      <c r="A1827" s="66" t="s">
        <v>1158</v>
      </c>
      <c r="B1827" s="66" t="s">
        <v>1160</v>
      </c>
      <c r="C1827" s="67"/>
      <c r="D1827" s="68"/>
      <c r="E1827" s="69"/>
      <c r="F1827" s="70"/>
      <c r="G1827" s="67"/>
      <c r="H1827" s="71"/>
      <c r="I1827" s="72"/>
      <c r="J1827" s="72"/>
      <c r="K1827" s="36"/>
      <c r="L1827" s="79"/>
      <c r="M1827" s="79"/>
      <c r="N1827" s="74"/>
      <c r="O1827" s="81" t="s">
        <v>1647</v>
      </c>
      <c r="P1827" s="83">
        <v>44398.785428240742</v>
      </c>
      <c r="Q1827" s="81" t="s">
        <v>1815</v>
      </c>
      <c r="R1827" s="81"/>
      <c r="S1827" s="81"/>
      <c r="T1827" s="81"/>
      <c r="U1827" s="83">
        <v>44398.785428240742</v>
      </c>
      <c r="V1827" s="84" t="s">
        <v>4442</v>
      </c>
      <c r="W1827" s="81"/>
      <c r="X1827" s="81"/>
      <c r="Y1827" s="87" t="s">
        <v>6442</v>
      </c>
      <c r="Z1827" s="81"/>
    </row>
    <row r="1828" spans="1:26" x14ac:dyDescent="0.35">
      <c r="A1828" s="66" t="s">
        <v>1158</v>
      </c>
      <c r="B1828" s="66" t="s">
        <v>1527</v>
      </c>
      <c r="C1828" s="67"/>
      <c r="D1828" s="68"/>
      <c r="E1828" s="69"/>
      <c r="F1828" s="70"/>
      <c r="G1828" s="67"/>
      <c r="H1828" s="71"/>
      <c r="I1828" s="72"/>
      <c r="J1828" s="72"/>
      <c r="K1828" s="36"/>
      <c r="L1828" s="79"/>
      <c r="M1828" s="79"/>
      <c r="N1828" s="74"/>
      <c r="O1828" s="81" t="s">
        <v>1647</v>
      </c>
      <c r="P1828" s="83">
        <v>44396.470011574071</v>
      </c>
      <c r="Q1828" s="81" t="s">
        <v>1687</v>
      </c>
      <c r="R1828" s="81"/>
      <c r="S1828" s="81"/>
      <c r="T1828" s="81" t="s">
        <v>3042</v>
      </c>
      <c r="U1828" s="83">
        <v>44396.470011574071</v>
      </c>
      <c r="V1828" s="84" t="s">
        <v>4443</v>
      </c>
      <c r="W1828" s="81"/>
      <c r="X1828" s="81"/>
      <c r="Y1828" s="87" t="s">
        <v>6443</v>
      </c>
      <c r="Z1828" s="81"/>
    </row>
    <row r="1829" spans="1:26" x14ac:dyDescent="0.35">
      <c r="A1829" s="66" t="s">
        <v>1158</v>
      </c>
      <c r="B1829" s="66" t="s">
        <v>1527</v>
      </c>
      <c r="C1829" s="67"/>
      <c r="D1829" s="68"/>
      <c r="E1829" s="69"/>
      <c r="F1829" s="70"/>
      <c r="G1829" s="67"/>
      <c r="H1829" s="71"/>
      <c r="I1829" s="72"/>
      <c r="J1829" s="72"/>
      <c r="K1829" s="36"/>
      <c r="L1829" s="79"/>
      <c r="M1829" s="79"/>
      <c r="N1829" s="74"/>
      <c r="O1829" s="81" t="s">
        <v>1647</v>
      </c>
      <c r="P1829" s="83">
        <v>44396.666516203702</v>
      </c>
      <c r="Q1829" s="81" t="s">
        <v>1653</v>
      </c>
      <c r="R1829" s="81"/>
      <c r="S1829" s="81"/>
      <c r="T1829" s="81" t="s">
        <v>3017</v>
      </c>
      <c r="U1829" s="83">
        <v>44396.666516203702</v>
      </c>
      <c r="V1829" s="84" t="s">
        <v>4444</v>
      </c>
      <c r="W1829" s="81"/>
      <c r="X1829" s="81"/>
      <c r="Y1829" s="87" t="s">
        <v>6444</v>
      </c>
      <c r="Z1829" s="81"/>
    </row>
    <row r="1830" spans="1:26" x14ac:dyDescent="0.35">
      <c r="A1830" s="66" t="s">
        <v>1158</v>
      </c>
      <c r="B1830" s="66" t="s">
        <v>1360</v>
      </c>
      <c r="C1830" s="67"/>
      <c r="D1830" s="68"/>
      <c r="E1830" s="69"/>
      <c r="F1830" s="70"/>
      <c r="G1830" s="67"/>
      <c r="H1830" s="71"/>
      <c r="I1830" s="72"/>
      <c r="J1830" s="72"/>
      <c r="K1830" s="36"/>
      <c r="L1830" s="79"/>
      <c r="M1830" s="79"/>
      <c r="N1830" s="74"/>
      <c r="O1830" s="81" t="s">
        <v>1647</v>
      </c>
      <c r="P1830" s="83">
        <v>44396.729710648149</v>
      </c>
      <c r="Q1830" s="81" t="s">
        <v>1700</v>
      </c>
      <c r="R1830" s="81"/>
      <c r="S1830" s="81"/>
      <c r="T1830" s="81" t="s">
        <v>3053</v>
      </c>
      <c r="U1830" s="83">
        <v>44396.729710648149</v>
      </c>
      <c r="V1830" s="84" t="s">
        <v>4445</v>
      </c>
      <c r="W1830" s="81"/>
      <c r="X1830" s="81"/>
      <c r="Y1830" s="87" t="s">
        <v>6445</v>
      </c>
      <c r="Z1830" s="81"/>
    </row>
    <row r="1831" spans="1:26" x14ac:dyDescent="0.35">
      <c r="A1831" s="66" t="s">
        <v>1158</v>
      </c>
      <c r="B1831" s="66" t="s">
        <v>1360</v>
      </c>
      <c r="C1831" s="67"/>
      <c r="D1831" s="68"/>
      <c r="E1831" s="69"/>
      <c r="F1831" s="70"/>
      <c r="G1831" s="67"/>
      <c r="H1831" s="71"/>
      <c r="I1831" s="72"/>
      <c r="J1831" s="72"/>
      <c r="K1831" s="36"/>
      <c r="L1831" s="79"/>
      <c r="M1831" s="79"/>
      <c r="N1831" s="74"/>
      <c r="O1831" s="81" t="s">
        <v>1647</v>
      </c>
      <c r="P1831" s="83">
        <v>44397.259189814817</v>
      </c>
      <c r="Q1831" s="81" t="s">
        <v>1699</v>
      </c>
      <c r="R1831" s="81"/>
      <c r="S1831" s="81"/>
      <c r="T1831" s="81" t="s">
        <v>3052</v>
      </c>
      <c r="U1831" s="83">
        <v>44397.259189814817</v>
      </c>
      <c r="V1831" s="84" t="s">
        <v>4446</v>
      </c>
      <c r="W1831" s="81"/>
      <c r="X1831" s="81"/>
      <c r="Y1831" s="87" t="s">
        <v>6446</v>
      </c>
      <c r="Z1831" s="81"/>
    </row>
    <row r="1832" spans="1:26" x14ac:dyDescent="0.35">
      <c r="A1832" s="66" t="s">
        <v>1158</v>
      </c>
      <c r="B1832" s="66" t="s">
        <v>1608</v>
      </c>
      <c r="C1832" s="67"/>
      <c r="D1832" s="68"/>
      <c r="E1832" s="69"/>
      <c r="F1832" s="70"/>
      <c r="G1832" s="67"/>
      <c r="H1832" s="71"/>
      <c r="I1832" s="72"/>
      <c r="J1832" s="72"/>
      <c r="K1832" s="36"/>
      <c r="L1832" s="79"/>
      <c r="M1832" s="79"/>
      <c r="N1832" s="74"/>
      <c r="O1832" s="81" t="s">
        <v>1647</v>
      </c>
      <c r="P1832" s="83">
        <v>44397.405462962961</v>
      </c>
      <c r="Q1832" s="81" t="s">
        <v>1945</v>
      </c>
      <c r="R1832" s="81"/>
      <c r="S1832" s="81"/>
      <c r="T1832" s="81" t="s">
        <v>3177</v>
      </c>
      <c r="U1832" s="83">
        <v>44397.405462962961</v>
      </c>
      <c r="V1832" s="84" t="s">
        <v>4435</v>
      </c>
      <c r="W1832" s="81"/>
      <c r="X1832" s="81"/>
      <c r="Y1832" s="87" t="s">
        <v>6435</v>
      </c>
      <c r="Z1832" s="81"/>
    </row>
    <row r="1833" spans="1:26" x14ac:dyDescent="0.35">
      <c r="A1833" s="66" t="s">
        <v>1158</v>
      </c>
      <c r="B1833" s="66" t="s">
        <v>1455</v>
      </c>
      <c r="C1833" s="67"/>
      <c r="D1833" s="68"/>
      <c r="E1833" s="69"/>
      <c r="F1833" s="70"/>
      <c r="G1833" s="67"/>
      <c r="H1833" s="71"/>
      <c r="I1833" s="72"/>
      <c r="J1833" s="72"/>
      <c r="K1833" s="36"/>
      <c r="L1833" s="79"/>
      <c r="M1833" s="79"/>
      <c r="N1833" s="74"/>
      <c r="O1833" s="81" t="s">
        <v>1647</v>
      </c>
      <c r="P1833" s="83">
        <v>44397.517060185186</v>
      </c>
      <c r="Q1833" s="81" t="s">
        <v>1741</v>
      </c>
      <c r="R1833" s="81"/>
      <c r="S1833" s="81"/>
      <c r="T1833" s="81" t="s">
        <v>3076</v>
      </c>
      <c r="U1833" s="83">
        <v>44397.517060185186</v>
      </c>
      <c r="V1833" s="84" t="s">
        <v>4447</v>
      </c>
      <c r="W1833" s="81"/>
      <c r="X1833" s="81"/>
      <c r="Y1833" s="87" t="s">
        <v>6447</v>
      </c>
      <c r="Z1833" s="81"/>
    </row>
    <row r="1834" spans="1:26" x14ac:dyDescent="0.35">
      <c r="A1834" s="66" t="s">
        <v>1158</v>
      </c>
      <c r="B1834" s="66" t="s">
        <v>1580</v>
      </c>
      <c r="C1834" s="67"/>
      <c r="D1834" s="68"/>
      <c r="E1834" s="69"/>
      <c r="F1834" s="70"/>
      <c r="G1834" s="67"/>
      <c r="H1834" s="71"/>
      <c r="I1834" s="72"/>
      <c r="J1834" s="72"/>
      <c r="K1834" s="36"/>
      <c r="L1834" s="79"/>
      <c r="M1834" s="79"/>
      <c r="N1834" s="74"/>
      <c r="O1834" s="81" t="s">
        <v>1647</v>
      </c>
      <c r="P1834" s="83">
        <v>44397.684016203704</v>
      </c>
      <c r="Q1834" s="81" t="s">
        <v>1954</v>
      </c>
      <c r="R1834" s="81"/>
      <c r="S1834" s="81"/>
      <c r="T1834" s="81" t="s">
        <v>3182</v>
      </c>
      <c r="U1834" s="83">
        <v>44397.684016203704</v>
      </c>
      <c r="V1834" s="84" t="s">
        <v>4448</v>
      </c>
      <c r="W1834" s="81"/>
      <c r="X1834" s="81"/>
      <c r="Y1834" s="87" t="s">
        <v>6448</v>
      </c>
      <c r="Z1834" s="81"/>
    </row>
    <row r="1835" spans="1:26" x14ac:dyDescent="0.35">
      <c r="A1835" s="66" t="s">
        <v>1158</v>
      </c>
      <c r="B1835" s="66" t="s">
        <v>1197</v>
      </c>
      <c r="C1835" s="67"/>
      <c r="D1835" s="68"/>
      <c r="E1835" s="69"/>
      <c r="F1835" s="70"/>
      <c r="G1835" s="67"/>
      <c r="H1835" s="71"/>
      <c r="I1835" s="72"/>
      <c r="J1835" s="72"/>
      <c r="K1835" s="36"/>
      <c r="L1835" s="79"/>
      <c r="M1835" s="79"/>
      <c r="N1835" s="74"/>
      <c r="O1835" s="81" t="s">
        <v>1647</v>
      </c>
      <c r="P1835" s="83">
        <v>44397.684016203704</v>
      </c>
      <c r="Q1835" s="81" t="s">
        <v>1954</v>
      </c>
      <c r="R1835" s="81"/>
      <c r="S1835" s="81"/>
      <c r="T1835" s="81" t="s">
        <v>3182</v>
      </c>
      <c r="U1835" s="83">
        <v>44397.684016203704</v>
      </c>
      <c r="V1835" s="84" t="s">
        <v>4448</v>
      </c>
      <c r="W1835" s="81"/>
      <c r="X1835" s="81"/>
      <c r="Y1835" s="87" t="s">
        <v>6448</v>
      </c>
      <c r="Z1835" s="81"/>
    </row>
    <row r="1836" spans="1:26" x14ac:dyDescent="0.35">
      <c r="A1836" s="66" t="s">
        <v>1158</v>
      </c>
      <c r="B1836" s="66" t="s">
        <v>1197</v>
      </c>
      <c r="C1836" s="67"/>
      <c r="D1836" s="68"/>
      <c r="E1836" s="69"/>
      <c r="F1836" s="70"/>
      <c r="G1836" s="67"/>
      <c r="H1836" s="71"/>
      <c r="I1836" s="72"/>
      <c r="J1836" s="72"/>
      <c r="K1836" s="36"/>
      <c r="L1836" s="79"/>
      <c r="M1836" s="79"/>
      <c r="N1836" s="74"/>
      <c r="O1836" s="81" t="s">
        <v>1647</v>
      </c>
      <c r="P1836" s="83">
        <v>44397.858229166668</v>
      </c>
      <c r="Q1836" s="81" t="s">
        <v>1946</v>
      </c>
      <c r="R1836" s="81"/>
      <c r="S1836" s="81"/>
      <c r="T1836" s="81" t="s">
        <v>3178</v>
      </c>
      <c r="U1836" s="83">
        <v>44397.858229166668</v>
      </c>
      <c r="V1836" s="84" t="s">
        <v>4449</v>
      </c>
      <c r="W1836" s="81"/>
      <c r="X1836" s="81"/>
      <c r="Y1836" s="87" t="s">
        <v>6449</v>
      </c>
      <c r="Z1836" s="81"/>
    </row>
    <row r="1837" spans="1:26" x14ac:dyDescent="0.35">
      <c r="A1837" s="66" t="s">
        <v>1158</v>
      </c>
      <c r="B1837" s="66" t="s">
        <v>1608</v>
      </c>
      <c r="C1837" s="67"/>
      <c r="D1837" s="68"/>
      <c r="E1837" s="69"/>
      <c r="F1837" s="70"/>
      <c r="G1837" s="67"/>
      <c r="H1837" s="71"/>
      <c r="I1837" s="72"/>
      <c r="J1837" s="72"/>
      <c r="K1837" s="36"/>
      <c r="L1837" s="79"/>
      <c r="M1837" s="79"/>
      <c r="N1837" s="74"/>
      <c r="O1837" s="81" t="s">
        <v>1647</v>
      </c>
      <c r="P1837" s="83">
        <v>44398.018310185187</v>
      </c>
      <c r="Q1837" s="81" t="s">
        <v>1947</v>
      </c>
      <c r="R1837" s="81"/>
      <c r="S1837" s="81"/>
      <c r="T1837" s="81" t="s">
        <v>3177</v>
      </c>
      <c r="U1837" s="83">
        <v>44398.018310185187</v>
      </c>
      <c r="V1837" s="84" t="s">
        <v>4450</v>
      </c>
      <c r="W1837" s="81"/>
      <c r="X1837" s="81"/>
      <c r="Y1837" s="87" t="s">
        <v>6450</v>
      </c>
      <c r="Z1837" s="81"/>
    </row>
    <row r="1838" spans="1:26" x14ac:dyDescent="0.35">
      <c r="A1838" s="66" t="s">
        <v>1158</v>
      </c>
      <c r="B1838" s="66" t="s">
        <v>1359</v>
      </c>
      <c r="C1838" s="67"/>
      <c r="D1838" s="68"/>
      <c r="E1838" s="69"/>
      <c r="F1838" s="70"/>
      <c r="G1838" s="67"/>
      <c r="H1838" s="71"/>
      <c r="I1838" s="72"/>
      <c r="J1838" s="72"/>
      <c r="K1838" s="36"/>
      <c r="L1838" s="79"/>
      <c r="M1838" s="79"/>
      <c r="N1838" s="74"/>
      <c r="O1838" s="81" t="s">
        <v>1647</v>
      </c>
      <c r="P1838" s="83">
        <v>44398.018310185187</v>
      </c>
      <c r="Q1838" s="81" t="s">
        <v>1947</v>
      </c>
      <c r="R1838" s="81"/>
      <c r="S1838" s="81"/>
      <c r="T1838" s="81" t="s">
        <v>3177</v>
      </c>
      <c r="U1838" s="83">
        <v>44398.018310185187</v>
      </c>
      <c r="V1838" s="84" t="s">
        <v>4450</v>
      </c>
      <c r="W1838" s="81"/>
      <c r="X1838" s="81"/>
      <c r="Y1838" s="87" t="s">
        <v>6450</v>
      </c>
      <c r="Z1838" s="81"/>
    </row>
    <row r="1839" spans="1:26" x14ac:dyDescent="0.35">
      <c r="A1839" s="66" t="s">
        <v>1158</v>
      </c>
      <c r="B1839" s="66" t="s">
        <v>1514</v>
      </c>
      <c r="C1839" s="67"/>
      <c r="D1839" s="68"/>
      <c r="E1839" s="69"/>
      <c r="F1839" s="70"/>
      <c r="G1839" s="67"/>
      <c r="H1839" s="71"/>
      <c r="I1839" s="72"/>
      <c r="J1839" s="72"/>
      <c r="K1839" s="36"/>
      <c r="L1839" s="79"/>
      <c r="M1839" s="79"/>
      <c r="N1839" s="74"/>
      <c r="O1839" s="81" t="s">
        <v>1647</v>
      </c>
      <c r="P1839" s="83">
        <v>44398.443472222221</v>
      </c>
      <c r="Q1839" s="81" t="s">
        <v>1948</v>
      </c>
      <c r="R1839" s="81"/>
      <c r="S1839" s="81"/>
      <c r="T1839" s="81" t="s">
        <v>3179</v>
      </c>
      <c r="U1839" s="83">
        <v>44398.443472222221</v>
      </c>
      <c r="V1839" s="84" t="s">
        <v>4451</v>
      </c>
      <c r="W1839" s="81"/>
      <c r="X1839" s="81"/>
      <c r="Y1839" s="87" t="s">
        <v>6451</v>
      </c>
      <c r="Z1839" s="81"/>
    </row>
    <row r="1840" spans="1:26" x14ac:dyDescent="0.35">
      <c r="A1840" s="66" t="s">
        <v>1158</v>
      </c>
      <c r="B1840" s="66" t="s">
        <v>1606</v>
      </c>
      <c r="C1840" s="67"/>
      <c r="D1840" s="68"/>
      <c r="E1840" s="69"/>
      <c r="F1840" s="70"/>
      <c r="G1840" s="67"/>
      <c r="H1840" s="71"/>
      <c r="I1840" s="72"/>
      <c r="J1840" s="72"/>
      <c r="K1840" s="36"/>
      <c r="L1840" s="79"/>
      <c r="M1840" s="79"/>
      <c r="N1840" s="74"/>
      <c r="O1840" s="81" t="s">
        <v>1647</v>
      </c>
      <c r="P1840" s="83">
        <v>44398.910358796296</v>
      </c>
      <c r="Q1840" s="81" t="s">
        <v>1944</v>
      </c>
      <c r="R1840" s="84" t="s">
        <v>2581</v>
      </c>
      <c r="S1840" s="81" t="s">
        <v>2936</v>
      </c>
      <c r="T1840" s="81"/>
      <c r="U1840" s="83">
        <v>44398.910358796296</v>
      </c>
      <c r="V1840" s="84" t="s">
        <v>4452</v>
      </c>
      <c r="W1840" s="81"/>
      <c r="X1840" s="81"/>
      <c r="Y1840" s="87" t="s">
        <v>6452</v>
      </c>
      <c r="Z1840" s="81"/>
    </row>
    <row r="1841" spans="1:26" x14ac:dyDescent="0.35">
      <c r="A1841" s="66" t="s">
        <v>1158</v>
      </c>
      <c r="B1841" s="66" t="s">
        <v>1161</v>
      </c>
      <c r="C1841" s="67"/>
      <c r="D1841" s="68"/>
      <c r="E1841" s="69"/>
      <c r="F1841" s="70"/>
      <c r="G1841" s="67"/>
      <c r="H1841" s="71"/>
      <c r="I1841" s="72"/>
      <c r="J1841" s="72"/>
      <c r="K1841" s="36"/>
      <c r="L1841" s="79"/>
      <c r="M1841" s="79"/>
      <c r="N1841" s="74"/>
      <c r="O1841" s="81" t="s">
        <v>1647</v>
      </c>
      <c r="P1841" s="83">
        <v>44398.910358796296</v>
      </c>
      <c r="Q1841" s="81" t="s">
        <v>1944</v>
      </c>
      <c r="R1841" s="84" t="s">
        <v>2581</v>
      </c>
      <c r="S1841" s="81" t="s">
        <v>2936</v>
      </c>
      <c r="T1841" s="81"/>
      <c r="U1841" s="83">
        <v>44398.910358796296</v>
      </c>
      <c r="V1841" s="84" t="s">
        <v>4452</v>
      </c>
      <c r="W1841" s="81"/>
      <c r="X1841" s="81"/>
      <c r="Y1841" s="87" t="s">
        <v>6452</v>
      </c>
      <c r="Z1841" s="81"/>
    </row>
    <row r="1842" spans="1:26" x14ac:dyDescent="0.35">
      <c r="A1842" s="66" t="s">
        <v>1161</v>
      </c>
      <c r="B1842" s="66" t="s">
        <v>1606</v>
      </c>
      <c r="C1842" s="67"/>
      <c r="D1842" s="68"/>
      <c r="E1842" s="69"/>
      <c r="F1842" s="70"/>
      <c r="G1842" s="67"/>
      <c r="H1842" s="71"/>
      <c r="I1842" s="72"/>
      <c r="J1842" s="72"/>
      <c r="K1842" s="36"/>
      <c r="L1842" s="79"/>
      <c r="M1842" s="79"/>
      <c r="N1842" s="74"/>
      <c r="O1842" s="81" t="s">
        <v>1647</v>
      </c>
      <c r="P1842" s="83">
        <v>44398.907476851855</v>
      </c>
      <c r="Q1842" s="81" t="s">
        <v>1955</v>
      </c>
      <c r="R1842" s="84" t="s">
        <v>2587</v>
      </c>
      <c r="S1842" s="81" t="s">
        <v>2931</v>
      </c>
      <c r="T1842" s="81"/>
      <c r="U1842" s="83">
        <v>44398.907476851855</v>
      </c>
      <c r="V1842" s="84" t="s">
        <v>4453</v>
      </c>
      <c r="W1842" s="81"/>
      <c r="X1842" s="81"/>
      <c r="Y1842" s="87" t="s">
        <v>6453</v>
      </c>
      <c r="Z1842" s="81"/>
    </row>
    <row r="1843" spans="1:26" x14ac:dyDescent="0.35">
      <c r="A1843" s="66" t="s">
        <v>1162</v>
      </c>
      <c r="B1843" s="66" t="s">
        <v>1606</v>
      </c>
      <c r="C1843" s="67"/>
      <c r="D1843" s="68"/>
      <c r="E1843" s="69"/>
      <c r="F1843" s="70"/>
      <c r="G1843" s="67"/>
      <c r="H1843" s="71"/>
      <c r="I1843" s="72"/>
      <c r="J1843" s="72"/>
      <c r="K1843" s="36"/>
      <c r="L1843" s="79"/>
      <c r="M1843" s="79"/>
      <c r="N1843" s="74"/>
      <c r="O1843" s="81" t="s">
        <v>1647</v>
      </c>
      <c r="P1843" s="83">
        <v>44398.911979166667</v>
      </c>
      <c r="Q1843" s="81" t="s">
        <v>1944</v>
      </c>
      <c r="R1843" s="84" t="s">
        <v>2581</v>
      </c>
      <c r="S1843" s="81" t="s">
        <v>2936</v>
      </c>
      <c r="T1843" s="81"/>
      <c r="U1843" s="83">
        <v>44398.911979166667</v>
      </c>
      <c r="V1843" s="84" t="s">
        <v>4454</v>
      </c>
      <c r="W1843" s="81"/>
      <c r="X1843" s="81"/>
      <c r="Y1843" s="87" t="s">
        <v>6454</v>
      </c>
      <c r="Z1843" s="81"/>
    </row>
    <row r="1844" spans="1:26" x14ac:dyDescent="0.35">
      <c r="A1844" s="66" t="s">
        <v>1162</v>
      </c>
      <c r="B1844" s="66" t="s">
        <v>1161</v>
      </c>
      <c r="C1844" s="67"/>
      <c r="D1844" s="68"/>
      <c r="E1844" s="69"/>
      <c r="F1844" s="70"/>
      <c r="G1844" s="67"/>
      <c r="H1844" s="71"/>
      <c r="I1844" s="72"/>
      <c r="J1844" s="72"/>
      <c r="K1844" s="36"/>
      <c r="L1844" s="79"/>
      <c r="M1844" s="79"/>
      <c r="N1844" s="74"/>
      <c r="O1844" s="81" t="s">
        <v>1647</v>
      </c>
      <c r="P1844" s="83">
        <v>44398.911979166667</v>
      </c>
      <c r="Q1844" s="81" t="s">
        <v>1944</v>
      </c>
      <c r="R1844" s="84" t="s">
        <v>2581</v>
      </c>
      <c r="S1844" s="81" t="s">
        <v>2936</v>
      </c>
      <c r="T1844" s="81"/>
      <c r="U1844" s="83">
        <v>44398.911979166667</v>
      </c>
      <c r="V1844" s="84" t="s">
        <v>4454</v>
      </c>
      <c r="W1844" s="81"/>
      <c r="X1844" s="81"/>
      <c r="Y1844" s="87" t="s">
        <v>6454</v>
      </c>
      <c r="Z1844" s="81"/>
    </row>
    <row r="1845" spans="1:26" x14ac:dyDescent="0.35">
      <c r="A1845" s="66" t="s">
        <v>1163</v>
      </c>
      <c r="B1845" s="66" t="s">
        <v>1520</v>
      </c>
      <c r="C1845" s="67"/>
      <c r="D1845" s="68"/>
      <c r="E1845" s="69"/>
      <c r="F1845" s="70"/>
      <c r="G1845" s="67"/>
      <c r="H1845" s="71"/>
      <c r="I1845" s="72"/>
      <c r="J1845" s="72"/>
      <c r="K1845" s="36"/>
      <c r="L1845" s="79"/>
      <c r="M1845" s="79"/>
      <c r="N1845" s="74"/>
      <c r="O1845" s="81" t="s">
        <v>1647</v>
      </c>
      <c r="P1845" s="83">
        <v>44398.912129629629</v>
      </c>
      <c r="Q1845" s="81" t="s">
        <v>1956</v>
      </c>
      <c r="R1845" s="81"/>
      <c r="S1845" s="81"/>
      <c r="T1845" s="81" t="s">
        <v>3183</v>
      </c>
      <c r="U1845" s="83">
        <v>44398.912129629629</v>
      </c>
      <c r="V1845" s="84" t="s">
        <v>4455</v>
      </c>
      <c r="W1845" s="81"/>
      <c r="X1845" s="81"/>
      <c r="Y1845" s="87" t="s">
        <v>6455</v>
      </c>
      <c r="Z1845" s="81"/>
    </row>
    <row r="1846" spans="1:26" x14ac:dyDescent="0.35">
      <c r="A1846" s="66" t="s">
        <v>1164</v>
      </c>
      <c r="B1846" s="66" t="s">
        <v>1569</v>
      </c>
      <c r="C1846" s="67"/>
      <c r="D1846" s="68"/>
      <c r="E1846" s="69"/>
      <c r="F1846" s="70"/>
      <c r="G1846" s="67"/>
      <c r="H1846" s="71"/>
      <c r="I1846" s="72"/>
      <c r="J1846" s="72"/>
      <c r="K1846" s="36"/>
      <c r="L1846" s="79"/>
      <c r="M1846" s="79"/>
      <c r="N1846" s="74"/>
      <c r="O1846" s="81" t="s">
        <v>1647</v>
      </c>
      <c r="P1846" s="83">
        <v>44398.914930555555</v>
      </c>
      <c r="Q1846" s="81" t="s">
        <v>1819</v>
      </c>
      <c r="R1846" s="81"/>
      <c r="S1846" s="81"/>
      <c r="T1846" s="81" t="s">
        <v>3114</v>
      </c>
      <c r="U1846" s="83">
        <v>44398.914930555555</v>
      </c>
      <c r="V1846" s="84" t="s">
        <v>4456</v>
      </c>
      <c r="W1846" s="81"/>
      <c r="X1846" s="81"/>
      <c r="Y1846" s="87" t="s">
        <v>6456</v>
      </c>
      <c r="Z1846" s="81"/>
    </row>
    <row r="1847" spans="1:26" x14ac:dyDescent="0.35">
      <c r="A1847" s="66" t="s">
        <v>1164</v>
      </c>
      <c r="B1847" s="66" t="s">
        <v>1570</v>
      </c>
      <c r="C1847" s="67"/>
      <c r="D1847" s="68"/>
      <c r="E1847" s="69"/>
      <c r="F1847" s="70"/>
      <c r="G1847" s="67"/>
      <c r="H1847" s="71"/>
      <c r="I1847" s="72"/>
      <c r="J1847" s="72"/>
      <c r="K1847" s="36"/>
      <c r="L1847" s="79"/>
      <c r="M1847" s="79"/>
      <c r="N1847" s="74"/>
      <c r="O1847" s="81" t="s">
        <v>1647</v>
      </c>
      <c r="P1847" s="83">
        <v>44398.914930555555</v>
      </c>
      <c r="Q1847" s="81" t="s">
        <v>1819</v>
      </c>
      <c r="R1847" s="81"/>
      <c r="S1847" s="81"/>
      <c r="T1847" s="81" t="s">
        <v>3114</v>
      </c>
      <c r="U1847" s="83">
        <v>44398.914930555555</v>
      </c>
      <c r="V1847" s="84" t="s">
        <v>4456</v>
      </c>
      <c r="W1847" s="81"/>
      <c r="X1847" s="81"/>
      <c r="Y1847" s="87" t="s">
        <v>6456</v>
      </c>
      <c r="Z1847" s="81"/>
    </row>
    <row r="1848" spans="1:26" x14ac:dyDescent="0.35">
      <c r="A1848" s="66" t="s">
        <v>1164</v>
      </c>
      <c r="B1848" s="66" t="s">
        <v>1390</v>
      </c>
      <c r="C1848" s="67"/>
      <c r="D1848" s="68"/>
      <c r="E1848" s="69"/>
      <c r="F1848" s="70"/>
      <c r="G1848" s="67"/>
      <c r="H1848" s="71"/>
      <c r="I1848" s="72"/>
      <c r="J1848" s="72"/>
      <c r="K1848" s="36"/>
      <c r="L1848" s="79"/>
      <c r="M1848" s="79"/>
      <c r="N1848" s="74"/>
      <c r="O1848" s="81" t="s">
        <v>1647</v>
      </c>
      <c r="P1848" s="83">
        <v>44398.914930555555</v>
      </c>
      <c r="Q1848" s="81" t="s">
        <v>1819</v>
      </c>
      <c r="R1848" s="81"/>
      <c r="S1848" s="81"/>
      <c r="T1848" s="81" t="s">
        <v>3114</v>
      </c>
      <c r="U1848" s="83">
        <v>44398.914930555555</v>
      </c>
      <c r="V1848" s="84" t="s">
        <v>4456</v>
      </c>
      <c r="W1848" s="81"/>
      <c r="X1848" s="81"/>
      <c r="Y1848" s="87" t="s">
        <v>6456</v>
      </c>
      <c r="Z1848" s="81"/>
    </row>
    <row r="1849" spans="1:26" x14ac:dyDescent="0.35">
      <c r="A1849" s="66" t="s">
        <v>1165</v>
      </c>
      <c r="B1849" s="66" t="s">
        <v>1520</v>
      </c>
      <c r="C1849" s="67"/>
      <c r="D1849" s="68"/>
      <c r="E1849" s="69"/>
      <c r="F1849" s="70"/>
      <c r="G1849" s="67"/>
      <c r="H1849" s="71"/>
      <c r="I1849" s="72"/>
      <c r="J1849" s="72"/>
      <c r="K1849" s="36"/>
      <c r="L1849" s="79"/>
      <c r="M1849" s="79"/>
      <c r="N1849" s="74"/>
      <c r="O1849" s="81" t="s">
        <v>1647</v>
      </c>
      <c r="P1849" s="83">
        <v>44398.916539351849</v>
      </c>
      <c r="Q1849" s="81" t="s">
        <v>1956</v>
      </c>
      <c r="R1849" s="81"/>
      <c r="S1849" s="81"/>
      <c r="T1849" s="81" t="s">
        <v>3183</v>
      </c>
      <c r="U1849" s="83">
        <v>44398.916539351849</v>
      </c>
      <c r="V1849" s="84" t="s">
        <v>4457</v>
      </c>
      <c r="W1849" s="81"/>
      <c r="X1849" s="81"/>
      <c r="Y1849" s="87" t="s">
        <v>6457</v>
      </c>
      <c r="Z1849" s="81"/>
    </row>
    <row r="1850" spans="1:26" x14ac:dyDescent="0.35">
      <c r="A1850" s="66" t="s">
        <v>1166</v>
      </c>
      <c r="B1850" s="66" t="s">
        <v>1520</v>
      </c>
      <c r="C1850" s="67"/>
      <c r="D1850" s="68"/>
      <c r="E1850" s="69"/>
      <c r="F1850" s="70"/>
      <c r="G1850" s="67"/>
      <c r="H1850" s="71"/>
      <c r="I1850" s="72"/>
      <c r="J1850" s="72"/>
      <c r="K1850" s="36"/>
      <c r="L1850" s="79"/>
      <c r="M1850" s="79"/>
      <c r="N1850" s="74"/>
      <c r="O1850" s="81" t="s">
        <v>1647</v>
      </c>
      <c r="P1850" s="83">
        <v>44398.918622685182</v>
      </c>
      <c r="Q1850" s="81" t="s">
        <v>1956</v>
      </c>
      <c r="R1850" s="81"/>
      <c r="S1850" s="81"/>
      <c r="T1850" s="81" t="s">
        <v>3183</v>
      </c>
      <c r="U1850" s="83">
        <v>44398.918622685182</v>
      </c>
      <c r="V1850" s="84" t="s">
        <v>4458</v>
      </c>
      <c r="W1850" s="81"/>
      <c r="X1850" s="81"/>
      <c r="Y1850" s="87" t="s">
        <v>6458</v>
      </c>
      <c r="Z1850" s="81"/>
    </row>
    <row r="1851" spans="1:26" x14ac:dyDescent="0.35">
      <c r="A1851" s="66" t="s">
        <v>1167</v>
      </c>
      <c r="B1851" s="66" t="s">
        <v>1348</v>
      </c>
      <c r="C1851" s="67"/>
      <c r="D1851" s="68"/>
      <c r="E1851" s="69"/>
      <c r="F1851" s="70"/>
      <c r="G1851" s="67"/>
      <c r="H1851" s="71"/>
      <c r="I1851" s="72"/>
      <c r="J1851" s="72"/>
      <c r="K1851" s="36"/>
      <c r="L1851" s="79"/>
      <c r="M1851" s="79"/>
      <c r="N1851" s="74"/>
      <c r="O1851" s="81" t="s">
        <v>1647</v>
      </c>
      <c r="P1851" s="83">
        <v>44398.919490740744</v>
      </c>
      <c r="Q1851" s="81" t="s">
        <v>1898</v>
      </c>
      <c r="R1851" s="81"/>
      <c r="S1851" s="81"/>
      <c r="T1851" s="81" t="s">
        <v>3158</v>
      </c>
      <c r="U1851" s="83">
        <v>44398.919490740744</v>
      </c>
      <c r="V1851" s="84" t="s">
        <v>4459</v>
      </c>
      <c r="W1851" s="81"/>
      <c r="X1851" s="81"/>
      <c r="Y1851" s="87" t="s">
        <v>6459</v>
      </c>
      <c r="Z1851" s="81"/>
    </row>
    <row r="1852" spans="1:26" x14ac:dyDescent="0.35">
      <c r="A1852" s="66" t="s">
        <v>1167</v>
      </c>
      <c r="B1852" s="66" t="s">
        <v>1347</v>
      </c>
      <c r="C1852" s="67"/>
      <c r="D1852" s="68"/>
      <c r="E1852" s="69"/>
      <c r="F1852" s="70"/>
      <c r="G1852" s="67"/>
      <c r="H1852" s="71"/>
      <c r="I1852" s="72"/>
      <c r="J1852" s="72"/>
      <c r="K1852" s="36"/>
      <c r="L1852" s="79"/>
      <c r="M1852" s="79"/>
      <c r="N1852" s="74"/>
      <c r="O1852" s="81" t="s">
        <v>1647</v>
      </c>
      <c r="P1852" s="83">
        <v>44398.919490740744</v>
      </c>
      <c r="Q1852" s="81" t="s">
        <v>1898</v>
      </c>
      <c r="R1852" s="81"/>
      <c r="S1852" s="81"/>
      <c r="T1852" s="81" t="s">
        <v>3158</v>
      </c>
      <c r="U1852" s="83">
        <v>44398.919490740744</v>
      </c>
      <c r="V1852" s="84" t="s">
        <v>4459</v>
      </c>
      <c r="W1852" s="81"/>
      <c r="X1852" s="81"/>
      <c r="Y1852" s="87" t="s">
        <v>6459</v>
      </c>
      <c r="Z1852" s="81"/>
    </row>
    <row r="1853" spans="1:26" x14ac:dyDescent="0.35">
      <c r="A1853" s="66" t="s">
        <v>1168</v>
      </c>
      <c r="B1853" s="66" t="s">
        <v>1569</v>
      </c>
      <c r="C1853" s="67"/>
      <c r="D1853" s="68"/>
      <c r="E1853" s="69"/>
      <c r="F1853" s="70"/>
      <c r="G1853" s="67"/>
      <c r="H1853" s="71"/>
      <c r="I1853" s="72"/>
      <c r="J1853" s="72"/>
      <c r="K1853" s="36"/>
      <c r="L1853" s="79"/>
      <c r="M1853" s="79"/>
      <c r="N1853" s="74"/>
      <c r="O1853" s="81" t="s">
        <v>1647</v>
      </c>
      <c r="P1853" s="83">
        <v>44398.922465277778</v>
      </c>
      <c r="Q1853" s="81" t="s">
        <v>1819</v>
      </c>
      <c r="R1853" s="81"/>
      <c r="S1853" s="81"/>
      <c r="T1853" s="81" t="s">
        <v>3114</v>
      </c>
      <c r="U1853" s="83">
        <v>44398.922465277778</v>
      </c>
      <c r="V1853" s="84" t="s">
        <v>4460</v>
      </c>
      <c r="W1853" s="81"/>
      <c r="X1853" s="81"/>
      <c r="Y1853" s="87" t="s">
        <v>6460</v>
      </c>
      <c r="Z1853" s="81"/>
    </row>
    <row r="1854" spans="1:26" x14ac:dyDescent="0.35">
      <c r="A1854" s="66" t="s">
        <v>1168</v>
      </c>
      <c r="B1854" s="66" t="s">
        <v>1570</v>
      </c>
      <c r="C1854" s="67"/>
      <c r="D1854" s="68"/>
      <c r="E1854" s="69"/>
      <c r="F1854" s="70"/>
      <c r="G1854" s="67"/>
      <c r="H1854" s="71"/>
      <c r="I1854" s="72"/>
      <c r="J1854" s="72"/>
      <c r="K1854" s="36"/>
      <c r="L1854" s="79"/>
      <c r="M1854" s="79"/>
      <c r="N1854" s="74"/>
      <c r="O1854" s="81" t="s">
        <v>1647</v>
      </c>
      <c r="P1854" s="83">
        <v>44398.922465277778</v>
      </c>
      <c r="Q1854" s="81" t="s">
        <v>1819</v>
      </c>
      <c r="R1854" s="81"/>
      <c r="S1854" s="81"/>
      <c r="T1854" s="81" t="s">
        <v>3114</v>
      </c>
      <c r="U1854" s="83">
        <v>44398.922465277778</v>
      </c>
      <c r="V1854" s="84" t="s">
        <v>4460</v>
      </c>
      <c r="W1854" s="81"/>
      <c r="X1854" s="81"/>
      <c r="Y1854" s="87" t="s">
        <v>6460</v>
      </c>
      <c r="Z1854" s="81"/>
    </row>
    <row r="1855" spans="1:26" x14ac:dyDescent="0.35">
      <c r="A1855" s="66" t="s">
        <v>1168</v>
      </c>
      <c r="B1855" s="66" t="s">
        <v>1390</v>
      </c>
      <c r="C1855" s="67"/>
      <c r="D1855" s="68"/>
      <c r="E1855" s="69"/>
      <c r="F1855" s="70"/>
      <c r="G1855" s="67"/>
      <c r="H1855" s="71"/>
      <c r="I1855" s="72"/>
      <c r="J1855" s="72"/>
      <c r="K1855" s="36"/>
      <c r="L1855" s="79"/>
      <c r="M1855" s="79"/>
      <c r="N1855" s="74"/>
      <c r="O1855" s="81" t="s">
        <v>1647</v>
      </c>
      <c r="P1855" s="83">
        <v>44398.922465277778</v>
      </c>
      <c r="Q1855" s="81" t="s">
        <v>1819</v>
      </c>
      <c r="R1855" s="81"/>
      <c r="S1855" s="81"/>
      <c r="T1855" s="81" t="s">
        <v>3114</v>
      </c>
      <c r="U1855" s="83">
        <v>44398.922465277778</v>
      </c>
      <c r="V1855" s="84" t="s">
        <v>4460</v>
      </c>
      <c r="W1855" s="81"/>
      <c r="X1855" s="81"/>
      <c r="Y1855" s="87" t="s">
        <v>6460</v>
      </c>
      <c r="Z1855" s="81"/>
    </row>
    <row r="1856" spans="1:26" x14ac:dyDescent="0.35">
      <c r="A1856" s="66" t="s">
        <v>1169</v>
      </c>
      <c r="B1856" s="66" t="s">
        <v>1520</v>
      </c>
      <c r="C1856" s="67"/>
      <c r="D1856" s="68"/>
      <c r="E1856" s="69"/>
      <c r="F1856" s="70"/>
      <c r="G1856" s="67"/>
      <c r="H1856" s="71"/>
      <c r="I1856" s="72"/>
      <c r="J1856" s="72"/>
      <c r="K1856" s="36"/>
      <c r="L1856" s="79"/>
      <c r="M1856" s="79"/>
      <c r="N1856" s="74"/>
      <c r="O1856" s="81" t="s">
        <v>1647</v>
      </c>
      <c r="P1856" s="83">
        <v>44398.922638888886</v>
      </c>
      <c r="Q1856" s="81" t="s">
        <v>1956</v>
      </c>
      <c r="R1856" s="81"/>
      <c r="S1856" s="81"/>
      <c r="T1856" s="81" t="s">
        <v>3183</v>
      </c>
      <c r="U1856" s="83">
        <v>44398.922638888886</v>
      </c>
      <c r="V1856" s="84" t="s">
        <v>4461</v>
      </c>
      <c r="W1856" s="81"/>
      <c r="X1856" s="81"/>
      <c r="Y1856" s="87" t="s">
        <v>6461</v>
      </c>
      <c r="Z1856" s="81"/>
    </row>
    <row r="1857" spans="1:26" x14ac:dyDescent="0.35">
      <c r="A1857" s="66" t="s">
        <v>1170</v>
      </c>
      <c r="B1857" s="66" t="s">
        <v>1520</v>
      </c>
      <c r="C1857" s="67"/>
      <c r="D1857" s="68"/>
      <c r="E1857" s="69"/>
      <c r="F1857" s="70"/>
      <c r="G1857" s="67"/>
      <c r="H1857" s="71"/>
      <c r="I1857" s="72"/>
      <c r="J1857" s="72"/>
      <c r="K1857" s="36"/>
      <c r="L1857" s="79"/>
      <c r="M1857" s="79"/>
      <c r="N1857" s="74"/>
      <c r="O1857" s="81" t="s">
        <v>1647</v>
      </c>
      <c r="P1857" s="83">
        <v>44398.927314814813</v>
      </c>
      <c r="Q1857" s="81" t="s">
        <v>1956</v>
      </c>
      <c r="R1857" s="81"/>
      <c r="S1857" s="81"/>
      <c r="T1857" s="81" t="s">
        <v>3183</v>
      </c>
      <c r="U1857" s="83">
        <v>44398.927314814813</v>
      </c>
      <c r="V1857" s="84" t="s">
        <v>4462</v>
      </c>
      <c r="W1857" s="81"/>
      <c r="X1857" s="81"/>
      <c r="Y1857" s="87" t="s">
        <v>6462</v>
      </c>
      <c r="Z1857" s="81"/>
    </row>
    <row r="1858" spans="1:26" x14ac:dyDescent="0.35">
      <c r="A1858" s="66" t="s">
        <v>1171</v>
      </c>
      <c r="B1858" s="66" t="s">
        <v>1527</v>
      </c>
      <c r="C1858" s="67"/>
      <c r="D1858" s="68"/>
      <c r="E1858" s="69"/>
      <c r="F1858" s="70"/>
      <c r="G1858" s="67"/>
      <c r="H1858" s="71"/>
      <c r="I1858" s="72"/>
      <c r="J1858" s="72"/>
      <c r="K1858" s="36"/>
      <c r="L1858" s="79"/>
      <c r="M1858" s="79"/>
      <c r="N1858" s="74"/>
      <c r="O1858" s="81" t="s">
        <v>1647</v>
      </c>
      <c r="P1858" s="83">
        <v>44398.933958333335</v>
      </c>
      <c r="Q1858" s="81" t="s">
        <v>1653</v>
      </c>
      <c r="R1858" s="81"/>
      <c r="S1858" s="81"/>
      <c r="T1858" s="81" t="s">
        <v>3017</v>
      </c>
      <c r="U1858" s="83">
        <v>44398.933958333335</v>
      </c>
      <c r="V1858" s="84" t="s">
        <v>4463</v>
      </c>
      <c r="W1858" s="81"/>
      <c r="X1858" s="81"/>
      <c r="Y1858" s="87" t="s">
        <v>6463</v>
      </c>
      <c r="Z1858" s="81"/>
    </row>
    <row r="1859" spans="1:26" x14ac:dyDescent="0.35">
      <c r="A1859" s="66" t="s">
        <v>1172</v>
      </c>
      <c r="B1859" s="66" t="s">
        <v>1172</v>
      </c>
      <c r="C1859" s="67"/>
      <c r="D1859" s="68"/>
      <c r="E1859" s="69"/>
      <c r="F1859" s="70"/>
      <c r="G1859" s="67"/>
      <c r="H1859" s="71"/>
      <c r="I1859" s="72"/>
      <c r="J1859" s="72"/>
      <c r="K1859" s="36"/>
      <c r="L1859" s="79"/>
      <c r="M1859" s="79"/>
      <c r="N1859" s="74"/>
      <c r="O1859" s="81" t="s">
        <v>179</v>
      </c>
      <c r="P1859" s="83">
        <v>44398.934884259259</v>
      </c>
      <c r="Q1859" s="81" t="s">
        <v>1957</v>
      </c>
      <c r="R1859" s="84" t="s">
        <v>2588</v>
      </c>
      <c r="S1859" s="81" t="s">
        <v>2931</v>
      </c>
      <c r="T1859" s="81" t="s">
        <v>3017</v>
      </c>
      <c r="U1859" s="83">
        <v>44398.934884259259</v>
      </c>
      <c r="V1859" s="84" t="s">
        <v>4464</v>
      </c>
      <c r="W1859" s="81"/>
      <c r="X1859" s="81"/>
      <c r="Y1859" s="87" t="s">
        <v>6464</v>
      </c>
      <c r="Z1859" s="81"/>
    </row>
    <row r="1860" spans="1:26" x14ac:dyDescent="0.35">
      <c r="A1860" s="66" t="s">
        <v>1173</v>
      </c>
      <c r="B1860" s="66" t="s">
        <v>1318</v>
      </c>
      <c r="C1860" s="67"/>
      <c r="D1860" s="68"/>
      <c r="E1860" s="69"/>
      <c r="F1860" s="70"/>
      <c r="G1860" s="67"/>
      <c r="H1860" s="71"/>
      <c r="I1860" s="72"/>
      <c r="J1860" s="72"/>
      <c r="K1860" s="36"/>
      <c r="L1860" s="79"/>
      <c r="M1860" s="79"/>
      <c r="N1860" s="74"/>
      <c r="O1860" s="81" t="s">
        <v>1647</v>
      </c>
      <c r="P1860" s="83">
        <v>44396.442233796297</v>
      </c>
      <c r="Q1860" s="81" t="s">
        <v>1651</v>
      </c>
      <c r="R1860" s="81"/>
      <c r="S1860" s="81"/>
      <c r="T1860" s="81" t="s">
        <v>3016</v>
      </c>
      <c r="U1860" s="83">
        <v>44396.442233796297</v>
      </c>
      <c r="V1860" s="84" t="s">
        <v>4465</v>
      </c>
      <c r="W1860" s="81"/>
      <c r="X1860" s="81"/>
      <c r="Y1860" s="87" t="s">
        <v>6465</v>
      </c>
      <c r="Z1860" s="81"/>
    </row>
    <row r="1861" spans="1:26" x14ac:dyDescent="0.35">
      <c r="A1861" s="66" t="s">
        <v>1173</v>
      </c>
      <c r="B1861" s="66" t="s">
        <v>1173</v>
      </c>
      <c r="C1861" s="67"/>
      <c r="D1861" s="68"/>
      <c r="E1861" s="69"/>
      <c r="F1861" s="70"/>
      <c r="G1861" s="67"/>
      <c r="H1861" s="71"/>
      <c r="I1861" s="72"/>
      <c r="J1861" s="72"/>
      <c r="K1861" s="36"/>
      <c r="L1861" s="79"/>
      <c r="M1861" s="79"/>
      <c r="N1861" s="74"/>
      <c r="O1861" s="81" t="s">
        <v>179</v>
      </c>
      <c r="P1861" s="83">
        <v>44398.360127314816</v>
      </c>
      <c r="Q1861" s="81" t="s">
        <v>1958</v>
      </c>
      <c r="R1861" s="84" t="s">
        <v>2521</v>
      </c>
      <c r="S1861" s="81" t="s">
        <v>2940</v>
      </c>
      <c r="T1861" s="81" t="s">
        <v>3120</v>
      </c>
      <c r="U1861" s="83">
        <v>44398.360127314816</v>
      </c>
      <c r="V1861" s="84" t="s">
        <v>4466</v>
      </c>
      <c r="W1861" s="81"/>
      <c r="X1861" s="81"/>
      <c r="Y1861" s="87" t="s">
        <v>6466</v>
      </c>
      <c r="Z1861" s="81"/>
    </row>
    <row r="1862" spans="1:26" x14ac:dyDescent="0.35">
      <c r="A1862" s="66" t="s">
        <v>1174</v>
      </c>
      <c r="B1862" s="66" t="s">
        <v>1173</v>
      </c>
      <c r="C1862" s="67"/>
      <c r="D1862" s="68"/>
      <c r="E1862" s="69"/>
      <c r="F1862" s="70"/>
      <c r="G1862" s="67"/>
      <c r="H1862" s="71"/>
      <c r="I1862" s="72"/>
      <c r="J1862" s="72"/>
      <c r="K1862" s="36"/>
      <c r="L1862" s="79"/>
      <c r="M1862" s="79"/>
      <c r="N1862" s="74"/>
      <c r="O1862" s="81" t="s">
        <v>1647</v>
      </c>
      <c r="P1862" s="83">
        <v>44398.368981481479</v>
      </c>
      <c r="Q1862" s="81" t="s">
        <v>1831</v>
      </c>
      <c r="R1862" s="84" t="s">
        <v>2521</v>
      </c>
      <c r="S1862" s="81" t="s">
        <v>2940</v>
      </c>
      <c r="T1862" s="81" t="s">
        <v>3120</v>
      </c>
      <c r="U1862" s="83">
        <v>44398.368981481479</v>
      </c>
      <c r="V1862" s="84" t="s">
        <v>4467</v>
      </c>
      <c r="W1862" s="81"/>
      <c r="X1862" s="81"/>
      <c r="Y1862" s="87" t="s">
        <v>6467</v>
      </c>
      <c r="Z1862" s="81"/>
    </row>
    <row r="1863" spans="1:26" x14ac:dyDescent="0.35">
      <c r="A1863" s="66" t="s">
        <v>1174</v>
      </c>
      <c r="B1863" s="66" t="s">
        <v>1318</v>
      </c>
      <c r="C1863" s="67"/>
      <c r="D1863" s="68"/>
      <c r="E1863" s="69"/>
      <c r="F1863" s="70"/>
      <c r="G1863" s="67"/>
      <c r="H1863" s="71"/>
      <c r="I1863" s="72"/>
      <c r="J1863" s="72"/>
      <c r="K1863" s="36"/>
      <c r="L1863" s="79"/>
      <c r="M1863" s="79"/>
      <c r="N1863" s="74"/>
      <c r="O1863" s="81" t="s">
        <v>1647</v>
      </c>
      <c r="P1863" s="83">
        <v>44396.557060185187</v>
      </c>
      <c r="Q1863" s="81" t="s">
        <v>1651</v>
      </c>
      <c r="R1863" s="81"/>
      <c r="S1863" s="81"/>
      <c r="T1863" s="81" t="s">
        <v>3016</v>
      </c>
      <c r="U1863" s="83">
        <v>44396.557060185187</v>
      </c>
      <c r="V1863" s="84" t="s">
        <v>4468</v>
      </c>
      <c r="W1863" s="81"/>
      <c r="X1863" s="81"/>
      <c r="Y1863" s="87" t="s">
        <v>6468</v>
      </c>
      <c r="Z1863" s="81"/>
    </row>
    <row r="1864" spans="1:26" x14ac:dyDescent="0.35">
      <c r="A1864" s="66" t="s">
        <v>1174</v>
      </c>
      <c r="B1864" s="66" t="s">
        <v>1413</v>
      </c>
      <c r="C1864" s="67"/>
      <c r="D1864" s="68"/>
      <c r="E1864" s="69"/>
      <c r="F1864" s="70"/>
      <c r="G1864" s="67"/>
      <c r="H1864" s="71"/>
      <c r="I1864" s="72"/>
      <c r="J1864" s="72"/>
      <c r="K1864" s="36"/>
      <c r="L1864" s="79"/>
      <c r="M1864" s="79"/>
      <c r="N1864" s="74"/>
      <c r="O1864" s="81" t="s">
        <v>1647</v>
      </c>
      <c r="P1864" s="83">
        <v>44397.704675925925</v>
      </c>
      <c r="Q1864" s="81" t="s">
        <v>1724</v>
      </c>
      <c r="R1864" s="81"/>
      <c r="S1864" s="81"/>
      <c r="T1864" s="81" t="s">
        <v>3066</v>
      </c>
      <c r="U1864" s="83">
        <v>44397.704675925925</v>
      </c>
      <c r="V1864" s="84" t="s">
        <v>4469</v>
      </c>
      <c r="W1864" s="81"/>
      <c r="X1864" s="81"/>
      <c r="Y1864" s="87" t="s">
        <v>6469</v>
      </c>
      <c r="Z1864" s="81"/>
    </row>
    <row r="1865" spans="1:26" x14ac:dyDescent="0.35">
      <c r="A1865" s="66" t="s">
        <v>1174</v>
      </c>
      <c r="B1865" s="66" t="s">
        <v>1412</v>
      </c>
      <c r="C1865" s="67"/>
      <c r="D1865" s="68"/>
      <c r="E1865" s="69"/>
      <c r="F1865" s="70"/>
      <c r="G1865" s="67"/>
      <c r="H1865" s="71"/>
      <c r="I1865" s="72"/>
      <c r="J1865" s="72"/>
      <c r="K1865" s="36"/>
      <c r="L1865" s="79"/>
      <c r="M1865" s="79"/>
      <c r="N1865" s="74"/>
      <c r="O1865" s="81" t="s">
        <v>1647</v>
      </c>
      <c r="P1865" s="83">
        <v>44397.888310185182</v>
      </c>
      <c r="Q1865" s="81" t="s">
        <v>1716</v>
      </c>
      <c r="R1865" s="81"/>
      <c r="S1865" s="81"/>
      <c r="T1865" s="81" t="s">
        <v>3063</v>
      </c>
      <c r="U1865" s="83">
        <v>44397.888310185182</v>
      </c>
      <c r="V1865" s="84" t="s">
        <v>4470</v>
      </c>
      <c r="W1865" s="81"/>
      <c r="X1865" s="81"/>
      <c r="Y1865" s="87" t="s">
        <v>6470</v>
      </c>
      <c r="Z1865" s="81"/>
    </row>
    <row r="1866" spans="1:26" x14ac:dyDescent="0.35">
      <c r="A1866" s="66" t="s">
        <v>1174</v>
      </c>
      <c r="B1866" s="66" t="s">
        <v>1413</v>
      </c>
      <c r="C1866" s="67"/>
      <c r="D1866" s="68"/>
      <c r="E1866" s="69"/>
      <c r="F1866" s="70"/>
      <c r="G1866" s="67"/>
      <c r="H1866" s="71"/>
      <c r="I1866" s="72"/>
      <c r="J1866" s="72"/>
      <c r="K1866" s="36"/>
      <c r="L1866" s="79"/>
      <c r="M1866" s="79"/>
      <c r="N1866" s="74"/>
      <c r="O1866" s="81" t="s">
        <v>1647</v>
      </c>
      <c r="P1866" s="83">
        <v>44398.503182870372</v>
      </c>
      <c r="Q1866" s="81" t="s">
        <v>1863</v>
      </c>
      <c r="R1866" s="81"/>
      <c r="S1866" s="81"/>
      <c r="T1866" s="81" t="s">
        <v>3016</v>
      </c>
      <c r="U1866" s="83">
        <v>44398.503182870372</v>
      </c>
      <c r="V1866" s="84" t="s">
        <v>4471</v>
      </c>
      <c r="W1866" s="81"/>
      <c r="X1866" s="81"/>
      <c r="Y1866" s="87" t="s">
        <v>6471</v>
      </c>
      <c r="Z1866" s="81"/>
    </row>
    <row r="1867" spans="1:26" x14ac:dyDescent="0.35">
      <c r="A1867" s="66" t="s">
        <v>1174</v>
      </c>
      <c r="B1867" s="66" t="s">
        <v>1026</v>
      </c>
      <c r="C1867" s="67"/>
      <c r="D1867" s="68"/>
      <c r="E1867" s="69"/>
      <c r="F1867" s="70"/>
      <c r="G1867" s="67"/>
      <c r="H1867" s="71"/>
      <c r="I1867" s="72"/>
      <c r="J1867" s="72"/>
      <c r="K1867" s="36"/>
      <c r="L1867" s="79"/>
      <c r="M1867" s="79"/>
      <c r="N1867" s="74"/>
      <c r="O1867" s="81" t="s">
        <v>1647</v>
      </c>
      <c r="P1867" s="83">
        <v>44398.541354166664</v>
      </c>
      <c r="Q1867" s="81" t="s">
        <v>1882</v>
      </c>
      <c r="R1867" s="81"/>
      <c r="S1867" s="81"/>
      <c r="T1867" s="81"/>
      <c r="U1867" s="83">
        <v>44398.541354166664</v>
      </c>
      <c r="V1867" s="84" t="s">
        <v>4472</v>
      </c>
      <c r="W1867" s="81"/>
      <c r="X1867" s="81"/>
      <c r="Y1867" s="87" t="s">
        <v>6472</v>
      </c>
      <c r="Z1867" s="81"/>
    </row>
    <row r="1868" spans="1:26" x14ac:dyDescent="0.35">
      <c r="A1868" s="66" t="s">
        <v>1174</v>
      </c>
      <c r="B1868" s="66" t="s">
        <v>1587</v>
      </c>
      <c r="C1868" s="67"/>
      <c r="D1868" s="68"/>
      <c r="E1868" s="69"/>
      <c r="F1868" s="70"/>
      <c r="G1868" s="67"/>
      <c r="H1868" s="71"/>
      <c r="I1868" s="72"/>
      <c r="J1868" s="72"/>
      <c r="K1868" s="36"/>
      <c r="L1868" s="79"/>
      <c r="M1868" s="79"/>
      <c r="N1868" s="74"/>
      <c r="O1868" s="81" t="s">
        <v>1647</v>
      </c>
      <c r="P1868" s="83">
        <v>44398.940787037034</v>
      </c>
      <c r="Q1868" s="81" t="s">
        <v>1893</v>
      </c>
      <c r="R1868" s="81"/>
      <c r="S1868" s="81"/>
      <c r="T1868" s="81"/>
      <c r="U1868" s="83">
        <v>44398.940787037034</v>
      </c>
      <c r="V1868" s="84" t="s">
        <v>4473</v>
      </c>
      <c r="W1868" s="81"/>
      <c r="X1868" s="81"/>
      <c r="Y1868" s="87" t="s">
        <v>6473</v>
      </c>
      <c r="Z1868" s="81"/>
    </row>
    <row r="1869" spans="1:26" x14ac:dyDescent="0.35">
      <c r="A1869" s="66" t="s">
        <v>1174</v>
      </c>
      <c r="B1869" s="66" t="s">
        <v>1026</v>
      </c>
      <c r="C1869" s="67"/>
      <c r="D1869" s="68"/>
      <c r="E1869" s="69"/>
      <c r="F1869" s="70"/>
      <c r="G1869" s="67"/>
      <c r="H1869" s="71"/>
      <c r="I1869" s="72"/>
      <c r="J1869" s="72"/>
      <c r="K1869" s="36"/>
      <c r="L1869" s="79"/>
      <c r="M1869" s="79"/>
      <c r="N1869" s="74"/>
      <c r="O1869" s="81" t="s">
        <v>1647</v>
      </c>
      <c r="P1869" s="83">
        <v>44398.940787037034</v>
      </c>
      <c r="Q1869" s="81" t="s">
        <v>1893</v>
      </c>
      <c r="R1869" s="81"/>
      <c r="S1869" s="81"/>
      <c r="T1869" s="81"/>
      <c r="U1869" s="83">
        <v>44398.940787037034</v>
      </c>
      <c r="V1869" s="84" t="s">
        <v>4473</v>
      </c>
      <c r="W1869" s="81"/>
      <c r="X1869" s="81"/>
      <c r="Y1869" s="87" t="s">
        <v>6473</v>
      </c>
      <c r="Z1869" s="81"/>
    </row>
    <row r="1870" spans="1:26" x14ac:dyDescent="0.35">
      <c r="A1870" s="66" t="s">
        <v>1175</v>
      </c>
      <c r="B1870" s="66" t="s">
        <v>1520</v>
      </c>
      <c r="C1870" s="67"/>
      <c r="D1870" s="68"/>
      <c r="E1870" s="69"/>
      <c r="F1870" s="70"/>
      <c r="G1870" s="67"/>
      <c r="H1870" s="71"/>
      <c r="I1870" s="72"/>
      <c r="J1870" s="72"/>
      <c r="K1870" s="36"/>
      <c r="L1870" s="79"/>
      <c r="M1870" s="79"/>
      <c r="N1870" s="74"/>
      <c r="O1870" s="81" t="s">
        <v>1647</v>
      </c>
      <c r="P1870" s="83">
        <v>44398.945613425924</v>
      </c>
      <c r="Q1870" s="81" t="s">
        <v>1956</v>
      </c>
      <c r="R1870" s="81"/>
      <c r="S1870" s="81"/>
      <c r="T1870" s="81" t="s">
        <v>3183</v>
      </c>
      <c r="U1870" s="83">
        <v>44398.945613425924</v>
      </c>
      <c r="V1870" s="84" t="s">
        <v>4474</v>
      </c>
      <c r="W1870" s="81"/>
      <c r="X1870" s="81"/>
      <c r="Y1870" s="87" t="s">
        <v>6474</v>
      </c>
      <c r="Z1870" s="81"/>
    </row>
    <row r="1871" spans="1:26" x14ac:dyDescent="0.35">
      <c r="A1871" s="66" t="s">
        <v>1176</v>
      </c>
      <c r="B1871" s="66" t="s">
        <v>1520</v>
      </c>
      <c r="C1871" s="67"/>
      <c r="D1871" s="68"/>
      <c r="E1871" s="69"/>
      <c r="F1871" s="70"/>
      <c r="G1871" s="67"/>
      <c r="H1871" s="71"/>
      <c r="I1871" s="72"/>
      <c r="J1871" s="72"/>
      <c r="K1871" s="36"/>
      <c r="L1871" s="79"/>
      <c r="M1871" s="79"/>
      <c r="N1871" s="74"/>
      <c r="O1871" s="81" t="s">
        <v>1647</v>
      </c>
      <c r="P1871" s="83">
        <v>44398.951782407406</v>
      </c>
      <c r="Q1871" s="81" t="s">
        <v>1956</v>
      </c>
      <c r="R1871" s="81"/>
      <c r="S1871" s="81"/>
      <c r="T1871" s="81" t="s">
        <v>3183</v>
      </c>
      <c r="U1871" s="83">
        <v>44398.951782407406</v>
      </c>
      <c r="V1871" s="84" t="s">
        <v>4475</v>
      </c>
      <c r="W1871" s="81"/>
      <c r="X1871" s="81"/>
      <c r="Y1871" s="87" t="s">
        <v>6475</v>
      </c>
      <c r="Z1871" s="81"/>
    </row>
    <row r="1872" spans="1:26" x14ac:dyDescent="0.35">
      <c r="A1872" s="66" t="s">
        <v>1177</v>
      </c>
      <c r="B1872" s="66" t="s">
        <v>1318</v>
      </c>
      <c r="C1872" s="67"/>
      <c r="D1872" s="68"/>
      <c r="E1872" s="69"/>
      <c r="F1872" s="70"/>
      <c r="G1872" s="67"/>
      <c r="H1872" s="71"/>
      <c r="I1872" s="72"/>
      <c r="J1872" s="72"/>
      <c r="K1872" s="36"/>
      <c r="L1872" s="79"/>
      <c r="M1872" s="79"/>
      <c r="N1872" s="74"/>
      <c r="O1872" s="81" t="s">
        <v>1647</v>
      </c>
      <c r="P1872" s="83">
        <v>44396.424039351848</v>
      </c>
      <c r="Q1872" s="81" t="s">
        <v>1651</v>
      </c>
      <c r="R1872" s="81"/>
      <c r="S1872" s="81"/>
      <c r="T1872" s="81" t="s">
        <v>3016</v>
      </c>
      <c r="U1872" s="83">
        <v>44396.424039351848</v>
      </c>
      <c r="V1872" s="84" t="s">
        <v>4476</v>
      </c>
      <c r="W1872" s="81"/>
      <c r="X1872" s="81"/>
      <c r="Y1872" s="87" t="s">
        <v>6476</v>
      </c>
      <c r="Z1872" s="81"/>
    </row>
    <row r="1873" spans="1:26" x14ac:dyDescent="0.35">
      <c r="A1873" s="66" t="s">
        <v>1177</v>
      </c>
      <c r="B1873" s="66" t="s">
        <v>1565</v>
      </c>
      <c r="C1873" s="67"/>
      <c r="D1873" s="68"/>
      <c r="E1873" s="69"/>
      <c r="F1873" s="70"/>
      <c r="G1873" s="67"/>
      <c r="H1873" s="71"/>
      <c r="I1873" s="72"/>
      <c r="J1873" s="72"/>
      <c r="K1873" s="36"/>
      <c r="L1873" s="79"/>
      <c r="M1873" s="79"/>
      <c r="N1873" s="74"/>
      <c r="O1873" s="81" t="s">
        <v>1647</v>
      </c>
      <c r="P1873" s="83">
        <v>44397.895335648151</v>
      </c>
      <c r="Q1873" s="81" t="s">
        <v>1807</v>
      </c>
      <c r="R1873" s="81"/>
      <c r="S1873" s="81"/>
      <c r="T1873" s="81" t="s">
        <v>3110</v>
      </c>
      <c r="U1873" s="83">
        <v>44397.895335648151</v>
      </c>
      <c r="V1873" s="84" t="s">
        <v>4477</v>
      </c>
      <c r="W1873" s="81"/>
      <c r="X1873" s="81"/>
      <c r="Y1873" s="87" t="s">
        <v>6477</v>
      </c>
      <c r="Z1873" s="81"/>
    </row>
    <row r="1874" spans="1:26" x14ac:dyDescent="0.35">
      <c r="A1874" s="66" t="s">
        <v>1177</v>
      </c>
      <c r="B1874" s="66" t="s">
        <v>1318</v>
      </c>
      <c r="C1874" s="67"/>
      <c r="D1874" s="68"/>
      <c r="E1874" s="69"/>
      <c r="F1874" s="70"/>
      <c r="G1874" s="67"/>
      <c r="H1874" s="71"/>
      <c r="I1874" s="72"/>
      <c r="J1874" s="72"/>
      <c r="K1874" s="36"/>
      <c r="L1874" s="79"/>
      <c r="M1874" s="79"/>
      <c r="N1874" s="74"/>
      <c r="O1874" s="81" t="s">
        <v>1647</v>
      </c>
      <c r="P1874" s="83">
        <v>44397.895335648151</v>
      </c>
      <c r="Q1874" s="81" t="s">
        <v>1807</v>
      </c>
      <c r="R1874" s="81"/>
      <c r="S1874" s="81"/>
      <c r="T1874" s="81" t="s">
        <v>3110</v>
      </c>
      <c r="U1874" s="83">
        <v>44397.895335648151</v>
      </c>
      <c r="V1874" s="84" t="s">
        <v>4477</v>
      </c>
      <c r="W1874" s="81"/>
      <c r="X1874" s="81"/>
      <c r="Y1874" s="87" t="s">
        <v>6477</v>
      </c>
      <c r="Z1874" s="81"/>
    </row>
    <row r="1875" spans="1:26" x14ac:dyDescent="0.35">
      <c r="A1875" s="66" t="s">
        <v>1177</v>
      </c>
      <c r="B1875" s="66" t="s">
        <v>1235</v>
      </c>
      <c r="C1875" s="67"/>
      <c r="D1875" s="68"/>
      <c r="E1875" s="69"/>
      <c r="F1875" s="70"/>
      <c r="G1875" s="67"/>
      <c r="H1875" s="71"/>
      <c r="I1875" s="72"/>
      <c r="J1875" s="72"/>
      <c r="K1875" s="36"/>
      <c r="L1875" s="79"/>
      <c r="M1875" s="79"/>
      <c r="N1875" s="74"/>
      <c r="O1875" s="81" t="s">
        <v>1647</v>
      </c>
      <c r="P1875" s="83">
        <v>44397.895335648151</v>
      </c>
      <c r="Q1875" s="81" t="s">
        <v>1807</v>
      </c>
      <c r="R1875" s="81"/>
      <c r="S1875" s="81"/>
      <c r="T1875" s="81" t="s">
        <v>3110</v>
      </c>
      <c r="U1875" s="83">
        <v>44397.895335648151</v>
      </c>
      <c r="V1875" s="84" t="s">
        <v>4477</v>
      </c>
      <c r="W1875" s="81"/>
      <c r="X1875" s="81"/>
      <c r="Y1875" s="87" t="s">
        <v>6477</v>
      </c>
      <c r="Z1875" s="81"/>
    </row>
    <row r="1876" spans="1:26" x14ac:dyDescent="0.35">
      <c r="A1876" s="66" t="s">
        <v>1177</v>
      </c>
      <c r="B1876" s="66" t="s">
        <v>1318</v>
      </c>
      <c r="C1876" s="67"/>
      <c r="D1876" s="68"/>
      <c r="E1876" s="69"/>
      <c r="F1876" s="70"/>
      <c r="G1876" s="67"/>
      <c r="H1876" s="71"/>
      <c r="I1876" s="72"/>
      <c r="J1876" s="72"/>
      <c r="K1876" s="36"/>
      <c r="L1876" s="79"/>
      <c r="M1876" s="79"/>
      <c r="N1876" s="74"/>
      <c r="O1876" s="81" t="s">
        <v>1647</v>
      </c>
      <c r="P1876" s="83">
        <v>44397.89603009259</v>
      </c>
      <c r="Q1876" s="81" t="s">
        <v>1754</v>
      </c>
      <c r="R1876" s="81"/>
      <c r="S1876" s="81"/>
      <c r="T1876" s="81" t="s">
        <v>3016</v>
      </c>
      <c r="U1876" s="83">
        <v>44397.89603009259</v>
      </c>
      <c r="V1876" s="84" t="s">
        <v>4478</v>
      </c>
      <c r="W1876" s="81"/>
      <c r="X1876" s="81"/>
      <c r="Y1876" s="87" t="s">
        <v>6478</v>
      </c>
      <c r="Z1876" s="81"/>
    </row>
    <row r="1877" spans="1:26" x14ac:dyDescent="0.35">
      <c r="A1877" s="66" t="s">
        <v>1177</v>
      </c>
      <c r="B1877" s="66" t="s">
        <v>1522</v>
      </c>
      <c r="C1877" s="67"/>
      <c r="D1877" s="68"/>
      <c r="E1877" s="69"/>
      <c r="F1877" s="70"/>
      <c r="G1877" s="67"/>
      <c r="H1877" s="71"/>
      <c r="I1877" s="72"/>
      <c r="J1877" s="72"/>
      <c r="K1877" s="36"/>
      <c r="L1877" s="79"/>
      <c r="M1877" s="79"/>
      <c r="N1877" s="74"/>
      <c r="O1877" s="81" t="s">
        <v>1647</v>
      </c>
      <c r="P1877" s="83">
        <v>44397.89603009259</v>
      </c>
      <c r="Q1877" s="81" t="s">
        <v>1754</v>
      </c>
      <c r="R1877" s="81"/>
      <c r="S1877" s="81"/>
      <c r="T1877" s="81" t="s">
        <v>3016</v>
      </c>
      <c r="U1877" s="83">
        <v>44397.89603009259</v>
      </c>
      <c r="V1877" s="84" t="s">
        <v>4478</v>
      </c>
      <c r="W1877" s="81"/>
      <c r="X1877" s="81"/>
      <c r="Y1877" s="87" t="s">
        <v>6478</v>
      </c>
      <c r="Z1877" s="81"/>
    </row>
    <row r="1878" spans="1:26" x14ac:dyDescent="0.35">
      <c r="A1878" s="66" t="s">
        <v>1177</v>
      </c>
      <c r="B1878" s="66" t="s">
        <v>1318</v>
      </c>
      <c r="C1878" s="67"/>
      <c r="D1878" s="68"/>
      <c r="E1878" s="69"/>
      <c r="F1878" s="70"/>
      <c r="G1878" s="67"/>
      <c r="H1878" s="71"/>
      <c r="I1878" s="72"/>
      <c r="J1878" s="72"/>
      <c r="K1878" s="36"/>
      <c r="L1878" s="79"/>
      <c r="M1878" s="79"/>
      <c r="N1878" s="74"/>
      <c r="O1878" s="81" t="s">
        <v>1647</v>
      </c>
      <c r="P1878" s="83">
        <v>44398.964918981481</v>
      </c>
      <c r="Q1878" s="81" t="s">
        <v>1931</v>
      </c>
      <c r="R1878" s="81"/>
      <c r="S1878" s="81"/>
      <c r="T1878" s="81" t="s">
        <v>3017</v>
      </c>
      <c r="U1878" s="83">
        <v>44398.964918981481</v>
      </c>
      <c r="V1878" s="84" t="s">
        <v>4479</v>
      </c>
      <c r="W1878" s="81"/>
      <c r="X1878" s="81"/>
      <c r="Y1878" s="87" t="s">
        <v>6479</v>
      </c>
      <c r="Z1878" s="81"/>
    </row>
    <row r="1879" spans="1:26" x14ac:dyDescent="0.35">
      <c r="A1879" s="66" t="s">
        <v>1177</v>
      </c>
      <c r="B1879" s="66" t="s">
        <v>1317</v>
      </c>
      <c r="C1879" s="67"/>
      <c r="D1879" s="68"/>
      <c r="E1879" s="69"/>
      <c r="F1879" s="70"/>
      <c r="G1879" s="67"/>
      <c r="H1879" s="71"/>
      <c r="I1879" s="72"/>
      <c r="J1879" s="72"/>
      <c r="K1879" s="36"/>
      <c r="L1879" s="79"/>
      <c r="M1879" s="79"/>
      <c r="N1879" s="74"/>
      <c r="O1879" s="81" t="s">
        <v>1647</v>
      </c>
      <c r="P1879" s="83">
        <v>44398.964918981481</v>
      </c>
      <c r="Q1879" s="81" t="s">
        <v>1931</v>
      </c>
      <c r="R1879" s="81"/>
      <c r="S1879" s="81"/>
      <c r="T1879" s="81" t="s">
        <v>3017</v>
      </c>
      <c r="U1879" s="83">
        <v>44398.964918981481</v>
      </c>
      <c r="V1879" s="84" t="s">
        <v>4479</v>
      </c>
      <c r="W1879" s="81"/>
      <c r="X1879" s="81"/>
      <c r="Y1879" s="87" t="s">
        <v>6479</v>
      </c>
      <c r="Z1879" s="81"/>
    </row>
    <row r="1880" spans="1:26" x14ac:dyDescent="0.35">
      <c r="A1880" s="66" t="s">
        <v>1178</v>
      </c>
      <c r="B1880" s="66" t="s">
        <v>1473</v>
      </c>
      <c r="C1880" s="67"/>
      <c r="D1880" s="68"/>
      <c r="E1880" s="69"/>
      <c r="F1880" s="70"/>
      <c r="G1880" s="67"/>
      <c r="H1880" s="71"/>
      <c r="I1880" s="72"/>
      <c r="J1880" s="72"/>
      <c r="K1880" s="36"/>
      <c r="L1880" s="79"/>
      <c r="M1880" s="79"/>
      <c r="N1880" s="74"/>
      <c r="O1880" s="81" t="s">
        <v>1647</v>
      </c>
      <c r="P1880" s="83">
        <v>44398.964166666665</v>
      </c>
      <c r="Q1880" s="81" t="s">
        <v>1959</v>
      </c>
      <c r="R1880" s="81"/>
      <c r="S1880" s="81"/>
      <c r="T1880" s="81" t="s">
        <v>3184</v>
      </c>
      <c r="U1880" s="83">
        <v>44398.964166666665</v>
      </c>
      <c r="V1880" s="84" t="s">
        <v>4480</v>
      </c>
      <c r="W1880" s="81"/>
      <c r="X1880" s="81"/>
      <c r="Y1880" s="87" t="s">
        <v>6480</v>
      </c>
      <c r="Z1880" s="81"/>
    </row>
    <row r="1881" spans="1:26" x14ac:dyDescent="0.35">
      <c r="A1881" s="66" t="s">
        <v>1178</v>
      </c>
      <c r="B1881" s="66" t="s">
        <v>1473</v>
      </c>
      <c r="C1881" s="67"/>
      <c r="D1881" s="68"/>
      <c r="E1881" s="69"/>
      <c r="F1881" s="70"/>
      <c r="G1881" s="67"/>
      <c r="H1881" s="71"/>
      <c r="I1881" s="72"/>
      <c r="J1881" s="72"/>
      <c r="K1881" s="36"/>
      <c r="L1881" s="79"/>
      <c r="M1881" s="79"/>
      <c r="N1881" s="74"/>
      <c r="O1881" s="81" t="s">
        <v>1647</v>
      </c>
      <c r="P1881" s="83">
        <v>44398.964305555557</v>
      </c>
      <c r="Q1881" s="81" t="s">
        <v>1732</v>
      </c>
      <c r="R1881" s="81"/>
      <c r="S1881" s="81"/>
      <c r="T1881" s="81" t="s">
        <v>3070</v>
      </c>
      <c r="U1881" s="83">
        <v>44398.964305555557</v>
      </c>
      <c r="V1881" s="84" t="s">
        <v>4481</v>
      </c>
      <c r="W1881" s="81"/>
      <c r="X1881" s="81"/>
      <c r="Y1881" s="87" t="s">
        <v>6481</v>
      </c>
      <c r="Z1881" s="81"/>
    </row>
    <row r="1882" spans="1:26" x14ac:dyDescent="0.35">
      <c r="A1882" s="66" t="s">
        <v>1178</v>
      </c>
      <c r="B1882" s="66" t="s">
        <v>1473</v>
      </c>
      <c r="C1882" s="67"/>
      <c r="D1882" s="68"/>
      <c r="E1882" s="69"/>
      <c r="F1882" s="70"/>
      <c r="G1882" s="67"/>
      <c r="H1882" s="71"/>
      <c r="I1882" s="72"/>
      <c r="J1882" s="72"/>
      <c r="K1882" s="36"/>
      <c r="L1882" s="79"/>
      <c r="M1882" s="79"/>
      <c r="N1882" s="74"/>
      <c r="O1882" s="81" t="s">
        <v>1647</v>
      </c>
      <c r="P1882" s="83">
        <v>44398.965289351851</v>
      </c>
      <c r="Q1882" s="81" t="s">
        <v>1960</v>
      </c>
      <c r="R1882" s="81"/>
      <c r="S1882" s="81"/>
      <c r="T1882" s="81"/>
      <c r="U1882" s="83">
        <v>44398.965289351851</v>
      </c>
      <c r="V1882" s="84" t="s">
        <v>4482</v>
      </c>
      <c r="W1882" s="81"/>
      <c r="X1882" s="81"/>
      <c r="Y1882" s="87" t="s">
        <v>6482</v>
      </c>
      <c r="Z1882" s="81"/>
    </row>
    <row r="1883" spans="1:26" x14ac:dyDescent="0.35">
      <c r="A1883" s="66" t="s">
        <v>1179</v>
      </c>
      <c r="B1883" s="66" t="s">
        <v>1235</v>
      </c>
      <c r="C1883" s="67"/>
      <c r="D1883" s="68"/>
      <c r="E1883" s="69"/>
      <c r="F1883" s="70"/>
      <c r="G1883" s="67"/>
      <c r="H1883" s="71"/>
      <c r="I1883" s="72"/>
      <c r="J1883" s="72"/>
      <c r="K1883" s="36"/>
      <c r="L1883" s="79"/>
      <c r="M1883" s="79"/>
      <c r="N1883" s="74"/>
      <c r="O1883" s="81" t="s">
        <v>1647</v>
      </c>
      <c r="P1883" s="83">
        <v>44398.967974537038</v>
      </c>
      <c r="Q1883" s="81" t="s">
        <v>1730</v>
      </c>
      <c r="R1883" s="84" t="s">
        <v>2435</v>
      </c>
      <c r="S1883" s="81" t="s">
        <v>2932</v>
      </c>
      <c r="T1883" s="81" t="s">
        <v>3031</v>
      </c>
      <c r="U1883" s="83">
        <v>44398.967974537038</v>
      </c>
      <c r="V1883" s="84" t="s">
        <v>4483</v>
      </c>
      <c r="W1883" s="81"/>
      <c r="X1883" s="81"/>
      <c r="Y1883" s="87" t="s">
        <v>6483</v>
      </c>
      <c r="Z1883" s="81"/>
    </row>
    <row r="1884" spans="1:26" x14ac:dyDescent="0.35">
      <c r="A1884" s="66" t="s">
        <v>1180</v>
      </c>
      <c r="B1884" s="66" t="s">
        <v>1587</v>
      </c>
      <c r="C1884" s="67"/>
      <c r="D1884" s="68"/>
      <c r="E1884" s="69"/>
      <c r="F1884" s="70"/>
      <c r="G1884" s="67"/>
      <c r="H1884" s="71"/>
      <c r="I1884" s="72"/>
      <c r="J1884" s="72"/>
      <c r="K1884" s="36"/>
      <c r="L1884" s="79"/>
      <c r="M1884" s="79"/>
      <c r="N1884" s="74"/>
      <c r="O1884" s="81" t="s">
        <v>1647</v>
      </c>
      <c r="P1884" s="83">
        <v>44398.969166666669</v>
      </c>
      <c r="Q1884" s="81" t="s">
        <v>1893</v>
      </c>
      <c r="R1884" s="81"/>
      <c r="S1884" s="81"/>
      <c r="T1884" s="81"/>
      <c r="U1884" s="83">
        <v>44398.969166666669</v>
      </c>
      <c r="V1884" s="84" t="s">
        <v>4484</v>
      </c>
      <c r="W1884" s="81"/>
      <c r="X1884" s="81"/>
      <c r="Y1884" s="87" t="s">
        <v>6484</v>
      </c>
      <c r="Z1884" s="81"/>
    </row>
    <row r="1885" spans="1:26" x14ac:dyDescent="0.35">
      <c r="A1885" s="66" t="s">
        <v>1180</v>
      </c>
      <c r="B1885" s="66" t="s">
        <v>1026</v>
      </c>
      <c r="C1885" s="67"/>
      <c r="D1885" s="68"/>
      <c r="E1885" s="69"/>
      <c r="F1885" s="70"/>
      <c r="G1885" s="67"/>
      <c r="H1885" s="71"/>
      <c r="I1885" s="72"/>
      <c r="J1885" s="72"/>
      <c r="K1885" s="36"/>
      <c r="L1885" s="79"/>
      <c r="M1885" s="79"/>
      <c r="N1885" s="74"/>
      <c r="O1885" s="81" t="s">
        <v>1647</v>
      </c>
      <c r="P1885" s="83">
        <v>44398.969166666669</v>
      </c>
      <c r="Q1885" s="81" t="s">
        <v>1893</v>
      </c>
      <c r="R1885" s="81"/>
      <c r="S1885" s="81"/>
      <c r="T1885" s="81"/>
      <c r="U1885" s="83">
        <v>44398.969166666669</v>
      </c>
      <c r="V1885" s="84" t="s">
        <v>4484</v>
      </c>
      <c r="W1885" s="81"/>
      <c r="X1885" s="81"/>
      <c r="Y1885" s="87" t="s">
        <v>6484</v>
      </c>
      <c r="Z1885" s="81"/>
    </row>
    <row r="1886" spans="1:26" x14ac:dyDescent="0.35">
      <c r="A1886" s="66" t="s">
        <v>1181</v>
      </c>
      <c r="B1886" s="66" t="s">
        <v>1520</v>
      </c>
      <c r="C1886" s="67"/>
      <c r="D1886" s="68"/>
      <c r="E1886" s="69"/>
      <c r="F1886" s="70"/>
      <c r="G1886" s="67"/>
      <c r="H1886" s="71"/>
      <c r="I1886" s="72"/>
      <c r="J1886" s="72"/>
      <c r="K1886" s="36"/>
      <c r="L1886" s="79"/>
      <c r="M1886" s="79"/>
      <c r="N1886" s="74"/>
      <c r="O1886" s="81" t="s">
        <v>1647</v>
      </c>
      <c r="P1886" s="83">
        <v>44398.973483796297</v>
      </c>
      <c r="Q1886" s="81" t="s">
        <v>1956</v>
      </c>
      <c r="R1886" s="81"/>
      <c r="S1886" s="81"/>
      <c r="T1886" s="81" t="s">
        <v>3183</v>
      </c>
      <c r="U1886" s="83">
        <v>44398.973483796297</v>
      </c>
      <c r="V1886" s="84" t="s">
        <v>4485</v>
      </c>
      <c r="W1886" s="81"/>
      <c r="X1886" s="81"/>
      <c r="Y1886" s="87" t="s">
        <v>6485</v>
      </c>
      <c r="Z1886" s="81"/>
    </row>
    <row r="1887" spans="1:26" x14ac:dyDescent="0.35">
      <c r="A1887" s="66" t="s">
        <v>1182</v>
      </c>
      <c r="B1887" s="66" t="s">
        <v>1520</v>
      </c>
      <c r="C1887" s="67"/>
      <c r="D1887" s="68"/>
      <c r="E1887" s="69"/>
      <c r="F1887" s="70"/>
      <c r="G1887" s="67"/>
      <c r="H1887" s="71"/>
      <c r="I1887" s="72"/>
      <c r="J1887" s="72"/>
      <c r="K1887" s="36"/>
      <c r="L1887" s="79"/>
      <c r="M1887" s="79"/>
      <c r="N1887" s="74"/>
      <c r="O1887" s="81" t="s">
        <v>1647</v>
      </c>
      <c r="P1887" s="83">
        <v>44398.994259259256</v>
      </c>
      <c r="Q1887" s="81" t="s">
        <v>1956</v>
      </c>
      <c r="R1887" s="81"/>
      <c r="S1887" s="81"/>
      <c r="T1887" s="81" t="s">
        <v>3183</v>
      </c>
      <c r="U1887" s="83">
        <v>44398.994259259256</v>
      </c>
      <c r="V1887" s="84" t="s">
        <v>4486</v>
      </c>
      <c r="W1887" s="81"/>
      <c r="X1887" s="81"/>
      <c r="Y1887" s="87" t="s">
        <v>6486</v>
      </c>
      <c r="Z1887" s="81"/>
    </row>
    <row r="1888" spans="1:26" x14ac:dyDescent="0.35">
      <c r="A1888" s="66" t="s">
        <v>1183</v>
      </c>
      <c r="B1888" s="66" t="s">
        <v>1609</v>
      </c>
      <c r="C1888" s="67"/>
      <c r="D1888" s="68"/>
      <c r="E1888" s="69"/>
      <c r="F1888" s="70"/>
      <c r="G1888" s="67"/>
      <c r="H1888" s="71"/>
      <c r="I1888" s="72"/>
      <c r="J1888" s="72"/>
      <c r="K1888" s="36"/>
      <c r="L1888" s="79"/>
      <c r="M1888" s="79"/>
      <c r="N1888" s="74"/>
      <c r="O1888" s="81" t="s">
        <v>1647</v>
      </c>
      <c r="P1888" s="83">
        <v>44399.0000462963</v>
      </c>
      <c r="Q1888" s="81" t="s">
        <v>1961</v>
      </c>
      <c r="R1888" s="81"/>
      <c r="S1888" s="81"/>
      <c r="T1888" s="81" t="s">
        <v>3185</v>
      </c>
      <c r="U1888" s="83">
        <v>44399.0000462963</v>
      </c>
      <c r="V1888" s="84" t="s">
        <v>4487</v>
      </c>
      <c r="W1888" s="81"/>
      <c r="X1888" s="81"/>
      <c r="Y1888" s="87" t="s">
        <v>6487</v>
      </c>
      <c r="Z1888" s="81"/>
    </row>
    <row r="1889" spans="1:26" x14ac:dyDescent="0.35">
      <c r="A1889" s="66" t="s">
        <v>1184</v>
      </c>
      <c r="B1889" s="66" t="s">
        <v>1609</v>
      </c>
      <c r="C1889" s="67"/>
      <c r="D1889" s="68"/>
      <c r="E1889" s="69"/>
      <c r="F1889" s="70"/>
      <c r="G1889" s="67"/>
      <c r="H1889" s="71"/>
      <c r="I1889" s="72"/>
      <c r="J1889" s="72"/>
      <c r="K1889" s="36"/>
      <c r="L1889" s="79"/>
      <c r="M1889" s="79"/>
      <c r="N1889" s="74"/>
      <c r="O1889" s="81" t="s">
        <v>1647</v>
      </c>
      <c r="P1889" s="83">
        <v>44399.013784722221</v>
      </c>
      <c r="Q1889" s="81" t="s">
        <v>1961</v>
      </c>
      <c r="R1889" s="81"/>
      <c r="S1889" s="81"/>
      <c r="T1889" s="81" t="s">
        <v>3185</v>
      </c>
      <c r="U1889" s="83">
        <v>44399.013784722221</v>
      </c>
      <c r="V1889" s="84" t="s">
        <v>4488</v>
      </c>
      <c r="W1889" s="81"/>
      <c r="X1889" s="81"/>
      <c r="Y1889" s="87" t="s">
        <v>6488</v>
      </c>
      <c r="Z1889" s="81"/>
    </row>
    <row r="1890" spans="1:26" x14ac:dyDescent="0.35">
      <c r="A1890" s="66" t="s">
        <v>1185</v>
      </c>
      <c r="B1890" s="66" t="s">
        <v>1609</v>
      </c>
      <c r="C1890" s="67"/>
      <c r="D1890" s="68"/>
      <c r="E1890" s="69"/>
      <c r="F1890" s="70"/>
      <c r="G1890" s="67"/>
      <c r="H1890" s="71"/>
      <c r="I1890" s="72"/>
      <c r="J1890" s="72"/>
      <c r="K1890" s="36"/>
      <c r="L1890" s="79"/>
      <c r="M1890" s="79"/>
      <c r="N1890" s="74"/>
      <c r="O1890" s="81" t="s">
        <v>1647</v>
      </c>
      <c r="P1890" s="83">
        <v>44399.013831018521</v>
      </c>
      <c r="Q1890" s="81" t="s">
        <v>1961</v>
      </c>
      <c r="R1890" s="81"/>
      <c r="S1890" s="81"/>
      <c r="T1890" s="81" t="s">
        <v>3185</v>
      </c>
      <c r="U1890" s="83">
        <v>44399.013831018521</v>
      </c>
      <c r="V1890" s="84" t="s">
        <v>4489</v>
      </c>
      <c r="W1890" s="81"/>
      <c r="X1890" s="81"/>
      <c r="Y1890" s="87" t="s">
        <v>6489</v>
      </c>
      <c r="Z1890" s="81"/>
    </row>
    <row r="1891" spans="1:26" x14ac:dyDescent="0.35">
      <c r="A1891" s="66" t="s">
        <v>1186</v>
      </c>
      <c r="B1891" s="66" t="s">
        <v>1553</v>
      </c>
      <c r="C1891" s="67"/>
      <c r="D1891" s="68"/>
      <c r="E1891" s="69"/>
      <c r="F1891" s="70"/>
      <c r="G1891" s="67"/>
      <c r="H1891" s="71"/>
      <c r="I1891" s="72"/>
      <c r="J1891" s="72"/>
      <c r="K1891" s="36"/>
      <c r="L1891" s="79"/>
      <c r="M1891" s="79"/>
      <c r="N1891" s="74"/>
      <c r="O1891" s="81" t="s">
        <v>1647</v>
      </c>
      <c r="P1891" s="83">
        <v>44398.522222222222</v>
      </c>
      <c r="Q1891" s="81" t="s">
        <v>1962</v>
      </c>
      <c r="R1891" s="81" t="s">
        <v>2589</v>
      </c>
      <c r="S1891" s="81" t="s">
        <v>2971</v>
      </c>
      <c r="T1891" s="81" t="s">
        <v>3064</v>
      </c>
      <c r="U1891" s="83">
        <v>44398.522222222222</v>
      </c>
      <c r="V1891" s="84" t="s">
        <v>4490</v>
      </c>
      <c r="W1891" s="81"/>
      <c r="X1891" s="81"/>
      <c r="Y1891" s="87" t="s">
        <v>6490</v>
      </c>
      <c r="Z1891" s="81"/>
    </row>
    <row r="1892" spans="1:26" x14ac:dyDescent="0.35">
      <c r="A1892" s="66" t="s">
        <v>1187</v>
      </c>
      <c r="B1892" s="66" t="s">
        <v>1553</v>
      </c>
      <c r="C1892" s="67"/>
      <c r="D1892" s="68"/>
      <c r="E1892" s="69"/>
      <c r="F1892" s="70"/>
      <c r="G1892" s="67"/>
      <c r="H1892" s="71"/>
      <c r="I1892" s="72"/>
      <c r="J1892" s="72"/>
      <c r="K1892" s="36"/>
      <c r="L1892" s="79"/>
      <c r="M1892" s="79"/>
      <c r="N1892" s="74"/>
      <c r="O1892" s="81" t="s">
        <v>1647</v>
      </c>
      <c r="P1892" s="83">
        <v>44397.713379629633</v>
      </c>
      <c r="Q1892" s="81" t="s">
        <v>1760</v>
      </c>
      <c r="R1892" s="84" t="s">
        <v>2481</v>
      </c>
      <c r="S1892" s="81" t="s">
        <v>2942</v>
      </c>
      <c r="T1892" s="81"/>
      <c r="U1892" s="83">
        <v>44397.713379629633</v>
      </c>
      <c r="V1892" s="84" t="s">
        <v>4491</v>
      </c>
      <c r="W1892" s="81"/>
      <c r="X1892" s="81"/>
      <c r="Y1892" s="87" t="s">
        <v>6491</v>
      </c>
      <c r="Z1892" s="81"/>
    </row>
    <row r="1893" spans="1:26" x14ac:dyDescent="0.35">
      <c r="A1893" s="66" t="s">
        <v>1186</v>
      </c>
      <c r="B1893" s="66" t="s">
        <v>1186</v>
      </c>
      <c r="C1893" s="67"/>
      <c r="D1893" s="68"/>
      <c r="E1893" s="69"/>
      <c r="F1893" s="70"/>
      <c r="G1893" s="67"/>
      <c r="H1893" s="71"/>
      <c r="I1893" s="72"/>
      <c r="J1893" s="72"/>
      <c r="K1893" s="36"/>
      <c r="L1893" s="79"/>
      <c r="M1893" s="79"/>
      <c r="N1893" s="74"/>
      <c r="O1893" s="81" t="s">
        <v>179</v>
      </c>
      <c r="P1893" s="83">
        <v>44397.698611111111</v>
      </c>
      <c r="Q1893" s="81" t="s">
        <v>1963</v>
      </c>
      <c r="R1893" s="81" t="s">
        <v>2590</v>
      </c>
      <c r="S1893" s="81" t="s">
        <v>2971</v>
      </c>
      <c r="T1893" s="81"/>
      <c r="U1893" s="83">
        <v>44397.698611111111</v>
      </c>
      <c r="V1893" s="84" t="s">
        <v>4492</v>
      </c>
      <c r="W1893" s="81"/>
      <c r="X1893" s="81"/>
      <c r="Y1893" s="87" t="s">
        <v>6492</v>
      </c>
      <c r="Z1893" s="81"/>
    </row>
    <row r="1894" spans="1:26" x14ac:dyDescent="0.35">
      <c r="A1894" s="66" t="s">
        <v>1186</v>
      </c>
      <c r="B1894" s="66" t="s">
        <v>1186</v>
      </c>
      <c r="C1894" s="67"/>
      <c r="D1894" s="68"/>
      <c r="E1894" s="69"/>
      <c r="F1894" s="70"/>
      <c r="G1894" s="67"/>
      <c r="H1894" s="71"/>
      <c r="I1894" s="72"/>
      <c r="J1894" s="72"/>
      <c r="K1894" s="36"/>
      <c r="L1894" s="79"/>
      <c r="M1894" s="79"/>
      <c r="N1894" s="74"/>
      <c r="O1894" s="81" t="s">
        <v>179</v>
      </c>
      <c r="P1894" s="83">
        <v>44398.665277777778</v>
      </c>
      <c r="Q1894" s="81" t="s">
        <v>1964</v>
      </c>
      <c r="R1894" s="84" t="s">
        <v>2591</v>
      </c>
      <c r="S1894" s="81" t="s">
        <v>2931</v>
      </c>
      <c r="T1894" s="81" t="s">
        <v>3186</v>
      </c>
      <c r="U1894" s="83">
        <v>44398.665277777778</v>
      </c>
      <c r="V1894" s="84" t="s">
        <v>4493</v>
      </c>
      <c r="W1894" s="81"/>
      <c r="X1894" s="81"/>
      <c r="Y1894" s="87" t="s">
        <v>6493</v>
      </c>
      <c r="Z1894" s="81"/>
    </row>
    <row r="1895" spans="1:26" x14ac:dyDescent="0.35">
      <c r="A1895" s="66" t="s">
        <v>1187</v>
      </c>
      <c r="B1895" s="66" t="s">
        <v>1186</v>
      </c>
      <c r="C1895" s="67"/>
      <c r="D1895" s="68"/>
      <c r="E1895" s="69"/>
      <c r="F1895" s="70"/>
      <c r="G1895" s="67"/>
      <c r="H1895" s="71"/>
      <c r="I1895" s="72"/>
      <c r="J1895" s="72"/>
      <c r="K1895" s="36"/>
      <c r="L1895" s="79"/>
      <c r="M1895" s="79"/>
      <c r="N1895" s="74"/>
      <c r="O1895" s="81" t="s">
        <v>1647</v>
      </c>
      <c r="P1895" s="83">
        <v>44397.713379629633</v>
      </c>
      <c r="Q1895" s="81" t="s">
        <v>1760</v>
      </c>
      <c r="R1895" s="84" t="s">
        <v>2481</v>
      </c>
      <c r="S1895" s="81" t="s">
        <v>2942</v>
      </c>
      <c r="T1895" s="81"/>
      <c r="U1895" s="83">
        <v>44397.713379629633</v>
      </c>
      <c r="V1895" s="84" t="s">
        <v>4491</v>
      </c>
      <c r="W1895" s="81"/>
      <c r="X1895" s="81"/>
      <c r="Y1895" s="87" t="s">
        <v>6491</v>
      </c>
      <c r="Z1895" s="81"/>
    </row>
    <row r="1896" spans="1:26" x14ac:dyDescent="0.35">
      <c r="A1896" s="66" t="s">
        <v>1187</v>
      </c>
      <c r="B1896" s="66" t="s">
        <v>1412</v>
      </c>
      <c r="C1896" s="67"/>
      <c r="D1896" s="68"/>
      <c r="E1896" s="69"/>
      <c r="F1896" s="70"/>
      <c r="G1896" s="67"/>
      <c r="H1896" s="71"/>
      <c r="I1896" s="72"/>
      <c r="J1896" s="72"/>
      <c r="K1896" s="36"/>
      <c r="L1896" s="79"/>
      <c r="M1896" s="79"/>
      <c r="N1896" s="74"/>
      <c r="O1896" s="81" t="s">
        <v>1647</v>
      </c>
      <c r="P1896" s="83">
        <v>44396.49863425926</v>
      </c>
      <c r="Q1896" s="81" t="s">
        <v>1965</v>
      </c>
      <c r="R1896" s="81"/>
      <c r="S1896" s="81"/>
      <c r="T1896" s="81" t="s">
        <v>3187</v>
      </c>
      <c r="U1896" s="83">
        <v>44396.49863425926</v>
      </c>
      <c r="V1896" s="84" t="s">
        <v>4494</v>
      </c>
      <c r="W1896" s="81"/>
      <c r="X1896" s="81"/>
      <c r="Y1896" s="87" t="s">
        <v>6494</v>
      </c>
      <c r="Z1896" s="81"/>
    </row>
    <row r="1897" spans="1:26" x14ac:dyDescent="0.35">
      <c r="A1897" s="66" t="s">
        <v>1187</v>
      </c>
      <c r="B1897" s="66" t="s">
        <v>1187</v>
      </c>
      <c r="C1897" s="67"/>
      <c r="D1897" s="68"/>
      <c r="E1897" s="69"/>
      <c r="F1897" s="70"/>
      <c r="G1897" s="67"/>
      <c r="H1897" s="71"/>
      <c r="I1897" s="72"/>
      <c r="J1897" s="72"/>
      <c r="K1897" s="36"/>
      <c r="L1897" s="79"/>
      <c r="M1897" s="79"/>
      <c r="N1897" s="74"/>
      <c r="O1897" s="81" t="s">
        <v>179</v>
      </c>
      <c r="P1897" s="83">
        <v>44396.659444444442</v>
      </c>
      <c r="Q1897" s="81" t="s">
        <v>1966</v>
      </c>
      <c r="R1897" s="81"/>
      <c r="S1897" s="81"/>
      <c r="T1897" s="81" t="s">
        <v>3188</v>
      </c>
      <c r="U1897" s="83">
        <v>44396.659444444442</v>
      </c>
      <c r="V1897" s="84" t="s">
        <v>4495</v>
      </c>
      <c r="W1897" s="81"/>
      <c r="X1897" s="81"/>
      <c r="Y1897" s="87" t="s">
        <v>6495</v>
      </c>
      <c r="Z1897" s="81"/>
    </row>
    <row r="1898" spans="1:26" x14ac:dyDescent="0.35">
      <c r="A1898" s="66" t="s">
        <v>1187</v>
      </c>
      <c r="B1898" s="66" t="s">
        <v>1412</v>
      </c>
      <c r="C1898" s="67"/>
      <c r="D1898" s="68"/>
      <c r="E1898" s="69"/>
      <c r="F1898" s="70"/>
      <c r="G1898" s="67"/>
      <c r="H1898" s="71"/>
      <c r="I1898" s="72"/>
      <c r="J1898" s="72"/>
      <c r="K1898" s="36"/>
      <c r="L1898" s="79"/>
      <c r="M1898" s="79"/>
      <c r="N1898" s="74"/>
      <c r="O1898" s="81" t="s">
        <v>1647</v>
      </c>
      <c r="P1898" s="83">
        <v>44397.473240740743</v>
      </c>
      <c r="Q1898" s="81" t="s">
        <v>1716</v>
      </c>
      <c r="R1898" s="81"/>
      <c r="S1898" s="81"/>
      <c r="T1898" s="81" t="s">
        <v>3063</v>
      </c>
      <c r="U1898" s="83">
        <v>44397.473240740743</v>
      </c>
      <c r="V1898" s="84" t="s">
        <v>4496</v>
      </c>
      <c r="W1898" s="81"/>
      <c r="X1898" s="81"/>
      <c r="Y1898" s="87" t="s">
        <v>6496</v>
      </c>
      <c r="Z1898" s="81"/>
    </row>
    <row r="1899" spans="1:26" x14ac:dyDescent="0.35">
      <c r="A1899" s="66" t="s">
        <v>1187</v>
      </c>
      <c r="B1899" s="66" t="s">
        <v>1433</v>
      </c>
      <c r="C1899" s="67"/>
      <c r="D1899" s="68"/>
      <c r="E1899" s="69"/>
      <c r="F1899" s="70"/>
      <c r="G1899" s="67"/>
      <c r="H1899" s="71"/>
      <c r="I1899" s="72"/>
      <c r="J1899" s="72"/>
      <c r="K1899" s="36"/>
      <c r="L1899" s="79"/>
      <c r="M1899" s="79"/>
      <c r="N1899" s="74"/>
      <c r="O1899" s="81" t="s">
        <v>1647</v>
      </c>
      <c r="P1899" s="83">
        <v>44397.872650462959</v>
      </c>
      <c r="Q1899" s="81" t="s">
        <v>1678</v>
      </c>
      <c r="R1899" s="81"/>
      <c r="S1899" s="81"/>
      <c r="T1899" s="81" t="s">
        <v>3016</v>
      </c>
      <c r="U1899" s="83">
        <v>44397.872650462959</v>
      </c>
      <c r="V1899" s="84" t="s">
        <v>4497</v>
      </c>
      <c r="W1899" s="81"/>
      <c r="X1899" s="81"/>
      <c r="Y1899" s="87" t="s">
        <v>6497</v>
      </c>
      <c r="Z1899" s="81"/>
    </row>
    <row r="1900" spans="1:26" x14ac:dyDescent="0.35">
      <c r="A1900" s="66" t="s">
        <v>1187</v>
      </c>
      <c r="B1900" s="66" t="s">
        <v>1580</v>
      </c>
      <c r="C1900" s="67"/>
      <c r="D1900" s="68"/>
      <c r="E1900" s="69"/>
      <c r="F1900" s="70"/>
      <c r="G1900" s="67"/>
      <c r="H1900" s="71"/>
      <c r="I1900" s="72"/>
      <c r="J1900" s="72"/>
      <c r="K1900" s="36"/>
      <c r="L1900" s="79"/>
      <c r="M1900" s="79"/>
      <c r="N1900" s="74"/>
      <c r="O1900" s="81" t="s">
        <v>1647</v>
      </c>
      <c r="P1900" s="83">
        <v>44398.585358796299</v>
      </c>
      <c r="Q1900" s="81" t="s">
        <v>1852</v>
      </c>
      <c r="R1900" s="81"/>
      <c r="S1900" s="81"/>
      <c r="T1900" s="81" t="s">
        <v>3016</v>
      </c>
      <c r="U1900" s="83">
        <v>44398.585358796299</v>
      </c>
      <c r="V1900" s="84" t="s">
        <v>4498</v>
      </c>
      <c r="W1900" s="81"/>
      <c r="X1900" s="81"/>
      <c r="Y1900" s="87" t="s">
        <v>6498</v>
      </c>
      <c r="Z1900" s="81"/>
    </row>
    <row r="1901" spans="1:26" x14ac:dyDescent="0.35">
      <c r="A1901" s="66" t="s">
        <v>1187</v>
      </c>
      <c r="B1901" s="66" t="s">
        <v>1478</v>
      </c>
      <c r="C1901" s="67"/>
      <c r="D1901" s="68"/>
      <c r="E1901" s="69"/>
      <c r="F1901" s="70"/>
      <c r="G1901" s="67"/>
      <c r="H1901" s="71"/>
      <c r="I1901" s="72"/>
      <c r="J1901" s="72"/>
      <c r="K1901" s="36"/>
      <c r="L1901" s="79"/>
      <c r="M1901" s="79"/>
      <c r="N1901" s="74"/>
      <c r="O1901" s="81" t="s">
        <v>1647</v>
      </c>
      <c r="P1901" s="83">
        <v>44398.585358796299</v>
      </c>
      <c r="Q1901" s="81" t="s">
        <v>1852</v>
      </c>
      <c r="R1901" s="81"/>
      <c r="S1901" s="81"/>
      <c r="T1901" s="81" t="s">
        <v>3016</v>
      </c>
      <c r="U1901" s="83">
        <v>44398.585358796299</v>
      </c>
      <c r="V1901" s="84" t="s">
        <v>4498</v>
      </c>
      <c r="W1901" s="81"/>
      <c r="X1901" s="81"/>
      <c r="Y1901" s="87" t="s">
        <v>6498</v>
      </c>
      <c r="Z1901" s="81"/>
    </row>
    <row r="1902" spans="1:26" x14ac:dyDescent="0.35">
      <c r="A1902" s="66" t="s">
        <v>1187</v>
      </c>
      <c r="B1902" s="66" t="s">
        <v>1382</v>
      </c>
      <c r="C1902" s="67"/>
      <c r="D1902" s="68"/>
      <c r="E1902" s="69"/>
      <c r="F1902" s="70"/>
      <c r="G1902" s="67"/>
      <c r="H1902" s="71"/>
      <c r="I1902" s="72"/>
      <c r="J1902" s="72"/>
      <c r="K1902" s="36"/>
      <c r="L1902" s="79"/>
      <c r="M1902" s="79"/>
      <c r="N1902" s="74"/>
      <c r="O1902" s="81" t="s">
        <v>1647</v>
      </c>
      <c r="P1902" s="83">
        <v>44399.032465277778</v>
      </c>
      <c r="Q1902" s="81" t="s">
        <v>1967</v>
      </c>
      <c r="R1902" s="81"/>
      <c r="S1902" s="81"/>
      <c r="T1902" s="81"/>
      <c r="U1902" s="83">
        <v>44399.032465277778</v>
      </c>
      <c r="V1902" s="84" t="s">
        <v>4499</v>
      </c>
      <c r="W1902" s="81"/>
      <c r="X1902" s="81"/>
      <c r="Y1902" s="87" t="s">
        <v>6499</v>
      </c>
      <c r="Z1902" s="81"/>
    </row>
    <row r="1903" spans="1:26" x14ac:dyDescent="0.35">
      <c r="A1903" s="66" t="s">
        <v>1187</v>
      </c>
      <c r="B1903" s="66" t="s">
        <v>1382</v>
      </c>
      <c r="C1903" s="67"/>
      <c r="D1903" s="68"/>
      <c r="E1903" s="69"/>
      <c r="F1903" s="70"/>
      <c r="G1903" s="67"/>
      <c r="H1903" s="71"/>
      <c r="I1903" s="72"/>
      <c r="J1903" s="72"/>
      <c r="K1903" s="36"/>
      <c r="L1903" s="79"/>
      <c r="M1903" s="79"/>
      <c r="N1903" s="74"/>
      <c r="O1903" s="81" t="s">
        <v>1647</v>
      </c>
      <c r="P1903" s="83">
        <v>44399.033020833333</v>
      </c>
      <c r="Q1903" s="81" t="s">
        <v>1968</v>
      </c>
      <c r="R1903" s="81"/>
      <c r="S1903" s="81"/>
      <c r="T1903" s="81"/>
      <c r="U1903" s="83">
        <v>44399.033020833333</v>
      </c>
      <c r="V1903" s="84" t="s">
        <v>4500</v>
      </c>
      <c r="W1903" s="81"/>
      <c r="X1903" s="81"/>
      <c r="Y1903" s="87" t="s">
        <v>6500</v>
      </c>
      <c r="Z1903" s="81"/>
    </row>
    <row r="1904" spans="1:26" x14ac:dyDescent="0.35">
      <c r="A1904" s="66" t="s">
        <v>1188</v>
      </c>
      <c r="B1904" s="66" t="s">
        <v>1569</v>
      </c>
      <c r="C1904" s="67"/>
      <c r="D1904" s="68"/>
      <c r="E1904" s="69"/>
      <c r="F1904" s="70"/>
      <c r="G1904" s="67"/>
      <c r="H1904" s="71"/>
      <c r="I1904" s="72"/>
      <c r="J1904" s="72"/>
      <c r="K1904" s="36"/>
      <c r="L1904" s="79"/>
      <c r="M1904" s="79"/>
      <c r="N1904" s="74"/>
      <c r="O1904" s="81" t="s">
        <v>1647</v>
      </c>
      <c r="P1904" s="83">
        <v>44398.442962962959</v>
      </c>
      <c r="Q1904" s="81" t="s">
        <v>1819</v>
      </c>
      <c r="R1904" s="81"/>
      <c r="S1904" s="81"/>
      <c r="T1904" s="81" t="s">
        <v>3114</v>
      </c>
      <c r="U1904" s="83">
        <v>44398.442962962959</v>
      </c>
      <c r="V1904" s="84" t="s">
        <v>4501</v>
      </c>
      <c r="W1904" s="81"/>
      <c r="X1904" s="81"/>
      <c r="Y1904" s="87" t="s">
        <v>6501</v>
      </c>
      <c r="Z1904" s="81"/>
    </row>
    <row r="1905" spans="1:26" x14ac:dyDescent="0.35">
      <c r="A1905" s="66" t="s">
        <v>1188</v>
      </c>
      <c r="B1905" s="66" t="s">
        <v>1570</v>
      </c>
      <c r="C1905" s="67"/>
      <c r="D1905" s="68"/>
      <c r="E1905" s="69"/>
      <c r="F1905" s="70"/>
      <c r="G1905" s="67"/>
      <c r="H1905" s="71"/>
      <c r="I1905" s="72"/>
      <c r="J1905" s="72"/>
      <c r="K1905" s="36"/>
      <c r="L1905" s="79"/>
      <c r="M1905" s="79"/>
      <c r="N1905" s="74"/>
      <c r="O1905" s="81" t="s">
        <v>1647</v>
      </c>
      <c r="P1905" s="83">
        <v>44398.442962962959</v>
      </c>
      <c r="Q1905" s="81" t="s">
        <v>1819</v>
      </c>
      <c r="R1905" s="81"/>
      <c r="S1905" s="81"/>
      <c r="T1905" s="81" t="s">
        <v>3114</v>
      </c>
      <c r="U1905" s="83">
        <v>44398.442962962959</v>
      </c>
      <c r="V1905" s="84" t="s">
        <v>4501</v>
      </c>
      <c r="W1905" s="81"/>
      <c r="X1905" s="81"/>
      <c r="Y1905" s="87" t="s">
        <v>6501</v>
      </c>
      <c r="Z1905" s="81"/>
    </row>
    <row r="1906" spans="1:26" x14ac:dyDescent="0.35">
      <c r="A1906" s="66" t="s">
        <v>1188</v>
      </c>
      <c r="B1906" s="66" t="s">
        <v>1390</v>
      </c>
      <c r="C1906" s="67"/>
      <c r="D1906" s="68"/>
      <c r="E1906" s="69"/>
      <c r="F1906" s="70"/>
      <c r="G1906" s="67"/>
      <c r="H1906" s="71"/>
      <c r="I1906" s="72"/>
      <c r="J1906" s="72"/>
      <c r="K1906" s="36"/>
      <c r="L1906" s="79"/>
      <c r="M1906" s="79"/>
      <c r="N1906" s="74"/>
      <c r="O1906" s="81" t="s">
        <v>1647</v>
      </c>
      <c r="P1906" s="83">
        <v>44398.442962962959</v>
      </c>
      <c r="Q1906" s="81" t="s">
        <v>1819</v>
      </c>
      <c r="R1906" s="81"/>
      <c r="S1906" s="81"/>
      <c r="T1906" s="81" t="s">
        <v>3114</v>
      </c>
      <c r="U1906" s="83">
        <v>44398.442962962959</v>
      </c>
      <c r="V1906" s="84" t="s">
        <v>4501</v>
      </c>
      <c r="W1906" s="81"/>
      <c r="X1906" s="81"/>
      <c r="Y1906" s="87" t="s">
        <v>6501</v>
      </c>
      <c r="Z1906" s="81"/>
    </row>
    <row r="1907" spans="1:26" x14ac:dyDescent="0.35">
      <c r="A1907" s="66" t="s">
        <v>1188</v>
      </c>
      <c r="B1907" s="66" t="s">
        <v>1318</v>
      </c>
      <c r="C1907" s="67"/>
      <c r="D1907" s="68"/>
      <c r="E1907" s="69"/>
      <c r="F1907" s="70"/>
      <c r="G1907" s="67"/>
      <c r="H1907" s="71"/>
      <c r="I1907" s="72"/>
      <c r="J1907" s="72"/>
      <c r="K1907" s="36"/>
      <c r="L1907" s="79"/>
      <c r="M1907" s="79"/>
      <c r="N1907" s="74"/>
      <c r="O1907" s="81" t="s">
        <v>1647</v>
      </c>
      <c r="P1907" s="83">
        <v>44399.041145833333</v>
      </c>
      <c r="Q1907" s="81" t="s">
        <v>1651</v>
      </c>
      <c r="R1907" s="81"/>
      <c r="S1907" s="81"/>
      <c r="T1907" s="81" t="s">
        <v>3016</v>
      </c>
      <c r="U1907" s="83">
        <v>44399.041145833333</v>
      </c>
      <c r="V1907" s="84" t="s">
        <v>4502</v>
      </c>
      <c r="W1907" s="81"/>
      <c r="X1907" s="81"/>
      <c r="Y1907" s="87" t="s">
        <v>6502</v>
      </c>
      <c r="Z1907" s="81"/>
    </row>
    <row r="1908" spans="1:26" x14ac:dyDescent="0.35">
      <c r="A1908" s="66" t="s">
        <v>1189</v>
      </c>
      <c r="B1908" s="66" t="s">
        <v>1569</v>
      </c>
      <c r="C1908" s="67"/>
      <c r="D1908" s="68"/>
      <c r="E1908" s="69"/>
      <c r="F1908" s="70"/>
      <c r="G1908" s="67"/>
      <c r="H1908" s="71"/>
      <c r="I1908" s="72"/>
      <c r="J1908" s="72"/>
      <c r="K1908" s="36"/>
      <c r="L1908" s="79"/>
      <c r="M1908" s="79"/>
      <c r="N1908" s="74"/>
      <c r="O1908" s="81" t="s">
        <v>1647</v>
      </c>
      <c r="P1908" s="83">
        <v>44399.057083333333</v>
      </c>
      <c r="Q1908" s="81" t="s">
        <v>1819</v>
      </c>
      <c r="R1908" s="81"/>
      <c r="S1908" s="81"/>
      <c r="T1908" s="81" t="s">
        <v>3114</v>
      </c>
      <c r="U1908" s="83">
        <v>44399.057083333333</v>
      </c>
      <c r="V1908" s="84" t="s">
        <v>4503</v>
      </c>
      <c r="W1908" s="81"/>
      <c r="X1908" s="81"/>
      <c r="Y1908" s="87" t="s">
        <v>6503</v>
      </c>
      <c r="Z1908" s="81"/>
    </row>
    <row r="1909" spans="1:26" x14ac:dyDescent="0.35">
      <c r="A1909" s="66" t="s">
        <v>1189</v>
      </c>
      <c r="B1909" s="66" t="s">
        <v>1570</v>
      </c>
      <c r="C1909" s="67"/>
      <c r="D1909" s="68"/>
      <c r="E1909" s="69"/>
      <c r="F1909" s="70"/>
      <c r="G1909" s="67"/>
      <c r="H1909" s="71"/>
      <c r="I1909" s="72"/>
      <c r="J1909" s="72"/>
      <c r="K1909" s="36"/>
      <c r="L1909" s="79"/>
      <c r="M1909" s="79"/>
      <c r="N1909" s="74"/>
      <c r="O1909" s="81" t="s">
        <v>1647</v>
      </c>
      <c r="P1909" s="83">
        <v>44399.057083333333</v>
      </c>
      <c r="Q1909" s="81" t="s">
        <v>1819</v>
      </c>
      <c r="R1909" s="81"/>
      <c r="S1909" s="81"/>
      <c r="T1909" s="81" t="s">
        <v>3114</v>
      </c>
      <c r="U1909" s="83">
        <v>44399.057083333333</v>
      </c>
      <c r="V1909" s="84" t="s">
        <v>4503</v>
      </c>
      <c r="W1909" s="81"/>
      <c r="X1909" s="81"/>
      <c r="Y1909" s="87" t="s">
        <v>6503</v>
      </c>
      <c r="Z1909" s="81"/>
    </row>
    <row r="1910" spans="1:26" x14ac:dyDescent="0.35">
      <c r="A1910" s="66" t="s">
        <v>1189</v>
      </c>
      <c r="B1910" s="66" t="s">
        <v>1390</v>
      </c>
      <c r="C1910" s="67"/>
      <c r="D1910" s="68"/>
      <c r="E1910" s="69"/>
      <c r="F1910" s="70"/>
      <c r="G1910" s="67"/>
      <c r="H1910" s="71"/>
      <c r="I1910" s="72"/>
      <c r="J1910" s="72"/>
      <c r="K1910" s="36"/>
      <c r="L1910" s="79"/>
      <c r="M1910" s="79"/>
      <c r="N1910" s="74"/>
      <c r="O1910" s="81" t="s">
        <v>1647</v>
      </c>
      <c r="P1910" s="83">
        <v>44399.057083333333</v>
      </c>
      <c r="Q1910" s="81" t="s">
        <v>1819</v>
      </c>
      <c r="R1910" s="81"/>
      <c r="S1910" s="81"/>
      <c r="T1910" s="81" t="s">
        <v>3114</v>
      </c>
      <c r="U1910" s="83">
        <v>44399.057083333333</v>
      </c>
      <c r="V1910" s="84" t="s">
        <v>4503</v>
      </c>
      <c r="W1910" s="81"/>
      <c r="X1910" s="81"/>
      <c r="Y1910" s="87" t="s">
        <v>6503</v>
      </c>
      <c r="Z1910" s="81"/>
    </row>
    <row r="1911" spans="1:26" x14ac:dyDescent="0.35">
      <c r="A1911" s="66" t="s">
        <v>1190</v>
      </c>
      <c r="B1911" s="66" t="s">
        <v>1402</v>
      </c>
      <c r="C1911" s="67"/>
      <c r="D1911" s="68"/>
      <c r="E1911" s="69"/>
      <c r="F1911" s="70"/>
      <c r="G1911" s="67"/>
      <c r="H1911" s="71"/>
      <c r="I1911" s="72"/>
      <c r="J1911" s="72"/>
      <c r="K1911" s="36"/>
      <c r="L1911" s="79"/>
      <c r="M1911" s="79"/>
      <c r="N1911" s="74"/>
      <c r="O1911" s="81" t="s">
        <v>1647</v>
      </c>
      <c r="P1911" s="83">
        <v>44399.063055555554</v>
      </c>
      <c r="Q1911" s="81" t="s">
        <v>1751</v>
      </c>
      <c r="R1911" s="81"/>
      <c r="S1911" s="81"/>
      <c r="T1911" s="81"/>
      <c r="U1911" s="83">
        <v>44399.063055555554</v>
      </c>
      <c r="V1911" s="84" t="s">
        <v>4504</v>
      </c>
      <c r="W1911" s="81"/>
      <c r="X1911" s="81"/>
      <c r="Y1911" s="87" t="s">
        <v>6504</v>
      </c>
      <c r="Z1911" s="81"/>
    </row>
    <row r="1912" spans="1:26" x14ac:dyDescent="0.35">
      <c r="A1912" s="66" t="s">
        <v>1190</v>
      </c>
      <c r="B1912" s="66" t="s">
        <v>1411</v>
      </c>
      <c r="C1912" s="67"/>
      <c r="D1912" s="68"/>
      <c r="E1912" s="69"/>
      <c r="F1912" s="70"/>
      <c r="G1912" s="67"/>
      <c r="H1912" s="71"/>
      <c r="I1912" s="72"/>
      <c r="J1912" s="72"/>
      <c r="K1912" s="36"/>
      <c r="L1912" s="79"/>
      <c r="M1912" s="79"/>
      <c r="N1912" s="74"/>
      <c r="O1912" s="81" t="s">
        <v>1647</v>
      </c>
      <c r="P1912" s="83">
        <v>44399.063055555554</v>
      </c>
      <c r="Q1912" s="81" t="s">
        <v>1751</v>
      </c>
      <c r="R1912" s="81"/>
      <c r="S1912" s="81"/>
      <c r="T1912" s="81"/>
      <c r="U1912" s="83">
        <v>44399.063055555554</v>
      </c>
      <c r="V1912" s="84" t="s">
        <v>4504</v>
      </c>
      <c r="W1912" s="81"/>
      <c r="X1912" s="81"/>
      <c r="Y1912" s="87" t="s">
        <v>6504</v>
      </c>
      <c r="Z1912" s="81"/>
    </row>
    <row r="1913" spans="1:26" x14ac:dyDescent="0.35">
      <c r="A1913" s="66" t="s">
        <v>1191</v>
      </c>
      <c r="B1913" s="66" t="s">
        <v>1520</v>
      </c>
      <c r="C1913" s="67"/>
      <c r="D1913" s="68"/>
      <c r="E1913" s="69"/>
      <c r="F1913" s="70"/>
      <c r="G1913" s="67"/>
      <c r="H1913" s="71"/>
      <c r="I1913" s="72"/>
      <c r="J1913" s="72"/>
      <c r="K1913" s="36"/>
      <c r="L1913" s="79"/>
      <c r="M1913" s="79"/>
      <c r="N1913" s="74"/>
      <c r="O1913" s="81" t="s">
        <v>1647</v>
      </c>
      <c r="P1913" s="83">
        <v>44399.071747685186</v>
      </c>
      <c r="Q1913" s="81" t="s">
        <v>1956</v>
      </c>
      <c r="R1913" s="81"/>
      <c r="S1913" s="81"/>
      <c r="T1913" s="81" t="s">
        <v>3183</v>
      </c>
      <c r="U1913" s="83">
        <v>44399.071747685186</v>
      </c>
      <c r="V1913" s="84" t="s">
        <v>4505</v>
      </c>
      <c r="W1913" s="81"/>
      <c r="X1913" s="81"/>
      <c r="Y1913" s="87" t="s">
        <v>6505</v>
      </c>
      <c r="Z1913" s="81"/>
    </row>
    <row r="1914" spans="1:26" x14ac:dyDescent="0.35">
      <c r="A1914" s="66" t="s">
        <v>1192</v>
      </c>
      <c r="B1914" s="66" t="s">
        <v>1520</v>
      </c>
      <c r="C1914" s="67"/>
      <c r="D1914" s="68"/>
      <c r="E1914" s="69"/>
      <c r="F1914" s="70"/>
      <c r="G1914" s="67"/>
      <c r="H1914" s="71"/>
      <c r="I1914" s="72"/>
      <c r="J1914" s="72"/>
      <c r="K1914" s="36"/>
      <c r="L1914" s="79"/>
      <c r="M1914" s="79"/>
      <c r="N1914" s="74"/>
      <c r="O1914" s="81" t="s">
        <v>1647</v>
      </c>
      <c r="P1914" s="83">
        <v>44399.082083333335</v>
      </c>
      <c r="Q1914" s="81" t="s">
        <v>1956</v>
      </c>
      <c r="R1914" s="81"/>
      <c r="S1914" s="81"/>
      <c r="T1914" s="81" t="s">
        <v>3183</v>
      </c>
      <c r="U1914" s="83">
        <v>44399.082083333335</v>
      </c>
      <c r="V1914" s="84" t="s">
        <v>4506</v>
      </c>
      <c r="W1914" s="81"/>
      <c r="X1914" s="81"/>
      <c r="Y1914" s="87" t="s">
        <v>6506</v>
      </c>
      <c r="Z1914" s="81"/>
    </row>
    <row r="1915" spans="1:26" x14ac:dyDescent="0.35">
      <c r="A1915" s="66" t="s">
        <v>1193</v>
      </c>
      <c r="B1915" s="66" t="s">
        <v>1193</v>
      </c>
      <c r="C1915" s="67"/>
      <c r="D1915" s="68"/>
      <c r="E1915" s="69"/>
      <c r="F1915" s="70"/>
      <c r="G1915" s="67"/>
      <c r="H1915" s="71"/>
      <c r="I1915" s="72"/>
      <c r="J1915" s="72"/>
      <c r="K1915" s="36"/>
      <c r="L1915" s="79"/>
      <c r="M1915" s="79"/>
      <c r="N1915" s="74"/>
      <c r="O1915" s="81" t="s">
        <v>179</v>
      </c>
      <c r="P1915" s="83">
        <v>44397.067013888889</v>
      </c>
      <c r="Q1915" s="81" t="s">
        <v>1969</v>
      </c>
      <c r="R1915" s="84" t="s">
        <v>2592</v>
      </c>
      <c r="S1915" s="81" t="s">
        <v>2931</v>
      </c>
      <c r="T1915" s="81"/>
      <c r="U1915" s="83">
        <v>44397.067013888889</v>
      </c>
      <c r="V1915" s="84" t="s">
        <v>4507</v>
      </c>
      <c r="W1915" s="81"/>
      <c r="X1915" s="81"/>
      <c r="Y1915" s="87" t="s">
        <v>6507</v>
      </c>
      <c r="Z1915" s="81"/>
    </row>
    <row r="1916" spans="1:26" x14ac:dyDescent="0.35">
      <c r="A1916" s="66" t="s">
        <v>1193</v>
      </c>
      <c r="B1916" s="66" t="s">
        <v>1412</v>
      </c>
      <c r="C1916" s="67"/>
      <c r="D1916" s="68"/>
      <c r="E1916" s="69"/>
      <c r="F1916" s="70"/>
      <c r="G1916" s="67"/>
      <c r="H1916" s="71"/>
      <c r="I1916" s="72"/>
      <c r="J1916" s="72"/>
      <c r="K1916" s="36"/>
      <c r="L1916" s="79"/>
      <c r="M1916" s="79"/>
      <c r="N1916" s="74"/>
      <c r="O1916" s="81" t="s">
        <v>1647</v>
      </c>
      <c r="P1916" s="83">
        <v>44397.426377314812</v>
      </c>
      <c r="Q1916" s="81" t="s">
        <v>1716</v>
      </c>
      <c r="R1916" s="81"/>
      <c r="S1916" s="81"/>
      <c r="T1916" s="81" t="s">
        <v>3063</v>
      </c>
      <c r="U1916" s="83">
        <v>44397.426377314812</v>
      </c>
      <c r="V1916" s="84" t="s">
        <v>4508</v>
      </c>
      <c r="W1916" s="81"/>
      <c r="X1916" s="81"/>
      <c r="Y1916" s="87" t="s">
        <v>6508</v>
      </c>
      <c r="Z1916" s="81"/>
    </row>
    <row r="1917" spans="1:26" x14ac:dyDescent="0.35">
      <c r="A1917" s="66" t="s">
        <v>1194</v>
      </c>
      <c r="B1917" s="66" t="s">
        <v>1193</v>
      </c>
      <c r="C1917" s="67"/>
      <c r="D1917" s="68"/>
      <c r="E1917" s="69"/>
      <c r="F1917" s="70"/>
      <c r="G1917" s="67"/>
      <c r="H1917" s="71"/>
      <c r="I1917" s="72"/>
      <c r="J1917" s="72"/>
      <c r="K1917" s="36"/>
      <c r="L1917" s="79"/>
      <c r="M1917" s="79"/>
      <c r="N1917" s="74"/>
      <c r="O1917" s="81" t="s">
        <v>1647</v>
      </c>
      <c r="P1917" s="83">
        <v>44397.068020833336</v>
      </c>
      <c r="Q1917" s="81" t="s">
        <v>1970</v>
      </c>
      <c r="R1917" s="81"/>
      <c r="S1917" s="81"/>
      <c r="T1917" s="81"/>
      <c r="U1917" s="83">
        <v>44397.068020833336</v>
      </c>
      <c r="V1917" s="84" t="s">
        <v>4509</v>
      </c>
      <c r="W1917" s="81"/>
      <c r="X1917" s="81"/>
      <c r="Y1917" s="87" t="s">
        <v>6509</v>
      </c>
      <c r="Z1917" s="81"/>
    </row>
    <row r="1918" spans="1:26" x14ac:dyDescent="0.35">
      <c r="A1918" s="66" t="s">
        <v>1194</v>
      </c>
      <c r="B1918" s="66" t="s">
        <v>1598</v>
      </c>
      <c r="C1918" s="67"/>
      <c r="D1918" s="68"/>
      <c r="E1918" s="69"/>
      <c r="F1918" s="70"/>
      <c r="G1918" s="67"/>
      <c r="H1918" s="71"/>
      <c r="I1918" s="72"/>
      <c r="J1918" s="72"/>
      <c r="K1918" s="36"/>
      <c r="L1918" s="79"/>
      <c r="M1918" s="79"/>
      <c r="N1918" s="74"/>
      <c r="O1918" s="81" t="s">
        <v>1647</v>
      </c>
      <c r="P1918" s="83">
        <v>44399.086851851855</v>
      </c>
      <c r="Q1918" s="81" t="s">
        <v>1925</v>
      </c>
      <c r="R1918" s="84" t="s">
        <v>2569</v>
      </c>
      <c r="S1918" s="81" t="s">
        <v>2968</v>
      </c>
      <c r="T1918" s="81" t="s">
        <v>3171</v>
      </c>
      <c r="U1918" s="83">
        <v>44399.086851851855</v>
      </c>
      <c r="V1918" s="84" t="s">
        <v>4510</v>
      </c>
      <c r="W1918" s="81"/>
      <c r="X1918" s="81"/>
      <c r="Y1918" s="87" t="s">
        <v>6510</v>
      </c>
      <c r="Z1918" s="81"/>
    </row>
    <row r="1919" spans="1:26" x14ac:dyDescent="0.35">
      <c r="A1919" s="66" t="s">
        <v>1195</v>
      </c>
      <c r="B1919" s="66" t="s">
        <v>1520</v>
      </c>
      <c r="C1919" s="67"/>
      <c r="D1919" s="68"/>
      <c r="E1919" s="69"/>
      <c r="F1919" s="70"/>
      <c r="G1919" s="67"/>
      <c r="H1919" s="71"/>
      <c r="I1919" s="72"/>
      <c r="J1919" s="72"/>
      <c r="K1919" s="36"/>
      <c r="L1919" s="79"/>
      <c r="M1919" s="79"/>
      <c r="N1919" s="74"/>
      <c r="O1919" s="81" t="s">
        <v>1647</v>
      </c>
      <c r="P1919" s="83">
        <v>44399.112164351849</v>
      </c>
      <c r="Q1919" s="81" t="s">
        <v>1956</v>
      </c>
      <c r="R1919" s="81"/>
      <c r="S1919" s="81"/>
      <c r="T1919" s="81" t="s">
        <v>3183</v>
      </c>
      <c r="U1919" s="83">
        <v>44399.112164351849</v>
      </c>
      <c r="V1919" s="84" t="s">
        <v>4511</v>
      </c>
      <c r="W1919" s="81"/>
      <c r="X1919" s="81"/>
      <c r="Y1919" s="87" t="s">
        <v>6511</v>
      </c>
      <c r="Z1919" s="81"/>
    </row>
    <row r="1920" spans="1:26" x14ac:dyDescent="0.35">
      <c r="A1920" s="66" t="s">
        <v>1196</v>
      </c>
      <c r="B1920" s="66" t="s">
        <v>1567</v>
      </c>
      <c r="C1920" s="67"/>
      <c r="D1920" s="68"/>
      <c r="E1920" s="69"/>
      <c r="F1920" s="70"/>
      <c r="G1920" s="67"/>
      <c r="H1920" s="71"/>
      <c r="I1920" s="72"/>
      <c r="J1920" s="72"/>
      <c r="K1920" s="36"/>
      <c r="L1920" s="79"/>
      <c r="M1920" s="79"/>
      <c r="N1920" s="74"/>
      <c r="O1920" s="81" t="s">
        <v>1647</v>
      </c>
      <c r="P1920" s="83">
        <v>44397.411168981482</v>
      </c>
      <c r="Q1920" s="81" t="s">
        <v>1814</v>
      </c>
      <c r="R1920" s="84" t="s">
        <v>2512</v>
      </c>
      <c r="S1920" s="81" t="s">
        <v>2952</v>
      </c>
      <c r="T1920" s="81" t="s">
        <v>3113</v>
      </c>
      <c r="U1920" s="83">
        <v>44397.411168981482</v>
      </c>
      <c r="V1920" s="84" t="s">
        <v>4512</v>
      </c>
      <c r="W1920" s="81"/>
      <c r="X1920" s="81"/>
      <c r="Y1920" s="87" t="s">
        <v>6512</v>
      </c>
      <c r="Z1920" s="81"/>
    </row>
    <row r="1921" spans="1:26" x14ac:dyDescent="0.35">
      <c r="A1921" s="66" t="s">
        <v>1197</v>
      </c>
      <c r="B1921" s="66" t="s">
        <v>1580</v>
      </c>
      <c r="C1921" s="67"/>
      <c r="D1921" s="68"/>
      <c r="E1921" s="69"/>
      <c r="F1921" s="70"/>
      <c r="G1921" s="67"/>
      <c r="H1921" s="71"/>
      <c r="I1921" s="72"/>
      <c r="J1921" s="72"/>
      <c r="K1921" s="36"/>
      <c r="L1921" s="79"/>
      <c r="M1921" s="79"/>
      <c r="N1921" s="74"/>
      <c r="O1921" s="81" t="s">
        <v>1648</v>
      </c>
      <c r="P1921" s="83">
        <v>44397.683807870373</v>
      </c>
      <c r="Q1921" s="81" t="s">
        <v>1971</v>
      </c>
      <c r="R1921" s="84" t="s">
        <v>2593</v>
      </c>
      <c r="S1921" s="81" t="s">
        <v>2931</v>
      </c>
      <c r="T1921" s="81" t="s">
        <v>3182</v>
      </c>
      <c r="U1921" s="83">
        <v>44397.683807870373</v>
      </c>
      <c r="V1921" s="84" t="s">
        <v>4513</v>
      </c>
      <c r="W1921" s="81"/>
      <c r="X1921" s="81"/>
      <c r="Y1921" s="87" t="s">
        <v>6513</v>
      </c>
      <c r="Z1921" s="81"/>
    </row>
    <row r="1922" spans="1:26" x14ac:dyDescent="0.35">
      <c r="A1922" s="66" t="s">
        <v>1197</v>
      </c>
      <c r="B1922" s="66" t="s">
        <v>1197</v>
      </c>
      <c r="C1922" s="67"/>
      <c r="D1922" s="68"/>
      <c r="E1922" s="69"/>
      <c r="F1922" s="70"/>
      <c r="G1922" s="67"/>
      <c r="H1922" s="71"/>
      <c r="I1922" s="72"/>
      <c r="J1922" s="72"/>
      <c r="K1922" s="36"/>
      <c r="L1922" s="79"/>
      <c r="M1922" s="79"/>
      <c r="N1922" s="74"/>
      <c r="O1922" s="81" t="s">
        <v>179</v>
      </c>
      <c r="P1922" s="83">
        <v>44397.855266203704</v>
      </c>
      <c r="Q1922" s="81" t="s">
        <v>1972</v>
      </c>
      <c r="R1922" s="84" t="s">
        <v>2594</v>
      </c>
      <c r="S1922" s="81" t="s">
        <v>2931</v>
      </c>
      <c r="T1922" s="81" t="s">
        <v>3189</v>
      </c>
      <c r="U1922" s="83">
        <v>44397.855266203704</v>
      </c>
      <c r="V1922" s="84" t="s">
        <v>4514</v>
      </c>
      <c r="W1922" s="81"/>
      <c r="X1922" s="81"/>
      <c r="Y1922" s="87" t="s">
        <v>6514</v>
      </c>
      <c r="Z1922" s="81"/>
    </row>
    <row r="1923" spans="1:26" x14ac:dyDescent="0.35">
      <c r="A1923" s="66" t="s">
        <v>1196</v>
      </c>
      <c r="B1923" s="66" t="s">
        <v>1197</v>
      </c>
      <c r="C1923" s="67"/>
      <c r="D1923" s="68"/>
      <c r="E1923" s="69"/>
      <c r="F1923" s="70"/>
      <c r="G1923" s="67"/>
      <c r="H1923" s="71"/>
      <c r="I1923" s="72"/>
      <c r="J1923" s="72"/>
      <c r="K1923" s="36"/>
      <c r="L1923" s="79"/>
      <c r="M1923" s="79"/>
      <c r="N1923" s="74"/>
      <c r="O1923" s="81" t="s">
        <v>1647</v>
      </c>
      <c r="P1923" s="83">
        <v>44398.726458333331</v>
      </c>
      <c r="Q1923" s="81" t="s">
        <v>1954</v>
      </c>
      <c r="R1923" s="81"/>
      <c r="S1923" s="81"/>
      <c r="T1923" s="81" t="s">
        <v>3182</v>
      </c>
      <c r="U1923" s="83">
        <v>44398.726458333331</v>
      </c>
      <c r="V1923" s="84" t="s">
        <v>4515</v>
      </c>
      <c r="W1923" s="81"/>
      <c r="X1923" s="81"/>
      <c r="Y1923" s="87" t="s">
        <v>6515</v>
      </c>
      <c r="Z1923" s="81"/>
    </row>
    <row r="1924" spans="1:26" x14ac:dyDescent="0.35">
      <c r="A1924" s="66" t="s">
        <v>1196</v>
      </c>
      <c r="B1924" s="66" t="s">
        <v>1200</v>
      </c>
      <c r="C1924" s="67"/>
      <c r="D1924" s="68"/>
      <c r="E1924" s="69"/>
      <c r="F1924" s="70"/>
      <c r="G1924" s="67"/>
      <c r="H1924" s="71"/>
      <c r="I1924" s="72"/>
      <c r="J1924" s="72"/>
      <c r="K1924" s="36"/>
      <c r="L1924" s="79"/>
      <c r="M1924" s="79"/>
      <c r="N1924" s="74"/>
      <c r="O1924" s="81" t="s">
        <v>1647</v>
      </c>
      <c r="P1924" s="83">
        <v>44397.411168981482</v>
      </c>
      <c r="Q1924" s="81" t="s">
        <v>1814</v>
      </c>
      <c r="R1924" s="84" t="s">
        <v>2512</v>
      </c>
      <c r="S1924" s="81" t="s">
        <v>2952</v>
      </c>
      <c r="T1924" s="81" t="s">
        <v>3113</v>
      </c>
      <c r="U1924" s="83">
        <v>44397.411168981482</v>
      </c>
      <c r="V1924" s="84" t="s">
        <v>4512</v>
      </c>
      <c r="W1924" s="81"/>
      <c r="X1924" s="81"/>
      <c r="Y1924" s="87" t="s">
        <v>6512</v>
      </c>
      <c r="Z1924" s="81"/>
    </row>
    <row r="1925" spans="1:26" x14ac:dyDescent="0.35">
      <c r="A1925" s="66" t="s">
        <v>1196</v>
      </c>
      <c r="B1925" s="66" t="s">
        <v>1527</v>
      </c>
      <c r="C1925" s="67"/>
      <c r="D1925" s="68"/>
      <c r="E1925" s="69"/>
      <c r="F1925" s="70"/>
      <c r="G1925" s="67"/>
      <c r="H1925" s="71"/>
      <c r="I1925" s="72"/>
      <c r="J1925" s="72"/>
      <c r="K1925" s="36"/>
      <c r="L1925" s="79"/>
      <c r="M1925" s="79"/>
      <c r="N1925" s="74"/>
      <c r="O1925" s="81" t="s">
        <v>1647</v>
      </c>
      <c r="P1925" s="83">
        <v>44397.507615740738</v>
      </c>
      <c r="Q1925" s="81" t="s">
        <v>1653</v>
      </c>
      <c r="R1925" s="81"/>
      <c r="S1925" s="81"/>
      <c r="T1925" s="81" t="s">
        <v>3017</v>
      </c>
      <c r="U1925" s="83">
        <v>44397.507615740738</v>
      </c>
      <c r="V1925" s="84" t="s">
        <v>4516</v>
      </c>
      <c r="W1925" s="81"/>
      <c r="X1925" s="81"/>
      <c r="Y1925" s="87" t="s">
        <v>6516</v>
      </c>
      <c r="Z1925" s="81"/>
    </row>
    <row r="1926" spans="1:26" x14ac:dyDescent="0.35">
      <c r="A1926" s="66" t="s">
        <v>1196</v>
      </c>
      <c r="B1926" s="66" t="s">
        <v>1360</v>
      </c>
      <c r="C1926" s="67"/>
      <c r="D1926" s="68"/>
      <c r="E1926" s="69"/>
      <c r="F1926" s="70"/>
      <c r="G1926" s="67"/>
      <c r="H1926" s="71"/>
      <c r="I1926" s="72"/>
      <c r="J1926" s="72"/>
      <c r="K1926" s="36"/>
      <c r="L1926" s="79"/>
      <c r="M1926" s="79"/>
      <c r="N1926" s="74"/>
      <c r="O1926" s="81" t="s">
        <v>1647</v>
      </c>
      <c r="P1926" s="83">
        <v>44397.664166666669</v>
      </c>
      <c r="Q1926" s="81" t="s">
        <v>1699</v>
      </c>
      <c r="R1926" s="81"/>
      <c r="S1926" s="81"/>
      <c r="T1926" s="81" t="s">
        <v>3052</v>
      </c>
      <c r="U1926" s="83">
        <v>44397.664166666669</v>
      </c>
      <c r="V1926" s="84" t="s">
        <v>4517</v>
      </c>
      <c r="W1926" s="81"/>
      <c r="X1926" s="81"/>
      <c r="Y1926" s="87" t="s">
        <v>6517</v>
      </c>
      <c r="Z1926" s="81"/>
    </row>
    <row r="1927" spans="1:26" x14ac:dyDescent="0.35">
      <c r="A1927" s="66" t="s">
        <v>1196</v>
      </c>
      <c r="B1927" s="66" t="s">
        <v>1527</v>
      </c>
      <c r="C1927" s="67"/>
      <c r="D1927" s="68"/>
      <c r="E1927" s="69"/>
      <c r="F1927" s="70"/>
      <c r="G1927" s="67"/>
      <c r="H1927" s="71"/>
      <c r="I1927" s="72"/>
      <c r="J1927" s="72"/>
      <c r="K1927" s="36"/>
      <c r="L1927" s="79"/>
      <c r="M1927" s="79"/>
      <c r="N1927" s="74"/>
      <c r="O1927" s="81" t="s">
        <v>1647</v>
      </c>
      <c r="P1927" s="83">
        <v>44398.282627314817</v>
      </c>
      <c r="Q1927" s="81" t="s">
        <v>1653</v>
      </c>
      <c r="R1927" s="81"/>
      <c r="S1927" s="81"/>
      <c r="T1927" s="81" t="s">
        <v>3017</v>
      </c>
      <c r="U1927" s="83">
        <v>44398.282627314817</v>
      </c>
      <c r="V1927" s="84" t="s">
        <v>4518</v>
      </c>
      <c r="W1927" s="81"/>
      <c r="X1927" s="81"/>
      <c r="Y1927" s="87" t="s">
        <v>6518</v>
      </c>
      <c r="Z1927" s="81"/>
    </row>
    <row r="1928" spans="1:26" x14ac:dyDescent="0.35">
      <c r="A1928" s="66" t="s">
        <v>1196</v>
      </c>
      <c r="B1928" s="66" t="s">
        <v>1580</v>
      </c>
      <c r="C1928" s="67"/>
      <c r="D1928" s="68"/>
      <c r="E1928" s="69"/>
      <c r="F1928" s="70"/>
      <c r="G1928" s="67"/>
      <c r="H1928" s="71"/>
      <c r="I1928" s="72"/>
      <c r="J1928" s="72"/>
      <c r="K1928" s="36"/>
      <c r="L1928" s="79"/>
      <c r="M1928" s="79"/>
      <c r="N1928" s="74"/>
      <c r="O1928" s="81" t="s">
        <v>1647</v>
      </c>
      <c r="P1928" s="83">
        <v>44398.726458333331</v>
      </c>
      <c r="Q1928" s="81" t="s">
        <v>1954</v>
      </c>
      <c r="R1928" s="81"/>
      <c r="S1928" s="81"/>
      <c r="T1928" s="81" t="s">
        <v>3182</v>
      </c>
      <c r="U1928" s="83">
        <v>44398.726458333331</v>
      </c>
      <c r="V1928" s="84" t="s">
        <v>4515</v>
      </c>
      <c r="W1928" s="81"/>
      <c r="X1928" s="81"/>
      <c r="Y1928" s="87" t="s">
        <v>6515</v>
      </c>
      <c r="Z1928" s="81"/>
    </row>
    <row r="1929" spans="1:26" x14ac:dyDescent="0.35">
      <c r="A1929" s="66" t="s">
        <v>1196</v>
      </c>
      <c r="B1929" s="66" t="s">
        <v>1360</v>
      </c>
      <c r="C1929" s="67"/>
      <c r="D1929" s="68"/>
      <c r="E1929" s="69"/>
      <c r="F1929" s="70"/>
      <c r="G1929" s="67"/>
      <c r="H1929" s="71"/>
      <c r="I1929" s="72"/>
      <c r="J1929" s="72"/>
      <c r="K1929" s="36"/>
      <c r="L1929" s="79"/>
      <c r="M1929" s="79"/>
      <c r="N1929" s="74"/>
      <c r="O1929" s="81" t="s">
        <v>1647</v>
      </c>
      <c r="P1929" s="83">
        <v>44398.969201388885</v>
      </c>
      <c r="Q1929" s="81" t="s">
        <v>1699</v>
      </c>
      <c r="R1929" s="81"/>
      <c r="S1929" s="81"/>
      <c r="T1929" s="81" t="s">
        <v>3052</v>
      </c>
      <c r="U1929" s="83">
        <v>44398.969201388885</v>
      </c>
      <c r="V1929" s="84" t="s">
        <v>4519</v>
      </c>
      <c r="W1929" s="81"/>
      <c r="X1929" s="81"/>
      <c r="Y1929" s="87" t="s">
        <v>6519</v>
      </c>
      <c r="Z1929" s="81"/>
    </row>
    <row r="1930" spans="1:26" x14ac:dyDescent="0.35">
      <c r="A1930" s="66" t="s">
        <v>1196</v>
      </c>
      <c r="B1930" s="66" t="s">
        <v>1235</v>
      </c>
      <c r="C1930" s="67"/>
      <c r="D1930" s="68"/>
      <c r="E1930" s="69"/>
      <c r="F1930" s="70"/>
      <c r="G1930" s="67"/>
      <c r="H1930" s="71"/>
      <c r="I1930" s="72"/>
      <c r="J1930" s="72"/>
      <c r="K1930" s="36"/>
      <c r="L1930" s="79"/>
      <c r="M1930" s="79"/>
      <c r="N1930" s="74"/>
      <c r="O1930" s="81" t="s">
        <v>1647</v>
      </c>
      <c r="P1930" s="83">
        <v>44399.096446759257</v>
      </c>
      <c r="Q1930" s="81" t="s">
        <v>1743</v>
      </c>
      <c r="R1930" s="81"/>
      <c r="S1930" s="81"/>
      <c r="T1930" s="81" t="s">
        <v>3017</v>
      </c>
      <c r="U1930" s="83">
        <v>44399.096446759257</v>
      </c>
      <c r="V1930" s="84" t="s">
        <v>4520</v>
      </c>
      <c r="W1930" s="81"/>
      <c r="X1930" s="81"/>
      <c r="Y1930" s="87" t="s">
        <v>6520</v>
      </c>
      <c r="Z1930" s="81"/>
    </row>
    <row r="1931" spans="1:26" x14ac:dyDescent="0.35">
      <c r="A1931" s="66" t="s">
        <v>1196</v>
      </c>
      <c r="B1931" s="66" t="s">
        <v>1235</v>
      </c>
      <c r="C1931" s="67"/>
      <c r="D1931" s="68"/>
      <c r="E1931" s="69"/>
      <c r="F1931" s="70"/>
      <c r="G1931" s="67"/>
      <c r="H1931" s="71"/>
      <c r="I1931" s="72"/>
      <c r="J1931" s="72"/>
      <c r="K1931" s="36"/>
      <c r="L1931" s="79"/>
      <c r="M1931" s="79"/>
      <c r="N1931" s="74"/>
      <c r="O1931" s="81" t="s">
        <v>1647</v>
      </c>
      <c r="P1931" s="83">
        <v>44399.144999999997</v>
      </c>
      <c r="Q1931" s="81" t="s">
        <v>1730</v>
      </c>
      <c r="R1931" s="84" t="s">
        <v>2435</v>
      </c>
      <c r="S1931" s="81" t="s">
        <v>2932</v>
      </c>
      <c r="T1931" s="81" t="s">
        <v>3031</v>
      </c>
      <c r="U1931" s="83">
        <v>44399.144999999997</v>
      </c>
      <c r="V1931" s="84" t="s">
        <v>4521</v>
      </c>
      <c r="W1931" s="81"/>
      <c r="X1931" s="81"/>
      <c r="Y1931" s="87" t="s">
        <v>6521</v>
      </c>
      <c r="Z1931" s="81"/>
    </row>
    <row r="1932" spans="1:26" x14ac:dyDescent="0.35">
      <c r="A1932" s="66" t="s">
        <v>1196</v>
      </c>
      <c r="B1932" s="66" t="s">
        <v>1235</v>
      </c>
      <c r="C1932" s="67"/>
      <c r="D1932" s="68"/>
      <c r="E1932" s="69"/>
      <c r="F1932" s="70"/>
      <c r="G1932" s="67"/>
      <c r="H1932" s="71"/>
      <c r="I1932" s="72"/>
      <c r="J1932" s="72"/>
      <c r="K1932" s="36"/>
      <c r="L1932" s="79"/>
      <c r="M1932" s="79"/>
      <c r="N1932" s="74"/>
      <c r="O1932" s="81" t="s">
        <v>1647</v>
      </c>
      <c r="P1932" s="83">
        <v>44399.147106481483</v>
      </c>
      <c r="Q1932" s="81" t="s">
        <v>1890</v>
      </c>
      <c r="R1932" s="84" t="s">
        <v>2548</v>
      </c>
      <c r="S1932" s="81" t="s">
        <v>2932</v>
      </c>
      <c r="T1932" s="81" t="s">
        <v>3154</v>
      </c>
      <c r="U1932" s="83">
        <v>44399.147106481483</v>
      </c>
      <c r="V1932" s="84" t="s">
        <v>4522</v>
      </c>
      <c r="W1932" s="81"/>
      <c r="X1932" s="81"/>
      <c r="Y1932" s="87" t="s">
        <v>6522</v>
      </c>
      <c r="Z1932" s="81"/>
    </row>
    <row r="1933" spans="1:26" x14ac:dyDescent="0.35">
      <c r="A1933" s="66" t="s">
        <v>1198</v>
      </c>
      <c r="B1933" s="66" t="s">
        <v>1235</v>
      </c>
      <c r="C1933" s="67"/>
      <c r="D1933" s="68"/>
      <c r="E1933" s="69"/>
      <c r="F1933" s="70"/>
      <c r="G1933" s="67"/>
      <c r="H1933" s="71"/>
      <c r="I1933" s="72"/>
      <c r="J1933" s="72"/>
      <c r="K1933" s="36"/>
      <c r="L1933" s="79"/>
      <c r="M1933" s="79"/>
      <c r="N1933" s="74"/>
      <c r="O1933" s="81" t="s">
        <v>1647</v>
      </c>
      <c r="P1933" s="83">
        <v>44397.246817129628</v>
      </c>
      <c r="Q1933" s="81" t="s">
        <v>1890</v>
      </c>
      <c r="R1933" s="84" t="s">
        <v>2548</v>
      </c>
      <c r="S1933" s="81" t="s">
        <v>2932</v>
      </c>
      <c r="T1933" s="81" t="s">
        <v>3154</v>
      </c>
      <c r="U1933" s="83">
        <v>44397.246817129628</v>
      </c>
      <c r="V1933" s="84" t="s">
        <v>4523</v>
      </c>
      <c r="W1933" s="81"/>
      <c r="X1933" s="81"/>
      <c r="Y1933" s="87" t="s">
        <v>6523</v>
      </c>
      <c r="Z1933" s="81"/>
    </row>
    <row r="1934" spans="1:26" x14ac:dyDescent="0.35">
      <c r="A1934" s="66" t="s">
        <v>1198</v>
      </c>
      <c r="B1934" s="66" t="s">
        <v>1235</v>
      </c>
      <c r="C1934" s="67"/>
      <c r="D1934" s="68"/>
      <c r="E1934" s="69"/>
      <c r="F1934" s="70"/>
      <c r="G1934" s="67"/>
      <c r="H1934" s="71"/>
      <c r="I1934" s="72"/>
      <c r="J1934" s="72"/>
      <c r="K1934" s="36"/>
      <c r="L1934" s="79"/>
      <c r="M1934" s="79"/>
      <c r="N1934" s="74"/>
      <c r="O1934" s="81" t="s">
        <v>1647</v>
      </c>
      <c r="P1934" s="83">
        <v>44397.246817129628</v>
      </c>
      <c r="Q1934" s="81" t="s">
        <v>1696</v>
      </c>
      <c r="R1934" s="84" t="s">
        <v>2442</v>
      </c>
      <c r="S1934" s="81" t="s">
        <v>2932</v>
      </c>
      <c r="T1934" s="81" t="s">
        <v>3037</v>
      </c>
      <c r="U1934" s="83">
        <v>44397.246817129628</v>
      </c>
      <c r="V1934" s="84" t="s">
        <v>4524</v>
      </c>
      <c r="W1934" s="81"/>
      <c r="X1934" s="81"/>
      <c r="Y1934" s="87" t="s">
        <v>6524</v>
      </c>
      <c r="Z1934" s="81"/>
    </row>
    <row r="1935" spans="1:26" x14ac:dyDescent="0.35">
      <c r="A1935" s="66" t="s">
        <v>1198</v>
      </c>
      <c r="B1935" s="66" t="s">
        <v>1235</v>
      </c>
      <c r="C1935" s="67"/>
      <c r="D1935" s="68"/>
      <c r="E1935" s="69"/>
      <c r="F1935" s="70"/>
      <c r="G1935" s="67"/>
      <c r="H1935" s="71"/>
      <c r="I1935" s="72"/>
      <c r="J1935" s="72"/>
      <c r="K1935" s="36"/>
      <c r="L1935" s="79"/>
      <c r="M1935" s="79"/>
      <c r="N1935" s="74"/>
      <c r="O1935" s="81" t="s">
        <v>1647</v>
      </c>
      <c r="P1935" s="83">
        <v>44397.246817129628</v>
      </c>
      <c r="Q1935" s="81" t="s">
        <v>1730</v>
      </c>
      <c r="R1935" s="84" t="s">
        <v>2435</v>
      </c>
      <c r="S1935" s="81" t="s">
        <v>2932</v>
      </c>
      <c r="T1935" s="81" t="s">
        <v>3031</v>
      </c>
      <c r="U1935" s="83">
        <v>44397.246817129628</v>
      </c>
      <c r="V1935" s="84" t="s">
        <v>4525</v>
      </c>
      <c r="W1935" s="81"/>
      <c r="X1935" s="81"/>
      <c r="Y1935" s="87" t="s">
        <v>6525</v>
      </c>
      <c r="Z1935" s="81"/>
    </row>
    <row r="1936" spans="1:26" x14ac:dyDescent="0.35">
      <c r="A1936" s="66" t="s">
        <v>1198</v>
      </c>
      <c r="B1936" s="66" t="s">
        <v>1457</v>
      </c>
      <c r="C1936" s="67"/>
      <c r="D1936" s="68"/>
      <c r="E1936" s="69"/>
      <c r="F1936" s="70"/>
      <c r="G1936" s="67"/>
      <c r="H1936" s="71"/>
      <c r="I1936" s="72"/>
      <c r="J1936" s="72"/>
      <c r="K1936" s="36"/>
      <c r="L1936" s="79"/>
      <c r="M1936" s="79"/>
      <c r="N1936" s="74"/>
      <c r="O1936" s="81" t="s">
        <v>1647</v>
      </c>
      <c r="P1936" s="83">
        <v>44397.746828703705</v>
      </c>
      <c r="Q1936" s="81" t="s">
        <v>1747</v>
      </c>
      <c r="R1936" s="81"/>
      <c r="S1936" s="81"/>
      <c r="T1936" s="81"/>
      <c r="U1936" s="83">
        <v>44397.746828703705</v>
      </c>
      <c r="V1936" s="84" t="s">
        <v>4526</v>
      </c>
      <c r="W1936" s="81"/>
      <c r="X1936" s="81"/>
      <c r="Y1936" s="87" t="s">
        <v>6526</v>
      </c>
      <c r="Z1936" s="81"/>
    </row>
    <row r="1937" spans="1:26" x14ac:dyDescent="0.35">
      <c r="A1937" s="66" t="s">
        <v>1198</v>
      </c>
      <c r="B1937" s="66" t="s">
        <v>1235</v>
      </c>
      <c r="C1937" s="67"/>
      <c r="D1937" s="68"/>
      <c r="E1937" s="69"/>
      <c r="F1937" s="70"/>
      <c r="G1937" s="67"/>
      <c r="H1937" s="71"/>
      <c r="I1937" s="72"/>
      <c r="J1937" s="72"/>
      <c r="K1937" s="36"/>
      <c r="L1937" s="79"/>
      <c r="M1937" s="79"/>
      <c r="N1937" s="74"/>
      <c r="O1937" s="81" t="s">
        <v>1647</v>
      </c>
      <c r="P1937" s="83">
        <v>44397.746828703705</v>
      </c>
      <c r="Q1937" s="81" t="s">
        <v>1747</v>
      </c>
      <c r="R1937" s="81"/>
      <c r="S1937" s="81"/>
      <c r="T1937" s="81"/>
      <c r="U1937" s="83">
        <v>44397.746828703705</v>
      </c>
      <c r="V1937" s="84" t="s">
        <v>4526</v>
      </c>
      <c r="W1937" s="81"/>
      <c r="X1937" s="81"/>
      <c r="Y1937" s="87" t="s">
        <v>6526</v>
      </c>
      <c r="Z1937" s="81"/>
    </row>
    <row r="1938" spans="1:26" x14ac:dyDescent="0.35">
      <c r="A1938" s="66" t="s">
        <v>1198</v>
      </c>
      <c r="B1938" s="66" t="s">
        <v>1235</v>
      </c>
      <c r="C1938" s="67"/>
      <c r="D1938" s="68"/>
      <c r="E1938" s="69"/>
      <c r="F1938" s="70"/>
      <c r="G1938" s="67"/>
      <c r="H1938" s="71"/>
      <c r="I1938" s="72"/>
      <c r="J1938" s="72"/>
      <c r="K1938" s="36"/>
      <c r="L1938" s="79"/>
      <c r="M1938" s="79"/>
      <c r="N1938" s="74"/>
      <c r="O1938" s="81" t="s">
        <v>1647</v>
      </c>
      <c r="P1938" s="83">
        <v>44399.149201388886</v>
      </c>
      <c r="Q1938" s="81" t="s">
        <v>1890</v>
      </c>
      <c r="R1938" s="84" t="s">
        <v>2548</v>
      </c>
      <c r="S1938" s="81" t="s">
        <v>2932</v>
      </c>
      <c r="T1938" s="81" t="s">
        <v>3154</v>
      </c>
      <c r="U1938" s="83">
        <v>44399.149201388886</v>
      </c>
      <c r="V1938" s="84" t="s">
        <v>4527</v>
      </c>
      <c r="W1938" s="81"/>
      <c r="X1938" s="81"/>
      <c r="Y1938" s="87" t="s">
        <v>6527</v>
      </c>
      <c r="Z1938" s="81"/>
    </row>
    <row r="1939" spans="1:26" x14ac:dyDescent="0.35">
      <c r="A1939" s="66" t="s">
        <v>1199</v>
      </c>
      <c r="B1939" s="66" t="s">
        <v>1235</v>
      </c>
      <c r="C1939" s="67"/>
      <c r="D1939" s="68"/>
      <c r="E1939" s="69"/>
      <c r="F1939" s="70"/>
      <c r="G1939" s="67"/>
      <c r="H1939" s="71"/>
      <c r="I1939" s="72"/>
      <c r="J1939" s="72"/>
      <c r="K1939" s="36"/>
      <c r="L1939" s="79"/>
      <c r="M1939" s="79"/>
      <c r="N1939" s="74"/>
      <c r="O1939" s="81" t="s">
        <v>1647</v>
      </c>
      <c r="P1939" s="83">
        <v>44397.563206018516</v>
      </c>
      <c r="Q1939" s="81" t="s">
        <v>1753</v>
      </c>
      <c r="R1939" s="84" t="s">
        <v>2479</v>
      </c>
      <c r="S1939" s="81" t="s">
        <v>2932</v>
      </c>
      <c r="T1939" s="81" t="s">
        <v>3084</v>
      </c>
      <c r="U1939" s="83">
        <v>44397.563206018516</v>
      </c>
      <c r="V1939" s="84" t="s">
        <v>4528</v>
      </c>
      <c r="W1939" s="81"/>
      <c r="X1939" s="81"/>
      <c r="Y1939" s="87" t="s">
        <v>6528</v>
      </c>
      <c r="Z1939" s="81"/>
    </row>
    <row r="1940" spans="1:26" x14ac:dyDescent="0.35">
      <c r="A1940" s="66" t="s">
        <v>1199</v>
      </c>
      <c r="B1940" s="66" t="s">
        <v>1457</v>
      </c>
      <c r="C1940" s="67"/>
      <c r="D1940" s="68"/>
      <c r="E1940" s="69"/>
      <c r="F1940" s="70"/>
      <c r="G1940" s="67"/>
      <c r="H1940" s="71"/>
      <c r="I1940" s="72"/>
      <c r="J1940" s="72"/>
      <c r="K1940" s="36"/>
      <c r="L1940" s="79"/>
      <c r="M1940" s="79"/>
      <c r="N1940" s="74"/>
      <c r="O1940" s="81" t="s">
        <v>1647</v>
      </c>
      <c r="P1940" s="83">
        <v>44397.563206018516</v>
      </c>
      <c r="Q1940" s="81" t="s">
        <v>1747</v>
      </c>
      <c r="R1940" s="81"/>
      <c r="S1940" s="81"/>
      <c r="T1940" s="81"/>
      <c r="U1940" s="83">
        <v>44397.563206018516</v>
      </c>
      <c r="V1940" s="84" t="s">
        <v>4529</v>
      </c>
      <c r="W1940" s="81"/>
      <c r="X1940" s="81"/>
      <c r="Y1940" s="87" t="s">
        <v>6529</v>
      </c>
      <c r="Z1940" s="81"/>
    </row>
    <row r="1941" spans="1:26" x14ac:dyDescent="0.35">
      <c r="A1941" s="66" t="s">
        <v>1199</v>
      </c>
      <c r="B1941" s="66" t="s">
        <v>1235</v>
      </c>
      <c r="C1941" s="67"/>
      <c r="D1941" s="68"/>
      <c r="E1941" s="69"/>
      <c r="F1941" s="70"/>
      <c r="G1941" s="67"/>
      <c r="H1941" s="71"/>
      <c r="I1941" s="72"/>
      <c r="J1941" s="72"/>
      <c r="K1941" s="36"/>
      <c r="L1941" s="79"/>
      <c r="M1941" s="79"/>
      <c r="N1941" s="74"/>
      <c r="O1941" s="81" t="s">
        <v>1647</v>
      </c>
      <c r="P1941" s="83">
        <v>44397.563206018516</v>
      </c>
      <c r="Q1941" s="81" t="s">
        <v>1747</v>
      </c>
      <c r="R1941" s="81"/>
      <c r="S1941" s="81"/>
      <c r="T1941" s="81"/>
      <c r="U1941" s="83">
        <v>44397.563206018516</v>
      </c>
      <c r="V1941" s="84" t="s">
        <v>4529</v>
      </c>
      <c r="W1941" s="81"/>
      <c r="X1941" s="81"/>
      <c r="Y1941" s="87" t="s">
        <v>6529</v>
      </c>
      <c r="Z1941" s="81"/>
    </row>
    <row r="1942" spans="1:26" x14ac:dyDescent="0.35">
      <c r="A1942" s="66" t="s">
        <v>1199</v>
      </c>
      <c r="B1942" s="66" t="s">
        <v>1235</v>
      </c>
      <c r="C1942" s="67"/>
      <c r="D1942" s="68"/>
      <c r="E1942" s="69"/>
      <c r="F1942" s="70"/>
      <c r="G1942" s="67"/>
      <c r="H1942" s="71"/>
      <c r="I1942" s="72"/>
      <c r="J1942" s="72"/>
      <c r="K1942" s="36"/>
      <c r="L1942" s="79"/>
      <c r="M1942" s="79"/>
      <c r="N1942" s="74"/>
      <c r="O1942" s="81" t="s">
        <v>1647</v>
      </c>
      <c r="P1942" s="83">
        <v>44398.069664351853</v>
      </c>
      <c r="Q1942" s="81" t="s">
        <v>1890</v>
      </c>
      <c r="R1942" s="84" t="s">
        <v>2548</v>
      </c>
      <c r="S1942" s="81" t="s">
        <v>2932</v>
      </c>
      <c r="T1942" s="81" t="s">
        <v>3154</v>
      </c>
      <c r="U1942" s="83">
        <v>44398.069664351853</v>
      </c>
      <c r="V1942" s="84" t="s">
        <v>4530</v>
      </c>
      <c r="W1942" s="81"/>
      <c r="X1942" s="81"/>
      <c r="Y1942" s="87" t="s">
        <v>6530</v>
      </c>
      <c r="Z1942" s="81"/>
    </row>
    <row r="1943" spans="1:26" x14ac:dyDescent="0.35">
      <c r="A1943" s="66" t="s">
        <v>1199</v>
      </c>
      <c r="B1943" s="66" t="s">
        <v>1565</v>
      </c>
      <c r="C1943" s="67"/>
      <c r="D1943" s="68"/>
      <c r="E1943" s="69"/>
      <c r="F1943" s="70"/>
      <c r="G1943" s="67"/>
      <c r="H1943" s="71"/>
      <c r="I1943" s="72"/>
      <c r="J1943" s="72"/>
      <c r="K1943" s="36"/>
      <c r="L1943" s="79"/>
      <c r="M1943" s="79"/>
      <c r="N1943" s="74"/>
      <c r="O1943" s="81" t="s">
        <v>1647</v>
      </c>
      <c r="P1943" s="83">
        <v>44398.202430555553</v>
      </c>
      <c r="Q1943" s="81" t="s">
        <v>1807</v>
      </c>
      <c r="R1943" s="81"/>
      <c r="S1943" s="81"/>
      <c r="T1943" s="81" t="s">
        <v>3110</v>
      </c>
      <c r="U1943" s="83">
        <v>44398.202430555553</v>
      </c>
      <c r="V1943" s="84" t="s">
        <v>4531</v>
      </c>
      <c r="W1943" s="81"/>
      <c r="X1943" s="81"/>
      <c r="Y1943" s="87" t="s">
        <v>6531</v>
      </c>
      <c r="Z1943" s="81"/>
    </row>
    <row r="1944" spans="1:26" x14ac:dyDescent="0.35">
      <c r="A1944" s="66" t="s">
        <v>1199</v>
      </c>
      <c r="B1944" s="66" t="s">
        <v>1318</v>
      </c>
      <c r="C1944" s="67"/>
      <c r="D1944" s="68"/>
      <c r="E1944" s="69"/>
      <c r="F1944" s="70"/>
      <c r="G1944" s="67"/>
      <c r="H1944" s="71"/>
      <c r="I1944" s="72"/>
      <c r="J1944" s="72"/>
      <c r="K1944" s="36"/>
      <c r="L1944" s="79"/>
      <c r="M1944" s="79"/>
      <c r="N1944" s="74"/>
      <c r="O1944" s="81" t="s">
        <v>1647</v>
      </c>
      <c r="P1944" s="83">
        <v>44398.202430555553</v>
      </c>
      <c r="Q1944" s="81" t="s">
        <v>1807</v>
      </c>
      <c r="R1944" s="81"/>
      <c r="S1944" s="81"/>
      <c r="T1944" s="81" t="s">
        <v>3110</v>
      </c>
      <c r="U1944" s="83">
        <v>44398.202430555553</v>
      </c>
      <c r="V1944" s="84" t="s">
        <v>4531</v>
      </c>
      <c r="W1944" s="81"/>
      <c r="X1944" s="81"/>
      <c r="Y1944" s="87" t="s">
        <v>6531</v>
      </c>
      <c r="Z1944" s="81"/>
    </row>
    <row r="1945" spans="1:26" x14ac:dyDescent="0.35">
      <c r="A1945" s="66" t="s">
        <v>1199</v>
      </c>
      <c r="B1945" s="66" t="s">
        <v>1235</v>
      </c>
      <c r="C1945" s="67"/>
      <c r="D1945" s="68"/>
      <c r="E1945" s="69"/>
      <c r="F1945" s="70"/>
      <c r="G1945" s="67"/>
      <c r="H1945" s="71"/>
      <c r="I1945" s="72"/>
      <c r="J1945" s="72"/>
      <c r="K1945" s="36"/>
      <c r="L1945" s="79"/>
      <c r="M1945" s="79"/>
      <c r="N1945" s="74"/>
      <c r="O1945" s="81" t="s">
        <v>1647</v>
      </c>
      <c r="P1945" s="83">
        <v>44398.202430555553</v>
      </c>
      <c r="Q1945" s="81" t="s">
        <v>1807</v>
      </c>
      <c r="R1945" s="81"/>
      <c r="S1945" s="81"/>
      <c r="T1945" s="81" t="s">
        <v>3110</v>
      </c>
      <c r="U1945" s="83">
        <v>44398.202430555553</v>
      </c>
      <c r="V1945" s="84" t="s">
        <v>4531</v>
      </c>
      <c r="W1945" s="81"/>
      <c r="X1945" s="81"/>
      <c r="Y1945" s="87" t="s">
        <v>6531</v>
      </c>
      <c r="Z1945" s="81"/>
    </row>
    <row r="1946" spans="1:26" x14ac:dyDescent="0.35">
      <c r="A1946" s="66" t="s">
        <v>1199</v>
      </c>
      <c r="B1946" s="66" t="s">
        <v>1565</v>
      </c>
      <c r="C1946" s="67"/>
      <c r="D1946" s="68"/>
      <c r="E1946" s="69"/>
      <c r="F1946" s="70"/>
      <c r="G1946" s="67"/>
      <c r="H1946" s="71"/>
      <c r="I1946" s="72"/>
      <c r="J1946" s="72"/>
      <c r="K1946" s="36"/>
      <c r="L1946" s="79"/>
      <c r="M1946" s="79"/>
      <c r="N1946" s="74"/>
      <c r="O1946" s="81" t="s">
        <v>1647</v>
      </c>
      <c r="P1946" s="83">
        <v>44398.565289351849</v>
      </c>
      <c r="Q1946" s="81" t="s">
        <v>1809</v>
      </c>
      <c r="R1946" s="81"/>
      <c r="S1946" s="81"/>
      <c r="T1946" s="81" t="s">
        <v>3110</v>
      </c>
      <c r="U1946" s="83">
        <v>44398.565289351849</v>
      </c>
      <c r="V1946" s="84" t="s">
        <v>4532</v>
      </c>
      <c r="W1946" s="81"/>
      <c r="X1946" s="81"/>
      <c r="Y1946" s="87" t="s">
        <v>6532</v>
      </c>
      <c r="Z1946" s="81"/>
    </row>
    <row r="1947" spans="1:26" x14ac:dyDescent="0.35">
      <c r="A1947" s="66" t="s">
        <v>1199</v>
      </c>
      <c r="B1947" s="66" t="s">
        <v>1318</v>
      </c>
      <c r="C1947" s="67"/>
      <c r="D1947" s="68"/>
      <c r="E1947" s="69"/>
      <c r="F1947" s="70"/>
      <c r="G1947" s="67"/>
      <c r="H1947" s="71"/>
      <c r="I1947" s="72"/>
      <c r="J1947" s="72"/>
      <c r="K1947" s="36"/>
      <c r="L1947" s="79"/>
      <c r="M1947" s="79"/>
      <c r="N1947" s="74"/>
      <c r="O1947" s="81" t="s">
        <v>1647</v>
      </c>
      <c r="P1947" s="83">
        <v>44398.565289351849</v>
      </c>
      <c r="Q1947" s="81" t="s">
        <v>1809</v>
      </c>
      <c r="R1947" s="81"/>
      <c r="S1947" s="81"/>
      <c r="T1947" s="81" t="s">
        <v>3110</v>
      </c>
      <c r="U1947" s="83">
        <v>44398.565289351849</v>
      </c>
      <c r="V1947" s="84" t="s">
        <v>4532</v>
      </c>
      <c r="W1947" s="81"/>
      <c r="X1947" s="81"/>
      <c r="Y1947" s="87" t="s">
        <v>6532</v>
      </c>
      <c r="Z1947" s="81"/>
    </row>
    <row r="1948" spans="1:26" x14ac:dyDescent="0.35">
      <c r="A1948" s="66" t="s">
        <v>1199</v>
      </c>
      <c r="B1948" s="66" t="s">
        <v>1235</v>
      </c>
      <c r="C1948" s="67"/>
      <c r="D1948" s="68"/>
      <c r="E1948" s="69"/>
      <c r="F1948" s="70"/>
      <c r="G1948" s="67"/>
      <c r="H1948" s="71"/>
      <c r="I1948" s="72"/>
      <c r="J1948" s="72"/>
      <c r="K1948" s="36"/>
      <c r="L1948" s="79"/>
      <c r="M1948" s="79"/>
      <c r="N1948" s="74"/>
      <c r="O1948" s="81" t="s">
        <v>1647</v>
      </c>
      <c r="P1948" s="83">
        <v>44398.565289351849</v>
      </c>
      <c r="Q1948" s="81" t="s">
        <v>1809</v>
      </c>
      <c r="R1948" s="81"/>
      <c r="S1948" s="81"/>
      <c r="T1948" s="81" t="s">
        <v>3110</v>
      </c>
      <c r="U1948" s="83">
        <v>44398.565289351849</v>
      </c>
      <c r="V1948" s="84" t="s">
        <v>4532</v>
      </c>
      <c r="W1948" s="81"/>
      <c r="X1948" s="81"/>
      <c r="Y1948" s="87" t="s">
        <v>6532</v>
      </c>
      <c r="Z1948" s="81"/>
    </row>
    <row r="1949" spans="1:26" x14ac:dyDescent="0.35">
      <c r="A1949" s="66" t="s">
        <v>1199</v>
      </c>
      <c r="B1949" s="66" t="s">
        <v>1235</v>
      </c>
      <c r="C1949" s="67"/>
      <c r="D1949" s="68"/>
      <c r="E1949" s="69"/>
      <c r="F1949" s="70"/>
      <c r="G1949" s="67"/>
      <c r="H1949" s="71"/>
      <c r="I1949" s="72"/>
      <c r="J1949" s="72"/>
      <c r="K1949" s="36"/>
      <c r="L1949" s="79"/>
      <c r="M1949" s="79"/>
      <c r="N1949" s="74"/>
      <c r="O1949" s="81" t="s">
        <v>1647</v>
      </c>
      <c r="P1949" s="83">
        <v>44399.150324074071</v>
      </c>
      <c r="Q1949" s="81" t="s">
        <v>1890</v>
      </c>
      <c r="R1949" s="84" t="s">
        <v>2548</v>
      </c>
      <c r="S1949" s="81" t="s">
        <v>2932</v>
      </c>
      <c r="T1949" s="81" t="s">
        <v>3154</v>
      </c>
      <c r="U1949" s="83">
        <v>44399.150324074071</v>
      </c>
      <c r="V1949" s="84" t="s">
        <v>4533</v>
      </c>
      <c r="W1949" s="81"/>
      <c r="X1949" s="81"/>
      <c r="Y1949" s="87" t="s">
        <v>6533</v>
      </c>
      <c r="Z1949" s="81"/>
    </row>
    <row r="1950" spans="1:26" x14ac:dyDescent="0.35">
      <c r="A1950" s="66" t="s">
        <v>1200</v>
      </c>
      <c r="B1950" s="66" t="s">
        <v>1200</v>
      </c>
      <c r="C1950" s="67"/>
      <c r="D1950" s="68"/>
      <c r="E1950" s="69"/>
      <c r="F1950" s="70"/>
      <c r="G1950" s="67"/>
      <c r="H1950" s="71"/>
      <c r="I1950" s="72"/>
      <c r="J1950" s="72"/>
      <c r="K1950" s="36"/>
      <c r="L1950" s="79"/>
      <c r="M1950" s="79"/>
      <c r="N1950" s="74"/>
      <c r="O1950" s="81" t="s">
        <v>179</v>
      </c>
      <c r="P1950" s="83">
        <v>44399.1721875</v>
      </c>
      <c r="Q1950" s="81" t="s">
        <v>1973</v>
      </c>
      <c r="R1950" s="81" t="s">
        <v>2595</v>
      </c>
      <c r="S1950" s="81" t="s">
        <v>2972</v>
      </c>
      <c r="T1950" s="81" t="s">
        <v>3190</v>
      </c>
      <c r="U1950" s="83">
        <v>44399.1721875</v>
      </c>
      <c r="V1950" s="84" t="s">
        <v>4534</v>
      </c>
      <c r="W1950" s="81"/>
      <c r="X1950" s="81"/>
      <c r="Y1950" s="87" t="s">
        <v>6534</v>
      </c>
      <c r="Z1950" s="81"/>
    </row>
    <row r="1951" spans="1:26" x14ac:dyDescent="0.35">
      <c r="A1951" s="66" t="s">
        <v>1201</v>
      </c>
      <c r="B1951" s="66" t="s">
        <v>1413</v>
      </c>
      <c r="C1951" s="67"/>
      <c r="D1951" s="68"/>
      <c r="E1951" s="69"/>
      <c r="F1951" s="70"/>
      <c r="G1951" s="67"/>
      <c r="H1951" s="71"/>
      <c r="I1951" s="72"/>
      <c r="J1951" s="72"/>
      <c r="K1951" s="36"/>
      <c r="L1951" s="79"/>
      <c r="M1951" s="79"/>
      <c r="N1951" s="74"/>
      <c r="O1951" s="81" t="s">
        <v>1647</v>
      </c>
      <c r="P1951" s="83">
        <v>44399.179074074076</v>
      </c>
      <c r="Q1951" s="81" t="s">
        <v>1839</v>
      </c>
      <c r="R1951" s="81"/>
      <c r="S1951" s="81"/>
      <c r="T1951" s="81" t="s">
        <v>3016</v>
      </c>
      <c r="U1951" s="83">
        <v>44399.179074074076</v>
      </c>
      <c r="V1951" s="84" t="s">
        <v>4535</v>
      </c>
      <c r="W1951" s="81"/>
      <c r="X1951" s="81"/>
      <c r="Y1951" s="87" t="s">
        <v>6535</v>
      </c>
      <c r="Z1951" s="81"/>
    </row>
    <row r="1952" spans="1:26" x14ac:dyDescent="0.35">
      <c r="A1952" s="66" t="s">
        <v>1201</v>
      </c>
      <c r="B1952" s="66" t="s">
        <v>1412</v>
      </c>
      <c r="C1952" s="67"/>
      <c r="D1952" s="68"/>
      <c r="E1952" s="69"/>
      <c r="F1952" s="70"/>
      <c r="G1952" s="67"/>
      <c r="H1952" s="71"/>
      <c r="I1952" s="72"/>
      <c r="J1952" s="72"/>
      <c r="K1952" s="36"/>
      <c r="L1952" s="79"/>
      <c r="M1952" s="79"/>
      <c r="N1952" s="74"/>
      <c r="O1952" s="81" t="s">
        <v>1647</v>
      </c>
      <c r="P1952" s="83">
        <v>44399.179074074076</v>
      </c>
      <c r="Q1952" s="81" t="s">
        <v>1839</v>
      </c>
      <c r="R1952" s="81"/>
      <c r="S1952" s="81"/>
      <c r="T1952" s="81" t="s">
        <v>3016</v>
      </c>
      <c r="U1952" s="83">
        <v>44399.179074074076</v>
      </c>
      <c r="V1952" s="84" t="s">
        <v>4535</v>
      </c>
      <c r="W1952" s="81"/>
      <c r="X1952" s="81"/>
      <c r="Y1952" s="87" t="s">
        <v>6535</v>
      </c>
      <c r="Z1952" s="81"/>
    </row>
    <row r="1953" spans="1:26" x14ac:dyDescent="0.35">
      <c r="A1953" s="66" t="s">
        <v>1201</v>
      </c>
      <c r="B1953" s="66" t="s">
        <v>1433</v>
      </c>
      <c r="C1953" s="67"/>
      <c r="D1953" s="68"/>
      <c r="E1953" s="69"/>
      <c r="F1953" s="70"/>
      <c r="G1953" s="67"/>
      <c r="H1953" s="71"/>
      <c r="I1953" s="72"/>
      <c r="J1953" s="72"/>
      <c r="K1953" s="36"/>
      <c r="L1953" s="79"/>
      <c r="M1953" s="79"/>
      <c r="N1953" s="74"/>
      <c r="O1953" s="81" t="s">
        <v>1647</v>
      </c>
      <c r="P1953" s="83">
        <v>44399.179074074076</v>
      </c>
      <c r="Q1953" s="81" t="s">
        <v>1839</v>
      </c>
      <c r="R1953" s="81"/>
      <c r="S1953" s="81"/>
      <c r="T1953" s="81" t="s">
        <v>3016</v>
      </c>
      <c r="U1953" s="83">
        <v>44399.179074074076</v>
      </c>
      <c r="V1953" s="84" t="s">
        <v>4535</v>
      </c>
      <c r="W1953" s="81"/>
      <c r="X1953" s="81"/>
      <c r="Y1953" s="87" t="s">
        <v>6535</v>
      </c>
      <c r="Z1953" s="81"/>
    </row>
    <row r="1954" spans="1:26" x14ac:dyDescent="0.35">
      <c r="A1954" s="66" t="s">
        <v>1202</v>
      </c>
      <c r="B1954" s="66" t="s">
        <v>1202</v>
      </c>
      <c r="C1954" s="67"/>
      <c r="D1954" s="68"/>
      <c r="E1954" s="69"/>
      <c r="F1954" s="70"/>
      <c r="G1954" s="67"/>
      <c r="H1954" s="71"/>
      <c r="I1954" s="72"/>
      <c r="J1954" s="72"/>
      <c r="K1954" s="36"/>
      <c r="L1954" s="79"/>
      <c r="M1954" s="79"/>
      <c r="N1954" s="74"/>
      <c r="O1954" s="81" t="s">
        <v>179</v>
      </c>
      <c r="P1954" s="83">
        <v>44399.197395833333</v>
      </c>
      <c r="Q1954" s="81" t="s">
        <v>1974</v>
      </c>
      <c r="R1954" s="84" t="s">
        <v>2596</v>
      </c>
      <c r="S1954" s="81" t="s">
        <v>2973</v>
      </c>
      <c r="T1954" s="81" t="s">
        <v>3106</v>
      </c>
      <c r="U1954" s="83">
        <v>44399.197395833333</v>
      </c>
      <c r="V1954" s="84" t="s">
        <v>4536</v>
      </c>
      <c r="W1954" s="81"/>
      <c r="X1954" s="81"/>
      <c r="Y1954" s="87" t="s">
        <v>6536</v>
      </c>
      <c r="Z1954" s="81"/>
    </row>
    <row r="1955" spans="1:26" x14ac:dyDescent="0.35">
      <c r="A1955" s="66" t="s">
        <v>1203</v>
      </c>
      <c r="B1955" s="66" t="s">
        <v>1318</v>
      </c>
      <c r="C1955" s="67"/>
      <c r="D1955" s="68"/>
      <c r="E1955" s="69"/>
      <c r="F1955" s="70"/>
      <c r="G1955" s="67"/>
      <c r="H1955" s="71"/>
      <c r="I1955" s="72"/>
      <c r="J1955" s="72"/>
      <c r="K1955" s="36"/>
      <c r="L1955" s="79"/>
      <c r="M1955" s="79"/>
      <c r="N1955" s="74"/>
      <c r="O1955" s="81" t="s">
        <v>1647</v>
      </c>
      <c r="P1955" s="83">
        <v>44399.205069444448</v>
      </c>
      <c r="Q1955" s="81" t="s">
        <v>1798</v>
      </c>
      <c r="R1955" s="81"/>
      <c r="S1955" s="81"/>
      <c r="T1955" s="81" t="s">
        <v>3106</v>
      </c>
      <c r="U1955" s="83">
        <v>44399.205069444448</v>
      </c>
      <c r="V1955" s="84" t="s">
        <v>4537</v>
      </c>
      <c r="W1955" s="81"/>
      <c r="X1955" s="81"/>
      <c r="Y1955" s="87" t="s">
        <v>6537</v>
      </c>
      <c r="Z1955" s="81"/>
    </row>
    <row r="1956" spans="1:26" x14ac:dyDescent="0.35">
      <c r="A1956" s="66" t="s">
        <v>1203</v>
      </c>
      <c r="B1956" s="66" t="s">
        <v>1388</v>
      </c>
      <c r="C1956" s="67"/>
      <c r="D1956" s="68"/>
      <c r="E1956" s="69"/>
      <c r="F1956" s="70"/>
      <c r="G1956" s="67"/>
      <c r="H1956" s="71"/>
      <c r="I1956" s="72"/>
      <c r="J1956" s="72"/>
      <c r="K1956" s="36"/>
      <c r="L1956" s="79"/>
      <c r="M1956" s="79"/>
      <c r="N1956" s="74"/>
      <c r="O1956" s="81" t="s">
        <v>1647</v>
      </c>
      <c r="P1956" s="83">
        <v>44399.205069444448</v>
      </c>
      <c r="Q1956" s="81" t="s">
        <v>1798</v>
      </c>
      <c r="R1956" s="81"/>
      <c r="S1956" s="81"/>
      <c r="T1956" s="81" t="s">
        <v>3106</v>
      </c>
      <c r="U1956" s="83">
        <v>44399.205069444448</v>
      </c>
      <c r="V1956" s="84" t="s">
        <v>4537</v>
      </c>
      <c r="W1956" s="81"/>
      <c r="X1956" s="81"/>
      <c r="Y1956" s="87" t="s">
        <v>6537</v>
      </c>
      <c r="Z1956" s="81"/>
    </row>
    <row r="1957" spans="1:26" x14ac:dyDescent="0.35">
      <c r="A1957" s="66" t="s">
        <v>1204</v>
      </c>
      <c r="B1957" s="66" t="s">
        <v>1402</v>
      </c>
      <c r="C1957" s="67"/>
      <c r="D1957" s="68"/>
      <c r="E1957" s="69"/>
      <c r="F1957" s="70"/>
      <c r="G1957" s="67"/>
      <c r="H1957" s="71"/>
      <c r="I1957" s="72"/>
      <c r="J1957" s="72"/>
      <c r="K1957" s="36"/>
      <c r="L1957" s="79"/>
      <c r="M1957" s="79"/>
      <c r="N1957" s="74"/>
      <c r="O1957" s="81" t="s">
        <v>1647</v>
      </c>
      <c r="P1957" s="83">
        <v>44399.206828703704</v>
      </c>
      <c r="Q1957" s="81" t="s">
        <v>1886</v>
      </c>
      <c r="R1957" s="81"/>
      <c r="S1957" s="81"/>
      <c r="T1957" s="81" t="s">
        <v>3151</v>
      </c>
      <c r="U1957" s="83">
        <v>44399.206828703704</v>
      </c>
      <c r="V1957" s="84" t="s">
        <v>4538</v>
      </c>
      <c r="W1957" s="81"/>
      <c r="X1957" s="81"/>
      <c r="Y1957" s="87" t="s">
        <v>6538</v>
      </c>
      <c r="Z1957" s="81"/>
    </row>
    <row r="1958" spans="1:26" x14ac:dyDescent="0.35">
      <c r="A1958" s="66" t="s">
        <v>1204</v>
      </c>
      <c r="B1958" s="66" t="s">
        <v>1487</v>
      </c>
      <c r="C1958" s="67"/>
      <c r="D1958" s="68"/>
      <c r="E1958" s="69"/>
      <c r="F1958" s="70"/>
      <c r="G1958" s="67"/>
      <c r="H1958" s="71"/>
      <c r="I1958" s="72"/>
      <c r="J1958" s="72"/>
      <c r="K1958" s="36"/>
      <c r="L1958" s="79"/>
      <c r="M1958" s="79"/>
      <c r="N1958" s="74"/>
      <c r="O1958" s="81" t="s">
        <v>1647</v>
      </c>
      <c r="P1958" s="83">
        <v>44399.206828703704</v>
      </c>
      <c r="Q1958" s="81" t="s">
        <v>1886</v>
      </c>
      <c r="R1958" s="81"/>
      <c r="S1958" s="81"/>
      <c r="T1958" s="81" t="s">
        <v>3151</v>
      </c>
      <c r="U1958" s="83">
        <v>44399.206828703704</v>
      </c>
      <c r="V1958" s="84" t="s">
        <v>4538</v>
      </c>
      <c r="W1958" s="81"/>
      <c r="X1958" s="81"/>
      <c r="Y1958" s="87" t="s">
        <v>6538</v>
      </c>
      <c r="Z1958" s="81"/>
    </row>
    <row r="1959" spans="1:26" x14ac:dyDescent="0.35">
      <c r="A1959" s="66" t="s">
        <v>1205</v>
      </c>
      <c r="B1959" s="66" t="s">
        <v>1477</v>
      </c>
      <c r="C1959" s="67"/>
      <c r="D1959" s="68"/>
      <c r="E1959" s="69"/>
      <c r="F1959" s="70"/>
      <c r="G1959" s="67"/>
      <c r="H1959" s="71"/>
      <c r="I1959" s="72"/>
      <c r="J1959" s="72"/>
      <c r="K1959" s="36"/>
      <c r="L1959" s="79"/>
      <c r="M1959" s="79"/>
      <c r="N1959" s="74"/>
      <c r="O1959" s="81" t="s">
        <v>1647</v>
      </c>
      <c r="P1959" s="83">
        <v>44399.213067129633</v>
      </c>
      <c r="Q1959" s="81" t="s">
        <v>1873</v>
      </c>
      <c r="R1959" s="81"/>
      <c r="S1959" s="81"/>
      <c r="T1959" s="81" t="s">
        <v>3141</v>
      </c>
      <c r="U1959" s="83">
        <v>44399.213067129633</v>
      </c>
      <c r="V1959" s="84" t="s">
        <v>4539</v>
      </c>
      <c r="W1959" s="81"/>
      <c r="X1959" s="81"/>
      <c r="Y1959" s="87" t="s">
        <v>6539</v>
      </c>
      <c r="Z1959" s="81"/>
    </row>
    <row r="1960" spans="1:26" x14ac:dyDescent="0.35">
      <c r="A1960" s="66" t="s">
        <v>1206</v>
      </c>
      <c r="B1960" s="66" t="s">
        <v>1206</v>
      </c>
      <c r="C1960" s="67"/>
      <c r="D1960" s="68"/>
      <c r="E1960" s="69"/>
      <c r="F1960" s="70"/>
      <c r="G1960" s="67"/>
      <c r="H1960" s="71"/>
      <c r="I1960" s="72"/>
      <c r="J1960" s="72"/>
      <c r="K1960" s="36"/>
      <c r="L1960" s="79"/>
      <c r="M1960" s="79"/>
      <c r="N1960" s="74"/>
      <c r="O1960" s="81" t="s">
        <v>179</v>
      </c>
      <c r="P1960" s="83">
        <v>44399.213807870372</v>
      </c>
      <c r="Q1960" s="81" t="s">
        <v>1975</v>
      </c>
      <c r="R1960" s="84" t="s">
        <v>2597</v>
      </c>
      <c r="S1960" s="81" t="s">
        <v>2974</v>
      </c>
      <c r="T1960" s="81" t="s">
        <v>3087</v>
      </c>
      <c r="U1960" s="83">
        <v>44399.213807870372</v>
      </c>
      <c r="V1960" s="84" t="s">
        <v>4540</v>
      </c>
      <c r="W1960" s="81"/>
      <c r="X1960" s="81"/>
      <c r="Y1960" s="87" t="s">
        <v>6540</v>
      </c>
      <c r="Z1960" s="81"/>
    </row>
    <row r="1961" spans="1:26" x14ac:dyDescent="0.35">
      <c r="A1961" s="66" t="s">
        <v>1207</v>
      </c>
      <c r="B1961" s="66" t="s">
        <v>1207</v>
      </c>
      <c r="C1961" s="67"/>
      <c r="D1961" s="68"/>
      <c r="E1961" s="69"/>
      <c r="F1961" s="70"/>
      <c r="G1961" s="67"/>
      <c r="H1961" s="71"/>
      <c r="I1961" s="72"/>
      <c r="J1961" s="72"/>
      <c r="K1961" s="36"/>
      <c r="L1961" s="79"/>
      <c r="M1961" s="79"/>
      <c r="N1961" s="74"/>
      <c r="O1961" s="81" t="s">
        <v>179</v>
      </c>
      <c r="P1961" s="83">
        <v>44398.49931712963</v>
      </c>
      <c r="Q1961" s="81" t="s">
        <v>1976</v>
      </c>
      <c r="R1961" s="84" t="s">
        <v>2598</v>
      </c>
      <c r="S1961" s="81" t="s">
        <v>2931</v>
      </c>
      <c r="T1961" s="81" t="s">
        <v>3136</v>
      </c>
      <c r="U1961" s="83">
        <v>44398.49931712963</v>
      </c>
      <c r="V1961" s="84" t="s">
        <v>4541</v>
      </c>
      <c r="W1961" s="81"/>
      <c r="X1961" s="81"/>
      <c r="Y1961" s="87" t="s">
        <v>6541</v>
      </c>
      <c r="Z1961" s="81"/>
    </row>
    <row r="1962" spans="1:26" x14ac:dyDescent="0.35">
      <c r="A1962" s="66" t="s">
        <v>1208</v>
      </c>
      <c r="B1962" s="66" t="s">
        <v>1207</v>
      </c>
      <c r="C1962" s="67"/>
      <c r="D1962" s="68"/>
      <c r="E1962" s="69"/>
      <c r="F1962" s="70"/>
      <c r="G1962" s="67"/>
      <c r="H1962" s="71"/>
      <c r="I1962" s="72"/>
      <c r="J1962" s="72"/>
      <c r="K1962" s="36"/>
      <c r="L1962" s="79"/>
      <c r="M1962" s="79"/>
      <c r="N1962" s="74"/>
      <c r="O1962" s="81" t="s">
        <v>1647</v>
      </c>
      <c r="P1962" s="83">
        <v>44399.220497685186</v>
      </c>
      <c r="Q1962" s="81" t="s">
        <v>1864</v>
      </c>
      <c r="R1962" s="81"/>
      <c r="S1962" s="81"/>
      <c r="T1962" s="81" t="s">
        <v>3136</v>
      </c>
      <c r="U1962" s="83">
        <v>44399.220497685186</v>
      </c>
      <c r="V1962" s="84" t="s">
        <v>4542</v>
      </c>
      <c r="W1962" s="81"/>
      <c r="X1962" s="81"/>
      <c r="Y1962" s="87" t="s">
        <v>6542</v>
      </c>
      <c r="Z1962" s="81"/>
    </row>
    <row r="1963" spans="1:26" x14ac:dyDescent="0.35">
      <c r="A1963" s="66" t="s">
        <v>1209</v>
      </c>
      <c r="B1963" s="66" t="s">
        <v>1603</v>
      </c>
      <c r="C1963" s="67"/>
      <c r="D1963" s="68"/>
      <c r="E1963" s="69"/>
      <c r="F1963" s="70"/>
      <c r="G1963" s="67"/>
      <c r="H1963" s="71"/>
      <c r="I1963" s="72"/>
      <c r="J1963" s="72"/>
      <c r="K1963" s="36"/>
      <c r="L1963" s="79"/>
      <c r="M1963" s="79"/>
      <c r="N1963" s="74"/>
      <c r="O1963" s="81" t="s">
        <v>1647</v>
      </c>
      <c r="P1963" s="83">
        <v>44399.231539351851</v>
      </c>
      <c r="Q1963" s="81" t="s">
        <v>1977</v>
      </c>
      <c r="R1963" s="84" t="s">
        <v>2599</v>
      </c>
      <c r="S1963" s="81" t="s">
        <v>2931</v>
      </c>
      <c r="T1963" s="81" t="s">
        <v>3191</v>
      </c>
      <c r="U1963" s="83">
        <v>44399.231539351851</v>
      </c>
      <c r="V1963" s="84" t="s">
        <v>4543</v>
      </c>
      <c r="W1963" s="81"/>
      <c r="X1963" s="81"/>
      <c r="Y1963" s="87" t="s">
        <v>6543</v>
      </c>
      <c r="Z1963" s="81"/>
    </row>
    <row r="1964" spans="1:26" x14ac:dyDescent="0.35">
      <c r="A1964" s="66" t="s">
        <v>1210</v>
      </c>
      <c r="B1964" s="66" t="s">
        <v>1498</v>
      </c>
      <c r="C1964" s="67"/>
      <c r="D1964" s="68"/>
      <c r="E1964" s="69"/>
      <c r="F1964" s="70"/>
      <c r="G1964" s="67"/>
      <c r="H1964" s="71"/>
      <c r="I1964" s="72"/>
      <c r="J1964" s="72"/>
      <c r="K1964" s="36"/>
      <c r="L1964" s="79"/>
      <c r="M1964" s="79"/>
      <c r="N1964" s="74"/>
      <c r="O1964" s="81" t="s">
        <v>1647</v>
      </c>
      <c r="P1964" s="83">
        <v>44399.232974537037</v>
      </c>
      <c r="Q1964" s="81" t="s">
        <v>1853</v>
      </c>
      <c r="R1964" s="81"/>
      <c r="S1964" s="81"/>
      <c r="T1964" s="81"/>
      <c r="U1964" s="83">
        <v>44399.232974537037</v>
      </c>
      <c r="V1964" s="84" t="s">
        <v>4544</v>
      </c>
      <c r="W1964" s="81"/>
      <c r="X1964" s="81"/>
      <c r="Y1964" s="87" t="s">
        <v>6544</v>
      </c>
      <c r="Z1964" s="81"/>
    </row>
    <row r="1965" spans="1:26" x14ac:dyDescent="0.35">
      <c r="A1965" s="66" t="s">
        <v>1211</v>
      </c>
      <c r="B1965" s="66" t="s">
        <v>1610</v>
      </c>
      <c r="C1965" s="67"/>
      <c r="D1965" s="68"/>
      <c r="E1965" s="69"/>
      <c r="F1965" s="70"/>
      <c r="G1965" s="67"/>
      <c r="H1965" s="71"/>
      <c r="I1965" s="72"/>
      <c r="J1965" s="72"/>
      <c r="K1965" s="36"/>
      <c r="L1965" s="79"/>
      <c r="M1965" s="79"/>
      <c r="N1965" s="74"/>
      <c r="O1965" s="81" t="s">
        <v>1647</v>
      </c>
      <c r="P1965" s="83">
        <v>44399.233796296299</v>
      </c>
      <c r="Q1965" s="81" t="s">
        <v>1978</v>
      </c>
      <c r="R1965" s="84" t="s">
        <v>2600</v>
      </c>
      <c r="S1965" s="81" t="s">
        <v>2931</v>
      </c>
      <c r="T1965" s="81" t="s">
        <v>3192</v>
      </c>
      <c r="U1965" s="83">
        <v>44399.233796296299</v>
      </c>
      <c r="V1965" s="84" t="s">
        <v>4545</v>
      </c>
      <c r="W1965" s="81"/>
      <c r="X1965" s="81"/>
      <c r="Y1965" s="87" t="s">
        <v>6545</v>
      </c>
      <c r="Z1965" s="81"/>
    </row>
    <row r="1966" spans="1:26" x14ac:dyDescent="0.35">
      <c r="A1966" s="66" t="s">
        <v>1212</v>
      </c>
      <c r="B1966" s="66" t="s">
        <v>1212</v>
      </c>
      <c r="C1966" s="67"/>
      <c r="D1966" s="68"/>
      <c r="E1966" s="69"/>
      <c r="F1966" s="70"/>
      <c r="G1966" s="67"/>
      <c r="H1966" s="71"/>
      <c r="I1966" s="72"/>
      <c r="J1966" s="72"/>
      <c r="K1966" s="36"/>
      <c r="L1966" s="79"/>
      <c r="M1966" s="79"/>
      <c r="N1966" s="74"/>
      <c r="O1966" s="81" t="s">
        <v>179</v>
      </c>
      <c r="P1966" s="83">
        <v>44397.299097222225</v>
      </c>
      <c r="Q1966" s="81" t="s">
        <v>1979</v>
      </c>
      <c r="R1966" s="84" t="s">
        <v>2601</v>
      </c>
      <c r="S1966" s="81" t="s">
        <v>2931</v>
      </c>
      <c r="T1966" s="81" t="s">
        <v>3017</v>
      </c>
      <c r="U1966" s="83">
        <v>44397.299097222225</v>
      </c>
      <c r="V1966" s="84" t="s">
        <v>4546</v>
      </c>
      <c r="W1966" s="81"/>
      <c r="X1966" s="81"/>
      <c r="Y1966" s="87" t="s">
        <v>6546</v>
      </c>
      <c r="Z1966" s="81"/>
    </row>
    <row r="1967" spans="1:26" x14ac:dyDescent="0.35">
      <c r="A1967" s="66" t="s">
        <v>1212</v>
      </c>
      <c r="B1967" s="66" t="s">
        <v>1318</v>
      </c>
      <c r="C1967" s="67"/>
      <c r="D1967" s="68"/>
      <c r="E1967" s="69"/>
      <c r="F1967" s="70"/>
      <c r="G1967" s="67"/>
      <c r="H1967" s="71"/>
      <c r="I1967" s="72"/>
      <c r="J1967" s="72"/>
      <c r="K1967" s="36"/>
      <c r="L1967" s="79"/>
      <c r="M1967" s="79"/>
      <c r="N1967" s="74"/>
      <c r="O1967" s="81" t="s">
        <v>1648</v>
      </c>
      <c r="P1967" s="83">
        <v>44399.231006944443</v>
      </c>
      <c r="Q1967" s="81" t="s">
        <v>1980</v>
      </c>
      <c r="R1967" s="84" t="s">
        <v>2596</v>
      </c>
      <c r="S1967" s="81" t="s">
        <v>2973</v>
      </c>
      <c r="T1967" s="81" t="s">
        <v>3193</v>
      </c>
      <c r="U1967" s="83">
        <v>44399.231006944443</v>
      </c>
      <c r="V1967" s="84" t="s">
        <v>4547</v>
      </c>
      <c r="W1967" s="81"/>
      <c r="X1967" s="81"/>
      <c r="Y1967" s="87" t="s">
        <v>6547</v>
      </c>
      <c r="Z1967" s="81"/>
    </row>
    <row r="1968" spans="1:26" x14ac:dyDescent="0.35">
      <c r="A1968" s="66" t="s">
        <v>1212</v>
      </c>
      <c r="B1968" s="66" t="s">
        <v>1212</v>
      </c>
      <c r="C1968" s="67"/>
      <c r="D1968" s="68"/>
      <c r="E1968" s="69"/>
      <c r="F1968" s="70"/>
      <c r="G1968" s="67"/>
      <c r="H1968" s="71"/>
      <c r="I1968" s="72"/>
      <c r="J1968" s="72"/>
      <c r="K1968" s="36"/>
      <c r="L1968" s="79"/>
      <c r="M1968" s="79"/>
      <c r="N1968" s="74"/>
      <c r="O1968" s="81" t="s">
        <v>179</v>
      </c>
      <c r="P1968" s="83">
        <v>44399.234756944446</v>
      </c>
      <c r="Q1968" s="81" t="s">
        <v>1981</v>
      </c>
      <c r="R1968" s="84" t="s">
        <v>2602</v>
      </c>
      <c r="S1968" s="81" t="s">
        <v>2931</v>
      </c>
      <c r="T1968" s="81" t="s">
        <v>3017</v>
      </c>
      <c r="U1968" s="83">
        <v>44399.234756944446</v>
      </c>
      <c r="V1968" s="84" t="s">
        <v>4548</v>
      </c>
      <c r="W1968" s="81"/>
      <c r="X1968" s="81"/>
      <c r="Y1968" s="87" t="s">
        <v>6548</v>
      </c>
      <c r="Z1968" s="81"/>
    </row>
    <row r="1969" spans="1:26" x14ac:dyDescent="0.35">
      <c r="A1969" s="66" t="s">
        <v>1213</v>
      </c>
      <c r="B1969" s="66" t="s">
        <v>1382</v>
      </c>
      <c r="C1969" s="67"/>
      <c r="D1969" s="68"/>
      <c r="E1969" s="69"/>
      <c r="F1969" s="70"/>
      <c r="G1969" s="67"/>
      <c r="H1969" s="71"/>
      <c r="I1969" s="72"/>
      <c r="J1969" s="72"/>
      <c r="K1969" s="36"/>
      <c r="L1969" s="79"/>
      <c r="M1969" s="79"/>
      <c r="N1969" s="74"/>
      <c r="O1969" s="81" t="s">
        <v>1647</v>
      </c>
      <c r="P1969" s="83">
        <v>44399.238969907405</v>
      </c>
      <c r="Q1969" s="81" t="s">
        <v>1982</v>
      </c>
      <c r="R1969" s="81"/>
      <c r="S1969" s="81"/>
      <c r="T1969" s="81"/>
      <c r="U1969" s="83">
        <v>44399.238969907405</v>
      </c>
      <c r="V1969" s="84" t="s">
        <v>4549</v>
      </c>
      <c r="W1969" s="81"/>
      <c r="X1969" s="81"/>
      <c r="Y1969" s="87" t="s">
        <v>6549</v>
      </c>
      <c r="Z1969" s="81"/>
    </row>
    <row r="1970" spans="1:26" x14ac:dyDescent="0.35">
      <c r="A1970" s="66" t="s">
        <v>1214</v>
      </c>
      <c r="B1970" s="66" t="s">
        <v>1413</v>
      </c>
      <c r="C1970" s="67"/>
      <c r="D1970" s="68"/>
      <c r="E1970" s="69"/>
      <c r="F1970" s="70"/>
      <c r="G1970" s="67"/>
      <c r="H1970" s="71"/>
      <c r="I1970" s="72"/>
      <c r="J1970" s="72"/>
      <c r="K1970" s="36"/>
      <c r="L1970" s="79"/>
      <c r="M1970" s="79"/>
      <c r="N1970" s="74"/>
      <c r="O1970" s="81" t="s">
        <v>1647</v>
      </c>
      <c r="P1970" s="83">
        <v>44399.241319444445</v>
      </c>
      <c r="Q1970" s="81" t="s">
        <v>1839</v>
      </c>
      <c r="R1970" s="81"/>
      <c r="S1970" s="81"/>
      <c r="T1970" s="81" t="s">
        <v>3016</v>
      </c>
      <c r="U1970" s="83">
        <v>44399.241319444445</v>
      </c>
      <c r="V1970" s="84" t="s">
        <v>4550</v>
      </c>
      <c r="W1970" s="81"/>
      <c r="X1970" s="81"/>
      <c r="Y1970" s="87" t="s">
        <v>6550</v>
      </c>
      <c r="Z1970" s="81"/>
    </row>
    <row r="1971" spans="1:26" x14ac:dyDescent="0.35">
      <c r="A1971" s="66" t="s">
        <v>1214</v>
      </c>
      <c r="B1971" s="66" t="s">
        <v>1412</v>
      </c>
      <c r="C1971" s="67"/>
      <c r="D1971" s="68"/>
      <c r="E1971" s="69"/>
      <c r="F1971" s="70"/>
      <c r="G1971" s="67"/>
      <c r="H1971" s="71"/>
      <c r="I1971" s="72"/>
      <c r="J1971" s="72"/>
      <c r="K1971" s="36"/>
      <c r="L1971" s="79"/>
      <c r="M1971" s="79"/>
      <c r="N1971" s="74"/>
      <c r="O1971" s="81" t="s">
        <v>1647</v>
      </c>
      <c r="P1971" s="83">
        <v>44399.241319444445</v>
      </c>
      <c r="Q1971" s="81" t="s">
        <v>1839</v>
      </c>
      <c r="R1971" s="81"/>
      <c r="S1971" s="81"/>
      <c r="T1971" s="81" t="s">
        <v>3016</v>
      </c>
      <c r="U1971" s="83">
        <v>44399.241319444445</v>
      </c>
      <c r="V1971" s="84" t="s">
        <v>4550</v>
      </c>
      <c r="W1971" s="81"/>
      <c r="X1971" s="81"/>
      <c r="Y1971" s="87" t="s">
        <v>6550</v>
      </c>
      <c r="Z1971" s="81"/>
    </row>
    <row r="1972" spans="1:26" x14ac:dyDescent="0.35">
      <c r="A1972" s="66" t="s">
        <v>1214</v>
      </c>
      <c r="B1972" s="66" t="s">
        <v>1433</v>
      </c>
      <c r="C1972" s="67"/>
      <c r="D1972" s="68"/>
      <c r="E1972" s="69"/>
      <c r="F1972" s="70"/>
      <c r="G1972" s="67"/>
      <c r="H1972" s="71"/>
      <c r="I1972" s="72"/>
      <c r="J1972" s="72"/>
      <c r="K1972" s="36"/>
      <c r="L1972" s="79"/>
      <c r="M1972" s="79"/>
      <c r="N1972" s="74"/>
      <c r="O1972" s="81" t="s">
        <v>1647</v>
      </c>
      <c r="P1972" s="83">
        <v>44399.241319444445</v>
      </c>
      <c r="Q1972" s="81" t="s">
        <v>1839</v>
      </c>
      <c r="R1972" s="81"/>
      <c r="S1972" s="81"/>
      <c r="T1972" s="81" t="s">
        <v>3016</v>
      </c>
      <c r="U1972" s="83">
        <v>44399.241319444445</v>
      </c>
      <c r="V1972" s="84" t="s">
        <v>4550</v>
      </c>
      <c r="W1972" s="81"/>
      <c r="X1972" s="81"/>
      <c r="Y1972" s="87" t="s">
        <v>6550</v>
      </c>
      <c r="Z1972" s="81"/>
    </row>
    <row r="1973" spans="1:26" x14ac:dyDescent="0.35">
      <c r="A1973" s="66" t="s">
        <v>1215</v>
      </c>
      <c r="B1973" s="66" t="s">
        <v>1318</v>
      </c>
      <c r="C1973" s="67"/>
      <c r="D1973" s="68"/>
      <c r="E1973" s="69"/>
      <c r="F1973" s="70"/>
      <c r="G1973" s="67"/>
      <c r="H1973" s="71"/>
      <c r="I1973" s="72"/>
      <c r="J1973" s="72"/>
      <c r="K1973" s="36"/>
      <c r="L1973" s="79"/>
      <c r="M1973" s="79"/>
      <c r="N1973" s="74"/>
      <c r="O1973" s="81" t="s">
        <v>1647</v>
      </c>
      <c r="P1973" s="83">
        <v>44399.241585648146</v>
      </c>
      <c r="Q1973" s="81" t="s">
        <v>1798</v>
      </c>
      <c r="R1973" s="81"/>
      <c r="S1973" s="81"/>
      <c r="T1973" s="81" t="s">
        <v>3106</v>
      </c>
      <c r="U1973" s="83">
        <v>44399.241585648146</v>
      </c>
      <c r="V1973" s="84" t="s">
        <v>4551</v>
      </c>
      <c r="W1973" s="81"/>
      <c r="X1973" s="81"/>
      <c r="Y1973" s="87" t="s">
        <v>6551</v>
      </c>
      <c r="Z1973" s="81"/>
    </row>
    <row r="1974" spans="1:26" x14ac:dyDescent="0.35">
      <c r="A1974" s="66" t="s">
        <v>1215</v>
      </c>
      <c r="B1974" s="66" t="s">
        <v>1388</v>
      </c>
      <c r="C1974" s="67"/>
      <c r="D1974" s="68"/>
      <c r="E1974" s="69"/>
      <c r="F1974" s="70"/>
      <c r="G1974" s="67"/>
      <c r="H1974" s="71"/>
      <c r="I1974" s="72"/>
      <c r="J1974" s="72"/>
      <c r="K1974" s="36"/>
      <c r="L1974" s="79"/>
      <c r="M1974" s="79"/>
      <c r="N1974" s="74"/>
      <c r="O1974" s="81" t="s">
        <v>1647</v>
      </c>
      <c r="P1974" s="83">
        <v>44399.241585648146</v>
      </c>
      <c r="Q1974" s="81" t="s">
        <v>1798</v>
      </c>
      <c r="R1974" s="81"/>
      <c r="S1974" s="81"/>
      <c r="T1974" s="81" t="s">
        <v>3106</v>
      </c>
      <c r="U1974" s="83">
        <v>44399.241585648146</v>
      </c>
      <c r="V1974" s="84" t="s">
        <v>4551</v>
      </c>
      <c r="W1974" s="81"/>
      <c r="X1974" s="81"/>
      <c r="Y1974" s="87" t="s">
        <v>6551</v>
      </c>
      <c r="Z1974" s="81"/>
    </row>
    <row r="1975" spans="1:26" x14ac:dyDescent="0.35">
      <c r="A1975" s="66" t="s">
        <v>1216</v>
      </c>
      <c r="B1975" s="66" t="s">
        <v>1235</v>
      </c>
      <c r="C1975" s="67"/>
      <c r="D1975" s="68"/>
      <c r="E1975" s="69"/>
      <c r="F1975" s="70"/>
      <c r="G1975" s="67"/>
      <c r="H1975" s="71"/>
      <c r="I1975" s="72"/>
      <c r="J1975" s="72"/>
      <c r="K1975" s="36"/>
      <c r="L1975" s="79"/>
      <c r="M1975" s="79"/>
      <c r="N1975" s="74"/>
      <c r="O1975" s="81" t="s">
        <v>1647</v>
      </c>
      <c r="P1975" s="83">
        <v>44398.473657407405</v>
      </c>
      <c r="Q1975" s="81" t="s">
        <v>1900</v>
      </c>
      <c r="R1975" s="84" t="s">
        <v>2554</v>
      </c>
      <c r="S1975" s="81" t="s">
        <v>2932</v>
      </c>
      <c r="T1975" s="81" t="s">
        <v>3159</v>
      </c>
      <c r="U1975" s="83">
        <v>44398.473657407405</v>
      </c>
      <c r="V1975" s="84" t="s">
        <v>4552</v>
      </c>
      <c r="W1975" s="81"/>
      <c r="X1975" s="81"/>
      <c r="Y1975" s="87" t="s">
        <v>6552</v>
      </c>
      <c r="Z1975" s="81"/>
    </row>
    <row r="1976" spans="1:26" x14ac:dyDescent="0.35">
      <c r="A1976" s="66" t="s">
        <v>1216</v>
      </c>
      <c r="B1976" s="66" t="s">
        <v>1235</v>
      </c>
      <c r="C1976" s="67"/>
      <c r="D1976" s="68"/>
      <c r="E1976" s="69"/>
      <c r="F1976" s="70"/>
      <c r="G1976" s="67"/>
      <c r="H1976" s="71"/>
      <c r="I1976" s="72"/>
      <c r="J1976" s="72"/>
      <c r="K1976" s="36"/>
      <c r="L1976" s="79"/>
      <c r="M1976" s="79"/>
      <c r="N1976" s="74"/>
      <c r="O1976" s="81" t="s">
        <v>1647</v>
      </c>
      <c r="P1976" s="83">
        <v>44398.632407407407</v>
      </c>
      <c r="Q1976" s="81" t="s">
        <v>1866</v>
      </c>
      <c r="R1976" s="84" t="s">
        <v>2535</v>
      </c>
      <c r="S1976" s="81" t="s">
        <v>2932</v>
      </c>
      <c r="T1976" s="81" t="s">
        <v>3138</v>
      </c>
      <c r="U1976" s="83">
        <v>44398.632407407407</v>
      </c>
      <c r="V1976" s="84" t="s">
        <v>4553</v>
      </c>
      <c r="W1976" s="81"/>
      <c r="X1976" s="81"/>
      <c r="Y1976" s="87" t="s">
        <v>6553</v>
      </c>
      <c r="Z1976" s="81"/>
    </row>
    <row r="1977" spans="1:26" x14ac:dyDescent="0.35">
      <c r="A1977" s="66" t="s">
        <v>1216</v>
      </c>
      <c r="B1977" s="66" t="s">
        <v>1235</v>
      </c>
      <c r="C1977" s="67"/>
      <c r="D1977" s="68"/>
      <c r="E1977" s="69"/>
      <c r="F1977" s="70"/>
      <c r="G1977" s="67"/>
      <c r="H1977" s="71"/>
      <c r="I1977" s="72"/>
      <c r="J1977" s="72"/>
      <c r="K1977" s="36"/>
      <c r="L1977" s="79"/>
      <c r="M1977" s="79"/>
      <c r="N1977" s="74"/>
      <c r="O1977" s="81" t="s">
        <v>1647</v>
      </c>
      <c r="P1977" s="83">
        <v>44399.244131944448</v>
      </c>
      <c r="Q1977" s="81" t="s">
        <v>1983</v>
      </c>
      <c r="R1977" s="84" t="s">
        <v>2535</v>
      </c>
      <c r="S1977" s="81" t="s">
        <v>2932</v>
      </c>
      <c r="T1977" s="81" t="s">
        <v>3138</v>
      </c>
      <c r="U1977" s="83">
        <v>44399.244131944448</v>
      </c>
      <c r="V1977" s="84" t="s">
        <v>4554</v>
      </c>
      <c r="W1977" s="81"/>
      <c r="X1977" s="81"/>
      <c r="Y1977" s="87" t="s">
        <v>6554</v>
      </c>
      <c r="Z1977" s="81"/>
    </row>
    <row r="1978" spans="1:26" x14ac:dyDescent="0.35">
      <c r="A1978" s="66" t="s">
        <v>1217</v>
      </c>
      <c r="B1978" s="66" t="s">
        <v>1235</v>
      </c>
      <c r="C1978" s="67"/>
      <c r="D1978" s="68"/>
      <c r="E1978" s="69"/>
      <c r="F1978" s="70"/>
      <c r="G1978" s="67"/>
      <c r="H1978" s="71"/>
      <c r="I1978" s="72"/>
      <c r="J1978" s="72"/>
      <c r="K1978" s="36"/>
      <c r="L1978" s="79"/>
      <c r="M1978" s="79"/>
      <c r="N1978" s="74"/>
      <c r="O1978" s="81" t="s">
        <v>1647</v>
      </c>
      <c r="P1978" s="83">
        <v>44398.47378472222</v>
      </c>
      <c r="Q1978" s="81" t="s">
        <v>1900</v>
      </c>
      <c r="R1978" s="84" t="s">
        <v>2554</v>
      </c>
      <c r="S1978" s="81" t="s">
        <v>2932</v>
      </c>
      <c r="T1978" s="81" t="s">
        <v>3159</v>
      </c>
      <c r="U1978" s="83">
        <v>44398.47378472222</v>
      </c>
      <c r="V1978" s="84" t="s">
        <v>4555</v>
      </c>
      <c r="W1978" s="81"/>
      <c r="X1978" s="81"/>
      <c r="Y1978" s="87" t="s">
        <v>6555</v>
      </c>
      <c r="Z1978" s="81"/>
    </row>
    <row r="1979" spans="1:26" x14ac:dyDescent="0.35">
      <c r="A1979" s="66" t="s">
        <v>1217</v>
      </c>
      <c r="B1979" s="66" t="s">
        <v>1235</v>
      </c>
      <c r="C1979" s="67"/>
      <c r="D1979" s="68"/>
      <c r="E1979" s="69"/>
      <c r="F1979" s="70"/>
      <c r="G1979" s="67"/>
      <c r="H1979" s="71"/>
      <c r="I1979" s="72"/>
      <c r="J1979" s="72"/>
      <c r="K1979" s="36"/>
      <c r="L1979" s="79"/>
      <c r="M1979" s="79"/>
      <c r="N1979" s="74"/>
      <c r="O1979" s="81" t="s">
        <v>1647</v>
      </c>
      <c r="P1979" s="83">
        <v>44398.6325462963</v>
      </c>
      <c r="Q1979" s="81" t="s">
        <v>1866</v>
      </c>
      <c r="R1979" s="84" t="s">
        <v>2535</v>
      </c>
      <c r="S1979" s="81" t="s">
        <v>2932</v>
      </c>
      <c r="T1979" s="81" t="s">
        <v>3138</v>
      </c>
      <c r="U1979" s="83">
        <v>44398.6325462963</v>
      </c>
      <c r="V1979" s="84" t="s">
        <v>4556</v>
      </c>
      <c r="W1979" s="81"/>
      <c r="X1979" s="81"/>
      <c r="Y1979" s="87" t="s">
        <v>6556</v>
      </c>
      <c r="Z1979" s="81"/>
    </row>
    <row r="1980" spans="1:26" x14ac:dyDescent="0.35">
      <c r="A1980" s="66" t="s">
        <v>1217</v>
      </c>
      <c r="B1980" s="66" t="s">
        <v>1235</v>
      </c>
      <c r="C1980" s="67"/>
      <c r="D1980" s="68"/>
      <c r="E1980" s="69"/>
      <c r="F1980" s="70"/>
      <c r="G1980" s="67"/>
      <c r="H1980" s="71"/>
      <c r="I1980" s="72"/>
      <c r="J1980" s="72"/>
      <c r="K1980" s="36"/>
      <c r="L1980" s="79"/>
      <c r="M1980" s="79"/>
      <c r="N1980" s="74"/>
      <c r="O1980" s="81" t="s">
        <v>1647</v>
      </c>
      <c r="P1980" s="83">
        <v>44399.244143518517</v>
      </c>
      <c r="Q1980" s="81" t="s">
        <v>1983</v>
      </c>
      <c r="R1980" s="84" t="s">
        <v>2535</v>
      </c>
      <c r="S1980" s="81" t="s">
        <v>2932</v>
      </c>
      <c r="T1980" s="81" t="s">
        <v>3138</v>
      </c>
      <c r="U1980" s="83">
        <v>44399.244143518517</v>
      </c>
      <c r="V1980" s="84" t="s">
        <v>4557</v>
      </c>
      <c r="W1980" s="81"/>
      <c r="X1980" s="81"/>
      <c r="Y1980" s="87" t="s">
        <v>6557</v>
      </c>
      <c r="Z1980" s="81"/>
    </row>
    <row r="1981" spans="1:26" x14ac:dyDescent="0.35">
      <c r="A1981" s="66" t="s">
        <v>1218</v>
      </c>
      <c r="B1981" s="66" t="s">
        <v>1235</v>
      </c>
      <c r="C1981" s="67"/>
      <c r="D1981" s="68"/>
      <c r="E1981" s="69"/>
      <c r="F1981" s="70"/>
      <c r="G1981" s="67"/>
      <c r="H1981" s="71"/>
      <c r="I1981" s="72"/>
      <c r="J1981" s="72"/>
      <c r="K1981" s="36"/>
      <c r="L1981" s="79"/>
      <c r="M1981" s="79"/>
      <c r="N1981" s="74"/>
      <c r="O1981" s="81" t="s">
        <v>1647</v>
      </c>
      <c r="P1981" s="83">
        <v>44396.53837962963</v>
      </c>
      <c r="Q1981" s="81" t="s">
        <v>1670</v>
      </c>
      <c r="R1981" s="84" t="s">
        <v>2435</v>
      </c>
      <c r="S1981" s="81" t="s">
        <v>2932</v>
      </c>
      <c r="T1981" s="81" t="s">
        <v>3031</v>
      </c>
      <c r="U1981" s="83">
        <v>44396.53837962963</v>
      </c>
      <c r="V1981" s="84" t="s">
        <v>4558</v>
      </c>
      <c r="W1981" s="81"/>
      <c r="X1981" s="81"/>
      <c r="Y1981" s="87" t="s">
        <v>6558</v>
      </c>
      <c r="Z1981" s="81"/>
    </row>
    <row r="1982" spans="1:26" x14ac:dyDescent="0.35">
      <c r="A1982" s="66" t="s">
        <v>1218</v>
      </c>
      <c r="B1982" s="66" t="s">
        <v>1235</v>
      </c>
      <c r="C1982" s="67"/>
      <c r="D1982" s="68"/>
      <c r="E1982" s="69"/>
      <c r="F1982" s="70"/>
      <c r="G1982" s="67"/>
      <c r="H1982" s="71"/>
      <c r="I1982" s="72"/>
      <c r="J1982" s="72"/>
      <c r="K1982" s="36"/>
      <c r="L1982" s="79"/>
      <c r="M1982" s="79"/>
      <c r="N1982" s="74"/>
      <c r="O1982" s="81" t="s">
        <v>1647</v>
      </c>
      <c r="P1982" s="83">
        <v>44396.538425925923</v>
      </c>
      <c r="Q1982" s="81" t="s">
        <v>1682</v>
      </c>
      <c r="R1982" s="84" t="s">
        <v>2442</v>
      </c>
      <c r="S1982" s="81" t="s">
        <v>2932</v>
      </c>
      <c r="T1982" s="81" t="s">
        <v>3037</v>
      </c>
      <c r="U1982" s="83">
        <v>44396.538425925923</v>
      </c>
      <c r="V1982" s="84" t="s">
        <v>4559</v>
      </c>
      <c r="W1982" s="81"/>
      <c r="X1982" s="81"/>
      <c r="Y1982" s="87" t="s">
        <v>6559</v>
      </c>
      <c r="Z1982" s="81"/>
    </row>
    <row r="1983" spans="1:26" x14ac:dyDescent="0.35">
      <c r="A1983" s="66" t="s">
        <v>1218</v>
      </c>
      <c r="B1983" s="66" t="s">
        <v>1235</v>
      </c>
      <c r="C1983" s="67"/>
      <c r="D1983" s="68"/>
      <c r="E1983" s="69"/>
      <c r="F1983" s="70"/>
      <c r="G1983" s="67"/>
      <c r="H1983" s="71"/>
      <c r="I1983" s="72"/>
      <c r="J1983" s="72"/>
      <c r="K1983" s="36"/>
      <c r="L1983" s="79"/>
      <c r="M1983" s="79"/>
      <c r="N1983" s="74"/>
      <c r="O1983" s="81" t="s">
        <v>1647</v>
      </c>
      <c r="P1983" s="83">
        <v>44397.246446759258</v>
      </c>
      <c r="Q1983" s="81" t="s">
        <v>1696</v>
      </c>
      <c r="R1983" s="84" t="s">
        <v>2442</v>
      </c>
      <c r="S1983" s="81" t="s">
        <v>2932</v>
      </c>
      <c r="T1983" s="81" t="s">
        <v>3037</v>
      </c>
      <c r="U1983" s="83">
        <v>44397.246446759258</v>
      </c>
      <c r="V1983" s="84" t="s">
        <v>4560</v>
      </c>
      <c r="W1983" s="81"/>
      <c r="X1983" s="81"/>
      <c r="Y1983" s="87" t="s">
        <v>6560</v>
      </c>
      <c r="Z1983" s="81"/>
    </row>
    <row r="1984" spans="1:26" x14ac:dyDescent="0.35">
      <c r="A1984" s="66" t="s">
        <v>1218</v>
      </c>
      <c r="B1984" s="66" t="s">
        <v>1235</v>
      </c>
      <c r="C1984" s="67"/>
      <c r="D1984" s="68"/>
      <c r="E1984" s="69"/>
      <c r="F1984" s="70"/>
      <c r="G1984" s="67"/>
      <c r="H1984" s="71"/>
      <c r="I1984" s="72"/>
      <c r="J1984" s="72"/>
      <c r="K1984" s="36"/>
      <c r="L1984" s="79"/>
      <c r="M1984" s="79"/>
      <c r="N1984" s="74"/>
      <c r="O1984" s="81" t="s">
        <v>1647</v>
      </c>
      <c r="P1984" s="83">
        <v>44397.246562499997</v>
      </c>
      <c r="Q1984" s="81" t="s">
        <v>1890</v>
      </c>
      <c r="R1984" s="84" t="s">
        <v>2548</v>
      </c>
      <c r="S1984" s="81" t="s">
        <v>2932</v>
      </c>
      <c r="T1984" s="81" t="s">
        <v>3154</v>
      </c>
      <c r="U1984" s="83">
        <v>44397.246562499997</v>
      </c>
      <c r="V1984" s="84" t="s">
        <v>4561</v>
      </c>
      <c r="W1984" s="81"/>
      <c r="X1984" s="81"/>
      <c r="Y1984" s="87" t="s">
        <v>6561</v>
      </c>
      <c r="Z1984" s="81"/>
    </row>
    <row r="1985" spans="1:26" x14ac:dyDescent="0.35">
      <c r="A1985" s="66" t="s">
        <v>1218</v>
      </c>
      <c r="B1985" s="66" t="s">
        <v>1235</v>
      </c>
      <c r="C1985" s="67"/>
      <c r="D1985" s="68"/>
      <c r="E1985" s="69"/>
      <c r="F1985" s="70"/>
      <c r="G1985" s="67"/>
      <c r="H1985" s="71"/>
      <c r="I1985" s="72"/>
      <c r="J1985" s="72"/>
      <c r="K1985" s="36"/>
      <c r="L1985" s="79"/>
      <c r="M1985" s="79"/>
      <c r="N1985" s="74"/>
      <c r="O1985" s="81" t="s">
        <v>1647</v>
      </c>
      <c r="P1985" s="83">
        <v>44397.246747685182</v>
      </c>
      <c r="Q1985" s="81" t="s">
        <v>1730</v>
      </c>
      <c r="R1985" s="84" t="s">
        <v>2435</v>
      </c>
      <c r="S1985" s="81" t="s">
        <v>2932</v>
      </c>
      <c r="T1985" s="81" t="s">
        <v>3031</v>
      </c>
      <c r="U1985" s="83">
        <v>44397.246747685182</v>
      </c>
      <c r="V1985" s="84" t="s">
        <v>4562</v>
      </c>
      <c r="W1985" s="81"/>
      <c r="X1985" s="81"/>
      <c r="Y1985" s="87" t="s">
        <v>6562</v>
      </c>
      <c r="Z1985" s="81"/>
    </row>
    <row r="1986" spans="1:26" x14ac:dyDescent="0.35">
      <c r="A1986" s="66" t="s">
        <v>1218</v>
      </c>
      <c r="B1986" s="66" t="s">
        <v>1235</v>
      </c>
      <c r="C1986" s="67"/>
      <c r="D1986" s="68"/>
      <c r="E1986" s="69"/>
      <c r="F1986" s="70"/>
      <c r="G1986" s="67"/>
      <c r="H1986" s="71"/>
      <c r="I1986" s="72"/>
      <c r="J1986" s="72"/>
      <c r="K1986" s="36"/>
      <c r="L1986" s="79"/>
      <c r="M1986" s="79"/>
      <c r="N1986" s="74"/>
      <c r="O1986" s="81" t="s">
        <v>1647</v>
      </c>
      <c r="P1986" s="83">
        <v>44398.24659722222</v>
      </c>
      <c r="Q1986" s="81" t="s">
        <v>1808</v>
      </c>
      <c r="R1986" s="84" t="s">
        <v>2479</v>
      </c>
      <c r="S1986" s="81" t="s">
        <v>2932</v>
      </c>
      <c r="T1986" s="81" t="s">
        <v>3084</v>
      </c>
      <c r="U1986" s="83">
        <v>44398.24659722222</v>
      </c>
      <c r="V1986" s="84" t="s">
        <v>4563</v>
      </c>
      <c r="W1986" s="81"/>
      <c r="X1986" s="81"/>
      <c r="Y1986" s="87" t="s">
        <v>6563</v>
      </c>
      <c r="Z1986" s="81"/>
    </row>
    <row r="1987" spans="1:26" x14ac:dyDescent="0.35">
      <c r="A1987" s="66" t="s">
        <v>1218</v>
      </c>
      <c r="B1987" s="66" t="s">
        <v>1235</v>
      </c>
      <c r="C1987" s="67"/>
      <c r="D1987" s="68"/>
      <c r="E1987" s="69"/>
      <c r="F1987" s="70"/>
      <c r="G1987" s="67"/>
      <c r="H1987" s="71"/>
      <c r="I1987" s="72"/>
      <c r="J1987" s="72"/>
      <c r="K1987" s="36"/>
      <c r="L1987" s="79"/>
      <c r="M1987" s="79"/>
      <c r="N1987" s="74"/>
      <c r="O1987" s="81" t="s">
        <v>1647</v>
      </c>
      <c r="P1987" s="83">
        <v>44399.24659722222</v>
      </c>
      <c r="Q1987" s="81" t="s">
        <v>1983</v>
      </c>
      <c r="R1987" s="84" t="s">
        <v>2535</v>
      </c>
      <c r="S1987" s="81" t="s">
        <v>2932</v>
      </c>
      <c r="T1987" s="81" t="s">
        <v>3138</v>
      </c>
      <c r="U1987" s="83">
        <v>44399.24659722222</v>
      </c>
      <c r="V1987" s="84" t="s">
        <v>4564</v>
      </c>
      <c r="W1987" s="81"/>
      <c r="X1987" s="81"/>
      <c r="Y1987" s="87" t="s">
        <v>6564</v>
      </c>
      <c r="Z1987" s="81"/>
    </row>
    <row r="1988" spans="1:26" x14ac:dyDescent="0.35">
      <c r="A1988" s="66" t="s">
        <v>1219</v>
      </c>
      <c r="B1988" s="66" t="s">
        <v>1219</v>
      </c>
      <c r="C1988" s="67"/>
      <c r="D1988" s="68"/>
      <c r="E1988" s="69"/>
      <c r="F1988" s="70"/>
      <c r="G1988" s="67"/>
      <c r="H1988" s="71"/>
      <c r="I1988" s="72"/>
      <c r="J1988" s="72"/>
      <c r="K1988" s="36"/>
      <c r="L1988" s="79"/>
      <c r="M1988" s="79"/>
      <c r="N1988" s="74"/>
      <c r="O1988" s="81" t="s">
        <v>179</v>
      </c>
      <c r="P1988" s="83">
        <v>44398.256979166668</v>
      </c>
      <c r="Q1988" s="81" t="s">
        <v>1984</v>
      </c>
      <c r="R1988" s="84" t="s">
        <v>2603</v>
      </c>
      <c r="S1988" s="81" t="s">
        <v>2931</v>
      </c>
      <c r="T1988" s="81"/>
      <c r="U1988" s="83">
        <v>44398.256979166668</v>
      </c>
      <c r="V1988" s="84" t="s">
        <v>4565</v>
      </c>
      <c r="W1988" s="81"/>
      <c r="X1988" s="81"/>
      <c r="Y1988" s="87" t="s">
        <v>6565</v>
      </c>
      <c r="Z1988" s="81"/>
    </row>
    <row r="1989" spans="1:26" x14ac:dyDescent="0.35">
      <c r="A1989" s="66" t="s">
        <v>1220</v>
      </c>
      <c r="B1989" s="66" t="s">
        <v>1219</v>
      </c>
      <c r="C1989" s="67"/>
      <c r="D1989" s="68"/>
      <c r="E1989" s="69"/>
      <c r="F1989" s="70"/>
      <c r="G1989" s="67"/>
      <c r="H1989" s="71"/>
      <c r="I1989" s="72"/>
      <c r="J1989" s="72"/>
      <c r="K1989" s="36"/>
      <c r="L1989" s="79"/>
      <c r="M1989" s="79"/>
      <c r="N1989" s="74"/>
      <c r="O1989" s="81" t="s">
        <v>1647</v>
      </c>
      <c r="P1989" s="83">
        <v>44398.372777777775</v>
      </c>
      <c r="Q1989" s="81" t="s">
        <v>1985</v>
      </c>
      <c r="R1989" s="81"/>
      <c r="S1989" s="81"/>
      <c r="T1989" s="81"/>
      <c r="U1989" s="83">
        <v>44398.372777777775</v>
      </c>
      <c r="V1989" s="84" t="s">
        <v>4566</v>
      </c>
      <c r="W1989" s="81"/>
      <c r="X1989" s="81"/>
      <c r="Y1989" s="87" t="s">
        <v>6566</v>
      </c>
      <c r="Z1989" s="81"/>
    </row>
    <row r="1990" spans="1:26" x14ac:dyDescent="0.35">
      <c r="A1990" s="66" t="s">
        <v>1220</v>
      </c>
      <c r="B1990" s="66" t="s">
        <v>1235</v>
      </c>
      <c r="C1990" s="67"/>
      <c r="D1990" s="68"/>
      <c r="E1990" s="69"/>
      <c r="F1990" s="70"/>
      <c r="G1990" s="67"/>
      <c r="H1990" s="71"/>
      <c r="I1990" s="72"/>
      <c r="J1990" s="72"/>
      <c r="K1990" s="36"/>
      <c r="L1990" s="79"/>
      <c r="M1990" s="79"/>
      <c r="N1990" s="74"/>
      <c r="O1990" s="81" t="s">
        <v>1647</v>
      </c>
      <c r="P1990" s="83">
        <v>44397.234965277778</v>
      </c>
      <c r="Q1990" s="81" t="s">
        <v>1696</v>
      </c>
      <c r="R1990" s="84" t="s">
        <v>2442</v>
      </c>
      <c r="S1990" s="81" t="s">
        <v>2932</v>
      </c>
      <c r="T1990" s="81" t="s">
        <v>3037</v>
      </c>
      <c r="U1990" s="83">
        <v>44397.234965277778</v>
      </c>
      <c r="V1990" s="84" t="s">
        <v>4567</v>
      </c>
      <c r="W1990" s="81"/>
      <c r="X1990" s="81"/>
      <c r="Y1990" s="87" t="s">
        <v>6567</v>
      </c>
      <c r="Z1990" s="81"/>
    </row>
    <row r="1991" spans="1:26" x14ac:dyDescent="0.35">
      <c r="A1991" s="66" t="s">
        <v>1220</v>
      </c>
      <c r="B1991" s="66" t="s">
        <v>1235</v>
      </c>
      <c r="C1991" s="67"/>
      <c r="D1991" s="68"/>
      <c r="E1991" s="69"/>
      <c r="F1991" s="70"/>
      <c r="G1991" s="67"/>
      <c r="H1991" s="71"/>
      <c r="I1991" s="72"/>
      <c r="J1991" s="72"/>
      <c r="K1991" s="36"/>
      <c r="L1991" s="79"/>
      <c r="M1991" s="79"/>
      <c r="N1991" s="74"/>
      <c r="O1991" s="81" t="s">
        <v>1647</v>
      </c>
      <c r="P1991" s="83">
        <v>44397.252164351848</v>
      </c>
      <c r="Q1991" s="81" t="s">
        <v>1743</v>
      </c>
      <c r="R1991" s="81"/>
      <c r="S1991" s="81"/>
      <c r="T1991" s="81" t="s">
        <v>3017</v>
      </c>
      <c r="U1991" s="83">
        <v>44397.252164351848</v>
      </c>
      <c r="V1991" s="84" t="s">
        <v>4568</v>
      </c>
      <c r="W1991" s="81"/>
      <c r="X1991" s="81"/>
      <c r="Y1991" s="87" t="s">
        <v>6568</v>
      </c>
      <c r="Z1991" s="81"/>
    </row>
    <row r="1992" spans="1:26" x14ac:dyDescent="0.35">
      <c r="A1992" s="66" t="s">
        <v>1220</v>
      </c>
      <c r="B1992" s="66" t="s">
        <v>1360</v>
      </c>
      <c r="C1992" s="67"/>
      <c r="D1992" s="68"/>
      <c r="E1992" s="69"/>
      <c r="F1992" s="70"/>
      <c r="G1992" s="67"/>
      <c r="H1992" s="71"/>
      <c r="I1992" s="72"/>
      <c r="J1992" s="72"/>
      <c r="K1992" s="36"/>
      <c r="L1992" s="79"/>
      <c r="M1992" s="79"/>
      <c r="N1992" s="74"/>
      <c r="O1992" s="81" t="s">
        <v>1647</v>
      </c>
      <c r="P1992" s="83">
        <v>44397.252453703702</v>
      </c>
      <c r="Q1992" s="81" t="s">
        <v>1699</v>
      </c>
      <c r="R1992" s="81"/>
      <c r="S1992" s="81"/>
      <c r="T1992" s="81" t="s">
        <v>3052</v>
      </c>
      <c r="U1992" s="83">
        <v>44397.252453703702</v>
      </c>
      <c r="V1992" s="84" t="s">
        <v>4569</v>
      </c>
      <c r="W1992" s="81"/>
      <c r="X1992" s="81"/>
      <c r="Y1992" s="87" t="s">
        <v>6569</v>
      </c>
      <c r="Z1992" s="81"/>
    </row>
    <row r="1993" spans="1:26" x14ac:dyDescent="0.35">
      <c r="A1993" s="66" t="s">
        <v>1220</v>
      </c>
      <c r="B1993" s="66" t="s">
        <v>1235</v>
      </c>
      <c r="C1993" s="67"/>
      <c r="D1993" s="68"/>
      <c r="E1993" s="69"/>
      <c r="F1993" s="70"/>
      <c r="G1993" s="67"/>
      <c r="H1993" s="71"/>
      <c r="I1993" s="72"/>
      <c r="J1993" s="72"/>
      <c r="K1993" s="36"/>
      <c r="L1993" s="79"/>
      <c r="M1993" s="79"/>
      <c r="N1993" s="74"/>
      <c r="O1993" s="81" t="s">
        <v>1647</v>
      </c>
      <c r="P1993" s="83">
        <v>44397.253240740742</v>
      </c>
      <c r="Q1993" s="81" t="s">
        <v>1730</v>
      </c>
      <c r="R1993" s="84" t="s">
        <v>2435</v>
      </c>
      <c r="S1993" s="81" t="s">
        <v>2932</v>
      </c>
      <c r="T1993" s="81" t="s">
        <v>3031</v>
      </c>
      <c r="U1993" s="83">
        <v>44397.253240740742</v>
      </c>
      <c r="V1993" s="84" t="s">
        <v>4570</v>
      </c>
      <c r="W1993" s="81"/>
      <c r="X1993" s="81"/>
      <c r="Y1993" s="87" t="s">
        <v>6570</v>
      </c>
      <c r="Z1993" s="81"/>
    </row>
    <row r="1994" spans="1:26" x14ac:dyDescent="0.35">
      <c r="A1994" s="66" t="s">
        <v>1220</v>
      </c>
      <c r="B1994" s="66" t="s">
        <v>1457</v>
      </c>
      <c r="C1994" s="67"/>
      <c r="D1994" s="68"/>
      <c r="E1994" s="69"/>
      <c r="F1994" s="70"/>
      <c r="G1994" s="67"/>
      <c r="H1994" s="71"/>
      <c r="I1994" s="72"/>
      <c r="J1994" s="72"/>
      <c r="K1994" s="36"/>
      <c r="L1994" s="79"/>
      <c r="M1994" s="79"/>
      <c r="N1994" s="74"/>
      <c r="O1994" s="81" t="s">
        <v>1647</v>
      </c>
      <c r="P1994" s="83">
        <v>44398.238946759258</v>
      </c>
      <c r="Q1994" s="81" t="s">
        <v>1803</v>
      </c>
      <c r="R1994" s="81"/>
      <c r="S1994" s="81"/>
      <c r="T1994" s="81"/>
      <c r="U1994" s="83">
        <v>44398.238946759258</v>
      </c>
      <c r="V1994" s="84" t="s">
        <v>4571</v>
      </c>
      <c r="W1994" s="81"/>
      <c r="X1994" s="81"/>
      <c r="Y1994" s="87" t="s">
        <v>6571</v>
      </c>
      <c r="Z1994" s="81"/>
    </row>
    <row r="1995" spans="1:26" x14ac:dyDescent="0.35">
      <c r="A1995" s="66" t="s">
        <v>1220</v>
      </c>
      <c r="B1995" s="66" t="s">
        <v>1235</v>
      </c>
      <c r="C1995" s="67"/>
      <c r="D1995" s="68"/>
      <c r="E1995" s="69"/>
      <c r="F1995" s="70"/>
      <c r="G1995" s="67"/>
      <c r="H1995" s="71"/>
      <c r="I1995" s="72"/>
      <c r="J1995" s="72"/>
      <c r="K1995" s="36"/>
      <c r="L1995" s="79"/>
      <c r="M1995" s="79"/>
      <c r="N1995" s="74"/>
      <c r="O1995" s="81" t="s">
        <v>1647</v>
      </c>
      <c r="P1995" s="83">
        <v>44398.238946759258</v>
      </c>
      <c r="Q1995" s="81" t="s">
        <v>1803</v>
      </c>
      <c r="R1995" s="81"/>
      <c r="S1995" s="81"/>
      <c r="T1995" s="81"/>
      <c r="U1995" s="83">
        <v>44398.238946759258</v>
      </c>
      <c r="V1995" s="84" t="s">
        <v>4571</v>
      </c>
      <c r="W1995" s="81"/>
      <c r="X1995" s="81"/>
      <c r="Y1995" s="87" t="s">
        <v>6571</v>
      </c>
      <c r="Z1995" s="81"/>
    </row>
    <row r="1996" spans="1:26" x14ac:dyDescent="0.35">
      <c r="A1996" s="66" t="s">
        <v>1220</v>
      </c>
      <c r="B1996" s="66" t="s">
        <v>1235</v>
      </c>
      <c r="C1996" s="67"/>
      <c r="D1996" s="68"/>
      <c r="E1996" s="69"/>
      <c r="F1996" s="70"/>
      <c r="G1996" s="67"/>
      <c r="H1996" s="71"/>
      <c r="I1996" s="72"/>
      <c r="J1996" s="72"/>
      <c r="K1996" s="36"/>
      <c r="L1996" s="79"/>
      <c r="M1996" s="79"/>
      <c r="N1996" s="74"/>
      <c r="O1996" s="81" t="s">
        <v>1647</v>
      </c>
      <c r="P1996" s="83">
        <v>44398.239560185182</v>
      </c>
      <c r="Q1996" s="81" t="s">
        <v>1802</v>
      </c>
      <c r="R1996" s="84" t="s">
        <v>2473</v>
      </c>
      <c r="S1996" s="81" t="s">
        <v>2932</v>
      </c>
      <c r="T1996" s="81" t="s">
        <v>3079</v>
      </c>
      <c r="U1996" s="83">
        <v>44398.239560185182</v>
      </c>
      <c r="V1996" s="84" t="s">
        <v>4572</v>
      </c>
      <c r="W1996" s="81"/>
      <c r="X1996" s="81"/>
      <c r="Y1996" s="87" t="s">
        <v>6572</v>
      </c>
      <c r="Z1996" s="81"/>
    </row>
    <row r="1997" spans="1:26" x14ac:dyDescent="0.35">
      <c r="A1997" s="66" t="s">
        <v>1220</v>
      </c>
      <c r="B1997" s="66" t="s">
        <v>1235</v>
      </c>
      <c r="C1997" s="67"/>
      <c r="D1997" s="68"/>
      <c r="E1997" s="69"/>
      <c r="F1997" s="70"/>
      <c r="G1997" s="67"/>
      <c r="H1997" s="71"/>
      <c r="I1997" s="72"/>
      <c r="J1997" s="72"/>
      <c r="K1997" s="36"/>
      <c r="L1997" s="79"/>
      <c r="M1997" s="79"/>
      <c r="N1997" s="74"/>
      <c r="O1997" s="81" t="s">
        <v>1647</v>
      </c>
      <c r="P1997" s="83">
        <v>44398.268576388888</v>
      </c>
      <c r="Q1997" s="81" t="s">
        <v>1808</v>
      </c>
      <c r="R1997" s="84" t="s">
        <v>2479</v>
      </c>
      <c r="S1997" s="81" t="s">
        <v>2932</v>
      </c>
      <c r="T1997" s="81" t="s">
        <v>3084</v>
      </c>
      <c r="U1997" s="83">
        <v>44398.268576388888</v>
      </c>
      <c r="V1997" s="84" t="s">
        <v>4573</v>
      </c>
      <c r="W1997" s="81"/>
      <c r="X1997" s="81"/>
      <c r="Y1997" s="87" t="s">
        <v>6573</v>
      </c>
      <c r="Z1997" s="81"/>
    </row>
    <row r="1998" spans="1:26" x14ac:dyDescent="0.35">
      <c r="A1998" s="66" t="s">
        <v>1220</v>
      </c>
      <c r="B1998" s="66" t="s">
        <v>1235</v>
      </c>
      <c r="C1998" s="67"/>
      <c r="D1998" s="68"/>
      <c r="E1998" s="69"/>
      <c r="F1998" s="70"/>
      <c r="G1998" s="67"/>
      <c r="H1998" s="71"/>
      <c r="I1998" s="72"/>
      <c r="J1998" s="72"/>
      <c r="K1998" s="36"/>
      <c r="L1998" s="79"/>
      <c r="M1998" s="79"/>
      <c r="N1998" s="74"/>
      <c r="O1998" s="81" t="s">
        <v>1647</v>
      </c>
      <c r="P1998" s="83">
        <v>44399.246481481481</v>
      </c>
      <c r="Q1998" s="81" t="s">
        <v>1983</v>
      </c>
      <c r="R1998" s="84" t="s">
        <v>2535</v>
      </c>
      <c r="S1998" s="81" t="s">
        <v>2932</v>
      </c>
      <c r="T1998" s="81" t="s">
        <v>3138</v>
      </c>
      <c r="U1998" s="83">
        <v>44399.246481481481</v>
      </c>
      <c r="V1998" s="84" t="s">
        <v>4574</v>
      </c>
      <c r="W1998" s="81"/>
      <c r="X1998" s="81"/>
      <c r="Y1998" s="87" t="s">
        <v>6574</v>
      </c>
      <c r="Z1998" s="81"/>
    </row>
    <row r="1999" spans="1:26" x14ac:dyDescent="0.35">
      <c r="A1999" s="66" t="s">
        <v>1220</v>
      </c>
      <c r="B1999" s="66" t="s">
        <v>1235</v>
      </c>
      <c r="C1999" s="67"/>
      <c r="D1999" s="68"/>
      <c r="E1999" s="69"/>
      <c r="F1999" s="70"/>
      <c r="G1999" s="67"/>
      <c r="H1999" s="71"/>
      <c r="I1999" s="72"/>
      <c r="J1999" s="72"/>
      <c r="K1999" s="36"/>
      <c r="L1999" s="79"/>
      <c r="M1999" s="79"/>
      <c r="N1999" s="74"/>
      <c r="O1999" s="81" t="s">
        <v>1647</v>
      </c>
      <c r="P1999" s="83">
        <v>44399.246712962966</v>
      </c>
      <c r="Q1999" s="81" t="s">
        <v>1986</v>
      </c>
      <c r="R1999" s="84" t="s">
        <v>2531</v>
      </c>
      <c r="S1999" s="81" t="s">
        <v>2932</v>
      </c>
      <c r="T1999" s="81" t="s">
        <v>3132</v>
      </c>
      <c r="U1999" s="83">
        <v>44399.246712962966</v>
      </c>
      <c r="V1999" s="84" t="s">
        <v>4575</v>
      </c>
      <c r="W1999" s="81"/>
      <c r="X1999" s="81"/>
      <c r="Y1999" s="87" t="s">
        <v>6575</v>
      </c>
      <c r="Z1999" s="81"/>
    </row>
    <row r="2000" spans="1:26" x14ac:dyDescent="0.35">
      <c r="A2000" s="66" t="s">
        <v>1221</v>
      </c>
      <c r="B2000" s="66" t="s">
        <v>1221</v>
      </c>
      <c r="C2000" s="67"/>
      <c r="D2000" s="68"/>
      <c r="E2000" s="69"/>
      <c r="F2000" s="70"/>
      <c r="G2000" s="67"/>
      <c r="H2000" s="71"/>
      <c r="I2000" s="72"/>
      <c r="J2000" s="72"/>
      <c r="K2000" s="36"/>
      <c r="L2000" s="79"/>
      <c r="M2000" s="79"/>
      <c r="N2000" s="74"/>
      <c r="O2000" s="81" t="s">
        <v>179</v>
      </c>
      <c r="P2000" s="83">
        <v>44399.25</v>
      </c>
      <c r="Q2000" s="81" t="s">
        <v>1987</v>
      </c>
      <c r="R2000" s="84" t="s">
        <v>2604</v>
      </c>
      <c r="S2000" s="81" t="s">
        <v>2931</v>
      </c>
      <c r="T2000" s="81" t="s">
        <v>3016</v>
      </c>
      <c r="U2000" s="83">
        <v>44399.25</v>
      </c>
      <c r="V2000" s="84" t="s">
        <v>4576</v>
      </c>
      <c r="W2000" s="81"/>
      <c r="X2000" s="81"/>
      <c r="Y2000" s="87" t="s">
        <v>6576</v>
      </c>
      <c r="Z2000" s="81"/>
    </row>
    <row r="2001" spans="1:26" x14ac:dyDescent="0.35">
      <c r="A2001" s="66" t="s">
        <v>1222</v>
      </c>
      <c r="B2001" s="66" t="s">
        <v>1235</v>
      </c>
      <c r="C2001" s="67"/>
      <c r="D2001" s="68"/>
      <c r="E2001" s="69"/>
      <c r="F2001" s="70"/>
      <c r="G2001" s="67"/>
      <c r="H2001" s="71"/>
      <c r="I2001" s="72"/>
      <c r="J2001" s="72"/>
      <c r="K2001" s="36"/>
      <c r="L2001" s="79"/>
      <c r="M2001" s="79"/>
      <c r="N2001" s="74"/>
      <c r="O2001" s="81" t="s">
        <v>1647</v>
      </c>
      <c r="P2001" s="83">
        <v>44397.761967592596</v>
      </c>
      <c r="Q2001" s="81" t="s">
        <v>1696</v>
      </c>
      <c r="R2001" s="84" t="s">
        <v>2442</v>
      </c>
      <c r="S2001" s="81" t="s">
        <v>2932</v>
      </c>
      <c r="T2001" s="81" t="s">
        <v>3037</v>
      </c>
      <c r="U2001" s="83">
        <v>44397.761967592596</v>
      </c>
      <c r="V2001" s="84" t="s">
        <v>4577</v>
      </c>
      <c r="W2001" s="81"/>
      <c r="X2001" s="81"/>
      <c r="Y2001" s="87" t="s">
        <v>6577</v>
      </c>
      <c r="Z2001" s="81"/>
    </row>
    <row r="2002" spans="1:26" x14ac:dyDescent="0.35">
      <c r="A2002" s="66" t="s">
        <v>1222</v>
      </c>
      <c r="B2002" s="66" t="s">
        <v>1235</v>
      </c>
      <c r="C2002" s="67"/>
      <c r="D2002" s="68"/>
      <c r="E2002" s="69"/>
      <c r="F2002" s="70"/>
      <c r="G2002" s="67"/>
      <c r="H2002" s="71"/>
      <c r="I2002" s="72"/>
      <c r="J2002" s="72"/>
      <c r="K2002" s="36"/>
      <c r="L2002" s="79"/>
      <c r="M2002" s="79"/>
      <c r="N2002" s="74"/>
      <c r="O2002" s="81" t="s">
        <v>1647</v>
      </c>
      <c r="P2002" s="83">
        <v>44397.770798611113</v>
      </c>
      <c r="Q2002" s="81" t="s">
        <v>1743</v>
      </c>
      <c r="R2002" s="81"/>
      <c r="S2002" s="81"/>
      <c r="T2002" s="81" t="s">
        <v>3017</v>
      </c>
      <c r="U2002" s="83">
        <v>44397.770798611113</v>
      </c>
      <c r="V2002" s="84" t="s">
        <v>4578</v>
      </c>
      <c r="W2002" s="81"/>
      <c r="X2002" s="81"/>
      <c r="Y2002" s="87" t="s">
        <v>6578</v>
      </c>
      <c r="Z2002" s="81"/>
    </row>
    <row r="2003" spans="1:26" x14ac:dyDescent="0.35">
      <c r="A2003" s="66" t="s">
        <v>1222</v>
      </c>
      <c r="B2003" s="66" t="s">
        <v>1235</v>
      </c>
      <c r="C2003" s="67"/>
      <c r="D2003" s="68"/>
      <c r="E2003" s="69"/>
      <c r="F2003" s="70"/>
      <c r="G2003" s="67"/>
      <c r="H2003" s="71"/>
      <c r="I2003" s="72"/>
      <c r="J2003" s="72"/>
      <c r="K2003" s="36"/>
      <c r="L2003" s="79"/>
      <c r="M2003" s="79"/>
      <c r="N2003" s="74"/>
      <c r="O2003" s="81" t="s">
        <v>1647</v>
      </c>
      <c r="P2003" s="83">
        <v>44399.247002314813</v>
      </c>
      <c r="Q2003" s="81" t="s">
        <v>1730</v>
      </c>
      <c r="R2003" s="84" t="s">
        <v>2435</v>
      </c>
      <c r="S2003" s="81" t="s">
        <v>2932</v>
      </c>
      <c r="T2003" s="81" t="s">
        <v>3031</v>
      </c>
      <c r="U2003" s="83">
        <v>44399.247002314813</v>
      </c>
      <c r="V2003" s="84" t="s">
        <v>4579</v>
      </c>
      <c r="W2003" s="81"/>
      <c r="X2003" s="81"/>
      <c r="Y2003" s="87" t="s">
        <v>6579</v>
      </c>
      <c r="Z2003" s="81"/>
    </row>
    <row r="2004" spans="1:26" x14ac:dyDescent="0.35">
      <c r="A2004" s="66" t="s">
        <v>1222</v>
      </c>
      <c r="B2004" s="66" t="s">
        <v>1235</v>
      </c>
      <c r="C2004" s="67"/>
      <c r="D2004" s="68"/>
      <c r="E2004" s="69"/>
      <c r="F2004" s="70"/>
      <c r="G2004" s="67"/>
      <c r="H2004" s="71"/>
      <c r="I2004" s="72"/>
      <c r="J2004" s="72"/>
      <c r="K2004" s="36"/>
      <c r="L2004" s="79"/>
      <c r="M2004" s="79"/>
      <c r="N2004" s="74"/>
      <c r="O2004" s="81" t="s">
        <v>1647</v>
      </c>
      <c r="P2004" s="83">
        <v>44399.250659722224</v>
      </c>
      <c r="Q2004" s="81" t="s">
        <v>1696</v>
      </c>
      <c r="R2004" s="84" t="s">
        <v>2442</v>
      </c>
      <c r="S2004" s="81" t="s">
        <v>2932</v>
      </c>
      <c r="T2004" s="81" t="s">
        <v>3037</v>
      </c>
      <c r="U2004" s="83">
        <v>44399.250659722224</v>
      </c>
      <c r="V2004" s="84" t="s">
        <v>4580</v>
      </c>
      <c r="W2004" s="81"/>
      <c r="X2004" s="81"/>
      <c r="Y2004" s="87" t="s">
        <v>6580</v>
      </c>
      <c r="Z2004" s="81"/>
    </row>
    <row r="2005" spans="1:26" x14ac:dyDescent="0.35">
      <c r="A2005" s="66" t="s">
        <v>1223</v>
      </c>
      <c r="B2005" s="66" t="s">
        <v>1611</v>
      </c>
      <c r="C2005" s="67"/>
      <c r="D2005" s="68"/>
      <c r="E2005" s="69"/>
      <c r="F2005" s="70"/>
      <c r="G2005" s="67"/>
      <c r="H2005" s="71"/>
      <c r="I2005" s="72"/>
      <c r="J2005" s="72"/>
      <c r="K2005" s="36"/>
      <c r="L2005" s="79"/>
      <c r="M2005" s="79"/>
      <c r="N2005" s="74"/>
      <c r="O2005" s="81" t="s">
        <v>1647</v>
      </c>
      <c r="P2005" s="83">
        <v>44398.622152777774</v>
      </c>
      <c r="Q2005" s="81" t="s">
        <v>1988</v>
      </c>
      <c r="R2005" s="81"/>
      <c r="S2005" s="81"/>
      <c r="T2005" s="81" t="s">
        <v>3185</v>
      </c>
      <c r="U2005" s="83">
        <v>44398.622152777774</v>
      </c>
      <c r="V2005" s="84" t="s">
        <v>4581</v>
      </c>
      <c r="W2005" s="81"/>
      <c r="X2005" s="81"/>
      <c r="Y2005" s="87" t="s">
        <v>6581</v>
      </c>
      <c r="Z2005" s="81"/>
    </row>
    <row r="2006" spans="1:26" x14ac:dyDescent="0.35">
      <c r="A2006" s="66" t="s">
        <v>1223</v>
      </c>
      <c r="B2006" s="66" t="s">
        <v>1612</v>
      </c>
      <c r="C2006" s="67"/>
      <c r="D2006" s="68"/>
      <c r="E2006" s="69"/>
      <c r="F2006" s="70"/>
      <c r="G2006" s="67"/>
      <c r="H2006" s="71"/>
      <c r="I2006" s="72"/>
      <c r="J2006" s="72"/>
      <c r="K2006" s="36"/>
      <c r="L2006" s="79"/>
      <c r="M2006" s="79"/>
      <c r="N2006" s="74"/>
      <c r="O2006" s="81" t="s">
        <v>1647</v>
      </c>
      <c r="P2006" s="83">
        <v>44398.622164351851</v>
      </c>
      <c r="Q2006" s="81" t="s">
        <v>1989</v>
      </c>
      <c r="R2006" s="81"/>
      <c r="S2006" s="81"/>
      <c r="T2006" s="81" t="s">
        <v>3185</v>
      </c>
      <c r="U2006" s="83">
        <v>44398.622164351851</v>
      </c>
      <c r="V2006" s="84" t="s">
        <v>4582</v>
      </c>
      <c r="W2006" s="81"/>
      <c r="X2006" s="81"/>
      <c r="Y2006" s="87" t="s">
        <v>6582</v>
      </c>
      <c r="Z2006" s="81"/>
    </row>
    <row r="2007" spans="1:26" x14ac:dyDescent="0.35">
      <c r="A2007" s="66" t="s">
        <v>1223</v>
      </c>
      <c r="B2007" s="66" t="s">
        <v>1609</v>
      </c>
      <c r="C2007" s="67"/>
      <c r="D2007" s="68"/>
      <c r="E2007" s="69"/>
      <c r="F2007" s="70"/>
      <c r="G2007" s="67"/>
      <c r="H2007" s="71"/>
      <c r="I2007" s="72"/>
      <c r="J2007" s="72"/>
      <c r="K2007" s="36"/>
      <c r="L2007" s="79"/>
      <c r="M2007" s="79"/>
      <c r="N2007" s="74"/>
      <c r="O2007" s="81" t="s">
        <v>1647</v>
      </c>
      <c r="P2007" s="83">
        <v>44398.999386574076</v>
      </c>
      <c r="Q2007" s="81" t="s">
        <v>1961</v>
      </c>
      <c r="R2007" s="81"/>
      <c r="S2007" s="81"/>
      <c r="T2007" s="81" t="s">
        <v>3185</v>
      </c>
      <c r="U2007" s="83">
        <v>44398.999386574076</v>
      </c>
      <c r="V2007" s="84" t="s">
        <v>4583</v>
      </c>
      <c r="W2007" s="81"/>
      <c r="X2007" s="81"/>
      <c r="Y2007" s="87" t="s">
        <v>6583</v>
      </c>
      <c r="Z2007" s="81"/>
    </row>
    <row r="2008" spans="1:26" x14ac:dyDescent="0.35">
      <c r="A2008" s="66" t="s">
        <v>1223</v>
      </c>
      <c r="B2008" s="66" t="s">
        <v>1235</v>
      </c>
      <c r="C2008" s="67"/>
      <c r="D2008" s="68"/>
      <c r="E2008" s="69"/>
      <c r="F2008" s="70"/>
      <c r="G2008" s="67"/>
      <c r="H2008" s="71"/>
      <c r="I2008" s="72"/>
      <c r="J2008" s="72"/>
      <c r="K2008" s="36"/>
      <c r="L2008" s="79"/>
      <c r="M2008" s="79"/>
      <c r="N2008" s="74"/>
      <c r="O2008" s="81" t="s">
        <v>1647</v>
      </c>
      <c r="P2008" s="83">
        <v>44396.632060185184</v>
      </c>
      <c r="Q2008" s="81" t="s">
        <v>1943</v>
      </c>
      <c r="R2008" s="84" t="s">
        <v>2548</v>
      </c>
      <c r="S2008" s="81" t="s">
        <v>2932</v>
      </c>
      <c r="T2008" s="81" t="s">
        <v>3154</v>
      </c>
      <c r="U2008" s="83">
        <v>44396.632060185184</v>
      </c>
      <c r="V2008" s="84" t="s">
        <v>4584</v>
      </c>
      <c r="W2008" s="81"/>
      <c r="X2008" s="81"/>
      <c r="Y2008" s="87" t="s">
        <v>6584</v>
      </c>
      <c r="Z2008" s="81"/>
    </row>
    <row r="2009" spans="1:26" x14ac:dyDescent="0.35">
      <c r="A2009" s="66" t="s">
        <v>1223</v>
      </c>
      <c r="B2009" s="66" t="s">
        <v>1235</v>
      </c>
      <c r="C2009" s="67"/>
      <c r="D2009" s="68"/>
      <c r="E2009" s="69"/>
      <c r="F2009" s="70"/>
      <c r="G2009" s="67"/>
      <c r="H2009" s="71"/>
      <c r="I2009" s="72"/>
      <c r="J2009" s="72"/>
      <c r="K2009" s="36"/>
      <c r="L2009" s="79"/>
      <c r="M2009" s="79"/>
      <c r="N2009" s="74"/>
      <c r="O2009" s="81" t="s">
        <v>1647</v>
      </c>
      <c r="P2009" s="83">
        <v>44397.246504629627</v>
      </c>
      <c r="Q2009" s="81" t="s">
        <v>1696</v>
      </c>
      <c r="R2009" s="84" t="s">
        <v>2442</v>
      </c>
      <c r="S2009" s="81" t="s">
        <v>2932</v>
      </c>
      <c r="T2009" s="81" t="s">
        <v>3037</v>
      </c>
      <c r="U2009" s="83">
        <v>44397.246504629627</v>
      </c>
      <c r="V2009" s="84" t="s">
        <v>4585</v>
      </c>
      <c r="W2009" s="81"/>
      <c r="X2009" s="81"/>
      <c r="Y2009" s="87" t="s">
        <v>6585</v>
      </c>
      <c r="Z2009" s="81"/>
    </row>
    <row r="2010" spans="1:26" x14ac:dyDescent="0.35">
      <c r="A2010" s="66" t="s">
        <v>1223</v>
      </c>
      <c r="B2010" s="66" t="s">
        <v>1235</v>
      </c>
      <c r="C2010" s="67"/>
      <c r="D2010" s="68"/>
      <c r="E2010" s="69"/>
      <c r="F2010" s="70"/>
      <c r="G2010" s="67"/>
      <c r="H2010" s="71"/>
      <c r="I2010" s="72"/>
      <c r="J2010" s="72"/>
      <c r="K2010" s="36"/>
      <c r="L2010" s="79"/>
      <c r="M2010" s="79"/>
      <c r="N2010" s="74"/>
      <c r="O2010" s="81" t="s">
        <v>1647</v>
      </c>
      <c r="P2010" s="83">
        <v>44397.246620370373</v>
      </c>
      <c r="Q2010" s="81" t="s">
        <v>1890</v>
      </c>
      <c r="R2010" s="84" t="s">
        <v>2548</v>
      </c>
      <c r="S2010" s="81" t="s">
        <v>2932</v>
      </c>
      <c r="T2010" s="81" t="s">
        <v>3154</v>
      </c>
      <c r="U2010" s="83">
        <v>44397.246620370373</v>
      </c>
      <c r="V2010" s="84" t="s">
        <v>4586</v>
      </c>
      <c r="W2010" s="81"/>
      <c r="X2010" s="81"/>
      <c r="Y2010" s="87" t="s">
        <v>6586</v>
      </c>
      <c r="Z2010" s="81"/>
    </row>
    <row r="2011" spans="1:26" x14ac:dyDescent="0.35">
      <c r="A2011" s="66" t="s">
        <v>1223</v>
      </c>
      <c r="B2011" s="66" t="s">
        <v>1235</v>
      </c>
      <c r="C2011" s="67"/>
      <c r="D2011" s="68"/>
      <c r="E2011" s="69"/>
      <c r="F2011" s="70"/>
      <c r="G2011" s="67"/>
      <c r="H2011" s="71"/>
      <c r="I2011" s="72"/>
      <c r="J2011" s="72"/>
      <c r="K2011" s="36"/>
      <c r="L2011" s="79"/>
      <c r="M2011" s="79"/>
      <c r="N2011" s="74"/>
      <c r="O2011" s="81" t="s">
        <v>1647</v>
      </c>
      <c r="P2011" s="83">
        <v>44397.246805555558</v>
      </c>
      <c r="Q2011" s="81" t="s">
        <v>1730</v>
      </c>
      <c r="R2011" s="84" t="s">
        <v>2435</v>
      </c>
      <c r="S2011" s="81" t="s">
        <v>2932</v>
      </c>
      <c r="T2011" s="81" t="s">
        <v>3031</v>
      </c>
      <c r="U2011" s="83">
        <v>44397.246805555558</v>
      </c>
      <c r="V2011" s="84" t="s">
        <v>4587</v>
      </c>
      <c r="W2011" s="81"/>
      <c r="X2011" s="81"/>
      <c r="Y2011" s="87" t="s">
        <v>6587</v>
      </c>
      <c r="Z2011" s="81"/>
    </row>
    <row r="2012" spans="1:26" x14ac:dyDescent="0.35">
      <c r="A2012" s="66" t="s">
        <v>1223</v>
      </c>
      <c r="B2012" s="66" t="s">
        <v>1235</v>
      </c>
      <c r="C2012" s="67"/>
      <c r="D2012" s="68"/>
      <c r="E2012" s="69"/>
      <c r="F2012" s="70"/>
      <c r="G2012" s="67"/>
      <c r="H2012" s="71"/>
      <c r="I2012" s="72"/>
      <c r="J2012" s="72"/>
      <c r="K2012" s="36"/>
      <c r="L2012" s="79"/>
      <c r="M2012" s="79"/>
      <c r="N2012" s="74"/>
      <c r="O2012" s="81" t="s">
        <v>1647</v>
      </c>
      <c r="P2012" s="83">
        <v>44398.1253125</v>
      </c>
      <c r="Q2012" s="81" t="s">
        <v>1730</v>
      </c>
      <c r="R2012" s="84" t="s">
        <v>2435</v>
      </c>
      <c r="S2012" s="81" t="s">
        <v>2932</v>
      </c>
      <c r="T2012" s="81" t="s">
        <v>3031</v>
      </c>
      <c r="U2012" s="83">
        <v>44398.1253125</v>
      </c>
      <c r="V2012" s="84" t="s">
        <v>4588</v>
      </c>
      <c r="W2012" s="81"/>
      <c r="X2012" s="81"/>
      <c r="Y2012" s="87" t="s">
        <v>6588</v>
      </c>
      <c r="Z2012" s="81"/>
    </row>
    <row r="2013" spans="1:26" x14ac:dyDescent="0.35">
      <c r="A2013" s="66" t="s">
        <v>1223</v>
      </c>
      <c r="B2013" s="66" t="s">
        <v>1235</v>
      </c>
      <c r="C2013" s="67"/>
      <c r="D2013" s="68"/>
      <c r="E2013" s="69"/>
      <c r="F2013" s="70"/>
      <c r="G2013" s="67"/>
      <c r="H2013" s="71"/>
      <c r="I2013" s="72"/>
      <c r="J2013" s="72"/>
      <c r="K2013" s="36"/>
      <c r="L2013" s="79"/>
      <c r="M2013" s="79"/>
      <c r="N2013" s="74"/>
      <c r="O2013" s="81" t="s">
        <v>1647</v>
      </c>
      <c r="P2013" s="83">
        <v>44399.246539351851</v>
      </c>
      <c r="Q2013" s="81" t="s">
        <v>1983</v>
      </c>
      <c r="R2013" s="84" t="s">
        <v>2535</v>
      </c>
      <c r="S2013" s="81" t="s">
        <v>2932</v>
      </c>
      <c r="T2013" s="81" t="s">
        <v>3138</v>
      </c>
      <c r="U2013" s="83">
        <v>44399.246539351851</v>
      </c>
      <c r="V2013" s="84" t="s">
        <v>4589</v>
      </c>
      <c r="W2013" s="81"/>
      <c r="X2013" s="81"/>
      <c r="Y2013" s="87" t="s">
        <v>6589</v>
      </c>
      <c r="Z2013" s="81"/>
    </row>
    <row r="2014" spans="1:26" x14ac:dyDescent="0.35">
      <c r="A2014" s="66" t="s">
        <v>1223</v>
      </c>
      <c r="B2014" s="66" t="s">
        <v>1235</v>
      </c>
      <c r="C2014" s="67"/>
      <c r="D2014" s="68"/>
      <c r="E2014" s="69"/>
      <c r="F2014" s="70"/>
      <c r="G2014" s="67"/>
      <c r="H2014" s="71"/>
      <c r="I2014" s="72"/>
      <c r="J2014" s="72"/>
      <c r="K2014" s="36"/>
      <c r="L2014" s="79"/>
      <c r="M2014" s="79"/>
      <c r="N2014" s="74"/>
      <c r="O2014" s="81" t="s">
        <v>1647</v>
      </c>
      <c r="P2014" s="83">
        <v>44399.246782407405</v>
      </c>
      <c r="Q2014" s="81" t="s">
        <v>1986</v>
      </c>
      <c r="R2014" s="84" t="s">
        <v>2531</v>
      </c>
      <c r="S2014" s="81" t="s">
        <v>2932</v>
      </c>
      <c r="T2014" s="81" t="s">
        <v>3132</v>
      </c>
      <c r="U2014" s="83">
        <v>44399.246782407405</v>
      </c>
      <c r="V2014" s="84" t="s">
        <v>4590</v>
      </c>
      <c r="W2014" s="81"/>
      <c r="X2014" s="81"/>
      <c r="Y2014" s="87" t="s">
        <v>6590</v>
      </c>
      <c r="Z2014" s="81"/>
    </row>
    <row r="2015" spans="1:26" x14ac:dyDescent="0.35">
      <c r="A2015" s="66" t="s">
        <v>1223</v>
      </c>
      <c r="B2015" s="66" t="s">
        <v>1235</v>
      </c>
      <c r="C2015" s="67"/>
      <c r="D2015" s="68"/>
      <c r="E2015" s="69"/>
      <c r="F2015" s="70"/>
      <c r="G2015" s="67"/>
      <c r="H2015" s="71"/>
      <c r="I2015" s="72"/>
      <c r="J2015" s="72"/>
      <c r="K2015" s="36"/>
      <c r="L2015" s="79"/>
      <c r="M2015" s="79"/>
      <c r="N2015" s="74"/>
      <c r="O2015" s="81" t="s">
        <v>1647</v>
      </c>
      <c r="P2015" s="83">
        <v>44399.247060185182</v>
      </c>
      <c r="Q2015" s="81" t="s">
        <v>1730</v>
      </c>
      <c r="R2015" s="84" t="s">
        <v>2435</v>
      </c>
      <c r="S2015" s="81" t="s">
        <v>2932</v>
      </c>
      <c r="T2015" s="81" t="s">
        <v>3031</v>
      </c>
      <c r="U2015" s="83">
        <v>44399.247060185182</v>
      </c>
      <c r="V2015" s="84" t="s">
        <v>4591</v>
      </c>
      <c r="W2015" s="81"/>
      <c r="X2015" s="81"/>
      <c r="Y2015" s="87" t="s">
        <v>6591</v>
      </c>
      <c r="Z2015" s="81"/>
    </row>
    <row r="2016" spans="1:26" x14ac:dyDescent="0.35">
      <c r="A2016" s="66" t="s">
        <v>1223</v>
      </c>
      <c r="B2016" s="66" t="s">
        <v>1235</v>
      </c>
      <c r="C2016" s="67"/>
      <c r="D2016" s="68"/>
      <c r="E2016" s="69"/>
      <c r="F2016" s="70"/>
      <c r="G2016" s="67"/>
      <c r="H2016" s="71"/>
      <c r="I2016" s="72"/>
      <c r="J2016" s="72"/>
      <c r="K2016" s="36"/>
      <c r="L2016" s="79"/>
      <c r="M2016" s="79"/>
      <c r="N2016" s="74"/>
      <c r="O2016" s="81" t="s">
        <v>1647</v>
      </c>
      <c r="P2016" s="83">
        <v>44399.25072916667</v>
      </c>
      <c r="Q2016" s="81" t="s">
        <v>1696</v>
      </c>
      <c r="R2016" s="84" t="s">
        <v>2442</v>
      </c>
      <c r="S2016" s="81" t="s">
        <v>2932</v>
      </c>
      <c r="T2016" s="81" t="s">
        <v>3037</v>
      </c>
      <c r="U2016" s="83">
        <v>44399.25072916667</v>
      </c>
      <c r="V2016" s="84" t="s">
        <v>4592</v>
      </c>
      <c r="W2016" s="81"/>
      <c r="X2016" s="81"/>
      <c r="Y2016" s="87" t="s">
        <v>6592</v>
      </c>
      <c r="Z2016" s="81"/>
    </row>
    <row r="2017" spans="1:26" x14ac:dyDescent="0.35">
      <c r="A2017" s="66" t="s">
        <v>1224</v>
      </c>
      <c r="B2017" s="66" t="s">
        <v>1235</v>
      </c>
      <c r="C2017" s="67"/>
      <c r="D2017" s="68"/>
      <c r="E2017" s="69"/>
      <c r="F2017" s="70"/>
      <c r="G2017" s="67"/>
      <c r="H2017" s="71"/>
      <c r="I2017" s="72"/>
      <c r="J2017" s="72"/>
      <c r="K2017" s="36"/>
      <c r="L2017" s="79"/>
      <c r="M2017" s="79"/>
      <c r="N2017" s="74"/>
      <c r="O2017" s="81" t="s">
        <v>1647</v>
      </c>
      <c r="P2017" s="83">
        <v>44396.553182870368</v>
      </c>
      <c r="Q2017" s="81" t="s">
        <v>1676</v>
      </c>
      <c r="R2017" s="84" t="s">
        <v>2440</v>
      </c>
      <c r="S2017" s="81" t="s">
        <v>2932</v>
      </c>
      <c r="T2017" s="81" t="s">
        <v>3033</v>
      </c>
      <c r="U2017" s="83">
        <v>44396.553182870368</v>
      </c>
      <c r="V2017" s="84" t="s">
        <v>4593</v>
      </c>
      <c r="W2017" s="81"/>
      <c r="X2017" s="81"/>
      <c r="Y2017" s="87" t="s">
        <v>6593</v>
      </c>
      <c r="Z2017" s="81"/>
    </row>
    <row r="2018" spans="1:26" x14ac:dyDescent="0.35">
      <c r="A2018" s="66" t="s">
        <v>1224</v>
      </c>
      <c r="B2018" s="66" t="s">
        <v>1235</v>
      </c>
      <c r="C2018" s="67"/>
      <c r="D2018" s="68"/>
      <c r="E2018" s="69"/>
      <c r="F2018" s="70"/>
      <c r="G2018" s="67"/>
      <c r="H2018" s="71"/>
      <c r="I2018" s="72"/>
      <c r="J2018" s="72"/>
      <c r="K2018" s="36"/>
      <c r="L2018" s="79"/>
      <c r="M2018" s="79"/>
      <c r="N2018" s="74"/>
      <c r="O2018" s="81" t="s">
        <v>1647</v>
      </c>
      <c r="P2018" s="83">
        <v>44397.240717592591</v>
      </c>
      <c r="Q2018" s="81" t="s">
        <v>1696</v>
      </c>
      <c r="R2018" s="84" t="s">
        <v>2442</v>
      </c>
      <c r="S2018" s="81" t="s">
        <v>2932</v>
      </c>
      <c r="T2018" s="81" t="s">
        <v>3037</v>
      </c>
      <c r="U2018" s="83">
        <v>44397.240717592591</v>
      </c>
      <c r="V2018" s="84" t="s">
        <v>4594</v>
      </c>
      <c r="W2018" s="81"/>
      <c r="X2018" s="81"/>
      <c r="Y2018" s="87" t="s">
        <v>6594</v>
      </c>
      <c r="Z2018" s="81"/>
    </row>
    <row r="2019" spans="1:26" x14ac:dyDescent="0.35">
      <c r="A2019" s="66" t="s">
        <v>1224</v>
      </c>
      <c r="B2019" s="66" t="s">
        <v>1457</v>
      </c>
      <c r="C2019" s="67"/>
      <c r="D2019" s="68"/>
      <c r="E2019" s="69"/>
      <c r="F2019" s="70"/>
      <c r="G2019" s="67"/>
      <c r="H2019" s="71"/>
      <c r="I2019" s="72"/>
      <c r="J2019" s="72"/>
      <c r="K2019" s="36"/>
      <c r="L2019" s="79"/>
      <c r="M2019" s="79"/>
      <c r="N2019" s="74"/>
      <c r="O2019" s="81" t="s">
        <v>1647</v>
      </c>
      <c r="P2019" s="83">
        <v>44397.584409722222</v>
      </c>
      <c r="Q2019" s="81" t="s">
        <v>1747</v>
      </c>
      <c r="R2019" s="81"/>
      <c r="S2019" s="81"/>
      <c r="T2019" s="81"/>
      <c r="U2019" s="83">
        <v>44397.584409722222</v>
      </c>
      <c r="V2019" s="84" t="s">
        <v>4595</v>
      </c>
      <c r="W2019" s="81"/>
      <c r="X2019" s="81"/>
      <c r="Y2019" s="87" t="s">
        <v>6595</v>
      </c>
      <c r="Z2019" s="81"/>
    </row>
    <row r="2020" spans="1:26" x14ac:dyDescent="0.35">
      <c r="A2020" s="66" t="s">
        <v>1224</v>
      </c>
      <c r="B2020" s="66" t="s">
        <v>1235</v>
      </c>
      <c r="C2020" s="67"/>
      <c r="D2020" s="68"/>
      <c r="E2020" s="69"/>
      <c r="F2020" s="70"/>
      <c r="G2020" s="67"/>
      <c r="H2020" s="71"/>
      <c r="I2020" s="72"/>
      <c r="J2020" s="72"/>
      <c r="K2020" s="36"/>
      <c r="L2020" s="79"/>
      <c r="M2020" s="79"/>
      <c r="N2020" s="74"/>
      <c r="O2020" s="81" t="s">
        <v>1647</v>
      </c>
      <c r="P2020" s="83">
        <v>44397.584409722222</v>
      </c>
      <c r="Q2020" s="81" t="s">
        <v>1747</v>
      </c>
      <c r="R2020" s="81"/>
      <c r="S2020" s="81"/>
      <c r="T2020" s="81"/>
      <c r="U2020" s="83">
        <v>44397.584409722222</v>
      </c>
      <c r="V2020" s="84" t="s">
        <v>4595</v>
      </c>
      <c r="W2020" s="81"/>
      <c r="X2020" s="81"/>
      <c r="Y2020" s="87" t="s">
        <v>6595</v>
      </c>
      <c r="Z2020" s="81"/>
    </row>
    <row r="2021" spans="1:26" x14ac:dyDescent="0.35">
      <c r="A2021" s="66" t="s">
        <v>1224</v>
      </c>
      <c r="B2021" s="66" t="s">
        <v>1235</v>
      </c>
      <c r="C2021" s="67"/>
      <c r="D2021" s="68"/>
      <c r="E2021" s="69"/>
      <c r="F2021" s="70"/>
      <c r="G2021" s="67"/>
      <c r="H2021" s="71"/>
      <c r="I2021" s="72"/>
      <c r="J2021" s="72"/>
      <c r="K2021" s="36"/>
      <c r="L2021" s="79"/>
      <c r="M2021" s="79"/>
      <c r="N2021" s="74"/>
      <c r="O2021" s="81" t="s">
        <v>1647</v>
      </c>
      <c r="P2021" s="83">
        <v>44399.250925925924</v>
      </c>
      <c r="Q2021" s="81" t="s">
        <v>1986</v>
      </c>
      <c r="R2021" s="84" t="s">
        <v>2531</v>
      </c>
      <c r="S2021" s="81" t="s">
        <v>2932</v>
      </c>
      <c r="T2021" s="81" t="s">
        <v>3132</v>
      </c>
      <c r="U2021" s="83">
        <v>44399.250925925924</v>
      </c>
      <c r="V2021" s="84" t="s">
        <v>4596</v>
      </c>
      <c r="W2021" s="81"/>
      <c r="X2021" s="81"/>
      <c r="Y2021" s="87" t="s">
        <v>6596</v>
      </c>
      <c r="Z2021" s="81"/>
    </row>
    <row r="2022" spans="1:26" x14ac:dyDescent="0.35">
      <c r="A2022" s="66" t="s">
        <v>1224</v>
      </c>
      <c r="B2022" s="66" t="s">
        <v>1235</v>
      </c>
      <c r="C2022" s="67"/>
      <c r="D2022" s="68"/>
      <c r="E2022" s="69"/>
      <c r="F2022" s="70"/>
      <c r="G2022" s="67"/>
      <c r="H2022" s="71"/>
      <c r="I2022" s="72"/>
      <c r="J2022" s="72"/>
      <c r="K2022" s="36"/>
      <c r="L2022" s="79"/>
      <c r="M2022" s="79"/>
      <c r="N2022" s="74"/>
      <c r="O2022" s="81" t="s">
        <v>1647</v>
      </c>
      <c r="P2022" s="83">
        <v>44399.251180555555</v>
      </c>
      <c r="Q2022" s="81" t="s">
        <v>1983</v>
      </c>
      <c r="R2022" s="84" t="s">
        <v>2535</v>
      </c>
      <c r="S2022" s="81" t="s">
        <v>2932</v>
      </c>
      <c r="T2022" s="81" t="s">
        <v>3138</v>
      </c>
      <c r="U2022" s="83">
        <v>44399.251180555555</v>
      </c>
      <c r="V2022" s="84" t="s">
        <v>4597</v>
      </c>
      <c r="W2022" s="81"/>
      <c r="X2022" s="81"/>
      <c r="Y2022" s="87" t="s">
        <v>6597</v>
      </c>
      <c r="Z2022" s="81"/>
    </row>
    <row r="2023" spans="1:26" x14ac:dyDescent="0.35">
      <c r="A2023" s="66" t="s">
        <v>1225</v>
      </c>
      <c r="B2023" s="66" t="s">
        <v>1235</v>
      </c>
      <c r="C2023" s="67"/>
      <c r="D2023" s="68"/>
      <c r="E2023" s="69"/>
      <c r="F2023" s="70"/>
      <c r="G2023" s="67"/>
      <c r="H2023" s="71"/>
      <c r="I2023" s="72"/>
      <c r="J2023" s="72"/>
      <c r="K2023" s="36"/>
      <c r="L2023" s="79"/>
      <c r="M2023" s="79"/>
      <c r="N2023" s="74"/>
      <c r="O2023" s="81" t="s">
        <v>1647</v>
      </c>
      <c r="P2023" s="83">
        <v>44399.251203703701</v>
      </c>
      <c r="Q2023" s="81" t="s">
        <v>1983</v>
      </c>
      <c r="R2023" s="84" t="s">
        <v>2535</v>
      </c>
      <c r="S2023" s="81" t="s">
        <v>2932</v>
      </c>
      <c r="T2023" s="81" t="s">
        <v>3138</v>
      </c>
      <c r="U2023" s="83">
        <v>44399.251203703701</v>
      </c>
      <c r="V2023" s="84" t="s">
        <v>4598</v>
      </c>
      <c r="W2023" s="81"/>
      <c r="X2023" s="81"/>
      <c r="Y2023" s="87" t="s">
        <v>6598</v>
      </c>
      <c r="Z2023" s="81"/>
    </row>
    <row r="2024" spans="1:26" x14ac:dyDescent="0.35">
      <c r="A2024" s="66" t="s">
        <v>1226</v>
      </c>
      <c r="B2024" s="66" t="s">
        <v>1235</v>
      </c>
      <c r="C2024" s="67"/>
      <c r="D2024" s="68"/>
      <c r="E2024" s="69"/>
      <c r="F2024" s="70"/>
      <c r="G2024" s="67"/>
      <c r="H2024" s="71"/>
      <c r="I2024" s="72"/>
      <c r="J2024" s="72"/>
      <c r="K2024" s="36"/>
      <c r="L2024" s="79"/>
      <c r="M2024" s="79"/>
      <c r="N2024" s="74"/>
      <c r="O2024" s="81" t="s">
        <v>1647</v>
      </c>
      <c r="P2024" s="83">
        <v>44397.243055555555</v>
      </c>
      <c r="Q2024" s="81" t="s">
        <v>1696</v>
      </c>
      <c r="R2024" s="84" t="s">
        <v>2442</v>
      </c>
      <c r="S2024" s="81" t="s">
        <v>2932</v>
      </c>
      <c r="T2024" s="81" t="s">
        <v>3037</v>
      </c>
      <c r="U2024" s="83">
        <v>44397.243055555555</v>
      </c>
      <c r="V2024" s="84" t="s">
        <v>4599</v>
      </c>
      <c r="W2024" s="81"/>
      <c r="X2024" s="81"/>
      <c r="Y2024" s="87" t="s">
        <v>6599</v>
      </c>
      <c r="Z2024" s="81"/>
    </row>
    <row r="2025" spans="1:26" x14ac:dyDescent="0.35">
      <c r="A2025" s="66" t="s">
        <v>1226</v>
      </c>
      <c r="B2025" s="66" t="s">
        <v>1457</v>
      </c>
      <c r="C2025" s="67"/>
      <c r="D2025" s="68"/>
      <c r="E2025" s="69"/>
      <c r="F2025" s="70"/>
      <c r="G2025" s="67"/>
      <c r="H2025" s="71"/>
      <c r="I2025" s="72"/>
      <c r="J2025" s="72"/>
      <c r="K2025" s="36"/>
      <c r="L2025" s="79"/>
      <c r="M2025" s="79"/>
      <c r="N2025" s="74"/>
      <c r="O2025" s="81" t="s">
        <v>1647</v>
      </c>
      <c r="P2025" s="83">
        <v>44397.562858796293</v>
      </c>
      <c r="Q2025" s="81" t="s">
        <v>1747</v>
      </c>
      <c r="R2025" s="81"/>
      <c r="S2025" s="81"/>
      <c r="T2025" s="81"/>
      <c r="U2025" s="83">
        <v>44397.562858796293</v>
      </c>
      <c r="V2025" s="84" t="s">
        <v>4600</v>
      </c>
      <c r="W2025" s="81"/>
      <c r="X2025" s="81"/>
      <c r="Y2025" s="87" t="s">
        <v>6600</v>
      </c>
      <c r="Z2025" s="81"/>
    </row>
    <row r="2026" spans="1:26" x14ac:dyDescent="0.35">
      <c r="A2026" s="66" t="s">
        <v>1226</v>
      </c>
      <c r="B2026" s="66" t="s">
        <v>1235</v>
      </c>
      <c r="C2026" s="67"/>
      <c r="D2026" s="68"/>
      <c r="E2026" s="69"/>
      <c r="F2026" s="70"/>
      <c r="G2026" s="67"/>
      <c r="H2026" s="71"/>
      <c r="I2026" s="72"/>
      <c r="J2026" s="72"/>
      <c r="K2026" s="36"/>
      <c r="L2026" s="79"/>
      <c r="M2026" s="79"/>
      <c r="N2026" s="74"/>
      <c r="O2026" s="81" t="s">
        <v>1647</v>
      </c>
      <c r="P2026" s="83">
        <v>44397.562858796293</v>
      </c>
      <c r="Q2026" s="81" t="s">
        <v>1747</v>
      </c>
      <c r="R2026" s="81"/>
      <c r="S2026" s="81"/>
      <c r="T2026" s="81"/>
      <c r="U2026" s="83">
        <v>44397.562858796293</v>
      </c>
      <c r="V2026" s="84" t="s">
        <v>4600</v>
      </c>
      <c r="W2026" s="81"/>
      <c r="X2026" s="81"/>
      <c r="Y2026" s="87" t="s">
        <v>6600</v>
      </c>
      <c r="Z2026" s="81"/>
    </row>
    <row r="2027" spans="1:26" x14ac:dyDescent="0.35">
      <c r="A2027" s="66" t="s">
        <v>1226</v>
      </c>
      <c r="B2027" s="66" t="s">
        <v>1235</v>
      </c>
      <c r="C2027" s="67"/>
      <c r="D2027" s="68"/>
      <c r="E2027" s="69"/>
      <c r="F2027" s="70"/>
      <c r="G2027" s="67"/>
      <c r="H2027" s="71"/>
      <c r="I2027" s="72"/>
      <c r="J2027" s="72"/>
      <c r="K2027" s="36"/>
      <c r="L2027" s="79"/>
      <c r="M2027" s="79"/>
      <c r="N2027" s="74"/>
      <c r="O2027" s="81" t="s">
        <v>1647</v>
      </c>
      <c r="P2027" s="83">
        <v>44397.596967592595</v>
      </c>
      <c r="Q2027" s="81" t="s">
        <v>1753</v>
      </c>
      <c r="R2027" s="84" t="s">
        <v>2479</v>
      </c>
      <c r="S2027" s="81" t="s">
        <v>2932</v>
      </c>
      <c r="T2027" s="81" t="s">
        <v>3084</v>
      </c>
      <c r="U2027" s="83">
        <v>44397.596967592595</v>
      </c>
      <c r="V2027" s="84" t="s">
        <v>4601</v>
      </c>
      <c r="W2027" s="81"/>
      <c r="X2027" s="81"/>
      <c r="Y2027" s="87" t="s">
        <v>6601</v>
      </c>
      <c r="Z2027" s="81"/>
    </row>
    <row r="2028" spans="1:26" x14ac:dyDescent="0.35">
      <c r="A2028" s="66" t="s">
        <v>1226</v>
      </c>
      <c r="B2028" s="66" t="s">
        <v>1235</v>
      </c>
      <c r="C2028" s="67"/>
      <c r="D2028" s="68"/>
      <c r="E2028" s="69"/>
      <c r="F2028" s="70"/>
      <c r="G2028" s="67"/>
      <c r="H2028" s="71"/>
      <c r="I2028" s="72"/>
      <c r="J2028" s="72"/>
      <c r="K2028" s="36"/>
      <c r="L2028" s="79"/>
      <c r="M2028" s="79"/>
      <c r="N2028" s="74"/>
      <c r="O2028" s="81" t="s">
        <v>1647</v>
      </c>
      <c r="P2028" s="83">
        <v>44397.609409722223</v>
      </c>
      <c r="Q2028" s="81" t="s">
        <v>1696</v>
      </c>
      <c r="R2028" s="84" t="s">
        <v>2442</v>
      </c>
      <c r="S2028" s="81" t="s">
        <v>2932</v>
      </c>
      <c r="T2028" s="81" t="s">
        <v>3037</v>
      </c>
      <c r="U2028" s="83">
        <v>44397.609409722223</v>
      </c>
      <c r="V2028" s="84" t="s">
        <v>4602</v>
      </c>
      <c r="W2028" s="81"/>
      <c r="X2028" s="81"/>
      <c r="Y2028" s="87" t="s">
        <v>6602</v>
      </c>
      <c r="Z2028" s="81"/>
    </row>
    <row r="2029" spans="1:26" x14ac:dyDescent="0.35">
      <c r="A2029" s="66" t="s">
        <v>1226</v>
      </c>
      <c r="B2029" s="66" t="s">
        <v>1235</v>
      </c>
      <c r="C2029" s="67"/>
      <c r="D2029" s="68"/>
      <c r="E2029" s="69"/>
      <c r="F2029" s="70"/>
      <c r="G2029" s="67"/>
      <c r="H2029" s="71"/>
      <c r="I2029" s="72"/>
      <c r="J2029" s="72"/>
      <c r="K2029" s="36"/>
      <c r="L2029" s="79"/>
      <c r="M2029" s="79"/>
      <c r="N2029" s="74"/>
      <c r="O2029" s="81" t="s">
        <v>1647</v>
      </c>
      <c r="P2029" s="83">
        <v>44399.148692129631</v>
      </c>
      <c r="Q2029" s="81" t="s">
        <v>1890</v>
      </c>
      <c r="R2029" s="84" t="s">
        <v>2548</v>
      </c>
      <c r="S2029" s="81" t="s">
        <v>2932</v>
      </c>
      <c r="T2029" s="81" t="s">
        <v>3154</v>
      </c>
      <c r="U2029" s="83">
        <v>44399.148692129631</v>
      </c>
      <c r="V2029" s="84" t="s">
        <v>4603</v>
      </c>
      <c r="W2029" s="81"/>
      <c r="X2029" s="81"/>
      <c r="Y2029" s="87" t="s">
        <v>6603</v>
      </c>
      <c r="Z2029" s="81"/>
    </row>
    <row r="2030" spans="1:26" x14ac:dyDescent="0.35">
      <c r="A2030" s="66" t="s">
        <v>1226</v>
      </c>
      <c r="B2030" s="66" t="s">
        <v>1235</v>
      </c>
      <c r="C2030" s="67"/>
      <c r="D2030" s="68"/>
      <c r="E2030" s="69"/>
      <c r="F2030" s="70"/>
      <c r="G2030" s="67"/>
      <c r="H2030" s="71"/>
      <c r="I2030" s="72"/>
      <c r="J2030" s="72"/>
      <c r="K2030" s="36"/>
      <c r="L2030" s="79"/>
      <c r="M2030" s="79"/>
      <c r="N2030" s="74"/>
      <c r="O2030" s="81" t="s">
        <v>1647</v>
      </c>
      <c r="P2030" s="83">
        <v>44399.247118055559</v>
      </c>
      <c r="Q2030" s="81" t="s">
        <v>1983</v>
      </c>
      <c r="R2030" s="84" t="s">
        <v>2535</v>
      </c>
      <c r="S2030" s="81" t="s">
        <v>2932</v>
      </c>
      <c r="T2030" s="81" t="s">
        <v>3138</v>
      </c>
      <c r="U2030" s="83">
        <v>44399.247118055559</v>
      </c>
      <c r="V2030" s="84" t="s">
        <v>4604</v>
      </c>
      <c r="W2030" s="81"/>
      <c r="X2030" s="81"/>
      <c r="Y2030" s="87" t="s">
        <v>6604</v>
      </c>
      <c r="Z2030" s="81"/>
    </row>
    <row r="2031" spans="1:26" x14ac:dyDescent="0.35">
      <c r="A2031" s="66" t="s">
        <v>1226</v>
      </c>
      <c r="B2031" s="66" t="s">
        <v>1235</v>
      </c>
      <c r="C2031" s="67"/>
      <c r="D2031" s="68"/>
      <c r="E2031" s="69"/>
      <c r="F2031" s="70"/>
      <c r="G2031" s="67"/>
      <c r="H2031" s="71"/>
      <c r="I2031" s="72"/>
      <c r="J2031" s="72"/>
      <c r="K2031" s="36"/>
      <c r="L2031" s="79"/>
      <c r="M2031" s="79"/>
      <c r="N2031" s="74"/>
      <c r="O2031" s="81" t="s">
        <v>1647</v>
      </c>
      <c r="P2031" s="83">
        <v>44399.252187500002</v>
      </c>
      <c r="Q2031" s="81" t="s">
        <v>1696</v>
      </c>
      <c r="R2031" s="84" t="s">
        <v>2442</v>
      </c>
      <c r="S2031" s="81" t="s">
        <v>2932</v>
      </c>
      <c r="T2031" s="81" t="s">
        <v>3037</v>
      </c>
      <c r="U2031" s="83">
        <v>44399.252187500002</v>
      </c>
      <c r="V2031" s="84" t="s">
        <v>4605</v>
      </c>
      <c r="W2031" s="81"/>
      <c r="X2031" s="81"/>
      <c r="Y2031" s="87" t="s">
        <v>6605</v>
      </c>
      <c r="Z2031" s="81"/>
    </row>
    <row r="2032" spans="1:26" x14ac:dyDescent="0.35">
      <c r="A2032" s="66" t="s">
        <v>1227</v>
      </c>
      <c r="B2032" s="66" t="s">
        <v>1520</v>
      </c>
      <c r="C2032" s="67"/>
      <c r="D2032" s="68"/>
      <c r="E2032" s="69"/>
      <c r="F2032" s="70"/>
      <c r="G2032" s="67"/>
      <c r="H2032" s="71"/>
      <c r="I2032" s="72"/>
      <c r="J2032" s="72"/>
      <c r="K2032" s="36"/>
      <c r="L2032" s="79"/>
      <c r="M2032" s="79"/>
      <c r="N2032" s="74"/>
      <c r="O2032" s="81" t="s">
        <v>1647</v>
      </c>
      <c r="P2032" s="83">
        <v>44399.254895833335</v>
      </c>
      <c r="Q2032" s="81" t="s">
        <v>1956</v>
      </c>
      <c r="R2032" s="81"/>
      <c r="S2032" s="81"/>
      <c r="T2032" s="81" t="s">
        <v>3183</v>
      </c>
      <c r="U2032" s="83">
        <v>44399.254895833335</v>
      </c>
      <c r="V2032" s="84" t="s">
        <v>4606</v>
      </c>
      <c r="W2032" s="81"/>
      <c r="X2032" s="81"/>
      <c r="Y2032" s="87" t="s">
        <v>6606</v>
      </c>
      <c r="Z2032" s="81"/>
    </row>
    <row r="2033" spans="1:26" x14ac:dyDescent="0.35">
      <c r="A2033" s="66" t="s">
        <v>1228</v>
      </c>
      <c r="B2033" s="66" t="s">
        <v>1535</v>
      </c>
      <c r="C2033" s="67"/>
      <c r="D2033" s="68"/>
      <c r="E2033" s="69"/>
      <c r="F2033" s="70"/>
      <c r="G2033" s="67"/>
      <c r="H2033" s="71"/>
      <c r="I2033" s="72"/>
      <c r="J2033" s="72"/>
      <c r="K2033" s="36"/>
      <c r="L2033" s="79"/>
      <c r="M2033" s="79"/>
      <c r="N2033" s="74"/>
      <c r="O2033" s="81" t="s">
        <v>1647</v>
      </c>
      <c r="P2033" s="83">
        <v>44396.443564814814</v>
      </c>
      <c r="Q2033" s="81" t="s">
        <v>1990</v>
      </c>
      <c r="R2033" s="84" t="s">
        <v>2605</v>
      </c>
      <c r="S2033" s="81" t="s">
        <v>2931</v>
      </c>
      <c r="T2033" s="81" t="s">
        <v>3024</v>
      </c>
      <c r="U2033" s="83">
        <v>44396.443564814814</v>
      </c>
      <c r="V2033" s="84" t="s">
        <v>4607</v>
      </c>
      <c r="W2033" s="81"/>
      <c r="X2033" s="81"/>
      <c r="Y2033" s="87" t="s">
        <v>6607</v>
      </c>
      <c r="Z2033" s="81"/>
    </row>
    <row r="2034" spans="1:26" x14ac:dyDescent="0.35">
      <c r="A2034" s="66" t="s">
        <v>1229</v>
      </c>
      <c r="B2034" s="66" t="s">
        <v>1535</v>
      </c>
      <c r="C2034" s="67"/>
      <c r="D2034" s="68"/>
      <c r="E2034" s="69"/>
      <c r="F2034" s="70"/>
      <c r="G2034" s="67"/>
      <c r="H2034" s="71"/>
      <c r="I2034" s="72"/>
      <c r="J2034" s="72"/>
      <c r="K2034" s="36"/>
      <c r="L2034" s="79"/>
      <c r="M2034" s="79"/>
      <c r="N2034" s="74"/>
      <c r="O2034" s="81" t="s">
        <v>1647</v>
      </c>
      <c r="P2034" s="83">
        <v>44396.445104166669</v>
      </c>
      <c r="Q2034" s="81" t="s">
        <v>1661</v>
      </c>
      <c r="R2034" s="81"/>
      <c r="S2034" s="81"/>
      <c r="T2034" s="81" t="s">
        <v>3024</v>
      </c>
      <c r="U2034" s="83">
        <v>44396.445104166669</v>
      </c>
      <c r="V2034" s="84" t="s">
        <v>4608</v>
      </c>
      <c r="W2034" s="81"/>
      <c r="X2034" s="81"/>
      <c r="Y2034" s="87" t="s">
        <v>6608</v>
      </c>
      <c r="Z2034" s="81"/>
    </row>
    <row r="2035" spans="1:26" x14ac:dyDescent="0.35">
      <c r="A2035" s="66" t="s">
        <v>1229</v>
      </c>
      <c r="B2035" s="66" t="s">
        <v>1228</v>
      </c>
      <c r="C2035" s="67"/>
      <c r="D2035" s="68"/>
      <c r="E2035" s="69"/>
      <c r="F2035" s="70"/>
      <c r="G2035" s="67"/>
      <c r="H2035" s="71"/>
      <c r="I2035" s="72"/>
      <c r="J2035" s="72"/>
      <c r="K2035" s="36"/>
      <c r="L2035" s="79"/>
      <c r="M2035" s="79"/>
      <c r="N2035" s="74"/>
      <c r="O2035" s="81" t="s">
        <v>1647</v>
      </c>
      <c r="P2035" s="83">
        <v>44396.445104166669</v>
      </c>
      <c r="Q2035" s="81" t="s">
        <v>1661</v>
      </c>
      <c r="R2035" s="81"/>
      <c r="S2035" s="81"/>
      <c r="T2035" s="81" t="s">
        <v>3024</v>
      </c>
      <c r="U2035" s="83">
        <v>44396.445104166669</v>
      </c>
      <c r="V2035" s="84" t="s">
        <v>4608</v>
      </c>
      <c r="W2035" s="81"/>
      <c r="X2035" s="81"/>
      <c r="Y2035" s="87" t="s">
        <v>6608</v>
      </c>
      <c r="Z2035" s="81"/>
    </row>
    <row r="2036" spans="1:26" x14ac:dyDescent="0.35">
      <c r="A2036" s="66" t="s">
        <v>1229</v>
      </c>
      <c r="B2036" s="66" t="s">
        <v>1613</v>
      </c>
      <c r="C2036" s="67"/>
      <c r="D2036" s="68"/>
      <c r="E2036" s="69"/>
      <c r="F2036" s="70"/>
      <c r="G2036" s="67"/>
      <c r="H2036" s="71"/>
      <c r="I2036" s="72"/>
      <c r="J2036" s="72"/>
      <c r="K2036" s="36"/>
      <c r="L2036" s="79"/>
      <c r="M2036" s="79"/>
      <c r="N2036" s="74"/>
      <c r="O2036" s="81" t="s">
        <v>1647</v>
      </c>
      <c r="P2036" s="83">
        <v>44396.522881944446</v>
      </c>
      <c r="Q2036" s="81" t="s">
        <v>1991</v>
      </c>
      <c r="R2036" s="81"/>
      <c r="S2036" s="81"/>
      <c r="T2036" s="81" t="s">
        <v>3194</v>
      </c>
      <c r="U2036" s="83">
        <v>44396.522881944446</v>
      </c>
      <c r="V2036" s="84" t="s">
        <v>4609</v>
      </c>
      <c r="W2036" s="81"/>
      <c r="X2036" s="81"/>
      <c r="Y2036" s="87" t="s">
        <v>6609</v>
      </c>
      <c r="Z2036" s="81"/>
    </row>
    <row r="2037" spans="1:26" x14ac:dyDescent="0.35">
      <c r="A2037" s="66" t="s">
        <v>1229</v>
      </c>
      <c r="B2037" s="66" t="s">
        <v>1404</v>
      </c>
      <c r="C2037" s="67"/>
      <c r="D2037" s="68"/>
      <c r="E2037" s="69"/>
      <c r="F2037" s="70"/>
      <c r="G2037" s="67"/>
      <c r="H2037" s="71"/>
      <c r="I2037" s="72"/>
      <c r="J2037" s="72"/>
      <c r="K2037" s="36"/>
      <c r="L2037" s="79"/>
      <c r="M2037" s="79"/>
      <c r="N2037" s="74"/>
      <c r="O2037" s="81" t="s">
        <v>1647</v>
      </c>
      <c r="P2037" s="83">
        <v>44396.522881944446</v>
      </c>
      <c r="Q2037" s="81" t="s">
        <v>1991</v>
      </c>
      <c r="R2037" s="81"/>
      <c r="S2037" s="81"/>
      <c r="T2037" s="81" t="s">
        <v>3194</v>
      </c>
      <c r="U2037" s="83">
        <v>44396.522881944446</v>
      </c>
      <c r="V2037" s="84" t="s">
        <v>4609</v>
      </c>
      <c r="W2037" s="81"/>
      <c r="X2037" s="81"/>
      <c r="Y2037" s="87" t="s">
        <v>6609</v>
      </c>
      <c r="Z2037" s="81"/>
    </row>
    <row r="2038" spans="1:26" x14ac:dyDescent="0.35">
      <c r="A2038" s="66" t="s">
        <v>1229</v>
      </c>
      <c r="B2038" s="66" t="s">
        <v>1238</v>
      </c>
      <c r="C2038" s="67"/>
      <c r="D2038" s="68"/>
      <c r="E2038" s="69"/>
      <c r="F2038" s="70"/>
      <c r="G2038" s="67"/>
      <c r="H2038" s="71"/>
      <c r="I2038" s="72"/>
      <c r="J2038" s="72"/>
      <c r="K2038" s="36"/>
      <c r="L2038" s="79"/>
      <c r="M2038" s="79"/>
      <c r="N2038" s="74"/>
      <c r="O2038" s="81" t="s">
        <v>1647</v>
      </c>
      <c r="P2038" s="83">
        <v>44397.683993055558</v>
      </c>
      <c r="Q2038" s="81" t="s">
        <v>1759</v>
      </c>
      <c r="R2038" s="81"/>
      <c r="S2038" s="81"/>
      <c r="T2038" s="81"/>
      <c r="U2038" s="83">
        <v>44397.683993055558</v>
      </c>
      <c r="V2038" s="84" t="s">
        <v>4610</v>
      </c>
      <c r="W2038" s="81"/>
      <c r="X2038" s="81"/>
      <c r="Y2038" s="87" t="s">
        <v>6610</v>
      </c>
      <c r="Z2038" s="81"/>
    </row>
    <row r="2039" spans="1:26" x14ac:dyDescent="0.35">
      <c r="A2039" s="66" t="s">
        <v>1229</v>
      </c>
      <c r="B2039" s="66" t="s">
        <v>1367</v>
      </c>
      <c r="C2039" s="67"/>
      <c r="D2039" s="68"/>
      <c r="E2039" s="69"/>
      <c r="F2039" s="70"/>
      <c r="G2039" s="67"/>
      <c r="H2039" s="71"/>
      <c r="I2039" s="72"/>
      <c r="J2039" s="72"/>
      <c r="K2039" s="36"/>
      <c r="L2039" s="79"/>
      <c r="M2039" s="79"/>
      <c r="N2039" s="74"/>
      <c r="O2039" s="81" t="s">
        <v>1647</v>
      </c>
      <c r="P2039" s="83">
        <v>44399.256215277775</v>
      </c>
      <c r="Q2039" s="81" t="s">
        <v>1992</v>
      </c>
      <c r="R2039" s="81"/>
      <c r="S2039" s="81"/>
      <c r="T2039" s="81" t="s">
        <v>3195</v>
      </c>
      <c r="U2039" s="83">
        <v>44399.256215277775</v>
      </c>
      <c r="V2039" s="84" t="s">
        <v>4611</v>
      </c>
      <c r="W2039" s="81"/>
      <c r="X2039" s="81"/>
      <c r="Y2039" s="87" t="s">
        <v>6611</v>
      </c>
      <c r="Z2039" s="81"/>
    </row>
    <row r="2040" spans="1:26" x14ac:dyDescent="0.35">
      <c r="A2040" s="66" t="s">
        <v>1230</v>
      </c>
      <c r="B2040" s="66" t="s">
        <v>1605</v>
      </c>
      <c r="C2040" s="67"/>
      <c r="D2040" s="68"/>
      <c r="E2040" s="69"/>
      <c r="F2040" s="70"/>
      <c r="G2040" s="67"/>
      <c r="H2040" s="71"/>
      <c r="I2040" s="72"/>
      <c r="J2040" s="72"/>
      <c r="K2040" s="36"/>
      <c r="L2040" s="79"/>
      <c r="M2040" s="79"/>
      <c r="N2040" s="74"/>
      <c r="O2040" s="81" t="s">
        <v>1647</v>
      </c>
      <c r="P2040" s="83">
        <v>44397.56417824074</v>
      </c>
      <c r="Q2040" s="81" t="s">
        <v>1941</v>
      </c>
      <c r="R2040" s="81"/>
      <c r="S2040" s="81"/>
      <c r="T2040" s="81" t="s">
        <v>3046</v>
      </c>
      <c r="U2040" s="83">
        <v>44397.56417824074</v>
      </c>
      <c r="V2040" s="84" t="s">
        <v>4612</v>
      </c>
      <c r="W2040" s="81"/>
      <c r="X2040" s="81"/>
      <c r="Y2040" s="87" t="s">
        <v>6612</v>
      </c>
      <c r="Z2040" s="81"/>
    </row>
    <row r="2041" spans="1:26" x14ac:dyDescent="0.35">
      <c r="A2041" s="66" t="s">
        <v>1231</v>
      </c>
      <c r="B2041" s="66" t="s">
        <v>1605</v>
      </c>
      <c r="C2041" s="67"/>
      <c r="D2041" s="68"/>
      <c r="E2041" s="69"/>
      <c r="F2041" s="70"/>
      <c r="G2041" s="67"/>
      <c r="H2041" s="71"/>
      <c r="I2041" s="72"/>
      <c r="J2041" s="72"/>
      <c r="K2041" s="36"/>
      <c r="L2041" s="79"/>
      <c r="M2041" s="79"/>
      <c r="N2041" s="74"/>
      <c r="O2041" s="81" t="s">
        <v>1647</v>
      </c>
      <c r="P2041" s="83">
        <v>44399.256307870368</v>
      </c>
      <c r="Q2041" s="81" t="s">
        <v>1941</v>
      </c>
      <c r="R2041" s="81"/>
      <c r="S2041" s="81"/>
      <c r="T2041" s="81" t="s">
        <v>3046</v>
      </c>
      <c r="U2041" s="83">
        <v>44399.256307870368</v>
      </c>
      <c r="V2041" s="84" t="s">
        <v>4613</v>
      </c>
      <c r="W2041" s="81"/>
      <c r="X2041" s="81"/>
      <c r="Y2041" s="87" t="s">
        <v>6613</v>
      </c>
      <c r="Z2041" s="81"/>
    </row>
    <row r="2042" spans="1:26" x14ac:dyDescent="0.35">
      <c r="A2042" s="66" t="s">
        <v>1232</v>
      </c>
      <c r="B2042" s="66" t="s">
        <v>1230</v>
      </c>
      <c r="C2042" s="67"/>
      <c r="D2042" s="68"/>
      <c r="E2042" s="69"/>
      <c r="F2042" s="70"/>
      <c r="G2042" s="67"/>
      <c r="H2042" s="71"/>
      <c r="I2042" s="72"/>
      <c r="J2042" s="72"/>
      <c r="K2042" s="36"/>
      <c r="L2042" s="79"/>
      <c r="M2042" s="79"/>
      <c r="N2042" s="74"/>
      <c r="O2042" s="81" t="s">
        <v>1647</v>
      </c>
      <c r="P2042" s="83">
        <v>44397.528449074074</v>
      </c>
      <c r="Q2042" s="81" t="s">
        <v>1993</v>
      </c>
      <c r="R2042" s="84" t="s">
        <v>2606</v>
      </c>
      <c r="S2042" s="81" t="s">
        <v>2931</v>
      </c>
      <c r="T2042" s="81" t="s">
        <v>3046</v>
      </c>
      <c r="U2042" s="83">
        <v>44397.528449074074</v>
      </c>
      <c r="V2042" s="84" t="s">
        <v>4614</v>
      </c>
      <c r="W2042" s="81"/>
      <c r="X2042" s="81"/>
      <c r="Y2042" s="87" t="s">
        <v>6614</v>
      </c>
      <c r="Z2042" s="81"/>
    </row>
    <row r="2043" spans="1:26" x14ac:dyDescent="0.35">
      <c r="A2043" s="66" t="s">
        <v>1230</v>
      </c>
      <c r="B2043" s="66" t="s">
        <v>1412</v>
      </c>
      <c r="C2043" s="67"/>
      <c r="D2043" s="68"/>
      <c r="E2043" s="69"/>
      <c r="F2043" s="70"/>
      <c r="G2043" s="67"/>
      <c r="H2043" s="71"/>
      <c r="I2043" s="72"/>
      <c r="J2043" s="72"/>
      <c r="K2043" s="36"/>
      <c r="L2043" s="79"/>
      <c r="M2043" s="79"/>
      <c r="N2043" s="74"/>
      <c r="O2043" s="81" t="s">
        <v>1647</v>
      </c>
      <c r="P2043" s="83">
        <v>44397.56417824074</v>
      </c>
      <c r="Q2043" s="81" t="s">
        <v>1941</v>
      </c>
      <c r="R2043" s="81"/>
      <c r="S2043" s="81"/>
      <c r="T2043" s="81" t="s">
        <v>3046</v>
      </c>
      <c r="U2043" s="83">
        <v>44397.56417824074</v>
      </c>
      <c r="V2043" s="84" t="s">
        <v>4612</v>
      </c>
      <c r="W2043" s="81"/>
      <c r="X2043" s="81"/>
      <c r="Y2043" s="87" t="s">
        <v>6612</v>
      </c>
      <c r="Z2043" s="81"/>
    </row>
    <row r="2044" spans="1:26" x14ac:dyDescent="0.35">
      <c r="A2044" s="66" t="s">
        <v>1230</v>
      </c>
      <c r="B2044" s="66" t="s">
        <v>1558</v>
      </c>
      <c r="C2044" s="67"/>
      <c r="D2044" s="68"/>
      <c r="E2044" s="69"/>
      <c r="F2044" s="70"/>
      <c r="G2044" s="67"/>
      <c r="H2044" s="71"/>
      <c r="I2044" s="72"/>
      <c r="J2044" s="72"/>
      <c r="K2044" s="36"/>
      <c r="L2044" s="79"/>
      <c r="M2044" s="79"/>
      <c r="N2044" s="74"/>
      <c r="O2044" s="81" t="s">
        <v>1647</v>
      </c>
      <c r="P2044" s="83">
        <v>44397.56417824074</v>
      </c>
      <c r="Q2044" s="81" t="s">
        <v>1941</v>
      </c>
      <c r="R2044" s="81"/>
      <c r="S2044" s="81"/>
      <c r="T2044" s="81" t="s">
        <v>3046</v>
      </c>
      <c r="U2044" s="83">
        <v>44397.56417824074</v>
      </c>
      <c r="V2044" s="84" t="s">
        <v>4612</v>
      </c>
      <c r="W2044" s="81"/>
      <c r="X2044" s="81"/>
      <c r="Y2044" s="87" t="s">
        <v>6612</v>
      </c>
      <c r="Z2044" s="81"/>
    </row>
    <row r="2045" spans="1:26" x14ac:dyDescent="0.35">
      <c r="A2045" s="66" t="s">
        <v>1230</v>
      </c>
      <c r="B2045" s="66" t="s">
        <v>1317</v>
      </c>
      <c r="C2045" s="67"/>
      <c r="D2045" s="68"/>
      <c r="E2045" s="69"/>
      <c r="F2045" s="70"/>
      <c r="G2045" s="67"/>
      <c r="H2045" s="71"/>
      <c r="I2045" s="72"/>
      <c r="J2045" s="72"/>
      <c r="K2045" s="36"/>
      <c r="L2045" s="79"/>
      <c r="M2045" s="79"/>
      <c r="N2045" s="74"/>
      <c r="O2045" s="81" t="s">
        <v>1647</v>
      </c>
      <c r="P2045" s="83">
        <v>44397.56417824074</v>
      </c>
      <c r="Q2045" s="81" t="s">
        <v>1941</v>
      </c>
      <c r="R2045" s="81"/>
      <c r="S2045" s="81"/>
      <c r="T2045" s="81" t="s">
        <v>3046</v>
      </c>
      <c r="U2045" s="83">
        <v>44397.56417824074</v>
      </c>
      <c r="V2045" s="84" t="s">
        <v>4612</v>
      </c>
      <c r="W2045" s="81"/>
      <c r="X2045" s="81"/>
      <c r="Y2045" s="87" t="s">
        <v>6612</v>
      </c>
      <c r="Z2045" s="81"/>
    </row>
    <row r="2046" spans="1:26" x14ac:dyDescent="0.35">
      <c r="A2046" s="66" t="s">
        <v>1230</v>
      </c>
      <c r="B2046" s="66" t="s">
        <v>1232</v>
      </c>
      <c r="C2046" s="67"/>
      <c r="D2046" s="68"/>
      <c r="E2046" s="69"/>
      <c r="F2046" s="70"/>
      <c r="G2046" s="67"/>
      <c r="H2046" s="71"/>
      <c r="I2046" s="72"/>
      <c r="J2046" s="72"/>
      <c r="K2046" s="36"/>
      <c r="L2046" s="79"/>
      <c r="M2046" s="79"/>
      <c r="N2046" s="74"/>
      <c r="O2046" s="81" t="s">
        <v>1647</v>
      </c>
      <c r="P2046" s="83">
        <v>44397.56417824074</v>
      </c>
      <c r="Q2046" s="81" t="s">
        <v>1941</v>
      </c>
      <c r="R2046" s="81"/>
      <c r="S2046" s="81"/>
      <c r="T2046" s="81" t="s">
        <v>3046</v>
      </c>
      <c r="U2046" s="83">
        <v>44397.56417824074</v>
      </c>
      <c r="V2046" s="84" t="s">
        <v>4612</v>
      </c>
      <c r="W2046" s="81"/>
      <c r="X2046" s="81"/>
      <c r="Y2046" s="87" t="s">
        <v>6612</v>
      </c>
      <c r="Z2046" s="81"/>
    </row>
    <row r="2047" spans="1:26" x14ac:dyDescent="0.35">
      <c r="A2047" s="66" t="s">
        <v>1231</v>
      </c>
      <c r="B2047" s="66" t="s">
        <v>1230</v>
      </c>
      <c r="C2047" s="67"/>
      <c r="D2047" s="68"/>
      <c r="E2047" s="69"/>
      <c r="F2047" s="70"/>
      <c r="G2047" s="67"/>
      <c r="H2047" s="71"/>
      <c r="I2047" s="72"/>
      <c r="J2047" s="72"/>
      <c r="K2047" s="36"/>
      <c r="L2047" s="79"/>
      <c r="M2047" s="79"/>
      <c r="N2047" s="74"/>
      <c r="O2047" s="81" t="s">
        <v>1647</v>
      </c>
      <c r="P2047" s="83">
        <v>44399.256307870368</v>
      </c>
      <c r="Q2047" s="81" t="s">
        <v>1941</v>
      </c>
      <c r="R2047" s="81"/>
      <c r="S2047" s="81"/>
      <c r="T2047" s="81" t="s">
        <v>3046</v>
      </c>
      <c r="U2047" s="83">
        <v>44399.256307870368</v>
      </c>
      <c r="V2047" s="84" t="s">
        <v>4613</v>
      </c>
      <c r="W2047" s="81"/>
      <c r="X2047" s="81"/>
      <c r="Y2047" s="87" t="s">
        <v>6613</v>
      </c>
      <c r="Z2047" s="81"/>
    </row>
    <row r="2048" spans="1:26" x14ac:dyDescent="0.35">
      <c r="A2048" s="66" t="s">
        <v>1231</v>
      </c>
      <c r="B2048" s="66" t="s">
        <v>1558</v>
      </c>
      <c r="C2048" s="67"/>
      <c r="D2048" s="68"/>
      <c r="E2048" s="69"/>
      <c r="F2048" s="70"/>
      <c r="G2048" s="67"/>
      <c r="H2048" s="71"/>
      <c r="I2048" s="72"/>
      <c r="J2048" s="72"/>
      <c r="K2048" s="36"/>
      <c r="L2048" s="79"/>
      <c r="M2048" s="79"/>
      <c r="N2048" s="74"/>
      <c r="O2048" s="81" t="s">
        <v>1647</v>
      </c>
      <c r="P2048" s="83">
        <v>44399.255868055552</v>
      </c>
      <c r="Q2048" s="81" t="s">
        <v>1777</v>
      </c>
      <c r="R2048" s="81"/>
      <c r="S2048" s="81"/>
      <c r="T2048" s="81" t="s">
        <v>3046</v>
      </c>
      <c r="U2048" s="83">
        <v>44399.255868055552</v>
      </c>
      <c r="V2048" s="84" t="s">
        <v>4615</v>
      </c>
      <c r="W2048" s="81"/>
      <c r="X2048" s="81"/>
      <c r="Y2048" s="87" t="s">
        <v>6615</v>
      </c>
      <c r="Z2048" s="81"/>
    </row>
    <row r="2049" spans="1:26" x14ac:dyDescent="0.35">
      <c r="A2049" s="66" t="s">
        <v>1231</v>
      </c>
      <c r="B2049" s="66" t="s">
        <v>1559</v>
      </c>
      <c r="C2049" s="67"/>
      <c r="D2049" s="68"/>
      <c r="E2049" s="69"/>
      <c r="F2049" s="70"/>
      <c r="G2049" s="67"/>
      <c r="H2049" s="71"/>
      <c r="I2049" s="72"/>
      <c r="J2049" s="72"/>
      <c r="K2049" s="36"/>
      <c r="L2049" s="79"/>
      <c r="M2049" s="79"/>
      <c r="N2049" s="74"/>
      <c r="O2049" s="81" t="s">
        <v>1647</v>
      </c>
      <c r="P2049" s="83">
        <v>44399.255868055552</v>
      </c>
      <c r="Q2049" s="81" t="s">
        <v>1777</v>
      </c>
      <c r="R2049" s="81"/>
      <c r="S2049" s="81"/>
      <c r="T2049" s="81" t="s">
        <v>3046</v>
      </c>
      <c r="U2049" s="83">
        <v>44399.255868055552</v>
      </c>
      <c r="V2049" s="84" t="s">
        <v>4615</v>
      </c>
      <c r="W2049" s="81"/>
      <c r="X2049" s="81"/>
      <c r="Y2049" s="87" t="s">
        <v>6615</v>
      </c>
      <c r="Z2049" s="81"/>
    </row>
    <row r="2050" spans="1:26" x14ac:dyDescent="0.35">
      <c r="A2050" s="66" t="s">
        <v>1231</v>
      </c>
      <c r="B2050" s="66" t="s">
        <v>1232</v>
      </c>
      <c r="C2050" s="67"/>
      <c r="D2050" s="68"/>
      <c r="E2050" s="69"/>
      <c r="F2050" s="70"/>
      <c r="G2050" s="67"/>
      <c r="H2050" s="71"/>
      <c r="I2050" s="72"/>
      <c r="J2050" s="72"/>
      <c r="K2050" s="36"/>
      <c r="L2050" s="79"/>
      <c r="M2050" s="79"/>
      <c r="N2050" s="74"/>
      <c r="O2050" s="81" t="s">
        <v>1647</v>
      </c>
      <c r="P2050" s="83">
        <v>44399.255868055552</v>
      </c>
      <c r="Q2050" s="81" t="s">
        <v>1777</v>
      </c>
      <c r="R2050" s="81"/>
      <c r="S2050" s="81"/>
      <c r="T2050" s="81" t="s">
        <v>3046</v>
      </c>
      <c r="U2050" s="83">
        <v>44399.255868055552</v>
      </c>
      <c r="V2050" s="84" t="s">
        <v>4615</v>
      </c>
      <c r="W2050" s="81"/>
      <c r="X2050" s="81"/>
      <c r="Y2050" s="87" t="s">
        <v>6615</v>
      </c>
      <c r="Z2050" s="81"/>
    </row>
    <row r="2051" spans="1:26" x14ac:dyDescent="0.35">
      <c r="A2051" s="66" t="s">
        <v>1231</v>
      </c>
      <c r="B2051" s="66" t="s">
        <v>1412</v>
      </c>
      <c r="C2051" s="67"/>
      <c r="D2051" s="68"/>
      <c r="E2051" s="69"/>
      <c r="F2051" s="70"/>
      <c r="G2051" s="67"/>
      <c r="H2051" s="71"/>
      <c r="I2051" s="72"/>
      <c r="J2051" s="72"/>
      <c r="K2051" s="36"/>
      <c r="L2051" s="79"/>
      <c r="M2051" s="79"/>
      <c r="N2051" s="74"/>
      <c r="O2051" s="81" t="s">
        <v>1647</v>
      </c>
      <c r="P2051" s="83">
        <v>44399.256307870368</v>
      </c>
      <c r="Q2051" s="81" t="s">
        <v>1941</v>
      </c>
      <c r="R2051" s="81"/>
      <c r="S2051" s="81"/>
      <c r="T2051" s="81" t="s">
        <v>3046</v>
      </c>
      <c r="U2051" s="83">
        <v>44399.256307870368</v>
      </c>
      <c r="V2051" s="84" t="s">
        <v>4613</v>
      </c>
      <c r="W2051" s="81"/>
      <c r="X2051" s="81"/>
      <c r="Y2051" s="87" t="s">
        <v>6613</v>
      </c>
      <c r="Z2051" s="81"/>
    </row>
    <row r="2052" spans="1:26" x14ac:dyDescent="0.35">
      <c r="A2052" s="66" t="s">
        <v>1231</v>
      </c>
      <c r="B2052" s="66" t="s">
        <v>1558</v>
      </c>
      <c r="C2052" s="67"/>
      <c r="D2052" s="68"/>
      <c r="E2052" s="69"/>
      <c r="F2052" s="70"/>
      <c r="G2052" s="67"/>
      <c r="H2052" s="71"/>
      <c r="I2052" s="72"/>
      <c r="J2052" s="72"/>
      <c r="K2052" s="36"/>
      <c r="L2052" s="79"/>
      <c r="M2052" s="79"/>
      <c r="N2052" s="74"/>
      <c r="O2052" s="81" t="s">
        <v>1647</v>
      </c>
      <c r="P2052" s="83">
        <v>44399.256307870368</v>
      </c>
      <c r="Q2052" s="81" t="s">
        <v>1941</v>
      </c>
      <c r="R2052" s="81"/>
      <c r="S2052" s="81"/>
      <c r="T2052" s="81" t="s">
        <v>3046</v>
      </c>
      <c r="U2052" s="83">
        <v>44399.256307870368</v>
      </c>
      <c r="V2052" s="84" t="s">
        <v>4613</v>
      </c>
      <c r="W2052" s="81"/>
      <c r="X2052" s="81"/>
      <c r="Y2052" s="87" t="s">
        <v>6613</v>
      </c>
      <c r="Z2052" s="81"/>
    </row>
    <row r="2053" spans="1:26" x14ac:dyDescent="0.35">
      <c r="A2053" s="66" t="s">
        <v>1231</v>
      </c>
      <c r="B2053" s="66" t="s">
        <v>1317</v>
      </c>
      <c r="C2053" s="67"/>
      <c r="D2053" s="68"/>
      <c r="E2053" s="69"/>
      <c r="F2053" s="70"/>
      <c r="G2053" s="67"/>
      <c r="H2053" s="71"/>
      <c r="I2053" s="72"/>
      <c r="J2053" s="72"/>
      <c r="K2053" s="36"/>
      <c r="L2053" s="79"/>
      <c r="M2053" s="79"/>
      <c r="N2053" s="74"/>
      <c r="O2053" s="81" t="s">
        <v>1647</v>
      </c>
      <c r="P2053" s="83">
        <v>44399.256307870368</v>
      </c>
      <c r="Q2053" s="81" t="s">
        <v>1941</v>
      </c>
      <c r="R2053" s="81"/>
      <c r="S2053" s="81"/>
      <c r="T2053" s="81" t="s">
        <v>3046</v>
      </c>
      <c r="U2053" s="83">
        <v>44399.256307870368</v>
      </c>
      <c r="V2053" s="84" t="s">
        <v>4613</v>
      </c>
      <c r="W2053" s="81"/>
      <c r="X2053" s="81"/>
      <c r="Y2053" s="87" t="s">
        <v>6613</v>
      </c>
      <c r="Z2053" s="81"/>
    </row>
    <row r="2054" spans="1:26" x14ac:dyDescent="0.35">
      <c r="A2054" s="66" t="s">
        <v>1231</v>
      </c>
      <c r="B2054" s="66" t="s">
        <v>1232</v>
      </c>
      <c r="C2054" s="67"/>
      <c r="D2054" s="68"/>
      <c r="E2054" s="69"/>
      <c r="F2054" s="70"/>
      <c r="G2054" s="67"/>
      <c r="H2054" s="71"/>
      <c r="I2054" s="72"/>
      <c r="J2054" s="72"/>
      <c r="K2054" s="36"/>
      <c r="L2054" s="79"/>
      <c r="M2054" s="79"/>
      <c r="N2054" s="74"/>
      <c r="O2054" s="81" t="s">
        <v>1647</v>
      </c>
      <c r="P2054" s="83">
        <v>44399.256307870368</v>
      </c>
      <c r="Q2054" s="81" t="s">
        <v>1941</v>
      </c>
      <c r="R2054" s="81"/>
      <c r="S2054" s="81"/>
      <c r="T2054" s="81" t="s">
        <v>3046</v>
      </c>
      <c r="U2054" s="83">
        <v>44399.256307870368</v>
      </c>
      <c r="V2054" s="84" t="s">
        <v>4613</v>
      </c>
      <c r="W2054" s="81"/>
      <c r="X2054" s="81"/>
      <c r="Y2054" s="87" t="s">
        <v>6613</v>
      </c>
      <c r="Z2054" s="81"/>
    </row>
    <row r="2055" spans="1:26" x14ac:dyDescent="0.35">
      <c r="A2055" s="66" t="s">
        <v>1233</v>
      </c>
      <c r="B2055" s="66" t="s">
        <v>1382</v>
      </c>
      <c r="C2055" s="67"/>
      <c r="D2055" s="68"/>
      <c r="E2055" s="69"/>
      <c r="F2055" s="70"/>
      <c r="G2055" s="67"/>
      <c r="H2055" s="71"/>
      <c r="I2055" s="72"/>
      <c r="J2055" s="72"/>
      <c r="K2055" s="36"/>
      <c r="L2055" s="79"/>
      <c r="M2055" s="79"/>
      <c r="N2055" s="74"/>
      <c r="O2055" s="81" t="s">
        <v>1647</v>
      </c>
      <c r="P2055" s="83">
        <v>44399.258715277778</v>
      </c>
      <c r="Q2055" s="81" t="s">
        <v>1982</v>
      </c>
      <c r="R2055" s="81"/>
      <c r="S2055" s="81"/>
      <c r="T2055" s="81"/>
      <c r="U2055" s="83">
        <v>44399.258715277778</v>
      </c>
      <c r="V2055" s="84" t="s">
        <v>4616</v>
      </c>
      <c r="W2055" s="81"/>
      <c r="X2055" s="81"/>
      <c r="Y2055" s="87" t="s">
        <v>6616</v>
      </c>
      <c r="Z2055" s="81"/>
    </row>
    <row r="2056" spans="1:26" x14ac:dyDescent="0.35">
      <c r="A2056" s="66" t="s">
        <v>1234</v>
      </c>
      <c r="B2056" s="66" t="s">
        <v>1367</v>
      </c>
      <c r="C2056" s="67"/>
      <c r="D2056" s="68"/>
      <c r="E2056" s="69"/>
      <c r="F2056" s="70"/>
      <c r="G2056" s="67"/>
      <c r="H2056" s="71"/>
      <c r="I2056" s="72"/>
      <c r="J2056" s="72"/>
      <c r="K2056" s="36"/>
      <c r="L2056" s="79"/>
      <c r="M2056" s="79"/>
      <c r="N2056" s="74"/>
      <c r="O2056" s="81" t="s">
        <v>1647</v>
      </c>
      <c r="P2056" s="83">
        <v>44399.260300925926</v>
      </c>
      <c r="Q2056" s="81" t="s">
        <v>1992</v>
      </c>
      <c r="R2056" s="81"/>
      <c r="S2056" s="81"/>
      <c r="T2056" s="81" t="s">
        <v>3195</v>
      </c>
      <c r="U2056" s="83">
        <v>44399.260300925926</v>
      </c>
      <c r="V2056" s="84" t="s">
        <v>4617</v>
      </c>
      <c r="W2056" s="81"/>
      <c r="X2056" s="81"/>
      <c r="Y2056" s="87" t="s">
        <v>6617</v>
      </c>
      <c r="Z2056" s="81"/>
    </row>
    <row r="2057" spans="1:26" x14ac:dyDescent="0.35">
      <c r="A2057" s="66" t="s">
        <v>1235</v>
      </c>
      <c r="B2057" s="66" t="s">
        <v>1565</v>
      </c>
      <c r="C2057" s="67"/>
      <c r="D2057" s="68"/>
      <c r="E2057" s="69"/>
      <c r="F2057" s="70"/>
      <c r="G2057" s="67"/>
      <c r="H2057" s="71"/>
      <c r="I2057" s="72"/>
      <c r="J2057" s="72"/>
      <c r="K2057" s="36"/>
      <c r="L2057" s="79"/>
      <c r="M2057" s="79"/>
      <c r="N2057" s="74"/>
      <c r="O2057" s="81" t="s">
        <v>1647</v>
      </c>
      <c r="P2057" s="83">
        <v>44397.679282407407</v>
      </c>
      <c r="Q2057" s="81" t="s">
        <v>1994</v>
      </c>
      <c r="R2057" s="84" t="s">
        <v>2607</v>
      </c>
      <c r="S2057" s="81" t="s">
        <v>2931</v>
      </c>
      <c r="T2057" s="81" t="s">
        <v>3110</v>
      </c>
      <c r="U2057" s="83">
        <v>44397.679282407407</v>
      </c>
      <c r="V2057" s="84" t="s">
        <v>4618</v>
      </c>
      <c r="W2057" s="81"/>
      <c r="X2057" s="81"/>
      <c r="Y2057" s="87" t="s">
        <v>6618</v>
      </c>
      <c r="Z2057" s="81"/>
    </row>
    <row r="2058" spans="1:26" x14ac:dyDescent="0.35">
      <c r="A2058" s="66" t="s">
        <v>1235</v>
      </c>
      <c r="B2058" s="66" t="s">
        <v>1565</v>
      </c>
      <c r="C2058" s="67"/>
      <c r="D2058" s="68"/>
      <c r="E2058" s="69"/>
      <c r="F2058" s="70"/>
      <c r="G2058" s="67"/>
      <c r="H2058" s="71"/>
      <c r="I2058" s="72"/>
      <c r="J2058" s="72"/>
      <c r="K2058" s="36"/>
      <c r="L2058" s="79"/>
      <c r="M2058" s="79"/>
      <c r="N2058" s="74"/>
      <c r="O2058" s="81" t="s">
        <v>1647</v>
      </c>
      <c r="P2058" s="83">
        <v>44398.253483796296</v>
      </c>
      <c r="Q2058" s="81" t="s">
        <v>1995</v>
      </c>
      <c r="R2058" s="84" t="s">
        <v>2608</v>
      </c>
      <c r="S2058" s="81" t="s">
        <v>2931</v>
      </c>
      <c r="T2058" s="81" t="s">
        <v>3110</v>
      </c>
      <c r="U2058" s="83">
        <v>44398.253483796296</v>
      </c>
      <c r="V2058" s="84" t="s">
        <v>4619</v>
      </c>
      <c r="W2058" s="81"/>
      <c r="X2058" s="81"/>
      <c r="Y2058" s="87" t="s">
        <v>6619</v>
      </c>
      <c r="Z2058" s="81"/>
    </row>
    <row r="2059" spans="1:26" x14ac:dyDescent="0.35">
      <c r="A2059" s="66" t="s">
        <v>1236</v>
      </c>
      <c r="B2059" s="66" t="s">
        <v>1565</v>
      </c>
      <c r="C2059" s="67"/>
      <c r="D2059" s="68"/>
      <c r="E2059" s="69"/>
      <c r="F2059" s="70"/>
      <c r="G2059" s="67"/>
      <c r="H2059" s="71"/>
      <c r="I2059" s="72"/>
      <c r="J2059" s="72"/>
      <c r="K2059" s="36"/>
      <c r="L2059" s="79"/>
      <c r="M2059" s="79"/>
      <c r="N2059" s="74"/>
      <c r="O2059" s="81" t="s">
        <v>1647</v>
      </c>
      <c r="P2059" s="83">
        <v>44398.219340277778</v>
      </c>
      <c r="Q2059" s="81" t="s">
        <v>1807</v>
      </c>
      <c r="R2059" s="81"/>
      <c r="S2059" s="81"/>
      <c r="T2059" s="81" t="s">
        <v>3110</v>
      </c>
      <c r="U2059" s="83">
        <v>44398.219340277778</v>
      </c>
      <c r="V2059" s="84" t="s">
        <v>4620</v>
      </c>
      <c r="W2059" s="81"/>
      <c r="X2059" s="81"/>
      <c r="Y2059" s="87" t="s">
        <v>6620</v>
      </c>
      <c r="Z2059" s="81"/>
    </row>
    <row r="2060" spans="1:26" x14ac:dyDescent="0.35">
      <c r="A2060" s="66" t="s">
        <v>1236</v>
      </c>
      <c r="B2060" s="66" t="s">
        <v>1565</v>
      </c>
      <c r="C2060" s="67"/>
      <c r="D2060" s="68"/>
      <c r="E2060" s="69"/>
      <c r="F2060" s="70"/>
      <c r="G2060" s="67"/>
      <c r="H2060" s="71"/>
      <c r="I2060" s="72"/>
      <c r="J2060" s="72"/>
      <c r="K2060" s="36"/>
      <c r="L2060" s="79"/>
      <c r="M2060" s="79"/>
      <c r="N2060" s="74"/>
      <c r="O2060" s="81" t="s">
        <v>1647</v>
      </c>
      <c r="P2060" s="83">
        <v>44398.566388888888</v>
      </c>
      <c r="Q2060" s="81" t="s">
        <v>1809</v>
      </c>
      <c r="R2060" s="81"/>
      <c r="S2060" s="81"/>
      <c r="T2060" s="81" t="s">
        <v>3110</v>
      </c>
      <c r="U2060" s="83">
        <v>44398.566388888888</v>
      </c>
      <c r="V2060" s="84" t="s">
        <v>4621</v>
      </c>
      <c r="W2060" s="81"/>
      <c r="X2060" s="81"/>
      <c r="Y2060" s="87" t="s">
        <v>6621</v>
      </c>
      <c r="Z2060" s="81"/>
    </row>
    <row r="2061" spans="1:26" x14ac:dyDescent="0.35">
      <c r="A2061" s="66" t="s">
        <v>1236</v>
      </c>
      <c r="B2061" s="66" t="s">
        <v>1235</v>
      </c>
      <c r="C2061" s="67"/>
      <c r="D2061" s="68"/>
      <c r="E2061" s="69"/>
      <c r="F2061" s="70"/>
      <c r="G2061" s="67"/>
      <c r="H2061" s="71"/>
      <c r="I2061" s="72"/>
      <c r="J2061" s="72"/>
      <c r="K2061" s="36"/>
      <c r="L2061" s="79"/>
      <c r="M2061" s="79"/>
      <c r="N2061" s="74"/>
      <c r="O2061" s="81" t="s">
        <v>1647</v>
      </c>
      <c r="P2061" s="83">
        <v>44397.429143518515</v>
      </c>
      <c r="Q2061" s="81" t="s">
        <v>1730</v>
      </c>
      <c r="R2061" s="84" t="s">
        <v>2435</v>
      </c>
      <c r="S2061" s="81" t="s">
        <v>2932</v>
      </c>
      <c r="T2061" s="81" t="s">
        <v>3031</v>
      </c>
      <c r="U2061" s="83">
        <v>44397.429143518515</v>
      </c>
      <c r="V2061" s="84" t="s">
        <v>4622</v>
      </c>
      <c r="W2061" s="81"/>
      <c r="X2061" s="81"/>
      <c r="Y2061" s="87" t="s">
        <v>6622</v>
      </c>
      <c r="Z2061" s="81"/>
    </row>
    <row r="2062" spans="1:26" x14ac:dyDescent="0.35">
      <c r="A2062" s="66" t="s">
        <v>1236</v>
      </c>
      <c r="B2062" s="66" t="s">
        <v>1318</v>
      </c>
      <c r="C2062" s="67"/>
      <c r="D2062" s="68"/>
      <c r="E2062" s="69"/>
      <c r="F2062" s="70"/>
      <c r="G2062" s="67"/>
      <c r="H2062" s="71"/>
      <c r="I2062" s="72"/>
      <c r="J2062" s="72"/>
      <c r="K2062" s="36"/>
      <c r="L2062" s="79"/>
      <c r="M2062" s="79"/>
      <c r="N2062" s="74"/>
      <c r="O2062" s="81" t="s">
        <v>1647</v>
      </c>
      <c r="P2062" s="83">
        <v>44398.219340277778</v>
      </c>
      <c r="Q2062" s="81" t="s">
        <v>1807</v>
      </c>
      <c r="R2062" s="81"/>
      <c r="S2062" s="81"/>
      <c r="T2062" s="81" t="s">
        <v>3110</v>
      </c>
      <c r="U2062" s="83">
        <v>44398.219340277778</v>
      </c>
      <c r="V2062" s="84" t="s">
        <v>4620</v>
      </c>
      <c r="W2062" s="81"/>
      <c r="X2062" s="81"/>
      <c r="Y2062" s="87" t="s">
        <v>6620</v>
      </c>
      <c r="Z2062" s="81"/>
    </row>
    <row r="2063" spans="1:26" x14ac:dyDescent="0.35">
      <c r="A2063" s="66" t="s">
        <v>1236</v>
      </c>
      <c r="B2063" s="66" t="s">
        <v>1235</v>
      </c>
      <c r="C2063" s="67"/>
      <c r="D2063" s="68"/>
      <c r="E2063" s="69"/>
      <c r="F2063" s="70"/>
      <c r="G2063" s="67"/>
      <c r="H2063" s="71"/>
      <c r="I2063" s="72"/>
      <c r="J2063" s="72"/>
      <c r="K2063" s="36"/>
      <c r="L2063" s="79"/>
      <c r="M2063" s="79"/>
      <c r="N2063" s="74"/>
      <c r="O2063" s="81" t="s">
        <v>1647</v>
      </c>
      <c r="P2063" s="83">
        <v>44398.219340277778</v>
      </c>
      <c r="Q2063" s="81" t="s">
        <v>1807</v>
      </c>
      <c r="R2063" s="81"/>
      <c r="S2063" s="81"/>
      <c r="T2063" s="81" t="s">
        <v>3110</v>
      </c>
      <c r="U2063" s="83">
        <v>44398.219340277778</v>
      </c>
      <c r="V2063" s="84" t="s">
        <v>4620</v>
      </c>
      <c r="W2063" s="81"/>
      <c r="X2063" s="81"/>
      <c r="Y2063" s="87" t="s">
        <v>6620</v>
      </c>
      <c r="Z2063" s="81"/>
    </row>
    <row r="2064" spans="1:26" x14ac:dyDescent="0.35">
      <c r="A2064" s="66" t="s">
        <v>1236</v>
      </c>
      <c r="B2064" s="66" t="s">
        <v>1235</v>
      </c>
      <c r="C2064" s="67"/>
      <c r="D2064" s="68"/>
      <c r="E2064" s="69"/>
      <c r="F2064" s="70"/>
      <c r="G2064" s="67"/>
      <c r="H2064" s="71"/>
      <c r="I2064" s="72"/>
      <c r="J2064" s="72"/>
      <c r="K2064" s="36"/>
      <c r="L2064" s="79"/>
      <c r="M2064" s="79"/>
      <c r="N2064" s="74"/>
      <c r="O2064" s="81" t="s">
        <v>1647</v>
      </c>
      <c r="P2064" s="83">
        <v>44398.467210648145</v>
      </c>
      <c r="Q2064" s="81" t="s">
        <v>1900</v>
      </c>
      <c r="R2064" s="84" t="s">
        <v>2554</v>
      </c>
      <c r="S2064" s="81" t="s">
        <v>2932</v>
      </c>
      <c r="T2064" s="81" t="s">
        <v>3159</v>
      </c>
      <c r="U2064" s="83">
        <v>44398.467210648145</v>
      </c>
      <c r="V2064" s="84" t="s">
        <v>4623</v>
      </c>
      <c r="W2064" s="81"/>
      <c r="X2064" s="81"/>
      <c r="Y2064" s="87" t="s">
        <v>6623</v>
      </c>
      <c r="Z2064" s="81"/>
    </row>
    <row r="2065" spans="1:26" x14ac:dyDescent="0.35">
      <c r="A2065" s="66" t="s">
        <v>1236</v>
      </c>
      <c r="B2065" s="66" t="s">
        <v>1318</v>
      </c>
      <c r="C2065" s="67"/>
      <c r="D2065" s="68"/>
      <c r="E2065" s="69"/>
      <c r="F2065" s="70"/>
      <c r="G2065" s="67"/>
      <c r="H2065" s="71"/>
      <c r="I2065" s="72"/>
      <c r="J2065" s="72"/>
      <c r="K2065" s="36"/>
      <c r="L2065" s="79"/>
      <c r="M2065" s="79"/>
      <c r="N2065" s="74"/>
      <c r="O2065" s="81" t="s">
        <v>1647</v>
      </c>
      <c r="P2065" s="83">
        <v>44398.566388888888</v>
      </c>
      <c r="Q2065" s="81" t="s">
        <v>1809</v>
      </c>
      <c r="R2065" s="81"/>
      <c r="S2065" s="81"/>
      <c r="T2065" s="81" t="s">
        <v>3110</v>
      </c>
      <c r="U2065" s="83">
        <v>44398.566388888888</v>
      </c>
      <c r="V2065" s="84" t="s">
        <v>4621</v>
      </c>
      <c r="W2065" s="81"/>
      <c r="X2065" s="81"/>
      <c r="Y2065" s="87" t="s">
        <v>6621</v>
      </c>
      <c r="Z2065" s="81"/>
    </row>
    <row r="2066" spans="1:26" x14ac:dyDescent="0.35">
      <c r="A2066" s="66" t="s">
        <v>1236</v>
      </c>
      <c r="B2066" s="66" t="s">
        <v>1235</v>
      </c>
      <c r="C2066" s="67"/>
      <c r="D2066" s="68"/>
      <c r="E2066" s="69"/>
      <c r="F2066" s="70"/>
      <c r="G2066" s="67"/>
      <c r="H2066" s="71"/>
      <c r="I2066" s="72"/>
      <c r="J2066" s="72"/>
      <c r="K2066" s="36"/>
      <c r="L2066" s="79"/>
      <c r="M2066" s="79"/>
      <c r="N2066" s="74"/>
      <c r="O2066" s="81" t="s">
        <v>1647</v>
      </c>
      <c r="P2066" s="83">
        <v>44398.566388888888</v>
      </c>
      <c r="Q2066" s="81" t="s">
        <v>1809</v>
      </c>
      <c r="R2066" s="81"/>
      <c r="S2066" s="81"/>
      <c r="T2066" s="81" t="s">
        <v>3110</v>
      </c>
      <c r="U2066" s="83">
        <v>44398.566388888888</v>
      </c>
      <c r="V2066" s="84" t="s">
        <v>4621</v>
      </c>
      <c r="W2066" s="81"/>
      <c r="X2066" s="81"/>
      <c r="Y2066" s="87" t="s">
        <v>6621</v>
      </c>
      <c r="Z2066" s="81"/>
    </row>
    <row r="2067" spans="1:26" x14ac:dyDescent="0.35">
      <c r="A2067" s="66" t="s">
        <v>1236</v>
      </c>
      <c r="B2067" s="66" t="s">
        <v>1235</v>
      </c>
      <c r="C2067" s="67"/>
      <c r="D2067" s="68"/>
      <c r="E2067" s="69"/>
      <c r="F2067" s="70"/>
      <c r="G2067" s="67"/>
      <c r="H2067" s="71"/>
      <c r="I2067" s="72"/>
      <c r="J2067" s="72"/>
      <c r="K2067" s="36"/>
      <c r="L2067" s="79"/>
      <c r="M2067" s="79"/>
      <c r="N2067" s="74"/>
      <c r="O2067" s="81" t="s">
        <v>1647</v>
      </c>
      <c r="P2067" s="83">
        <v>44399.243923611109</v>
      </c>
      <c r="Q2067" s="81" t="s">
        <v>1983</v>
      </c>
      <c r="R2067" s="84" t="s">
        <v>2535</v>
      </c>
      <c r="S2067" s="81" t="s">
        <v>2932</v>
      </c>
      <c r="T2067" s="81" t="s">
        <v>3138</v>
      </c>
      <c r="U2067" s="83">
        <v>44399.243923611109</v>
      </c>
      <c r="V2067" s="84" t="s">
        <v>4624</v>
      </c>
      <c r="W2067" s="81"/>
      <c r="X2067" s="81"/>
      <c r="Y2067" s="87" t="s">
        <v>6624</v>
      </c>
      <c r="Z2067" s="81"/>
    </row>
    <row r="2068" spans="1:26" x14ac:dyDescent="0.35">
      <c r="A2068" s="66" t="s">
        <v>1236</v>
      </c>
      <c r="B2068" s="66" t="s">
        <v>1235</v>
      </c>
      <c r="C2068" s="67"/>
      <c r="D2068" s="68"/>
      <c r="E2068" s="69"/>
      <c r="F2068" s="70"/>
      <c r="G2068" s="67"/>
      <c r="H2068" s="71"/>
      <c r="I2068" s="72"/>
      <c r="J2068" s="72"/>
      <c r="K2068" s="36"/>
      <c r="L2068" s="79"/>
      <c r="M2068" s="79"/>
      <c r="N2068" s="74"/>
      <c r="O2068" s="81" t="s">
        <v>1647</v>
      </c>
      <c r="P2068" s="83">
        <v>44399.261446759258</v>
      </c>
      <c r="Q2068" s="81" t="s">
        <v>1986</v>
      </c>
      <c r="R2068" s="84" t="s">
        <v>2531</v>
      </c>
      <c r="S2068" s="81" t="s">
        <v>2932</v>
      </c>
      <c r="T2068" s="81" t="s">
        <v>3132</v>
      </c>
      <c r="U2068" s="83">
        <v>44399.261446759258</v>
      </c>
      <c r="V2068" s="84" t="s">
        <v>4625</v>
      </c>
      <c r="W2068" s="81"/>
      <c r="X2068" s="81"/>
      <c r="Y2068" s="87" t="s">
        <v>6625</v>
      </c>
      <c r="Z2068" s="81"/>
    </row>
    <row r="2069" spans="1:26" x14ac:dyDescent="0.35">
      <c r="A2069" s="66" t="s">
        <v>1237</v>
      </c>
      <c r="B2069" s="66" t="s">
        <v>1318</v>
      </c>
      <c r="C2069" s="67"/>
      <c r="D2069" s="68"/>
      <c r="E2069" s="69"/>
      <c r="F2069" s="70"/>
      <c r="G2069" s="67"/>
      <c r="H2069" s="71"/>
      <c r="I2069" s="72"/>
      <c r="J2069" s="72"/>
      <c r="K2069" s="36"/>
      <c r="L2069" s="79"/>
      <c r="M2069" s="79"/>
      <c r="N2069" s="74"/>
      <c r="O2069" s="81" t="s">
        <v>1647</v>
      </c>
      <c r="P2069" s="83">
        <v>44399.265196759261</v>
      </c>
      <c r="Q2069" s="81" t="s">
        <v>1931</v>
      </c>
      <c r="R2069" s="81"/>
      <c r="S2069" s="81"/>
      <c r="T2069" s="81" t="s">
        <v>3017</v>
      </c>
      <c r="U2069" s="83">
        <v>44399.265196759261</v>
      </c>
      <c r="V2069" s="84" t="s">
        <v>4626</v>
      </c>
      <c r="W2069" s="81"/>
      <c r="X2069" s="81"/>
      <c r="Y2069" s="87" t="s">
        <v>6626</v>
      </c>
      <c r="Z2069" s="81"/>
    </row>
    <row r="2070" spans="1:26" x14ac:dyDescent="0.35">
      <c r="A2070" s="66" t="s">
        <v>1237</v>
      </c>
      <c r="B2070" s="66" t="s">
        <v>1317</v>
      </c>
      <c r="C2070" s="67"/>
      <c r="D2070" s="68"/>
      <c r="E2070" s="69"/>
      <c r="F2070" s="70"/>
      <c r="G2070" s="67"/>
      <c r="H2070" s="71"/>
      <c r="I2070" s="72"/>
      <c r="J2070" s="72"/>
      <c r="K2070" s="36"/>
      <c r="L2070" s="79"/>
      <c r="M2070" s="79"/>
      <c r="N2070" s="74"/>
      <c r="O2070" s="81" t="s">
        <v>1647</v>
      </c>
      <c r="P2070" s="83">
        <v>44399.265196759261</v>
      </c>
      <c r="Q2070" s="81" t="s">
        <v>1931</v>
      </c>
      <c r="R2070" s="81"/>
      <c r="S2070" s="81"/>
      <c r="T2070" s="81" t="s">
        <v>3017</v>
      </c>
      <c r="U2070" s="83">
        <v>44399.265196759261</v>
      </c>
      <c r="V2070" s="84" t="s">
        <v>4626</v>
      </c>
      <c r="W2070" s="81"/>
      <c r="X2070" s="81"/>
      <c r="Y2070" s="87" t="s">
        <v>6626</v>
      </c>
      <c r="Z2070" s="81"/>
    </row>
    <row r="2071" spans="1:26" x14ac:dyDescent="0.35">
      <c r="A2071" s="66" t="s">
        <v>1238</v>
      </c>
      <c r="B2071" s="66" t="s">
        <v>1238</v>
      </c>
      <c r="C2071" s="67"/>
      <c r="D2071" s="68"/>
      <c r="E2071" s="69"/>
      <c r="F2071" s="70"/>
      <c r="G2071" s="67"/>
      <c r="H2071" s="71"/>
      <c r="I2071" s="72"/>
      <c r="J2071" s="72"/>
      <c r="K2071" s="36"/>
      <c r="L2071" s="79"/>
      <c r="M2071" s="79"/>
      <c r="N2071" s="74"/>
      <c r="O2071" s="81" t="s">
        <v>179</v>
      </c>
      <c r="P2071" s="83">
        <v>44397.683888888889</v>
      </c>
      <c r="Q2071" s="81" t="s">
        <v>1996</v>
      </c>
      <c r="R2071" s="84" t="s">
        <v>2609</v>
      </c>
      <c r="S2071" s="81" t="s">
        <v>2931</v>
      </c>
      <c r="T2071" s="81"/>
      <c r="U2071" s="83">
        <v>44397.683888888889</v>
      </c>
      <c r="V2071" s="84" t="s">
        <v>4627</v>
      </c>
      <c r="W2071" s="81"/>
      <c r="X2071" s="81"/>
      <c r="Y2071" s="87" t="s">
        <v>6627</v>
      </c>
      <c r="Z2071" s="81"/>
    </row>
    <row r="2072" spans="1:26" x14ac:dyDescent="0.35">
      <c r="A2072" s="66" t="s">
        <v>1238</v>
      </c>
      <c r="B2072" s="66" t="s">
        <v>1238</v>
      </c>
      <c r="C2072" s="67"/>
      <c r="D2072" s="68"/>
      <c r="E2072" s="69"/>
      <c r="F2072" s="70"/>
      <c r="G2072" s="67"/>
      <c r="H2072" s="71"/>
      <c r="I2072" s="72"/>
      <c r="J2072" s="72"/>
      <c r="K2072" s="36"/>
      <c r="L2072" s="79"/>
      <c r="M2072" s="79"/>
      <c r="N2072" s="74"/>
      <c r="O2072" s="81" t="s">
        <v>179</v>
      </c>
      <c r="P2072" s="83">
        <v>44398.53125</v>
      </c>
      <c r="Q2072" s="81" t="s">
        <v>1997</v>
      </c>
      <c r="R2072" s="81" t="s">
        <v>2610</v>
      </c>
      <c r="S2072" s="81" t="s">
        <v>2975</v>
      </c>
      <c r="T2072" s="81" t="s">
        <v>3196</v>
      </c>
      <c r="U2072" s="83">
        <v>44398.53125</v>
      </c>
      <c r="V2072" s="84" t="s">
        <v>4628</v>
      </c>
      <c r="W2072" s="81"/>
      <c r="X2072" s="81"/>
      <c r="Y2072" s="87" t="s">
        <v>6628</v>
      </c>
      <c r="Z2072" s="81"/>
    </row>
    <row r="2073" spans="1:26" x14ac:dyDescent="0.35">
      <c r="A2073" s="66" t="s">
        <v>1239</v>
      </c>
      <c r="B2073" s="66" t="s">
        <v>1238</v>
      </c>
      <c r="C2073" s="67"/>
      <c r="D2073" s="68"/>
      <c r="E2073" s="69"/>
      <c r="F2073" s="70"/>
      <c r="G2073" s="67"/>
      <c r="H2073" s="71"/>
      <c r="I2073" s="72"/>
      <c r="J2073" s="72"/>
      <c r="K2073" s="36"/>
      <c r="L2073" s="79"/>
      <c r="M2073" s="79"/>
      <c r="N2073" s="74"/>
      <c r="O2073" s="81" t="s">
        <v>1647</v>
      </c>
      <c r="P2073" s="83">
        <v>44397.684259259258</v>
      </c>
      <c r="Q2073" s="81" t="s">
        <v>1759</v>
      </c>
      <c r="R2073" s="81"/>
      <c r="S2073" s="81"/>
      <c r="T2073" s="81"/>
      <c r="U2073" s="83">
        <v>44397.684259259258</v>
      </c>
      <c r="V2073" s="84" t="s">
        <v>4629</v>
      </c>
      <c r="W2073" s="81"/>
      <c r="X2073" s="81"/>
      <c r="Y2073" s="87" t="s">
        <v>6629</v>
      </c>
      <c r="Z2073" s="81"/>
    </row>
    <row r="2074" spans="1:26" x14ac:dyDescent="0.35">
      <c r="A2074" s="66" t="s">
        <v>1240</v>
      </c>
      <c r="B2074" s="66" t="s">
        <v>1240</v>
      </c>
      <c r="C2074" s="67"/>
      <c r="D2074" s="68"/>
      <c r="E2074" s="69"/>
      <c r="F2074" s="70"/>
      <c r="G2074" s="67"/>
      <c r="H2074" s="71"/>
      <c r="I2074" s="72"/>
      <c r="J2074" s="72"/>
      <c r="K2074" s="36"/>
      <c r="L2074" s="79"/>
      <c r="M2074" s="79"/>
      <c r="N2074" s="74"/>
      <c r="O2074" s="81" t="s">
        <v>179</v>
      </c>
      <c r="P2074" s="83">
        <v>44399.000231481485</v>
      </c>
      <c r="Q2074" s="81" t="s">
        <v>1998</v>
      </c>
      <c r="R2074" s="84" t="s">
        <v>2611</v>
      </c>
      <c r="S2074" s="81" t="s">
        <v>2931</v>
      </c>
      <c r="T2074" s="81"/>
      <c r="U2074" s="83">
        <v>44399.000231481485</v>
      </c>
      <c r="V2074" s="84" t="s">
        <v>4630</v>
      </c>
      <c r="W2074" s="81"/>
      <c r="X2074" s="81"/>
      <c r="Y2074" s="87" t="s">
        <v>6630</v>
      </c>
      <c r="Z2074" s="81"/>
    </row>
    <row r="2075" spans="1:26" x14ac:dyDescent="0.35">
      <c r="A2075" s="66" t="s">
        <v>1239</v>
      </c>
      <c r="B2075" s="66" t="s">
        <v>1240</v>
      </c>
      <c r="C2075" s="67"/>
      <c r="D2075" s="68"/>
      <c r="E2075" s="69"/>
      <c r="F2075" s="70"/>
      <c r="G2075" s="67"/>
      <c r="H2075" s="71"/>
      <c r="I2075" s="72"/>
      <c r="J2075" s="72"/>
      <c r="K2075" s="36"/>
      <c r="L2075" s="79"/>
      <c r="M2075" s="79"/>
      <c r="N2075" s="74"/>
      <c r="O2075" s="81" t="s">
        <v>1647</v>
      </c>
      <c r="P2075" s="83">
        <v>44399.015115740738</v>
      </c>
      <c r="Q2075" s="81" t="s">
        <v>1999</v>
      </c>
      <c r="R2075" s="81"/>
      <c r="S2075" s="81"/>
      <c r="T2075" s="81" t="s">
        <v>3197</v>
      </c>
      <c r="U2075" s="83">
        <v>44399.015115740738</v>
      </c>
      <c r="V2075" s="84" t="s">
        <v>4631</v>
      </c>
      <c r="W2075" s="81"/>
      <c r="X2075" s="81"/>
      <c r="Y2075" s="87" t="s">
        <v>6631</v>
      </c>
      <c r="Z2075" s="81"/>
    </row>
    <row r="2076" spans="1:26" x14ac:dyDescent="0.35">
      <c r="A2076" s="66" t="s">
        <v>1241</v>
      </c>
      <c r="B2076" s="66" t="s">
        <v>1241</v>
      </c>
      <c r="C2076" s="67"/>
      <c r="D2076" s="68"/>
      <c r="E2076" s="69"/>
      <c r="F2076" s="70"/>
      <c r="G2076" s="67"/>
      <c r="H2076" s="71"/>
      <c r="I2076" s="72"/>
      <c r="J2076" s="72"/>
      <c r="K2076" s="36"/>
      <c r="L2076" s="79"/>
      <c r="M2076" s="79"/>
      <c r="N2076" s="74"/>
      <c r="O2076" s="81" t="s">
        <v>179</v>
      </c>
      <c r="P2076" s="83">
        <v>44399.240277777775</v>
      </c>
      <c r="Q2076" s="81" t="s">
        <v>2000</v>
      </c>
      <c r="R2076" s="81" t="s">
        <v>2612</v>
      </c>
      <c r="S2076" s="81" t="s">
        <v>2969</v>
      </c>
      <c r="T2076" s="81" t="s">
        <v>3198</v>
      </c>
      <c r="U2076" s="83">
        <v>44399.240277777775</v>
      </c>
      <c r="V2076" s="84" t="s">
        <v>4632</v>
      </c>
      <c r="W2076" s="81"/>
      <c r="X2076" s="81"/>
      <c r="Y2076" s="87" t="s">
        <v>6632</v>
      </c>
      <c r="Z2076" s="81"/>
    </row>
    <row r="2077" spans="1:26" x14ac:dyDescent="0.35">
      <c r="A2077" s="66" t="s">
        <v>1239</v>
      </c>
      <c r="B2077" s="66" t="s">
        <v>1241</v>
      </c>
      <c r="C2077" s="67"/>
      <c r="D2077" s="68"/>
      <c r="E2077" s="69"/>
      <c r="F2077" s="70"/>
      <c r="G2077" s="67"/>
      <c r="H2077" s="71"/>
      <c r="I2077" s="72"/>
      <c r="J2077" s="72"/>
      <c r="K2077" s="36"/>
      <c r="L2077" s="79"/>
      <c r="M2077" s="79"/>
      <c r="N2077" s="74"/>
      <c r="O2077" s="81" t="s">
        <v>1647</v>
      </c>
      <c r="P2077" s="83">
        <v>44399.267476851855</v>
      </c>
      <c r="Q2077" s="81" t="s">
        <v>2001</v>
      </c>
      <c r="R2077" s="84" t="s">
        <v>2613</v>
      </c>
      <c r="S2077" s="81" t="s">
        <v>2970</v>
      </c>
      <c r="T2077" s="81" t="s">
        <v>3198</v>
      </c>
      <c r="U2077" s="83">
        <v>44399.267476851855</v>
      </c>
      <c r="V2077" s="84" t="s">
        <v>4633</v>
      </c>
      <c r="W2077" s="81"/>
      <c r="X2077" s="81"/>
      <c r="Y2077" s="87" t="s">
        <v>6633</v>
      </c>
      <c r="Z2077" s="81"/>
    </row>
    <row r="2078" spans="1:26" x14ac:dyDescent="0.35">
      <c r="A2078" s="66" t="s">
        <v>1239</v>
      </c>
      <c r="B2078" s="66" t="s">
        <v>1413</v>
      </c>
      <c r="C2078" s="67"/>
      <c r="D2078" s="68"/>
      <c r="E2078" s="69"/>
      <c r="F2078" s="70"/>
      <c r="G2078" s="67"/>
      <c r="H2078" s="71"/>
      <c r="I2078" s="72"/>
      <c r="J2078" s="72"/>
      <c r="K2078" s="36"/>
      <c r="L2078" s="79"/>
      <c r="M2078" s="79"/>
      <c r="N2078" s="74"/>
      <c r="O2078" s="81" t="s">
        <v>1647</v>
      </c>
      <c r="P2078" s="83">
        <v>44396.515127314815</v>
      </c>
      <c r="Q2078" s="81" t="s">
        <v>1668</v>
      </c>
      <c r="R2078" s="81"/>
      <c r="S2078" s="81"/>
      <c r="T2078" s="81" t="s">
        <v>3029</v>
      </c>
      <c r="U2078" s="83">
        <v>44396.515127314815</v>
      </c>
      <c r="V2078" s="84" t="s">
        <v>4634</v>
      </c>
      <c r="W2078" s="81"/>
      <c r="X2078" s="81"/>
      <c r="Y2078" s="87" t="s">
        <v>6634</v>
      </c>
      <c r="Z2078" s="81"/>
    </row>
    <row r="2079" spans="1:26" x14ac:dyDescent="0.35">
      <c r="A2079" s="66" t="s">
        <v>1242</v>
      </c>
      <c r="B2079" s="66" t="s">
        <v>1242</v>
      </c>
      <c r="C2079" s="67"/>
      <c r="D2079" s="68"/>
      <c r="E2079" s="69"/>
      <c r="F2079" s="70"/>
      <c r="G2079" s="67"/>
      <c r="H2079" s="71"/>
      <c r="I2079" s="72"/>
      <c r="J2079" s="72"/>
      <c r="K2079" s="36"/>
      <c r="L2079" s="79"/>
      <c r="M2079" s="79"/>
      <c r="N2079" s="74"/>
      <c r="O2079" s="81" t="s">
        <v>179</v>
      </c>
      <c r="P2079" s="83">
        <v>44399.21193287037</v>
      </c>
      <c r="Q2079" s="81" t="s">
        <v>2002</v>
      </c>
      <c r="R2079" s="84" t="s">
        <v>2597</v>
      </c>
      <c r="S2079" s="81" t="s">
        <v>2974</v>
      </c>
      <c r="T2079" s="81" t="s">
        <v>3087</v>
      </c>
      <c r="U2079" s="83">
        <v>44399.21193287037</v>
      </c>
      <c r="V2079" s="84" t="s">
        <v>4635</v>
      </c>
      <c r="W2079" s="81"/>
      <c r="X2079" s="81"/>
      <c r="Y2079" s="87" t="s">
        <v>6635</v>
      </c>
      <c r="Z2079" s="81"/>
    </row>
    <row r="2080" spans="1:26" x14ac:dyDescent="0.35">
      <c r="A2080" s="66" t="s">
        <v>1243</v>
      </c>
      <c r="B2080" s="66" t="s">
        <v>1242</v>
      </c>
      <c r="C2080" s="67"/>
      <c r="D2080" s="68"/>
      <c r="E2080" s="69"/>
      <c r="F2080" s="70"/>
      <c r="G2080" s="67"/>
      <c r="H2080" s="71"/>
      <c r="I2080" s="72"/>
      <c r="J2080" s="72"/>
      <c r="K2080" s="36"/>
      <c r="L2080" s="79"/>
      <c r="M2080" s="79"/>
      <c r="N2080" s="74"/>
      <c r="O2080" s="81" t="s">
        <v>1647</v>
      </c>
      <c r="P2080" s="83">
        <v>44399.255937499998</v>
      </c>
      <c r="Q2080" s="81" t="s">
        <v>2003</v>
      </c>
      <c r="R2080" s="84" t="s">
        <v>2597</v>
      </c>
      <c r="S2080" s="81" t="s">
        <v>2974</v>
      </c>
      <c r="T2080" s="81" t="s">
        <v>3087</v>
      </c>
      <c r="U2080" s="83">
        <v>44399.255937499998</v>
      </c>
      <c r="V2080" s="84" t="s">
        <v>4636</v>
      </c>
      <c r="W2080" s="81"/>
      <c r="X2080" s="81"/>
      <c r="Y2080" s="87" t="s">
        <v>6636</v>
      </c>
      <c r="Z2080" s="81"/>
    </row>
    <row r="2081" spans="1:26" x14ac:dyDescent="0.35">
      <c r="A2081" s="66" t="s">
        <v>1244</v>
      </c>
      <c r="B2081" s="66" t="s">
        <v>1242</v>
      </c>
      <c r="C2081" s="67"/>
      <c r="D2081" s="68"/>
      <c r="E2081" s="69"/>
      <c r="F2081" s="70"/>
      <c r="G2081" s="67"/>
      <c r="H2081" s="71"/>
      <c r="I2081" s="72"/>
      <c r="J2081" s="72"/>
      <c r="K2081" s="36"/>
      <c r="L2081" s="79"/>
      <c r="M2081" s="79"/>
      <c r="N2081" s="74"/>
      <c r="O2081" s="81" t="s">
        <v>1647</v>
      </c>
      <c r="P2081" s="83">
        <v>44399.269016203703</v>
      </c>
      <c r="Q2081" s="81" t="s">
        <v>2003</v>
      </c>
      <c r="R2081" s="84" t="s">
        <v>2597</v>
      </c>
      <c r="S2081" s="81" t="s">
        <v>2974</v>
      </c>
      <c r="T2081" s="81" t="s">
        <v>3087</v>
      </c>
      <c r="U2081" s="83">
        <v>44399.269016203703</v>
      </c>
      <c r="V2081" s="84" t="s">
        <v>4637</v>
      </c>
      <c r="W2081" s="81"/>
      <c r="X2081" s="81"/>
      <c r="Y2081" s="87" t="s">
        <v>6637</v>
      </c>
      <c r="Z2081" s="81"/>
    </row>
    <row r="2082" spans="1:26" x14ac:dyDescent="0.35">
      <c r="A2082" s="66" t="s">
        <v>1245</v>
      </c>
      <c r="B2082" s="66" t="s">
        <v>1614</v>
      </c>
      <c r="C2082" s="67"/>
      <c r="D2082" s="68"/>
      <c r="E2082" s="69"/>
      <c r="F2082" s="70"/>
      <c r="G2082" s="67"/>
      <c r="H2082" s="71"/>
      <c r="I2082" s="72"/>
      <c r="J2082" s="72"/>
      <c r="K2082" s="36"/>
      <c r="L2082" s="79"/>
      <c r="M2082" s="79"/>
      <c r="N2082" s="74"/>
      <c r="O2082" s="81" t="s">
        <v>1647</v>
      </c>
      <c r="P2082" s="83">
        <v>44397.620057870372</v>
      </c>
      <c r="Q2082" s="81" t="s">
        <v>2004</v>
      </c>
      <c r="R2082" s="84" t="s">
        <v>2614</v>
      </c>
      <c r="S2082" s="81" t="s">
        <v>2976</v>
      </c>
      <c r="T2082" s="81" t="s">
        <v>3134</v>
      </c>
      <c r="U2082" s="83">
        <v>44397.620057870372</v>
      </c>
      <c r="V2082" s="84" t="s">
        <v>4638</v>
      </c>
      <c r="W2082" s="81"/>
      <c r="X2082" s="81"/>
      <c r="Y2082" s="87" t="s">
        <v>6638</v>
      </c>
      <c r="Z2082" s="81"/>
    </row>
    <row r="2083" spans="1:26" x14ac:dyDescent="0.35">
      <c r="A2083" s="66" t="s">
        <v>1245</v>
      </c>
      <c r="B2083" s="66" t="s">
        <v>1245</v>
      </c>
      <c r="C2083" s="67"/>
      <c r="D2083" s="68"/>
      <c r="E2083" s="69"/>
      <c r="F2083" s="70"/>
      <c r="G2083" s="67"/>
      <c r="H2083" s="71"/>
      <c r="I2083" s="72"/>
      <c r="J2083" s="72"/>
      <c r="K2083" s="36"/>
      <c r="L2083" s="79"/>
      <c r="M2083" s="79"/>
      <c r="N2083" s="74"/>
      <c r="O2083" s="81" t="s">
        <v>179</v>
      </c>
      <c r="P2083" s="83">
        <v>44399.270219907405</v>
      </c>
      <c r="Q2083" s="81" t="s">
        <v>2005</v>
      </c>
      <c r="R2083" s="84" t="s">
        <v>2615</v>
      </c>
      <c r="S2083" s="81" t="s">
        <v>2931</v>
      </c>
      <c r="T2083" s="81" t="s">
        <v>3199</v>
      </c>
      <c r="U2083" s="83">
        <v>44399.270219907405</v>
      </c>
      <c r="V2083" s="84" t="s">
        <v>4639</v>
      </c>
      <c r="W2083" s="81"/>
      <c r="X2083" s="81"/>
      <c r="Y2083" s="87" t="s">
        <v>6639</v>
      </c>
      <c r="Z2083" s="81"/>
    </row>
    <row r="2084" spans="1:26" x14ac:dyDescent="0.35">
      <c r="A2084" s="66" t="s">
        <v>1246</v>
      </c>
      <c r="B2084" s="66" t="s">
        <v>1246</v>
      </c>
      <c r="C2084" s="67"/>
      <c r="D2084" s="68"/>
      <c r="E2084" s="69"/>
      <c r="F2084" s="70"/>
      <c r="G2084" s="67"/>
      <c r="H2084" s="71"/>
      <c r="I2084" s="72"/>
      <c r="J2084" s="72"/>
      <c r="K2084" s="36"/>
      <c r="L2084" s="79"/>
      <c r="M2084" s="79"/>
      <c r="N2084" s="74"/>
      <c r="O2084" s="81" t="s">
        <v>179</v>
      </c>
      <c r="P2084" s="83">
        <v>44399.270821759259</v>
      </c>
      <c r="Q2084" s="81" t="s">
        <v>2006</v>
      </c>
      <c r="R2084" s="84" t="s">
        <v>2616</v>
      </c>
      <c r="S2084" s="81" t="s">
        <v>2931</v>
      </c>
      <c r="T2084" s="81" t="s">
        <v>3200</v>
      </c>
      <c r="U2084" s="83">
        <v>44399.270821759259</v>
      </c>
      <c r="V2084" s="84" t="s">
        <v>4640</v>
      </c>
      <c r="W2084" s="81"/>
      <c r="X2084" s="81"/>
      <c r="Y2084" s="87" t="s">
        <v>6640</v>
      </c>
      <c r="Z2084" s="81"/>
    </row>
    <row r="2085" spans="1:26" x14ac:dyDescent="0.35">
      <c r="A2085" s="66" t="s">
        <v>1247</v>
      </c>
      <c r="B2085" s="66" t="s">
        <v>1247</v>
      </c>
      <c r="C2085" s="67"/>
      <c r="D2085" s="68"/>
      <c r="E2085" s="69"/>
      <c r="F2085" s="70"/>
      <c r="G2085" s="67"/>
      <c r="H2085" s="71"/>
      <c r="I2085" s="72"/>
      <c r="J2085" s="72"/>
      <c r="K2085" s="36"/>
      <c r="L2085" s="79"/>
      <c r="M2085" s="79"/>
      <c r="N2085" s="74"/>
      <c r="O2085" s="81" t="s">
        <v>179</v>
      </c>
      <c r="P2085" s="83">
        <v>44396.699525462966</v>
      </c>
      <c r="Q2085" s="81" t="s">
        <v>2007</v>
      </c>
      <c r="R2085" s="84" t="s">
        <v>2617</v>
      </c>
      <c r="S2085" s="81" t="s">
        <v>2931</v>
      </c>
      <c r="T2085" s="81" t="s">
        <v>3058</v>
      </c>
      <c r="U2085" s="83">
        <v>44396.699525462966</v>
      </c>
      <c r="V2085" s="84" t="s">
        <v>4641</v>
      </c>
      <c r="W2085" s="81"/>
      <c r="X2085" s="81"/>
      <c r="Y2085" s="87" t="s">
        <v>6641</v>
      </c>
      <c r="Z2085" s="81"/>
    </row>
    <row r="2086" spans="1:26" x14ac:dyDescent="0.35">
      <c r="A2086" s="66" t="s">
        <v>1247</v>
      </c>
      <c r="B2086" s="66" t="s">
        <v>1247</v>
      </c>
      <c r="C2086" s="67"/>
      <c r="D2086" s="68"/>
      <c r="E2086" s="69"/>
      <c r="F2086" s="70"/>
      <c r="G2086" s="67"/>
      <c r="H2086" s="71"/>
      <c r="I2086" s="72"/>
      <c r="J2086" s="72"/>
      <c r="K2086" s="36"/>
      <c r="L2086" s="79"/>
      <c r="M2086" s="79"/>
      <c r="N2086" s="74"/>
      <c r="O2086" s="81" t="s">
        <v>179</v>
      </c>
      <c r="P2086" s="83">
        <v>44398.250590277778</v>
      </c>
      <c r="Q2086" s="81" t="s">
        <v>2008</v>
      </c>
      <c r="R2086" s="84" t="s">
        <v>2618</v>
      </c>
      <c r="S2086" s="81" t="s">
        <v>2931</v>
      </c>
      <c r="T2086" s="81" t="s">
        <v>3201</v>
      </c>
      <c r="U2086" s="83">
        <v>44398.250590277778</v>
      </c>
      <c r="V2086" s="84" t="s">
        <v>4642</v>
      </c>
      <c r="W2086" s="81"/>
      <c r="X2086" s="81"/>
      <c r="Y2086" s="87" t="s">
        <v>6642</v>
      </c>
      <c r="Z2086" s="81"/>
    </row>
    <row r="2087" spans="1:26" x14ac:dyDescent="0.35">
      <c r="A2087" s="66" t="s">
        <v>1247</v>
      </c>
      <c r="B2087" s="66" t="s">
        <v>1413</v>
      </c>
      <c r="C2087" s="67"/>
      <c r="D2087" s="68"/>
      <c r="E2087" s="69"/>
      <c r="F2087" s="70"/>
      <c r="G2087" s="67"/>
      <c r="H2087" s="71"/>
      <c r="I2087" s="72"/>
      <c r="J2087" s="72"/>
      <c r="K2087" s="36"/>
      <c r="L2087" s="79"/>
      <c r="M2087" s="79"/>
      <c r="N2087" s="74"/>
      <c r="O2087" s="81" t="s">
        <v>1647</v>
      </c>
      <c r="P2087" s="83">
        <v>44399.272881944446</v>
      </c>
      <c r="Q2087" s="81" t="s">
        <v>1839</v>
      </c>
      <c r="R2087" s="81"/>
      <c r="S2087" s="81"/>
      <c r="T2087" s="81" t="s">
        <v>3016</v>
      </c>
      <c r="U2087" s="83">
        <v>44399.272881944446</v>
      </c>
      <c r="V2087" s="84" t="s">
        <v>4643</v>
      </c>
      <c r="W2087" s="81"/>
      <c r="X2087" s="81"/>
      <c r="Y2087" s="87" t="s">
        <v>6643</v>
      </c>
      <c r="Z2087" s="81"/>
    </row>
    <row r="2088" spans="1:26" x14ac:dyDescent="0.35">
      <c r="A2088" s="66" t="s">
        <v>1247</v>
      </c>
      <c r="B2088" s="66" t="s">
        <v>1412</v>
      </c>
      <c r="C2088" s="67"/>
      <c r="D2088" s="68"/>
      <c r="E2088" s="69"/>
      <c r="F2088" s="70"/>
      <c r="G2088" s="67"/>
      <c r="H2088" s="71"/>
      <c r="I2088" s="72"/>
      <c r="J2088" s="72"/>
      <c r="K2088" s="36"/>
      <c r="L2088" s="79"/>
      <c r="M2088" s="79"/>
      <c r="N2088" s="74"/>
      <c r="O2088" s="81" t="s">
        <v>1647</v>
      </c>
      <c r="P2088" s="83">
        <v>44399.272881944446</v>
      </c>
      <c r="Q2088" s="81" t="s">
        <v>1839</v>
      </c>
      <c r="R2088" s="81"/>
      <c r="S2088" s="81"/>
      <c r="T2088" s="81" t="s">
        <v>3016</v>
      </c>
      <c r="U2088" s="83">
        <v>44399.272881944446</v>
      </c>
      <c r="V2088" s="84" t="s">
        <v>4643</v>
      </c>
      <c r="W2088" s="81"/>
      <c r="X2088" s="81"/>
      <c r="Y2088" s="87" t="s">
        <v>6643</v>
      </c>
      <c r="Z2088" s="81"/>
    </row>
    <row r="2089" spans="1:26" x14ac:dyDescent="0.35">
      <c r="A2089" s="66" t="s">
        <v>1247</v>
      </c>
      <c r="B2089" s="66" t="s">
        <v>1433</v>
      </c>
      <c r="C2089" s="67"/>
      <c r="D2089" s="68"/>
      <c r="E2089" s="69"/>
      <c r="F2089" s="70"/>
      <c r="G2089" s="67"/>
      <c r="H2089" s="71"/>
      <c r="I2089" s="72"/>
      <c r="J2089" s="72"/>
      <c r="K2089" s="36"/>
      <c r="L2089" s="79"/>
      <c r="M2089" s="79"/>
      <c r="N2089" s="74"/>
      <c r="O2089" s="81" t="s">
        <v>1647</v>
      </c>
      <c r="P2089" s="83">
        <v>44399.272881944446</v>
      </c>
      <c r="Q2089" s="81" t="s">
        <v>1839</v>
      </c>
      <c r="R2089" s="81"/>
      <c r="S2089" s="81"/>
      <c r="T2089" s="81" t="s">
        <v>3016</v>
      </c>
      <c r="U2089" s="83">
        <v>44399.272881944446</v>
      </c>
      <c r="V2089" s="84" t="s">
        <v>4643</v>
      </c>
      <c r="W2089" s="81"/>
      <c r="X2089" s="81"/>
      <c r="Y2089" s="87" t="s">
        <v>6643</v>
      </c>
      <c r="Z2089" s="81"/>
    </row>
    <row r="2090" spans="1:26" x14ac:dyDescent="0.35">
      <c r="A2090" s="66" t="s">
        <v>1248</v>
      </c>
      <c r="B2090" s="66" t="s">
        <v>1615</v>
      </c>
      <c r="C2090" s="67"/>
      <c r="D2090" s="68"/>
      <c r="E2090" s="69"/>
      <c r="F2090" s="70"/>
      <c r="G2090" s="67"/>
      <c r="H2090" s="71"/>
      <c r="I2090" s="72"/>
      <c r="J2090" s="72"/>
      <c r="K2090" s="36"/>
      <c r="L2090" s="79"/>
      <c r="M2090" s="79"/>
      <c r="N2090" s="74"/>
      <c r="O2090" s="81" t="s">
        <v>1647</v>
      </c>
      <c r="P2090" s="83">
        <v>44396.480844907404</v>
      </c>
      <c r="Q2090" s="81" t="s">
        <v>2009</v>
      </c>
      <c r="R2090" s="81"/>
      <c r="S2090" s="81"/>
      <c r="T2090" s="81" t="s">
        <v>3202</v>
      </c>
      <c r="U2090" s="83">
        <v>44396.480844907404</v>
      </c>
      <c r="V2090" s="84" t="s">
        <v>4644</v>
      </c>
      <c r="W2090" s="81"/>
      <c r="X2090" s="81"/>
      <c r="Y2090" s="87" t="s">
        <v>6644</v>
      </c>
      <c r="Z2090" s="81"/>
    </row>
    <row r="2091" spans="1:26" x14ac:dyDescent="0.35">
      <c r="A2091" s="66" t="s">
        <v>1249</v>
      </c>
      <c r="B2091" s="66" t="s">
        <v>1235</v>
      </c>
      <c r="C2091" s="67"/>
      <c r="D2091" s="68"/>
      <c r="E2091" s="69"/>
      <c r="F2091" s="70"/>
      <c r="G2091" s="67"/>
      <c r="H2091" s="71"/>
      <c r="I2091" s="72"/>
      <c r="J2091" s="72"/>
      <c r="K2091" s="36"/>
      <c r="L2091" s="79"/>
      <c r="M2091" s="79"/>
      <c r="N2091" s="74"/>
      <c r="O2091" s="81" t="s">
        <v>1647</v>
      </c>
      <c r="P2091" s="83">
        <v>44399.274409722224</v>
      </c>
      <c r="Q2091" s="81" t="s">
        <v>1983</v>
      </c>
      <c r="R2091" s="84" t="s">
        <v>2535</v>
      </c>
      <c r="S2091" s="81" t="s">
        <v>2932</v>
      </c>
      <c r="T2091" s="81" t="s">
        <v>3138</v>
      </c>
      <c r="U2091" s="83">
        <v>44399.274409722224</v>
      </c>
      <c r="V2091" s="84" t="s">
        <v>4645</v>
      </c>
      <c r="W2091" s="81"/>
      <c r="X2091" s="81"/>
      <c r="Y2091" s="87" t="s">
        <v>6645</v>
      </c>
      <c r="Z2091" s="81"/>
    </row>
    <row r="2092" spans="1:26" x14ac:dyDescent="0.35">
      <c r="A2092" s="66" t="s">
        <v>1250</v>
      </c>
      <c r="B2092" s="66" t="s">
        <v>1402</v>
      </c>
      <c r="C2092" s="67"/>
      <c r="D2092" s="68"/>
      <c r="E2092" s="69"/>
      <c r="F2092" s="70"/>
      <c r="G2092" s="67"/>
      <c r="H2092" s="71"/>
      <c r="I2092" s="72"/>
      <c r="J2092" s="72"/>
      <c r="K2092" s="36"/>
      <c r="L2092" s="79"/>
      <c r="M2092" s="79"/>
      <c r="N2092" s="74"/>
      <c r="O2092" s="81" t="s">
        <v>1647</v>
      </c>
      <c r="P2092" s="83">
        <v>44397.632581018515</v>
      </c>
      <c r="Q2092" s="81" t="s">
        <v>1751</v>
      </c>
      <c r="R2092" s="81"/>
      <c r="S2092" s="81"/>
      <c r="T2092" s="81"/>
      <c r="U2092" s="83">
        <v>44397.632581018515</v>
      </c>
      <c r="V2092" s="84" t="s">
        <v>4646</v>
      </c>
      <c r="W2092" s="81"/>
      <c r="X2092" s="81"/>
      <c r="Y2092" s="87" t="s">
        <v>6646</v>
      </c>
      <c r="Z2092" s="81"/>
    </row>
    <row r="2093" spans="1:26" x14ac:dyDescent="0.35">
      <c r="A2093" s="66" t="s">
        <v>1250</v>
      </c>
      <c r="B2093" s="66" t="s">
        <v>1411</v>
      </c>
      <c r="C2093" s="67"/>
      <c r="D2093" s="68"/>
      <c r="E2093" s="69"/>
      <c r="F2093" s="70"/>
      <c r="G2093" s="67"/>
      <c r="H2093" s="71"/>
      <c r="I2093" s="72"/>
      <c r="J2093" s="72"/>
      <c r="K2093" s="36"/>
      <c r="L2093" s="79"/>
      <c r="M2093" s="79"/>
      <c r="N2093" s="74"/>
      <c r="O2093" s="81" t="s">
        <v>1647</v>
      </c>
      <c r="P2093" s="83">
        <v>44397.632581018515</v>
      </c>
      <c r="Q2093" s="81" t="s">
        <v>1751</v>
      </c>
      <c r="R2093" s="81"/>
      <c r="S2093" s="81"/>
      <c r="T2093" s="81"/>
      <c r="U2093" s="83">
        <v>44397.632581018515</v>
      </c>
      <c r="V2093" s="84" t="s">
        <v>4646</v>
      </c>
      <c r="W2093" s="81"/>
      <c r="X2093" s="81"/>
      <c r="Y2093" s="87" t="s">
        <v>6646</v>
      </c>
      <c r="Z2093" s="81"/>
    </row>
    <row r="2094" spans="1:26" x14ac:dyDescent="0.35">
      <c r="A2094" s="66" t="s">
        <v>1250</v>
      </c>
      <c r="B2094" s="66" t="s">
        <v>1248</v>
      </c>
      <c r="C2094" s="67"/>
      <c r="D2094" s="68"/>
      <c r="E2094" s="69"/>
      <c r="F2094" s="70"/>
      <c r="G2094" s="67"/>
      <c r="H2094" s="71"/>
      <c r="I2094" s="72"/>
      <c r="J2094" s="72"/>
      <c r="K2094" s="36"/>
      <c r="L2094" s="79"/>
      <c r="M2094" s="79"/>
      <c r="N2094" s="74"/>
      <c r="O2094" s="81" t="s">
        <v>1647</v>
      </c>
      <c r="P2094" s="83">
        <v>44399.275451388887</v>
      </c>
      <c r="Q2094" s="81" t="s">
        <v>2010</v>
      </c>
      <c r="R2094" s="81"/>
      <c r="S2094" s="81"/>
      <c r="T2094" s="81" t="s">
        <v>3203</v>
      </c>
      <c r="U2094" s="83">
        <v>44399.275451388887</v>
      </c>
      <c r="V2094" s="84" t="s">
        <v>4647</v>
      </c>
      <c r="W2094" s="81"/>
      <c r="X2094" s="81"/>
      <c r="Y2094" s="87" t="s">
        <v>6647</v>
      </c>
      <c r="Z2094" s="81"/>
    </row>
    <row r="2095" spans="1:26" x14ac:dyDescent="0.35">
      <c r="A2095" s="66" t="s">
        <v>1250</v>
      </c>
      <c r="B2095" s="66" t="s">
        <v>1616</v>
      </c>
      <c r="C2095" s="67"/>
      <c r="D2095" s="68"/>
      <c r="E2095" s="69"/>
      <c r="F2095" s="70"/>
      <c r="G2095" s="67"/>
      <c r="H2095" s="71"/>
      <c r="I2095" s="72"/>
      <c r="J2095" s="72"/>
      <c r="K2095" s="36"/>
      <c r="L2095" s="79"/>
      <c r="M2095" s="79"/>
      <c r="N2095" s="74"/>
      <c r="O2095" s="81" t="s">
        <v>1647</v>
      </c>
      <c r="P2095" s="83">
        <v>44399.275451388887</v>
      </c>
      <c r="Q2095" s="81" t="s">
        <v>2010</v>
      </c>
      <c r="R2095" s="81"/>
      <c r="S2095" s="81"/>
      <c r="T2095" s="81" t="s">
        <v>3203</v>
      </c>
      <c r="U2095" s="83">
        <v>44399.275451388887</v>
      </c>
      <c r="V2095" s="84" t="s">
        <v>4647</v>
      </c>
      <c r="W2095" s="81"/>
      <c r="X2095" s="81"/>
      <c r="Y2095" s="87" t="s">
        <v>6647</v>
      </c>
      <c r="Z2095" s="81"/>
    </row>
    <row r="2096" spans="1:26" x14ac:dyDescent="0.35">
      <c r="A2096" s="66" t="s">
        <v>1250</v>
      </c>
      <c r="B2096" s="66" t="s">
        <v>1356</v>
      </c>
      <c r="C2096" s="67"/>
      <c r="D2096" s="68"/>
      <c r="E2096" s="69"/>
      <c r="F2096" s="70"/>
      <c r="G2096" s="67"/>
      <c r="H2096" s="71"/>
      <c r="I2096" s="72"/>
      <c r="J2096" s="72"/>
      <c r="K2096" s="36"/>
      <c r="L2096" s="79"/>
      <c r="M2096" s="79"/>
      <c r="N2096" s="74"/>
      <c r="O2096" s="81" t="s">
        <v>1647</v>
      </c>
      <c r="P2096" s="83">
        <v>44399.275451388887</v>
      </c>
      <c r="Q2096" s="81" t="s">
        <v>2010</v>
      </c>
      <c r="R2096" s="81"/>
      <c r="S2096" s="81"/>
      <c r="T2096" s="81" t="s">
        <v>3203</v>
      </c>
      <c r="U2096" s="83">
        <v>44399.275451388887</v>
      </c>
      <c r="V2096" s="84" t="s">
        <v>4647</v>
      </c>
      <c r="W2096" s="81"/>
      <c r="X2096" s="81"/>
      <c r="Y2096" s="87" t="s">
        <v>6647</v>
      </c>
      <c r="Z2096" s="81"/>
    </row>
    <row r="2097" spans="1:26" x14ac:dyDescent="0.35">
      <c r="A2097" s="66" t="s">
        <v>1251</v>
      </c>
      <c r="B2097" s="66" t="s">
        <v>1235</v>
      </c>
      <c r="C2097" s="67"/>
      <c r="D2097" s="68"/>
      <c r="E2097" s="69"/>
      <c r="F2097" s="70"/>
      <c r="G2097" s="67"/>
      <c r="H2097" s="71"/>
      <c r="I2097" s="72"/>
      <c r="J2097" s="72"/>
      <c r="K2097" s="36"/>
      <c r="L2097" s="79"/>
      <c r="M2097" s="79"/>
      <c r="N2097" s="74"/>
      <c r="O2097" s="81" t="s">
        <v>1647</v>
      </c>
      <c r="P2097" s="83">
        <v>44397.257210648146</v>
      </c>
      <c r="Q2097" s="81" t="s">
        <v>1696</v>
      </c>
      <c r="R2097" s="84" t="s">
        <v>2442</v>
      </c>
      <c r="S2097" s="81" t="s">
        <v>2932</v>
      </c>
      <c r="T2097" s="81" t="s">
        <v>3037</v>
      </c>
      <c r="U2097" s="83">
        <v>44397.257210648146</v>
      </c>
      <c r="V2097" s="84" t="s">
        <v>4648</v>
      </c>
      <c r="W2097" s="81"/>
      <c r="X2097" s="81"/>
      <c r="Y2097" s="87" t="s">
        <v>6648</v>
      </c>
      <c r="Z2097" s="81"/>
    </row>
    <row r="2098" spans="1:26" x14ac:dyDescent="0.35">
      <c r="A2098" s="66" t="s">
        <v>1251</v>
      </c>
      <c r="B2098" s="66" t="s">
        <v>1235</v>
      </c>
      <c r="C2098" s="67"/>
      <c r="D2098" s="68"/>
      <c r="E2098" s="69"/>
      <c r="F2098" s="70"/>
      <c r="G2098" s="67"/>
      <c r="H2098" s="71"/>
      <c r="I2098" s="72"/>
      <c r="J2098" s="72"/>
      <c r="K2098" s="36"/>
      <c r="L2098" s="79"/>
      <c r="M2098" s="79"/>
      <c r="N2098" s="74"/>
      <c r="O2098" s="81" t="s">
        <v>1647</v>
      </c>
      <c r="P2098" s="83">
        <v>44399.27752314815</v>
      </c>
      <c r="Q2098" s="81" t="s">
        <v>1983</v>
      </c>
      <c r="R2098" s="84" t="s">
        <v>2535</v>
      </c>
      <c r="S2098" s="81" t="s">
        <v>2932</v>
      </c>
      <c r="T2098" s="81" t="s">
        <v>3138</v>
      </c>
      <c r="U2098" s="83">
        <v>44399.27752314815</v>
      </c>
      <c r="V2098" s="84" t="s">
        <v>4649</v>
      </c>
      <c r="W2098" s="81"/>
      <c r="X2098" s="81"/>
      <c r="Y2098" s="87" t="s">
        <v>6649</v>
      </c>
      <c r="Z2098" s="81"/>
    </row>
    <row r="2099" spans="1:26" x14ac:dyDescent="0.35">
      <c r="A2099" s="66" t="s">
        <v>1252</v>
      </c>
      <c r="B2099" s="66" t="s">
        <v>1497</v>
      </c>
      <c r="C2099" s="67"/>
      <c r="D2099" s="68"/>
      <c r="E2099" s="69"/>
      <c r="F2099" s="70"/>
      <c r="G2099" s="67"/>
      <c r="H2099" s="71"/>
      <c r="I2099" s="72"/>
      <c r="J2099" s="72"/>
      <c r="K2099" s="36"/>
      <c r="L2099" s="79"/>
      <c r="M2099" s="79"/>
      <c r="N2099" s="74"/>
      <c r="O2099" s="81" t="s">
        <v>1647</v>
      </c>
      <c r="P2099" s="83">
        <v>44399.27853009259</v>
      </c>
      <c r="Q2099" s="81" t="s">
        <v>2011</v>
      </c>
      <c r="R2099" s="81"/>
      <c r="S2099" s="81"/>
      <c r="T2099" s="81" t="s">
        <v>3046</v>
      </c>
      <c r="U2099" s="83">
        <v>44399.27853009259</v>
      </c>
      <c r="V2099" s="84" t="s">
        <v>4650</v>
      </c>
      <c r="W2099" s="81"/>
      <c r="X2099" s="81"/>
      <c r="Y2099" s="87" t="s">
        <v>6650</v>
      </c>
      <c r="Z2099" s="81"/>
    </row>
    <row r="2100" spans="1:26" x14ac:dyDescent="0.35">
      <c r="A2100" s="66" t="s">
        <v>1253</v>
      </c>
      <c r="B2100" s="66" t="s">
        <v>1253</v>
      </c>
      <c r="C2100" s="67"/>
      <c r="D2100" s="68"/>
      <c r="E2100" s="69"/>
      <c r="F2100" s="70"/>
      <c r="G2100" s="67"/>
      <c r="H2100" s="71"/>
      <c r="I2100" s="72"/>
      <c r="J2100" s="72"/>
      <c r="K2100" s="36"/>
      <c r="L2100" s="79"/>
      <c r="M2100" s="79"/>
      <c r="N2100" s="74"/>
      <c r="O2100" s="81" t="s">
        <v>179</v>
      </c>
      <c r="P2100" s="83">
        <v>44399.280115740738</v>
      </c>
      <c r="Q2100" s="81" t="s">
        <v>2012</v>
      </c>
      <c r="R2100" s="84" t="s">
        <v>2619</v>
      </c>
      <c r="S2100" s="81" t="s">
        <v>2931</v>
      </c>
      <c r="T2100" s="81" t="s">
        <v>3204</v>
      </c>
      <c r="U2100" s="83">
        <v>44399.280115740738</v>
      </c>
      <c r="V2100" s="84" t="s">
        <v>4651</v>
      </c>
      <c r="W2100" s="81"/>
      <c r="X2100" s="81"/>
      <c r="Y2100" s="87" t="s">
        <v>6651</v>
      </c>
      <c r="Z2100" s="81"/>
    </row>
    <row r="2101" spans="1:26" x14ac:dyDescent="0.35">
      <c r="A2101" s="66" t="s">
        <v>1254</v>
      </c>
      <c r="B2101" s="66" t="s">
        <v>1254</v>
      </c>
      <c r="C2101" s="67"/>
      <c r="D2101" s="68"/>
      <c r="E2101" s="69"/>
      <c r="F2101" s="70"/>
      <c r="G2101" s="67"/>
      <c r="H2101" s="71"/>
      <c r="I2101" s="72"/>
      <c r="J2101" s="72"/>
      <c r="K2101" s="36"/>
      <c r="L2101" s="79"/>
      <c r="M2101" s="79"/>
      <c r="N2101" s="74"/>
      <c r="O2101" s="81" t="s">
        <v>179</v>
      </c>
      <c r="P2101" s="83">
        <v>44399.284594907411</v>
      </c>
      <c r="Q2101" s="81" t="s">
        <v>2013</v>
      </c>
      <c r="R2101" s="84" t="s">
        <v>2620</v>
      </c>
      <c r="S2101" s="81" t="s">
        <v>2977</v>
      </c>
      <c r="T2101" s="81" t="s">
        <v>3205</v>
      </c>
      <c r="U2101" s="83">
        <v>44399.284594907411</v>
      </c>
      <c r="V2101" s="84" t="s">
        <v>4652</v>
      </c>
      <c r="W2101" s="81"/>
      <c r="X2101" s="81"/>
      <c r="Y2101" s="87" t="s">
        <v>6652</v>
      </c>
      <c r="Z2101" s="81"/>
    </row>
    <row r="2102" spans="1:26" x14ac:dyDescent="0.35">
      <c r="A2102" s="66" t="s">
        <v>1255</v>
      </c>
      <c r="B2102" s="66" t="s">
        <v>1255</v>
      </c>
      <c r="C2102" s="67"/>
      <c r="D2102" s="68"/>
      <c r="E2102" s="69"/>
      <c r="F2102" s="70"/>
      <c r="G2102" s="67"/>
      <c r="H2102" s="71"/>
      <c r="I2102" s="72"/>
      <c r="J2102" s="72"/>
      <c r="K2102" s="36"/>
      <c r="L2102" s="79"/>
      <c r="M2102" s="79"/>
      <c r="N2102" s="74"/>
      <c r="O2102" s="81" t="s">
        <v>179</v>
      </c>
      <c r="P2102" s="83">
        <v>44399.28497685185</v>
      </c>
      <c r="Q2102" s="81" t="s">
        <v>2014</v>
      </c>
      <c r="R2102" s="84" t="s">
        <v>2621</v>
      </c>
      <c r="S2102" s="81" t="s">
        <v>2931</v>
      </c>
      <c r="T2102" s="81" t="s">
        <v>3206</v>
      </c>
      <c r="U2102" s="83">
        <v>44399.28497685185</v>
      </c>
      <c r="V2102" s="84" t="s">
        <v>4653</v>
      </c>
      <c r="W2102" s="81"/>
      <c r="X2102" s="81"/>
      <c r="Y2102" s="87" t="s">
        <v>6653</v>
      </c>
      <c r="Z2102" s="81"/>
    </row>
    <row r="2103" spans="1:26" x14ac:dyDescent="0.35">
      <c r="A2103" s="66" t="s">
        <v>1256</v>
      </c>
      <c r="B2103" s="66" t="s">
        <v>1617</v>
      </c>
      <c r="C2103" s="67"/>
      <c r="D2103" s="68"/>
      <c r="E2103" s="69"/>
      <c r="F2103" s="70"/>
      <c r="G2103" s="67"/>
      <c r="H2103" s="71"/>
      <c r="I2103" s="72"/>
      <c r="J2103" s="72"/>
      <c r="K2103" s="36"/>
      <c r="L2103" s="79"/>
      <c r="M2103" s="79"/>
      <c r="N2103" s="74"/>
      <c r="O2103" s="81" t="s">
        <v>1647</v>
      </c>
      <c r="P2103" s="83">
        <v>44399.286192129628</v>
      </c>
      <c r="Q2103" s="81" t="s">
        <v>2015</v>
      </c>
      <c r="R2103" s="81"/>
      <c r="S2103" s="81"/>
      <c r="T2103" s="81" t="s">
        <v>3017</v>
      </c>
      <c r="U2103" s="83">
        <v>44399.286192129628</v>
      </c>
      <c r="V2103" s="84" t="s">
        <v>4654</v>
      </c>
      <c r="W2103" s="81"/>
      <c r="X2103" s="81"/>
      <c r="Y2103" s="87" t="s">
        <v>6654</v>
      </c>
      <c r="Z2103" s="81"/>
    </row>
    <row r="2104" spans="1:26" x14ac:dyDescent="0.35">
      <c r="A2104" s="66" t="s">
        <v>1256</v>
      </c>
      <c r="B2104" s="66" t="s">
        <v>1397</v>
      </c>
      <c r="C2104" s="67"/>
      <c r="D2104" s="68"/>
      <c r="E2104" s="69"/>
      <c r="F2104" s="70"/>
      <c r="G2104" s="67"/>
      <c r="H2104" s="71"/>
      <c r="I2104" s="72"/>
      <c r="J2104" s="72"/>
      <c r="K2104" s="36"/>
      <c r="L2104" s="79"/>
      <c r="M2104" s="79"/>
      <c r="N2104" s="74"/>
      <c r="O2104" s="81" t="s">
        <v>1647</v>
      </c>
      <c r="P2104" s="83">
        <v>44399.286192129628</v>
      </c>
      <c r="Q2104" s="81" t="s">
        <v>2015</v>
      </c>
      <c r="R2104" s="81"/>
      <c r="S2104" s="81"/>
      <c r="T2104" s="81" t="s">
        <v>3017</v>
      </c>
      <c r="U2104" s="83">
        <v>44399.286192129628</v>
      </c>
      <c r="V2104" s="84" t="s">
        <v>4654</v>
      </c>
      <c r="W2104" s="81"/>
      <c r="X2104" s="81"/>
      <c r="Y2104" s="87" t="s">
        <v>6654</v>
      </c>
      <c r="Z2104" s="81"/>
    </row>
    <row r="2105" spans="1:26" x14ac:dyDescent="0.35">
      <c r="A2105" s="66" t="s">
        <v>1257</v>
      </c>
      <c r="B2105" s="66" t="s">
        <v>1498</v>
      </c>
      <c r="C2105" s="67"/>
      <c r="D2105" s="68"/>
      <c r="E2105" s="69"/>
      <c r="F2105" s="70"/>
      <c r="G2105" s="67"/>
      <c r="H2105" s="71"/>
      <c r="I2105" s="72"/>
      <c r="J2105" s="72"/>
      <c r="K2105" s="36"/>
      <c r="L2105" s="79"/>
      <c r="M2105" s="79"/>
      <c r="N2105" s="74"/>
      <c r="O2105" s="81" t="s">
        <v>1647</v>
      </c>
      <c r="P2105" s="83">
        <v>44399.286747685182</v>
      </c>
      <c r="Q2105" s="81" t="s">
        <v>1853</v>
      </c>
      <c r="R2105" s="81"/>
      <c r="S2105" s="81"/>
      <c r="T2105" s="81"/>
      <c r="U2105" s="83">
        <v>44399.286747685182</v>
      </c>
      <c r="V2105" s="84" t="s">
        <v>4655</v>
      </c>
      <c r="W2105" s="81"/>
      <c r="X2105" s="81"/>
      <c r="Y2105" s="87" t="s">
        <v>6655</v>
      </c>
      <c r="Z2105" s="81"/>
    </row>
    <row r="2106" spans="1:26" x14ac:dyDescent="0.35">
      <c r="A2106" s="66" t="s">
        <v>1258</v>
      </c>
      <c r="B2106" s="66" t="s">
        <v>1520</v>
      </c>
      <c r="C2106" s="67"/>
      <c r="D2106" s="68"/>
      <c r="E2106" s="69"/>
      <c r="F2106" s="70"/>
      <c r="G2106" s="67"/>
      <c r="H2106" s="71"/>
      <c r="I2106" s="72"/>
      <c r="J2106" s="72"/>
      <c r="K2106" s="36"/>
      <c r="L2106" s="79"/>
      <c r="M2106" s="79"/>
      <c r="N2106" s="74"/>
      <c r="O2106" s="81" t="s">
        <v>1647</v>
      </c>
      <c r="P2106" s="83">
        <v>44399.286874999998</v>
      </c>
      <c r="Q2106" s="81" t="s">
        <v>1956</v>
      </c>
      <c r="R2106" s="81"/>
      <c r="S2106" s="81"/>
      <c r="T2106" s="81" t="s">
        <v>3183</v>
      </c>
      <c r="U2106" s="83">
        <v>44399.286874999998</v>
      </c>
      <c r="V2106" s="84" t="s">
        <v>4656</v>
      </c>
      <c r="W2106" s="81"/>
      <c r="X2106" s="81"/>
      <c r="Y2106" s="87" t="s">
        <v>6656</v>
      </c>
      <c r="Z2106" s="81"/>
    </row>
    <row r="2107" spans="1:26" x14ac:dyDescent="0.35">
      <c r="A2107" s="66" t="s">
        <v>1259</v>
      </c>
      <c r="B2107" s="66" t="s">
        <v>1617</v>
      </c>
      <c r="C2107" s="67"/>
      <c r="D2107" s="68"/>
      <c r="E2107" s="69"/>
      <c r="F2107" s="70"/>
      <c r="G2107" s="67"/>
      <c r="H2107" s="71"/>
      <c r="I2107" s="72"/>
      <c r="J2107" s="72"/>
      <c r="K2107" s="36"/>
      <c r="L2107" s="79"/>
      <c r="M2107" s="79"/>
      <c r="N2107" s="74"/>
      <c r="O2107" s="81" t="s">
        <v>1647</v>
      </c>
      <c r="P2107" s="83">
        <v>44399.289988425924</v>
      </c>
      <c r="Q2107" s="81" t="s">
        <v>2015</v>
      </c>
      <c r="R2107" s="81"/>
      <c r="S2107" s="81"/>
      <c r="T2107" s="81" t="s">
        <v>3017</v>
      </c>
      <c r="U2107" s="83">
        <v>44399.289988425924</v>
      </c>
      <c r="V2107" s="84" t="s">
        <v>4657</v>
      </c>
      <c r="W2107" s="81"/>
      <c r="X2107" s="81"/>
      <c r="Y2107" s="87" t="s">
        <v>6657</v>
      </c>
      <c r="Z2107" s="81"/>
    </row>
    <row r="2108" spans="1:26" x14ac:dyDescent="0.35">
      <c r="A2108" s="66" t="s">
        <v>1259</v>
      </c>
      <c r="B2108" s="66" t="s">
        <v>1397</v>
      </c>
      <c r="C2108" s="67"/>
      <c r="D2108" s="68"/>
      <c r="E2108" s="69"/>
      <c r="F2108" s="70"/>
      <c r="G2108" s="67"/>
      <c r="H2108" s="71"/>
      <c r="I2108" s="72"/>
      <c r="J2108" s="72"/>
      <c r="K2108" s="36"/>
      <c r="L2108" s="79"/>
      <c r="M2108" s="79"/>
      <c r="N2108" s="74"/>
      <c r="O2108" s="81" t="s">
        <v>1647</v>
      </c>
      <c r="P2108" s="83">
        <v>44399.289988425924</v>
      </c>
      <c r="Q2108" s="81" t="s">
        <v>2015</v>
      </c>
      <c r="R2108" s="81"/>
      <c r="S2108" s="81"/>
      <c r="T2108" s="81" t="s">
        <v>3017</v>
      </c>
      <c r="U2108" s="83">
        <v>44399.289988425924</v>
      </c>
      <c r="V2108" s="84" t="s">
        <v>4657</v>
      </c>
      <c r="W2108" s="81"/>
      <c r="X2108" s="81"/>
      <c r="Y2108" s="87" t="s">
        <v>6657</v>
      </c>
      <c r="Z2108" s="81"/>
    </row>
    <row r="2109" spans="1:26" x14ac:dyDescent="0.35">
      <c r="A2109" s="66" t="s">
        <v>1260</v>
      </c>
      <c r="B2109" s="66" t="s">
        <v>1617</v>
      </c>
      <c r="C2109" s="67"/>
      <c r="D2109" s="68"/>
      <c r="E2109" s="69"/>
      <c r="F2109" s="70"/>
      <c r="G2109" s="67"/>
      <c r="H2109" s="71"/>
      <c r="I2109" s="72"/>
      <c r="J2109" s="72"/>
      <c r="K2109" s="36"/>
      <c r="L2109" s="79"/>
      <c r="M2109" s="79"/>
      <c r="N2109" s="74"/>
      <c r="O2109" s="81" t="s">
        <v>1647</v>
      </c>
      <c r="P2109" s="83">
        <v>44399.291400462964</v>
      </c>
      <c r="Q2109" s="81" t="s">
        <v>2015</v>
      </c>
      <c r="R2109" s="81"/>
      <c r="S2109" s="81"/>
      <c r="T2109" s="81" t="s">
        <v>3017</v>
      </c>
      <c r="U2109" s="83">
        <v>44399.291400462964</v>
      </c>
      <c r="V2109" s="84" t="s">
        <v>4658</v>
      </c>
      <c r="W2109" s="81"/>
      <c r="X2109" s="81"/>
      <c r="Y2109" s="87" t="s">
        <v>6658</v>
      </c>
      <c r="Z2109" s="81"/>
    </row>
    <row r="2110" spans="1:26" x14ac:dyDescent="0.35">
      <c r="A2110" s="66" t="s">
        <v>1260</v>
      </c>
      <c r="B2110" s="66" t="s">
        <v>1397</v>
      </c>
      <c r="C2110" s="67"/>
      <c r="D2110" s="68"/>
      <c r="E2110" s="69"/>
      <c r="F2110" s="70"/>
      <c r="G2110" s="67"/>
      <c r="H2110" s="71"/>
      <c r="I2110" s="72"/>
      <c r="J2110" s="72"/>
      <c r="K2110" s="36"/>
      <c r="L2110" s="79"/>
      <c r="M2110" s="79"/>
      <c r="N2110" s="74"/>
      <c r="O2110" s="81" t="s">
        <v>1647</v>
      </c>
      <c r="P2110" s="83">
        <v>44399.291400462964</v>
      </c>
      <c r="Q2110" s="81" t="s">
        <v>2015</v>
      </c>
      <c r="R2110" s="81"/>
      <c r="S2110" s="81"/>
      <c r="T2110" s="81" t="s">
        <v>3017</v>
      </c>
      <c r="U2110" s="83">
        <v>44399.291400462964</v>
      </c>
      <c r="V2110" s="84" t="s">
        <v>4658</v>
      </c>
      <c r="W2110" s="81"/>
      <c r="X2110" s="81"/>
      <c r="Y2110" s="87" t="s">
        <v>6658</v>
      </c>
      <c r="Z2110" s="81"/>
    </row>
    <row r="2111" spans="1:26" x14ac:dyDescent="0.35">
      <c r="A2111" s="66" t="s">
        <v>1261</v>
      </c>
      <c r="B2111" s="66" t="s">
        <v>1444</v>
      </c>
      <c r="C2111" s="67"/>
      <c r="D2111" s="68"/>
      <c r="E2111" s="69"/>
      <c r="F2111" s="70"/>
      <c r="G2111" s="67"/>
      <c r="H2111" s="71"/>
      <c r="I2111" s="72"/>
      <c r="J2111" s="72"/>
      <c r="K2111" s="36"/>
      <c r="L2111" s="79"/>
      <c r="M2111" s="79"/>
      <c r="N2111" s="74"/>
      <c r="O2111" s="81" t="s">
        <v>1647</v>
      </c>
      <c r="P2111" s="83">
        <v>44397.388182870367</v>
      </c>
      <c r="Q2111" s="81" t="s">
        <v>1713</v>
      </c>
      <c r="R2111" s="81"/>
      <c r="S2111" s="81"/>
      <c r="T2111" s="81" t="s">
        <v>1444</v>
      </c>
      <c r="U2111" s="83">
        <v>44397.388182870367</v>
      </c>
      <c r="V2111" s="84" t="s">
        <v>4659</v>
      </c>
      <c r="W2111" s="81"/>
      <c r="X2111" s="81"/>
      <c r="Y2111" s="87" t="s">
        <v>6659</v>
      </c>
      <c r="Z2111" s="81"/>
    </row>
    <row r="2112" spans="1:26" x14ac:dyDescent="0.35">
      <c r="A2112" s="66" t="s">
        <v>1261</v>
      </c>
      <c r="B2112" s="66" t="s">
        <v>1413</v>
      </c>
      <c r="C2112" s="67"/>
      <c r="D2112" s="68"/>
      <c r="E2112" s="69"/>
      <c r="F2112" s="70"/>
      <c r="G2112" s="67"/>
      <c r="H2112" s="71"/>
      <c r="I2112" s="72"/>
      <c r="J2112" s="72"/>
      <c r="K2112" s="36"/>
      <c r="L2112" s="79"/>
      <c r="M2112" s="79"/>
      <c r="N2112" s="74"/>
      <c r="O2112" s="81" t="s">
        <v>1647</v>
      </c>
      <c r="P2112" s="83">
        <v>44397.701655092591</v>
      </c>
      <c r="Q2112" s="81" t="s">
        <v>1724</v>
      </c>
      <c r="R2112" s="81"/>
      <c r="S2112" s="81"/>
      <c r="T2112" s="81" t="s">
        <v>3066</v>
      </c>
      <c r="U2112" s="83">
        <v>44397.701655092591</v>
      </c>
      <c r="V2112" s="84" t="s">
        <v>4660</v>
      </c>
      <c r="W2112" s="81"/>
      <c r="X2112" s="81"/>
      <c r="Y2112" s="87" t="s">
        <v>6660</v>
      </c>
      <c r="Z2112" s="81"/>
    </row>
    <row r="2113" spans="1:26" x14ac:dyDescent="0.35">
      <c r="A2113" s="66" t="s">
        <v>1261</v>
      </c>
      <c r="B2113" s="66" t="s">
        <v>1587</v>
      </c>
      <c r="C2113" s="67"/>
      <c r="D2113" s="68"/>
      <c r="E2113" s="69"/>
      <c r="F2113" s="70"/>
      <c r="G2113" s="67"/>
      <c r="H2113" s="71"/>
      <c r="I2113" s="72"/>
      <c r="J2113" s="72"/>
      <c r="K2113" s="36"/>
      <c r="L2113" s="79"/>
      <c r="M2113" s="79"/>
      <c r="N2113" s="74"/>
      <c r="O2113" s="81" t="s">
        <v>1647</v>
      </c>
      <c r="P2113" s="83">
        <v>44399.291550925926</v>
      </c>
      <c r="Q2113" s="81" t="s">
        <v>1893</v>
      </c>
      <c r="R2113" s="81"/>
      <c r="S2113" s="81"/>
      <c r="T2113" s="81"/>
      <c r="U2113" s="83">
        <v>44399.291550925926</v>
      </c>
      <c r="V2113" s="84" t="s">
        <v>4661</v>
      </c>
      <c r="W2113" s="81"/>
      <c r="X2113" s="81"/>
      <c r="Y2113" s="87" t="s">
        <v>6661</v>
      </c>
      <c r="Z2113" s="81"/>
    </row>
    <row r="2114" spans="1:26" x14ac:dyDescent="0.35">
      <c r="A2114" s="66" t="s">
        <v>1261</v>
      </c>
      <c r="B2114" s="66" t="s">
        <v>1026</v>
      </c>
      <c r="C2114" s="67"/>
      <c r="D2114" s="68"/>
      <c r="E2114" s="69"/>
      <c r="F2114" s="70"/>
      <c r="G2114" s="67"/>
      <c r="H2114" s="71"/>
      <c r="I2114" s="72"/>
      <c r="J2114" s="72"/>
      <c r="K2114" s="36"/>
      <c r="L2114" s="79"/>
      <c r="M2114" s="79"/>
      <c r="N2114" s="74"/>
      <c r="O2114" s="81" t="s">
        <v>1647</v>
      </c>
      <c r="P2114" s="83">
        <v>44399.291550925926</v>
      </c>
      <c r="Q2114" s="81" t="s">
        <v>1893</v>
      </c>
      <c r="R2114" s="81"/>
      <c r="S2114" s="81"/>
      <c r="T2114" s="81"/>
      <c r="U2114" s="83">
        <v>44399.291550925926</v>
      </c>
      <c r="V2114" s="84" t="s">
        <v>4661</v>
      </c>
      <c r="W2114" s="81"/>
      <c r="X2114" s="81"/>
      <c r="Y2114" s="87" t="s">
        <v>6661</v>
      </c>
      <c r="Z2114" s="81"/>
    </row>
    <row r="2115" spans="1:26" x14ac:dyDescent="0.35">
      <c r="A2115" s="66" t="s">
        <v>1262</v>
      </c>
      <c r="B2115" s="66" t="s">
        <v>1262</v>
      </c>
      <c r="C2115" s="67"/>
      <c r="D2115" s="68"/>
      <c r="E2115" s="69"/>
      <c r="F2115" s="70"/>
      <c r="G2115" s="67"/>
      <c r="H2115" s="71"/>
      <c r="I2115" s="72"/>
      <c r="J2115" s="72"/>
      <c r="K2115" s="36"/>
      <c r="L2115" s="79"/>
      <c r="M2115" s="79"/>
      <c r="N2115" s="74"/>
      <c r="O2115" s="81" t="s">
        <v>179</v>
      </c>
      <c r="P2115" s="83">
        <v>44399.29178240741</v>
      </c>
      <c r="Q2115" s="81" t="s">
        <v>2016</v>
      </c>
      <c r="R2115" s="84" t="s">
        <v>2622</v>
      </c>
      <c r="S2115" s="81" t="s">
        <v>2931</v>
      </c>
      <c r="T2115" s="81"/>
      <c r="U2115" s="83">
        <v>44399.29178240741</v>
      </c>
      <c r="V2115" s="84" t="s">
        <v>4662</v>
      </c>
      <c r="W2115" s="81"/>
      <c r="X2115" s="81"/>
      <c r="Y2115" s="87" t="s">
        <v>6662</v>
      </c>
      <c r="Z2115" s="81"/>
    </row>
    <row r="2116" spans="1:26" x14ac:dyDescent="0.35">
      <c r="A2116" s="66" t="s">
        <v>1263</v>
      </c>
      <c r="B2116" s="66" t="s">
        <v>1263</v>
      </c>
      <c r="C2116" s="67"/>
      <c r="D2116" s="68"/>
      <c r="E2116" s="69"/>
      <c r="F2116" s="70"/>
      <c r="G2116" s="67"/>
      <c r="H2116" s="71"/>
      <c r="I2116" s="72"/>
      <c r="J2116" s="72"/>
      <c r="K2116" s="36"/>
      <c r="L2116" s="79"/>
      <c r="M2116" s="79"/>
      <c r="N2116" s="74"/>
      <c r="O2116" s="81" t="s">
        <v>179</v>
      </c>
      <c r="P2116" s="83">
        <v>44397.302175925928</v>
      </c>
      <c r="Q2116" s="81" t="s">
        <v>2017</v>
      </c>
      <c r="R2116" s="84" t="s">
        <v>2623</v>
      </c>
      <c r="S2116" s="81" t="s">
        <v>2931</v>
      </c>
      <c r="T2116" s="81"/>
      <c r="U2116" s="83">
        <v>44397.302175925928</v>
      </c>
      <c r="V2116" s="84" t="s">
        <v>4663</v>
      </c>
      <c r="W2116" s="81"/>
      <c r="X2116" s="81"/>
      <c r="Y2116" s="87" t="s">
        <v>6663</v>
      </c>
      <c r="Z2116" s="81"/>
    </row>
    <row r="2117" spans="1:26" x14ac:dyDescent="0.35">
      <c r="A2117" s="66" t="s">
        <v>1263</v>
      </c>
      <c r="B2117" s="66" t="s">
        <v>1263</v>
      </c>
      <c r="C2117" s="67"/>
      <c r="D2117" s="68"/>
      <c r="E2117" s="69"/>
      <c r="F2117" s="70"/>
      <c r="G2117" s="67"/>
      <c r="H2117" s="71"/>
      <c r="I2117" s="72"/>
      <c r="J2117" s="72"/>
      <c r="K2117" s="36"/>
      <c r="L2117" s="79"/>
      <c r="M2117" s="79"/>
      <c r="N2117" s="74"/>
      <c r="O2117" s="81" t="s">
        <v>179</v>
      </c>
      <c r="P2117" s="83">
        <v>44399.291828703703</v>
      </c>
      <c r="Q2117" s="81" t="s">
        <v>2018</v>
      </c>
      <c r="R2117" s="84" t="s">
        <v>2624</v>
      </c>
      <c r="S2117" s="81" t="s">
        <v>2978</v>
      </c>
      <c r="T2117" s="81" t="s">
        <v>3016</v>
      </c>
      <c r="U2117" s="83">
        <v>44399.291828703703</v>
      </c>
      <c r="V2117" s="84" t="s">
        <v>4664</v>
      </c>
      <c r="W2117" s="81"/>
      <c r="X2117" s="81"/>
      <c r="Y2117" s="87" t="s">
        <v>6664</v>
      </c>
      <c r="Z2117" s="81"/>
    </row>
    <row r="2118" spans="1:26" x14ac:dyDescent="0.35">
      <c r="A2118" s="66" t="s">
        <v>1264</v>
      </c>
      <c r="B2118" s="66" t="s">
        <v>1265</v>
      </c>
      <c r="C2118" s="67"/>
      <c r="D2118" s="68"/>
      <c r="E2118" s="69"/>
      <c r="F2118" s="70"/>
      <c r="G2118" s="67"/>
      <c r="H2118" s="71"/>
      <c r="I2118" s="72"/>
      <c r="J2118" s="72"/>
      <c r="K2118" s="36"/>
      <c r="L2118" s="79"/>
      <c r="M2118" s="79"/>
      <c r="N2118" s="74"/>
      <c r="O2118" s="81" t="s">
        <v>1647</v>
      </c>
      <c r="P2118" s="83">
        <v>44399.293055555558</v>
      </c>
      <c r="Q2118" s="81" t="s">
        <v>2019</v>
      </c>
      <c r="R2118" s="81"/>
      <c r="S2118" s="81"/>
      <c r="T2118" s="81" t="s">
        <v>3017</v>
      </c>
      <c r="U2118" s="83">
        <v>44399.293055555558</v>
      </c>
      <c r="V2118" s="84" t="s">
        <v>4665</v>
      </c>
      <c r="W2118" s="81"/>
      <c r="X2118" s="81"/>
      <c r="Y2118" s="87" t="s">
        <v>6665</v>
      </c>
      <c r="Z2118" s="81"/>
    </row>
    <row r="2119" spans="1:26" x14ac:dyDescent="0.35">
      <c r="A2119" s="66" t="s">
        <v>1265</v>
      </c>
      <c r="B2119" s="66" t="s">
        <v>1265</v>
      </c>
      <c r="C2119" s="67"/>
      <c r="D2119" s="68"/>
      <c r="E2119" s="69"/>
      <c r="F2119" s="70"/>
      <c r="G2119" s="67"/>
      <c r="H2119" s="71"/>
      <c r="I2119" s="72"/>
      <c r="J2119" s="72"/>
      <c r="K2119" s="36"/>
      <c r="L2119" s="79"/>
      <c r="M2119" s="79"/>
      <c r="N2119" s="74"/>
      <c r="O2119" s="81" t="s">
        <v>179</v>
      </c>
      <c r="P2119" s="83">
        <v>44399.292881944442</v>
      </c>
      <c r="Q2119" s="81" t="s">
        <v>2020</v>
      </c>
      <c r="R2119" s="84" t="s">
        <v>2625</v>
      </c>
      <c r="S2119" s="81" t="s">
        <v>2931</v>
      </c>
      <c r="T2119" s="81" t="s">
        <v>3017</v>
      </c>
      <c r="U2119" s="83">
        <v>44399.292881944442</v>
      </c>
      <c r="V2119" s="84" t="s">
        <v>4666</v>
      </c>
      <c r="W2119" s="81"/>
      <c r="X2119" s="81"/>
      <c r="Y2119" s="87" t="s">
        <v>6666</v>
      </c>
      <c r="Z2119" s="81"/>
    </row>
    <row r="2120" spans="1:26" x14ac:dyDescent="0.35">
      <c r="A2120" s="66" t="s">
        <v>1266</v>
      </c>
      <c r="B2120" s="66" t="s">
        <v>1265</v>
      </c>
      <c r="C2120" s="67"/>
      <c r="D2120" s="68"/>
      <c r="E2120" s="69"/>
      <c r="F2120" s="70"/>
      <c r="G2120" s="67"/>
      <c r="H2120" s="71"/>
      <c r="I2120" s="72"/>
      <c r="J2120" s="72"/>
      <c r="K2120" s="36"/>
      <c r="L2120" s="79"/>
      <c r="M2120" s="79"/>
      <c r="N2120" s="74"/>
      <c r="O2120" s="81" t="s">
        <v>1647</v>
      </c>
      <c r="P2120" s="83">
        <v>44399.294409722221</v>
      </c>
      <c r="Q2120" s="81" t="s">
        <v>2019</v>
      </c>
      <c r="R2120" s="81"/>
      <c r="S2120" s="81"/>
      <c r="T2120" s="81" t="s">
        <v>3017</v>
      </c>
      <c r="U2120" s="83">
        <v>44399.294409722221</v>
      </c>
      <c r="V2120" s="84" t="s">
        <v>4667</v>
      </c>
      <c r="W2120" s="81"/>
      <c r="X2120" s="81"/>
      <c r="Y2120" s="87" t="s">
        <v>6667</v>
      </c>
      <c r="Z2120" s="81"/>
    </row>
    <row r="2121" spans="1:26" x14ac:dyDescent="0.35">
      <c r="A2121" s="66" t="s">
        <v>1267</v>
      </c>
      <c r="B2121" s="66" t="s">
        <v>1267</v>
      </c>
      <c r="C2121" s="67"/>
      <c r="D2121" s="68"/>
      <c r="E2121" s="69"/>
      <c r="F2121" s="70"/>
      <c r="G2121" s="67"/>
      <c r="H2121" s="71"/>
      <c r="I2121" s="72"/>
      <c r="J2121" s="72"/>
      <c r="K2121" s="36"/>
      <c r="L2121" s="79"/>
      <c r="M2121" s="79"/>
      <c r="N2121" s="74"/>
      <c r="O2121" s="81" t="s">
        <v>179</v>
      </c>
      <c r="P2121" s="83">
        <v>44399.295416666668</v>
      </c>
      <c r="Q2121" s="81" t="s">
        <v>2021</v>
      </c>
      <c r="R2121" s="84" t="s">
        <v>2626</v>
      </c>
      <c r="S2121" s="81" t="s">
        <v>2931</v>
      </c>
      <c r="T2121" s="81"/>
      <c r="U2121" s="83">
        <v>44399.295416666668</v>
      </c>
      <c r="V2121" s="84" t="s">
        <v>4668</v>
      </c>
      <c r="W2121" s="81"/>
      <c r="X2121" s="81"/>
      <c r="Y2121" s="87" t="s">
        <v>6668</v>
      </c>
      <c r="Z2121" s="81"/>
    </row>
    <row r="2122" spans="1:26" x14ac:dyDescent="0.35">
      <c r="A2122" s="66" t="s">
        <v>1268</v>
      </c>
      <c r="B2122" s="66" t="s">
        <v>1520</v>
      </c>
      <c r="C2122" s="67"/>
      <c r="D2122" s="68"/>
      <c r="E2122" s="69"/>
      <c r="F2122" s="70"/>
      <c r="G2122" s="67"/>
      <c r="H2122" s="71"/>
      <c r="I2122" s="72"/>
      <c r="J2122" s="72"/>
      <c r="K2122" s="36"/>
      <c r="L2122" s="79"/>
      <c r="M2122" s="79"/>
      <c r="N2122" s="74"/>
      <c r="O2122" s="81" t="s">
        <v>1647</v>
      </c>
      <c r="P2122" s="83">
        <v>44399.19027777778</v>
      </c>
      <c r="Q2122" s="81" t="s">
        <v>1956</v>
      </c>
      <c r="R2122" s="81"/>
      <c r="S2122" s="81"/>
      <c r="T2122" s="81" t="s">
        <v>3183</v>
      </c>
      <c r="U2122" s="83">
        <v>44399.19027777778</v>
      </c>
      <c r="V2122" s="84" t="s">
        <v>4669</v>
      </c>
      <c r="W2122" s="81"/>
      <c r="X2122" s="81"/>
      <c r="Y2122" s="87" t="s">
        <v>6669</v>
      </c>
      <c r="Z2122" s="81"/>
    </row>
    <row r="2123" spans="1:26" x14ac:dyDescent="0.35">
      <c r="A2123" s="66" t="s">
        <v>1268</v>
      </c>
      <c r="B2123" s="66" t="s">
        <v>1520</v>
      </c>
      <c r="C2123" s="67"/>
      <c r="D2123" s="68"/>
      <c r="E2123" s="69"/>
      <c r="F2123" s="70"/>
      <c r="G2123" s="67"/>
      <c r="H2123" s="71"/>
      <c r="I2123" s="72"/>
      <c r="J2123" s="72"/>
      <c r="K2123" s="36"/>
      <c r="L2123" s="79"/>
      <c r="M2123" s="79"/>
      <c r="N2123" s="74"/>
      <c r="O2123" s="81" t="s">
        <v>1647</v>
      </c>
      <c r="P2123" s="83">
        <v>44399.297569444447</v>
      </c>
      <c r="Q2123" s="81" t="s">
        <v>2022</v>
      </c>
      <c r="R2123" s="81"/>
      <c r="S2123" s="81"/>
      <c r="T2123" s="81" t="s">
        <v>3207</v>
      </c>
      <c r="U2123" s="83">
        <v>44399.297569444447</v>
      </c>
      <c r="V2123" s="84" t="s">
        <v>4670</v>
      </c>
      <c r="W2123" s="81"/>
      <c r="X2123" s="81"/>
      <c r="Y2123" s="87" t="s">
        <v>6670</v>
      </c>
      <c r="Z2123" s="81"/>
    </row>
    <row r="2124" spans="1:26" x14ac:dyDescent="0.35">
      <c r="A2124" s="66" t="s">
        <v>1269</v>
      </c>
      <c r="B2124" s="66" t="s">
        <v>1520</v>
      </c>
      <c r="C2124" s="67"/>
      <c r="D2124" s="68"/>
      <c r="E2124" s="69"/>
      <c r="F2124" s="70"/>
      <c r="G2124" s="67"/>
      <c r="H2124" s="71"/>
      <c r="I2124" s="72"/>
      <c r="J2124" s="72"/>
      <c r="K2124" s="36"/>
      <c r="L2124" s="79"/>
      <c r="M2124" s="79"/>
      <c r="N2124" s="74"/>
      <c r="O2124" s="81" t="s">
        <v>1647</v>
      </c>
      <c r="P2124" s="83">
        <v>44399.297662037039</v>
      </c>
      <c r="Q2124" s="81" t="s">
        <v>2022</v>
      </c>
      <c r="R2124" s="81"/>
      <c r="S2124" s="81"/>
      <c r="T2124" s="81" t="s">
        <v>3207</v>
      </c>
      <c r="U2124" s="83">
        <v>44399.297662037039</v>
      </c>
      <c r="V2124" s="84" t="s">
        <v>4671</v>
      </c>
      <c r="W2124" s="81"/>
      <c r="X2124" s="81"/>
      <c r="Y2124" s="87" t="s">
        <v>6671</v>
      </c>
      <c r="Z2124" s="81"/>
    </row>
    <row r="2125" spans="1:26" x14ac:dyDescent="0.35">
      <c r="A2125" s="66" t="s">
        <v>1270</v>
      </c>
      <c r="B2125" s="66" t="s">
        <v>1270</v>
      </c>
      <c r="C2125" s="67"/>
      <c r="D2125" s="68"/>
      <c r="E2125" s="69"/>
      <c r="F2125" s="70"/>
      <c r="G2125" s="67"/>
      <c r="H2125" s="71"/>
      <c r="I2125" s="72"/>
      <c r="J2125" s="72"/>
      <c r="K2125" s="36"/>
      <c r="L2125" s="79"/>
      <c r="M2125" s="79"/>
      <c r="N2125" s="74"/>
      <c r="O2125" s="81" t="s">
        <v>179</v>
      </c>
      <c r="P2125" s="83">
        <v>44399.298321759263</v>
      </c>
      <c r="Q2125" s="81" t="s">
        <v>2023</v>
      </c>
      <c r="R2125" s="84" t="s">
        <v>2627</v>
      </c>
      <c r="S2125" s="81" t="s">
        <v>2931</v>
      </c>
      <c r="T2125" s="81" t="s">
        <v>3207</v>
      </c>
      <c r="U2125" s="83">
        <v>44399.298321759263</v>
      </c>
      <c r="V2125" s="84" t="s">
        <v>4672</v>
      </c>
      <c r="W2125" s="81"/>
      <c r="X2125" s="81"/>
      <c r="Y2125" s="87" t="s">
        <v>6672</v>
      </c>
      <c r="Z2125" s="81"/>
    </row>
    <row r="2126" spans="1:26" x14ac:dyDescent="0.35">
      <c r="A2126" s="66" t="s">
        <v>1271</v>
      </c>
      <c r="B2126" s="66" t="s">
        <v>1520</v>
      </c>
      <c r="C2126" s="67"/>
      <c r="D2126" s="68"/>
      <c r="E2126" s="69"/>
      <c r="F2126" s="70"/>
      <c r="G2126" s="67"/>
      <c r="H2126" s="71"/>
      <c r="I2126" s="72"/>
      <c r="J2126" s="72"/>
      <c r="K2126" s="36"/>
      <c r="L2126" s="79"/>
      <c r="M2126" s="79"/>
      <c r="N2126" s="74"/>
      <c r="O2126" s="81" t="s">
        <v>1647</v>
      </c>
      <c r="P2126" s="83">
        <v>44399.298854166664</v>
      </c>
      <c r="Q2126" s="81" t="s">
        <v>2022</v>
      </c>
      <c r="R2126" s="81"/>
      <c r="S2126" s="81"/>
      <c r="T2126" s="81" t="s">
        <v>3207</v>
      </c>
      <c r="U2126" s="83">
        <v>44399.298854166664</v>
      </c>
      <c r="V2126" s="84" t="s">
        <v>4673</v>
      </c>
      <c r="W2126" s="81"/>
      <c r="X2126" s="81"/>
      <c r="Y2126" s="87" t="s">
        <v>6673</v>
      </c>
      <c r="Z2126" s="81"/>
    </row>
    <row r="2127" spans="1:26" x14ac:dyDescent="0.35">
      <c r="A2127" s="66" t="s">
        <v>1272</v>
      </c>
      <c r="B2127" s="66" t="s">
        <v>1520</v>
      </c>
      <c r="C2127" s="67"/>
      <c r="D2127" s="68"/>
      <c r="E2127" s="69"/>
      <c r="F2127" s="70"/>
      <c r="G2127" s="67"/>
      <c r="H2127" s="71"/>
      <c r="I2127" s="72"/>
      <c r="J2127" s="72"/>
      <c r="K2127" s="36"/>
      <c r="L2127" s="79"/>
      <c r="M2127" s="79"/>
      <c r="N2127" s="74"/>
      <c r="O2127" s="81" t="s">
        <v>1647</v>
      </c>
      <c r="P2127" s="83">
        <v>44399.29896990741</v>
      </c>
      <c r="Q2127" s="81" t="s">
        <v>2022</v>
      </c>
      <c r="R2127" s="81"/>
      <c r="S2127" s="81"/>
      <c r="T2127" s="81" t="s">
        <v>3207</v>
      </c>
      <c r="U2127" s="83">
        <v>44399.29896990741</v>
      </c>
      <c r="V2127" s="84" t="s">
        <v>4674</v>
      </c>
      <c r="W2127" s="81"/>
      <c r="X2127" s="81"/>
      <c r="Y2127" s="87" t="s">
        <v>6674</v>
      </c>
      <c r="Z2127" s="81"/>
    </row>
    <row r="2128" spans="1:26" x14ac:dyDescent="0.35">
      <c r="A2128" s="66" t="s">
        <v>1273</v>
      </c>
      <c r="B2128" s="66" t="s">
        <v>1332</v>
      </c>
      <c r="C2128" s="67"/>
      <c r="D2128" s="68"/>
      <c r="E2128" s="69"/>
      <c r="F2128" s="70"/>
      <c r="G2128" s="67"/>
      <c r="H2128" s="71"/>
      <c r="I2128" s="72"/>
      <c r="J2128" s="72"/>
      <c r="K2128" s="36"/>
      <c r="L2128" s="79"/>
      <c r="M2128" s="79"/>
      <c r="N2128" s="74"/>
      <c r="O2128" s="81" t="s">
        <v>1647</v>
      </c>
      <c r="P2128" s="83">
        <v>44399.299155092594</v>
      </c>
      <c r="Q2128" s="81" t="s">
        <v>1920</v>
      </c>
      <c r="R2128" s="81"/>
      <c r="S2128" s="81"/>
      <c r="T2128" s="81" t="s">
        <v>3016</v>
      </c>
      <c r="U2128" s="83">
        <v>44399.299155092594</v>
      </c>
      <c r="V2128" s="84" t="s">
        <v>4675</v>
      </c>
      <c r="W2128" s="81"/>
      <c r="X2128" s="81"/>
      <c r="Y2128" s="87" t="s">
        <v>6675</v>
      </c>
      <c r="Z2128" s="81"/>
    </row>
    <row r="2129" spans="1:26" x14ac:dyDescent="0.35">
      <c r="A2129" s="66" t="s">
        <v>1274</v>
      </c>
      <c r="B2129" s="66" t="s">
        <v>1520</v>
      </c>
      <c r="C2129" s="67"/>
      <c r="D2129" s="68"/>
      <c r="E2129" s="69"/>
      <c r="F2129" s="70"/>
      <c r="G2129" s="67"/>
      <c r="H2129" s="71"/>
      <c r="I2129" s="72"/>
      <c r="J2129" s="72"/>
      <c r="K2129" s="36"/>
      <c r="L2129" s="79"/>
      <c r="M2129" s="79"/>
      <c r="N2129" s="74"/>
      <c r="O2129" s="81" t="s">
        <v>1647</v>
      </c>
      <c r="P2129" s="83">
        <v>44399.299953703703</v>
      </c>
      <c r="Q2129" s="81" t="s">
        <v>2022</v>
      </c>
      <c r="R2129" s="81"/>
      <c r="S2129" s="81"/>
      <c r="T2129" s="81" t="s">
        <v>3207</v>
      </c>
      <c r="U2129" s="83">
        <v>44399.299953703703</v>
      </c>
      <c r="V2129" s="84" t="s">
        <v>4676</v>
      </c>
      <c r="W2129" s="81"/>
      <c r="X2129" s="81"/>
      <c r="Y2129" s="87" t="s">
        <v>6676</v>
      </c>
      <c r="Z2129" s="81"/>
    </row>
    <row r="2130" spans="1:26" x14ac:dyDescent="0.35">
      <c r="A2130" s="66" t="s">
        <v>1275</v>
      </c>
      <c r="B2130" s="66" t="s">
        <v>1332</v>
      </c>
      <c r="C2130" s="67"/>
      <c r="D2130" s="68"/>
      <c r="E2130" s="69"/>
      <c r="F2130" s="70"/>
      <c r="G2130" s="67"/>
      <c r="H2130" s="71"/>
      <c r="I2130" s="72"/>
      <c r="J2130" s="72"/>
      <c r="K2130" s="36"/>
      <c r="L2130" s="79"/>
      <c r="M2130" s="79"/>
      <c r="N2130" s="74"/>
      <c r="O2130" s="81" t="s">
        <v>1647</v>
      </c>
      <c r="P2130" s="83">
        <v>44399.300243055557</v>
      </c>
      <c r="Q2130" s="81" t="s">
        <v>1920</v>
      </c>
      <c r="R2130" s="81"/>
      <c r="S2130" s="81"/>
      <c r="T2130" s="81" t="s">
        <v>3016</v>
      </c>
      <c r="U2130" s="83">
        <v>44399.300243055557</v>
      </c>
      <c r="V2130" s="84" t="s">
        <v>4677</v>
      </c>
      <c r="W2130" s="81"/>
      <c r="X2130" s="81"/>
      <c r="Y2130" s="87" t="s">
        <v>6677</v>
      </c>
      <c r="Z2130" s="81"/>
    </row>
    <row r="2131" spans="1:26" x14ac:dyDescent="0.35">
      <c r="A2131" s="66" t="s">
        <v>1276</v>
      </c>
      <c r="B2131" s="66" t="s">
        <v>1520</v>
      </c>
      <c r="C2131" s="67"/>
      <c r="D2131" s="68"/>
      <c r="E2131" s="69"/>
      <c r="F2131" s="70"/>
      <c r="G2131" s="67"/>
      <c r="H2131" s="71"/>
      <c r="I2131" s="72"/>
      <c r="J2131" s="72"/>
      <c r="K2131" s="36"/>
      <c r="L2131" s="79"/>
      <c r="M2131" s="79"/>
      <c r="N2131" s="74"/>
      <c r="O2131" s="81" t="s">
        <v>1647</v>
      </c>
      <c r="P2131" s="83">
        <v>44399.300532407404</v>
      </c>
      <c r="Q2131" s="81" t="s">
        <v>2022</v>
      </c>
      <c r="R2131" s="81"/>
      <c r="S2131" s="81"/>
      <c r="T2131" s="81" t="s">
        <v>3207</v>
      </c>
      <c r="U2131" s="83">
        <v>44399.300532407404</v>
      </c>
      <c r="V2131" s="84" t="s">
        <v>4678</v>
      </c>
      <c r="W2131" s="81"/>
      <c r="X2131" s="81"/>
      <c r="Y2131" s="87" t="s">
        <v>6678</v>
      </c>
      <c r="Z2131" s="81"/>
    </row>
    <row r="2132" spans="1:26" x14ac:dyDescent="0.35">
      <c r="A2132" s="66" t="s">
        <v>1277</v>
      </c>
      <c r="B2132" s="66" t="s">
        <v>1617</v>
      </c>
      <c r="C2132" s="67"/>
      <c r="D2132" s="68"/>
      <c r="E2132" s="69"/>
      <c r="F2132" s="70"/>
      <c r="G2132" s="67"/>
      <c r="H2132" s="71"/>
      <c r="I2132" s="72"/>
      <c r="J2132" s="72"/>
      <c r="K2132" s="36"/>
      <c r="L2132" s="79"/>
      <c r="M2132" s="79"/>
      <c r="N2132" s="74"/>
      <c r="O2132" s="81" t="s">
        <v>1647</v>
      </c>
      <c r="P2132" s="83">
        <v>44399.301400462966</v>
      </c>
      <c r="Q2132" s="81" t="s">
        <v>2015</v>
      </c>
      <c r="R2132" s="81"/>
      <c r="S2132" s="81"/>
      <c r="T2132" s="81" t="s">
        <v>3017</v>
      </c>
      <c r="U2132" s="83">
        <v>44399.301400462966</v>
      </c>
      <c r="V2132" s="84" t="s">
        <v>4679</v>
      </c>
      <c r="W2132" s="81"/>
      <c r="X2132" s="81"/>
      <c r="Y2132" s="87" t="s">
        <v>6679</v>
      </c>
      <c r="Z2132" s="81"/>
    </row>
    <row r="2133" spans="1:26" x14ac:dyDescent="0.35">
      <c r="A2133" s="66" t="s">
        <v>1277</v>
      </c>
      <c r="B2133" s="66" t="s">
        <v>1397</v>
      </c>
      <c r="C2133" s="67"/>
      <c r="D2133" s="68"/>
      <c r="E2133" s="69"/>
      <c r="F2133" s="70"/>
      <c r="G2133" s="67"/>
      <c r="H2133" s="71"/>
      <c r="I2133" s="72"/>
      <c r="J2133" s="72"/>
      <c r="K2133" s="36"/>
      <c r="L2133" s="79"/>
      <c r="M2133" s="79"/>
      <c r="N2133" s="74"/>
      <c r="O2133" s="81" t="s">
        <v>1647</v>
      </c>
      <c r="P2133" s="83">
        <v>44399.301400462966</v>
      </c>
      <c r="Q2133" s="81" t="s">
        <v>2015</v>
      </c>
      <c r="R2133" s="81"/>
      <c r="S2133" s="81"/>
      <c r="T2133" s="81" t="s">
        <v>3017</v>
      </c>
      <c r="U2133" s="83">
        <v>44399.301400462966</v>
      </c>
      <c r="V2133" s="84" t="s">
        <v>4679</v>
      </c>
      <c r="W2133" s="81"/>
      <c r="X2133" s="81"/>
      <c r="Y2133" s="87" t="s">
        <v>6679</v>
      </c>
      <c r="Z2133" s="81"/>
    </row>
    <row r="2134" spans="1:26" x14ac:dyDescent="0.35">
      <c r="A2134" s="66" t="s">
        <v>1278</v>
      </c>
      <c r="B2134" s="66" t="s">
        <v>1520</v>
      </c>
      <c r="C2134" s="67"/>
      <c r="D2134" s="68"/>
      <c r="E2134" s="69"/>
      <c r="F2134" s="70"/>
      <c r="G2134" s="67"/>
      <c r="H2134" s="71"/>
      <c r="I2134" s="72"/>
      <c r="J2134" s="72"/>
      <c r="K2134" s="36"/>
      <c r="L2134" s="79"/>
      <c r="M2134" s="79"/>
      <c r="N2134" s="74"/>
      <c r="O2134" s="81" t="s">
        <v>1647</v>
      </c>
      <c r="P2134" s="83">
        <v>44399.303923611114</v>
      </c>
      <c r="Q2134" s="81" t="s">
        <v>2022</v>
      </c>
      <c r="R2134" s="81"/>
      <c r="S2134" s="81"/>
      <c r="T2134" s="81" t="s">
        <v>3207</v>
      </c>
      <c r="U2134" s="83">
        <v>44399.303923611114</v>
      </c>
      <c r="V2134" s="84" t="s">
        <v>4680</v>
      </c>
      <c r="W2134" s="81"/>
      <c r="X2134" s="81"/>
      <c r="Y2134" s="87" t="s">
        <v>6680</v>
      </c>
      <c r="Z2134" s="81"/>
    </row>
    <row r="2135" spans="1:26" x14ac:dyDescent="0.35">
      <c r="A2135" s="66" t="s">
        <v>1279</v>
      </c>
      <c r="B2135" s="66" t="s">
        <v>1617</v>
      </c>
      <c r="C2135" s="67"/>
      <c r="D2135" s="68"/>
      <c r="E2135" s="69"/>
      <c r="F2135" s="70"/>
      <c r="G2135" s="67"/>
      <c r="H2135" s="71"/>
      <c r="I2135" s="72"/>
      <c r="J2135" s="72"/>
      <c r="K2135" s="36"/>
      <c r="L2135" s="79"/>
      <c r="M2135" s="79"/>
      <c r="N2135" s="74"/>
      <c r="O2135" s="81" t="s">
        <v>1647</v>
      </c>
      <c r="P2135" s="83">
        <v>44399.304143518515</v>
      </c>
      <c r="Q2135" s="81" t="s">
        <v>2015</v>
      </c>
      <c r="R2135" s="81"/>
      <c r="S2135" s="81"/>
      <c r="T2135" s="81" t="s">
        <v>3017</v>
      </c>
      <c r="U2135" s="83">
        <v>44399.304143518515</v>
      </c>
      <c r="V2135" s="84" t="s">
        <v>4681</v>
      </c>
      <c r="W2135" s="81"/>
      <c r="X2135" s="81"/>
      <c r="Y2135" s="87" t="s">
        <v>6681</v>
      </c>
      <c r="Z2135" s="81"/>
    </row>
    <row r="2136" spans="1:26" x14ac:dyDescent="0.35">
      <c r="A2136" s="66" t="s">
        <v>1279</v>
      </c>
      <c r="B2136" s="66" t="s">
        <v>1397</v>
      </c>
      <c r="C2136" s="67"/>
      <c r="D2136" s="68"/>
      <c r="E2136" s="69"/>
      <c r="F2136" s="70"/>
      <c r="G2136" s="67"/>
      <c r="H2136" s="71"/>
      <c r="I2136" s="72"/>
      <c r="J2136" s="72"/>
      <c r="K2136" s="36"/>
      <c r="L2136" s="79"/>
      <c r="M2136" s="79"/>
      <c r="N2136" s="74"/>
      <c r="O2136" s="81" t="s">
        <v>1647</v>
      </c>
      <c r="P2136" s="83">
        <v>44399.304143518515</v>
      </c>
      <c r="Q2136" s="81" t="s">
        <v>2015</v>
      </c>
      <c r="R2136" s="81"/>
      <c r="S2136" s="81"/>
      <c r="T2136" s="81" t="s">
        <v>3017</v>
      </c>
      <c r="U2136" s="83">
        <v>44399.304143518515</v>
      </c>
      <c r="V2136" s="84" t="s">
        <v>4681</v>
      </c>
      <c r="W2136" s="81"/>
      <c r="X2136" s="81"/>
      <c r="Y2136" s="87" t="s">
        <v>6681</v>
      </c>
      <c r="Z2136" s="81"/>
    </row>
    <row r="2137" spans="1:26" x14ac:dyDescent="0.35">
      <c r="A2137" s="66" t="s">
        <v>1280</v>
      </c>
      <c r="B2137" s="66" t="s">
        <v>1520</v>
      </c>
      <c r="C2137" s="67"/>
      <c r="D2137" s="68"/>
      <c r="E2137" s="69"/>
      <c r="F2137" s="70"/>
      <c r="G2137" s="67"/>
      <c r="H2137" s="71"/>
      <c r="I2137" s="72"/>
      <c r="J2137" s="72"/>
      <c r="K2137" s="36"/>
      <c r="L2137" s="79"/>
      <c r="M2137" s="79"/>
      <c r="N2137" s="74"/>
      <c r="O2137" s="81" t="s">
        <v>1647</v>
      </c>
      <c r="P2137" s="83">
        <v>44399.304456018515</v>
      </c>
      <c r="Q2137" s="81" t="s">
        <v>2022</v>
      </c>
      <c r="R2137" s="81"/>
      <c r="S2137" s="81"/>
      <c r="T2137" s="81" t="s">
        <v>3207</v>
      </c>
      <c r="U2137" s="83">
        <v>44399.304456018515</v>
      </c>
      <c r="V2137" s="84" t="s">
        <v>4682</v>
      </c>
      <c r="W2137" s="81"/>
      <c r="X2137" s="81"/>
      <c r="Y2137" s="87" t="s">
        <v>6682</v>
      </c>
      <c r="Z2137" s="81"/>
    </row>
    <row r="2138" spans="1:26" x14ac:dyDescent="0.35">
      <c r="A2138" s="66" t="s">
        <v>1281</v>
      </c>
      <c r="B2138" s="66" t="s">
        <v>1617</v>
      </c>
      <c r="C2138" s="67"/>
      <c r="D2138" s="68"/>
      <c r="E2138" s="69"/>
      <c r="F2138" s="70"/>
      <c r="G2138" s="67"/>
      <c r="H2138" s="71"/>
      <c r="I2138" s="72"/>
      <c r="J2138" s="72"/>
      <c r="K2138" s="36"/>
      <c r="L2138" s="79"/>
      <c r="M2138" s="79"/>
      <c r="N2138" s="74"/>
      <c r="O2138" s="81" t="s">
        <v>1647</v>
      </c>
      <c r="P2138" s="83">
        <v>44399.304849537039</v>
      </c>
      <c r="Q2138" s="81" t="s">
        <v>2015</v>
      </c>
      <c r="R2138" s="81"/>
      <c r="S2138" s="81"/>
      <c r="T2138" s="81" t="s">
        <v>3017</v>
      </c>
      <c r="U2138" s="83">
        <v>44399.304849537039</v>
      </c>
      <c r="V2138" s="84" t="s">
        <v>4683</v>
      </c>
      <c r="W2138" s="81"/>
      <c r="X2138" s="81"/>
      <c r="Y2138" s="87" t="s">
        <v>6683</v>
      </c>
      <c r="Z2138" s="81"/>
    </row>
    <row r="2139" spans="1:26" x14ac:dyDescent="0.35">
      <c r="A2139" s="66" t="s">
        <v>1281</v>
      </c>
      <c r="B2139" s="66" t="s">
        <v>1397</v>
      </c>
      <c r="C2139" s="67"/>
      <c r="D2139" s="68"/>
      <c r="E2139" s="69"/>
      <c r="F2139" s="70"/>
      <c r="G2139" s="67"/>
      <c r="H2139" s="71"/>
      <c r="I2139" s="72"/>
      <c r="J2139" s="72"/>
      <c r="K2139" s="36"/>
      <c r="L2139" s="79"/>
      <c r="M2139" s="79"/>
      <c r="N2139" s="74"/>
      <c r="O2139" s="81" t="s">
        <v>1647</v>
      </c>
      <c r="P2139" s="83">
        <v>44399.304849537039</v>
      </c>
      <c r="Q2139" s="81" t="s">
        <v>2015</v>
      </c>
      <c r="R2139" s="81"/>
      <c r="S2139" s="81"/>
      <c r="T2139" s="81" t="s">
        <v>3017</v>
      </c>
      <c r="U2139" s="83">
        <v>44399.304849537039</v>
      </c>
      <c r="V2139" s="84" t="s">
        <v>4683</v>
      </c>
      <c r="W2139" s="81"/>
      <c r="X2139" s="81"/>
      <c r="Y2139" s="87" t="s">
        <v>6683</v>
      </c>
      <c r="Z2139" s="81"/>
    </row>
    <row r="2140" spans="1:26" x14ac:dyDescent="0.35">
      <c r="A2140" s="66" t="s">
        <v>1282</v>
      </c>
      <c r="B2140" s="66" t="s">
        <v>1594</v>
      </c>
      <c r="C2140" s="67"/>
      <c r="D2140" s="68"/>
      <c r="E2140" s="69"/>
      <c r="F2140" s="70"/>
      <c r="G2140" s="67"/>
      <c r="H2140" s="71"/>
      <c r="I2140" s="72"/>
      <c r="J2140" s="72"/>
      <c r="K2140" s="36"/>
      <c r="L2140" s="79"/>
      <c r="M2140" s="79"/>
      <c r="N2140" s="74"/>
      <c r="O2140" s="81" t="s">
        <v>1647</v>
      </c>
      <c r="P2140" s="83">
        <v>44399.305439814816</v>
      </c>
      <c r="Q2140" s="81" t="s">
        <v>2024</v>
      </c>
      <c r="R2140" s="84" t="s">
        <v>2628</v>
      </c>
      <c r="S2140" s="81" t="s">
        <v>2931</v>
      </c>
      <c r="T2140" s="81" t="s">
        <v>3208</v>
      </c>
      <c r="U2140" s="83">
        <v>44399.305439814816</v>
      </c>
      <c r="V2140" s="84" t="s">
        <v>4684</v>
      </c>
      <c r="W2140" s="81"/>
      <c r="X2140" s="81"/>
      <c r="Y2140" s="87" t="s">
        <v>6684</v>
      </c>
      <c r="Z2140" s="81"/>
    </row>
    <row r="2141" spans="1:26" x14ac:dyDescent="0.35">
      <c r="A2141" s="66" t="s">
        <v>1283</v>
      </c>
      <c r="B2141" s="66" t="s">
        <v>1618</v>
      </c>
      <c r="C2141" s="67"/>
      <c r="D2141" s="68"/>
      <c r="E2141" s="69"/>
      <c r="F2141" s="70"/>
      <c r="G2141" s="67"/>
      <c r="H2141" s="71"/>
      <c r="I2141" s="72"/>
      <c r="J2141" s="72"/>
      <c r="K2141" s="36"/>
      <c r="L2141" s="79"/>
      <c r="M2141" s="79"/>
      <c r="N2141" s="74"/>
      <c r="O2141" s="81" t="s">
        <v>1647</v>
      </c>
      <c r="P2141" s="83">
        <v>44399.305868055555</v>
      </c>
      <c r="Q2141" s="81" t="s">
        <v>2025</v>
      </c>
      <c r="R2141" s="81"/>
      <c r="S2141" s="81"/>
      <c r="T2141" s="81" t="s">
        <v>3106</v>
      </c>
      <c r="U2141" s="83">
        <v>44399.305868055555</v>
      </c>
      <c r="V2141" s="84" t="s">
        <v>4685</v>
      </c>
      <c r="W2141" s="81"/>
      <c r="X2141" s="81"/>
      <c r="Y2141" s="87" t="s">
        <v>6685</v>
      </c>
      <c r="Z2141" s="81"/>
    </row>
    <row r="2142" spans="1:26" x14ac:dyDescent="0.35">
      <c r="A2142" s="66" t="s">
        <v>1284</v>
      </c>
      <c r="B2142" s="66" t="s">
        <v>1360</v>
      </c>
      <c r="C2142" s="67"/>
      <c r="D2142" s="68"/>
      <c r="E2142" s="69"/>
      <c r="F2142" s="70"/>
      <c r="G2142" s="67"/>
      <c r="H2142" s="71"/>
      <c r="I2142" s="72"/>
      <c r="J2142" s="72"/>
      <c r="K2142" s="36"/>
      <c r="L2142" s="79"/>
      <c r="M2142" s="79"/>
      <c r="N2142" s="74"/>
      <c r="O2142" s="81" t="s">
        <v>1647</v>
      </c>
      <c r="P2142" s="83">
        <v>44397.838159722225</v>
      </c>
      <c r="Q2142" s="81" t="s">
        <v>1700</v>
      </c>
      <c r="R2142" s="81"/>
      <c r="S2142" s="81"/>
      <c r="T2142" s="81" t="s">
        <v>3053</v>
      </c>
      <c r="U2142" s="83">
        <v>44397.838159722225</v>
      </c>
      <c r="V2142" s="84" t="s">
        <v>4686</v>
      </c>
      <c r="W2142" s="81"/>
      <c r="X2142" s="81"/>
      <c r="Y2142" s="87" t="s">
        <v>6686</v>
      </c>
      <c r="Z2142" s="81"/>
    </row>
    <row r="2143" spans="1:26" x14ac:dyDescent="0.35">
      <c r="A2143" s="66" t="s">
        <v>1284</v>
      </c>
      <c r="B2143" s="66" t="s">
        <v>1360</v>
      </c>
      <c r="C2143" s="67"/>
      <c r="D2143" s="68"/>
      <c r="E2143" s="69"/>
      <c r="F2143" s="70"/>
      <c r="G2143" s="67"/>
      <c r="H2143" s="71"/>
      <c r="I2143" s="72"/>
      <c r="J2143" s="72"/>
      <c r="K2143" s="36"/>
      <c r="L2143" s="79"/>
      <c r="M2143" s="79"/>
      <c r="N2143" s="74"/>
      <c r="O2143" s="81" t="s">
        <v>1647</v>
      </c>
      <c r="P2143" s="83">
        <v>44399.306192129632</v>
      </c>
      <c r="Q2143" s="81" t="s">
        <v>1699</v>
      </c>
      <c r="R2143" s="81"/>
      <c r="S2143" s="81"/>
      <c r="T2143" s="81" t="s">
        <v>3052</v>
      </c>
      <c r="U2143" s="83">
        <v>44399.306192129632</v>
      </c>
      <c r="V2143" s="84" t="s">
        <v>4687</v>
      </c>
      <c r="W2143" s="81"/>
      <c r="X2143" s="81"/>
      <c r="Y2143" s="87" t="s">
        <v>6687</v>
      </c>
      <c r="Z2143" s="81"/>
    </row>
    <row r="2144" spans="1:26" x14ac:dyDescent="0.35">
      <c r="A2144" s="66" t="s">
        <v>1285</v>
      </c>
      <c r="B2144" s="66" t="s">
        <v>1617</v>
      </c>
      <c r="C2144" s="67"/>
      <c r="D2144" s="68"/>
      <c r="E2144" s="69"/>
      <c r="F2144" s="70"/>
      <c r="G2144" s="67"/>
      <c r="H2144" s="71"/>
      <c r="I2144" s="72"/>
      <c r="J2144" s="72"/>
      <c r="K2144" s="36"/>
      <c r="L2144" s="79"/>
      <c r="M2144" s="79"/>
      <c r="N2144" s="74"/>
      <c r="O2144" s="81" t="s">
        <v>1647</v>
      </c>
      <c r="P2144" s="83">
        <v>44399.306863425925</v>
      </c>
      <c r="Q2144" s="81" t="s">
        <v>2015</v>
      </c>
      <c r="R2144" s="81"/>
      <c r="S2144" s="81"/>
      <c r="T2144" s="81" t="s">
        <v>3017</v>
      </c>
      <c r="U2144" s="83">
        <v>44399.306863425925</v>
      </c>
      <c r="V2144" s="84" t="s">
        <v>4688</v>
      </c>
      <c r="W2144" s="81"/>
      <c r="X2144" s="81"/>
      <c r="Y2144" s="87" t="s">
        <v>6688</v>
      </c>
      <c r="Z2144" s="81"/>
    </row>
    <row r="2145" spans="1:26" x14ac:dyDescent="0.35">
      <c r="A2145" s="66" t="s">
        <v>1285</v>
      </c>
      <c r="B2145" s="66" t="s">
        <v>1397</v>
      </c>
      <c r="C2145" s="67"/>
      <c r="D2145" s="68"/>
      <c r="E2145" s="69"/>
      <c r="F2145" s="70"/>
      <c r="G2145" s="67"/>
      <c r="H2145" s="71"/>
      <c r="I2145" s="72"/>
      <c r="J2145" s="72"/>
      <c r="K2145" s="36"/>
      <c r="L2145" s="79"/>
      <c r="M2145" s="79"/>
      <c r="N2145" s="74"/>
      <c r="O2145" s="81" t="s">
        <v>1647</v>
      </c>
      <c r="P2145" s="83">
        <v>44399.306863425925</v>
      </c>
      <c r="Q2145" s="81" t="s">
        <v>2015</v>
      </c>
      <c r="R2145" s="81"/>
      <c r="S2145" s="81"/>
      <c r="T2145" s="81" t="s">
        <v>3017</v>
      </c>
      <c r="U2145" s="83">
        <v>44399.306863425925</v>
      </c>
      <c r="V2145" s="84" t="s">
        <v>4688</v>
      </c>
      <c r="W2145" s="81"/>
      <c r="X2145" s="81"/>
      <c r="Y2145" s="87" t="s">
        <v>6688</v>
      </c>
      <c r="Z2145" s="81"/>
    </row>
    <row r="2146" spans="1:26" x14ac:dyDescent="0.35">
      <c r="A2146" s="66" t="s">
        <v>1286</v>
      </c>
      <c r="B2146" s="66" t="s">
        <v>1520</v>
      </c>
      <c r="C2146" s="67"/>
      <c r="D2146" s="68"/>
      <c r="E2146" s="69"/>
      <c r="F2146" s="70"/>
      <c r="G2146" s="67"/>
      <c r="H2146" s="71"/>
      <c r="I2146" s="72"/>
      <c r="J2146" s="72"/>
      <c r="K2146" s="36"/>
      <c r="L2146" s="79"/>
      <c r="M2146" s="79"/>
      <c r="N2146" s="74"/>
      <c r="O2146" s="81" t="s">
        <v>1647</v>
      </c>
      <c r="P2146" s="83">
        <v>44399.307106481479</v>
      </c>
      <c r="Q2146" s="81" t="s">
        <v>2022</v>
      </c>
      <c r="R2146" s="81"/>
      <c r="S2146" s="81"/>
      <c r="T2146" s="81" t="s">
        <v>3207</v>
      </c>
      <c r="U2146" s="83">
        <v>44399.307106481479</v>
      </c>
      <c r="V2146" s="84" t="s">
        <v>4689</v>
      </c>
      <c r="W2146" s="81"/>
      <c r="X2146" s="81"/>
      <c r="Y2146" s="87" t="s">
        <v>6689</v>
      </c>
      <c r="Z2146" s="81"/>
    </row>
    <row r="2147" spans="1:26" x14ac:dyDescent="0.35">
      <c r="A2147" s="66" t="s">
        <v>1287</v>
      </c>
      <c r="B2147" s="66" t="s">
        <v>1619</v>
      </c>
      <c r="C2147" s="67"/>
      <c r="D2147" s="68"/>
      <c r="E2147" s="69"/>
      <c r="F2147" s="70"/>
      <c r="G2147" s="67"/>
      <c r="H2147" s="71"/>
      <c r="I2147" s="72"/>
      <c r="J2147" s="72"/>
      <c r="K2147" s="36"/>
      <c r="L2147" s="79"/>
      <c r="M2147" s="79"/>
      <c r="N2147" s="74"/>
      <c r="O2147" s="81" t="s">
        <v>1647</v>
      </c>
      <c r="P2147" s="83">
        <v>44399.30804398148</v>
      </c>
      <c r="Q2147" s="81" t="s">
        <v>2026</v>
      </c>
      <c r="R2147" s="81"/>
      <c r="S2147" s="81"/>
      <c r="T2147" s="81" t="s">
        <v>3106</v>
      </c>
      <c r="U2147" s="83">
        <v>44399.30804398148</v>
      </c>
      <c r="V2147" s="84" t="s">
        <v>4690</v>
      </c>
      <c r="W2147" s="81"/>
      <c r="X2147" s="81"/>
      <c r="Y2147" s="87" t="s">
        <v>6690</v>
      </c>
      <c r="Z2147" s="81"/>
    </row>
    <row r="2148" spans="1:26" x14ac:dyDescent="0.35">
      <c r="A2148" s="66" t="s">
        <v>1287</v>
      </c>
      <c r="B2148" s="66" t="s">
        <v>1283</v>
      </c>
      <c r="C2148" s="67"/>
      <c r="D2148" s="68"/>
      <c r="E2148" s="69"/>
      <c r="F2148" s="70"/>
      <c r="G2148" s="67"/>
      <c r="H2148" s="71"/>
      <c r="I2148" s="72"/>
      <c r="J2148" s="72"/>
      <c r="K2148" s="36"/>
      <c r="L2148" s="79"/>
      <c r="M2148" s="79"/>
      <c r="N2148" s="74"/>
      <c r="O2148" s="81" t="s">
        <v>1647</v>
      </c>
      <c r="P2148" s="83">
        <v>44399.30804398148</v>
      </c>
      <c r="Q2148" s="81" t="s">
        <v>2026</v>
      </c>
      <c r="R2148" s="81"/>
      <c r="S2148" s="81"/>
      <c r="T2148" s="81" t="s">
        <v>3106</v>
      </c>
      <c r="U2148" s="83">
        <v>44399.30804398148</v>
      </c>
      <c r="V2148" s="84" t="s">
        <v>4690</v>
      </c>
      <c r="W2148" s="81"/>
      <c r="X2148" s="81"/>
      <c r="Y2148" s="87" t="s">
        <v>6690</v>
      </c>
      <c r="Z2148" s="81"/>
    </row>
    <row r="2149" spans="1:26" x14ac:dyDescent="0.35">
      <c r="A2149" s="66" t="s">
        <v>1288</v>
      </c>
      <c r="B2149" s="66" t="s">
        <v>1520</v>
      </c>
      <c r="C2149" s="67"/>
      <c r="D2149" s="68"/>
      <c r="E2149" s="69"/>
      <c r="F2149" s="70"/>
      <c r="G2149" s="67"/>
      <c r="H2149" s="71"/>
      <c r="I2149" s="72"/>
      <c r="J2149" s="72"/>
      <c r="K2149" s="36"/>
      <c r="L2149" s="79"/>
      <c r="M2149" s="79"/>
      <c r="N2149" s="74"/>
      <c r="O2149" s="81" t="s">
        <v>1647</v>
      </c>
      <c r="P2149" s="83">
        <v>44399.308287037034</v>
      </c>
      <c r="Q2149" s="81" t="s">
        <v>2022</v>
      </c>
      <c r="R2149" s="81"/>
      <c r="S2149" s="81"/>
      <c r="T2149" s="81" t="s">
        <v>3207</v>
      </c>
      <c r="U2149" s="83">
        <v>44399.308287037034</v>
      </c>
      <c r="V2149" s="84" t="s">
        <v>4691</v>
      </c>
      <c r="W2149" s="81"/>
      <c r="X2149" s="81"/>
      <c r="Y2149" s="87" t="s">
        <v>6691</v>
      </c>
      <c r="Z2149" s="81"/>
    </row>
    <row r="2150" spans="1:26" x14ac:dyDescent="0.35">
      <c r="A2150" s="66" t="s">
        <v>1289</v>
      </c>
      <c r="B2150" s="66" t="s">
        <v>1617</v>
      </c>
      <c r="C2150" s="67"/>
      <c r="D2150" s="68"/>
      <c r="E2150" s="69"/>
      <c r="F2150" s="70"/>
      <c r="G2150" s="67"/>
      <c r="H2150" s="71"/>
      <c r="I2150" s="72"/>
      <c r="J2150" s="72"/>
      <c r="K2150" s="36"/>
      <c r="L2150" s="79"/>
      <c r="M2150" s="79"/>
      <c r="N2150" s="74"/>
      <c r="O2150" s="81" t="s">
        <v>1647</v>
      </c>
      <c r="P2150" s="83">
        <v>44399.309155092589</v>
      </c>
      <c r="Q2150" s="81" t="s">
        <v>2015</v>
      </c>
      <c r="R2150" s="81"/>
      <c r="S2150" s="81"/>
      <c r="T2150" s="81" t="s">
        <v>3017</v>
      </c>
      <c r="U2150" s="83">
        <v>44399.309155092589</v>
      </c>
      <c r="V2150" s="84" t="s">
        <v>4692</v>
      </c>
      <c r="W2150" s="81"/>
      <c r="X2150" s="81"/>
      <c r="Y2150" s="87" t="s">
        <v>6692</v>
      </c>
      <c r="Z2150" s="81"/>
    </row>
    <row r="2151" spans="1:26" x14ac:dyDescent="0.35">
      <c r="A2151" s="66" t="s">
        <v>1289</v>
      </c>
      <c r="B2151" s="66" t="s">
        <v>1397</v>
      </c>
      <c r="C2151" s="67"/>
      <c r="D2151" s="68"/>
      <c r="E2151" s="69"/>
      <c r="F2151" s="70"/>
      <c r="G2151" s="67"/>
      <c r="H2151" s="71"/>
      <c r="I2151" s="72"/>
      <c r="J2151" s="72"/>
      <c r="K2151" s="36"/>
      <c r="L2151" s="79"/>
      <c r="M2151" s="79"/>
      <c r="N2151" s="74"/>
      <c r="O2151" s="81" t="s">
        <v>1647</v>
      </c>
      <c r="P2151" s="83">
        <v>44399.309155092589</v>
      </c>
      <c r="Q2151" s="81" t="s">
        <v>2015</v>
      </c>
      <c r="R2151" s="81"/>
      <c r="S2151" s="81"/>
      <c r="T2151" s="81" t="s">
        <v>3017</v>
      </c>
      <c r="U2151" s="83">
        <v>44399.309155092589</v>
      </c>
      <c r="V2151" s="84" t="s">
        <v>4692</v>
      </c>
      <c r="W2151" s="81"/>
      <c r="X2151" s="81"/>
      <c r="Y2151" s="87" t="s">
        <v>6692</v>
      </c>
      <c r="Z2151" s="81"/>
    </row>
    <row r="2152" spans="1:26" x14ac:dyDescent="0.35">
      <c r="A2152" s="66" t="s">
        <v>1290</v>
      </c>
      <c r="B2152" s="66" t="s">
        <v>1290</v>
      </c>
      <c r="C2152" s="67"/>
      <c r="D2152" s="68"/>
      <c r="E2152" s="69"/>
      <c r="F2152" s="70"/>
      <c r="G2152" s="67"/>
      <c r="H2152" s="71"/>
      <c r="I2152" s="72"/>
      <c r="J2152" s="72"/>
      <c r="K2152" s="36"/>
      <c r="L2152" s="79"/>
      <c r="M2152" s="79"/>
      <c r="N2152" s="74"/>
      <c r="O2152" s="81" t="s">
        <v>179</v>
      </c>
      <c r="P2152" s="83">
        <v>44399.310347222221</v>
      </c>
      <c r="Q2152" s="81" t="s">
        <v>2027</v>
      </c>
      <c r="R2152" s="84" t="s">
        <v>2629</v>
      </c>
      <c r="S2152" s="81" t="s">
        <v>2931</v>
      </c>
      <c r="T2152" s="81" t="s">
        <v>3209</v>
      </c>
      <c r="U2152" s="83">
        <v>44399.310347222221</v>
      </c>
      <c r="V2152" s="84" t="s">
        <v>4693</v>
      </c>
      <c r="W2152" s="81"/>
      <c r="X2152" s="81"/>
      <c r="Y2152" s="87" t="s">
        <v>6693</v>
      </c>
      <c r="Z2152" s="81"/>
    </row>
    <row r="2153" spans="1:26" x14ac:dyDescent="0.35">
      <c r="A2153" s="66" t="s">
        <v>1291</v>
      </c>
      <c r="B2153" s="66" t="s">
        <v>1413</v>
      </c>
      <c r="C2153" s="67"/>
      <c r="D2153" s="68"/>
      <c r="E2153" s="69"/>
      <c r="F2153" s="70"/>
      <c r="G2153" s="67"/>
      <c r="H2153" s="71"/>
      <c r="I2153" s="72"/>
      <c r="J2153" s="72"/>
      <c r="K2153" s="36"/>
      <c r="L2153" s="79"/>
      <c r="M2153" s="79"/>
      <c r="N2153" s="74"/>
      <c r="O2153" s="81" t="s">
        <v>1647</v>
      </c>
      <c r="P2153" s="83">
        <v>44399.310347222221</v>
      </c>
      <c r="Q2153" s="81" t="s">
        <v>1724</v>
      </c>
      <c r="R2153" s="81"/>
      <c r="S2153" s="81"/>
      <c r="T2153" s="81" t="s">
        <v>3066</v>
      </c>
      <c r="U2153" s="83">
        <v>44399.310347222221</v>
      </c>
      <c r="V2153" s="84" t="s">
        <v>4694</v>
      </c>
      <c r="W2153" s="81"/>
      <c r="X2153" s="81"/>
      <c r="Y2153" s="87" t="s">
        <v>6694</v>
      </c>
      <c r="Z2153" s="81"/>
    </row>
    <row r="2154" spans="1:26" x14ac:dyDescent="0.35">
      <c r="A2154" s="66" t="s">
        <v>1292</v>
      </c>
      <c r="B2154" s="66" t="s">
        <v>1529</v>
      </c>
      <c r="C2154" s="67"/>
      <c r="D2154" s="68"/>
      <c r="E2154" s="69"/>
      <c r="F2154" s="70"/>
      <c r="G2154" s="67"/>
      <c r="H2154" s="71"/>
      <c r="I2154" s="72"/>
      <c r="J2154" s="72"/>
      <c r="K2154" s="36"/>
      <c r="L2154" s="79"/>
      <c r="M2154" s="79"/>
      <c r="N2154" s="74"/>
      <c r="O2154" s="81" t="s">
        <v>1647</v>
      </c>
      <c r="P2154" s="83">
        <v>44396.833819444444</v>
      </c>
      <c r="Q2154" s="81" t="s">
        <v>1655</v>
      </c>
      <c r="R2154" s="81"/>
      <c r="S2154" s="81"/>
      <c r="T2154" s="81" t="s">
        <v>3018</v>
      </c>
      <c r="U2154" s="83">
        <v>44396.833819444444</v>
      </c>
      <c r="V2154" s="84" t="s">
        <v>4695</v>
      </c>
      <c r="W2154" s="81"/>
      <c r="X2154" s="81"/>
      <c r="Y2154" s="87" t="s">
        <v>6695</v>
      </c>
      <c r="Z2154" s="81"/>
    </row>
    <row r="2155" spans="1:26" x14ac:dyDescent="0.35">
      <c r="A2155" s="66" t="s">
        <v>1292</v>
      </c>
      <c r="B2155" s="66" t="s">
        <v>1530</v>
      </c>
      <c r="C2155" s="67"/>
      <c r="D2155" s="68"/>
      <c r="E2155" s="69"/>
      <c r="F2155" s="70"/>
      <c r="G2155" s="67"/>
      <c r="H2155" s="71"/>
      <c r="I2155" s="72"/>
      <c r="J2155" s="72"/>
      <c r="K2155" s="36"/>
      <c r="L2155" s="79"/>
      <c r="M2155" s="79"/>
      <c r="N2155" s="74"/>
      <c r="O2155" s="81" t="s">
        <v>1647</v>
      </c>
      <c r="P2155" s="83">
        <v>44396.833819444444</v>
      </c>
      <c r="Q2155" s="81" t="s">
        <v>1655</v>
      </c>
      <c r="R2155" s="81"/>
      <c r="S2155" s="81"/>
      <c r="T2155" s="81" t="s">
        <v>3018</v>
      </c>
      <c r="U2155" s="83">
        <v>44396.833819444444</v>
      </c>
      <c r="V2155" s="84" t="s">
        <v>4695</v>
      </c>
      <c r="W2155" s="81"/>
      <c r="X2155" s="81"/>
      <c r="Y2155" s="87" t="s">
        <v>6695</v>
      </c>
      <c r="Z2155" s="81"/>
    </row>
    <row r="2156" spans="1:26" x14ac:dyDescent="0.35">
      <c r="A2156" s="66" t="s">
        <v>1293</v>
      </c>
      <c r="B2156" s="66" t="s">
        <v>1293</v>
      </c>
      <c r="C2156" s="67"/>
      <c r="D2156" s="68"/>
      <c r="E2156" s="69"/>
      <c r="F2156" s="70"/>
      <c r="G2156" s="67"/>
      <c r="H2156" s="71"/>
      <c r="I2156" s="72"/>
      <c r="J2156" s="72"/>
      <c r="K2156" s="36"/>
      <c r="L2156" s="79"/>
      <c r="M2156" s="79"/>
      <c r="N2156" s="74"/>
      <c r="O2156" s="81" t="s">
        <v>179</v>
      </c>
      <c r="P2156" s="83">
        <v>44399.301388888889</v>
      </c>
      <c r="Q2156" s="81" t="s">
        <v>2028</v>
      </c>
      <c r="R2156" s="84" t="s">
        <v>2630</v>
      </c>
      <c r="S2156" s="81" t="s">
        <v>2931</v>
      </c>
      <c r="T2156" s="81" t="s">
        <v>3210</v>
      </c>
      <c r="U2156" s="83">
        <v>44399.301388888889</v>
      </c>
      <c r="V2156" s="84" t="s">
        <v>4696</v>
      </c>
      <c r="W2156" s="81"/>
      <c r="X2156" s="81"/>
      <c r="Y2156" s="87" t="s">
        <v>6696</v>
      </c>
      <c r="Z2156" s="81"/>
    </row>
    <row r="2157" spans="1:26" x14ac:dyDescent="0.35">
      <c r="A2157" s="66" t="s">
        <v>1292</v>
      </c>
      <c r="B2157" s="66" t="s">
        <v>1293</v>
      </c>
      <c r="C2157" s="67"/>
      <c r="D2157" s="68"/>
      <c r="E2157" s="69"/>
      <c r="F2157" s="70"/>
      <c r="G2157" s="67"/>
      <c r="H2157" s="71"/>
      <c r="I2157" s="72"/>
      <c r="J2157" s="72"/>
      <c r="K2157" s="36"/>
      <c r="L2157" s="79"/>
      <c r="M2157" s="79"/>
      <c r="N2157" s="74"/>
      <c r="O2157" s="81" t="s">
        <v>1647</v>
      </c>
      <c r="P2157" s="83">
        <v>44396.833819444444</v>
      </c>
      <c r="Q2157" s="81" t="s">
        <v>1655</v>
      </c>
      <c r="R2157" s="81"/>
      <c r="S2157" s="81"/>
      <c r="T2157" s="81" t="s">
        <v>3018</v>
      </c>
      <c r="U2157" s="83">
        <v>44396.833819444444</v>
      </c>
      <c r="V2157" s="84" t="s">
        <v>4695</v>
      </c>
      <c r="W2157" s="81"/>
      <c r="X2157" s="81"/>
      <c r="Y2157" s="87" t="s">
        <v>6695</v>
      </c>
      <c r="Z2157" s="81"/>
    </row>
    <row r="2158" spans="1:26" x14ac:dyDescent="0.35">
      <c r="A2158" s="66" t="s">
        <v>1292</v>
      </c>
      <c r="B2158" s="66" t="s">
        <v>1293</v>
      </c>
      <c r="C2158" s="67"/>
      <c r="D2158" s="68"/>
      <c r="E2158" s="69"/>
      <c r="F2158" s="70"/>
      <c r="G2158" s="67"/>
      <c r="H2158" s="71"/>
      <c r="I2158" s="72"/>
      <c r="J2158" s="72"/>
      <c r="K2158" s="36"/>
      <c r="L2158" s="79"/>
      <c r="M2158" s="79"/>
      <c r="N2158" s="74"/>
      <c r="O2158" s="81" t="s">
        <v>1647</v>
      </c>
      <c r="P2158" s="83">
        <v>44399.310902777775</v>
      </c>
      <c r="Q2158" s="81" t="s">
        <v>2029</v>
      </c>
      <c r="R2158" s="81"/>
      <c r="S2158" s="81"/>
      <c r="T2158" s="81" t="s">
        <v>3210</v>
      </c>
      <c r="U2158" s="83">
        <v>44399.310902777775</v>
      </c>
      <c r="V2158" s="84" t="s">
        <v>4697</v>
      </c>
      <c r="W2158" s="81"/>
      <c r="X2158" s="81"/>
      <c r="Y2158" s="87" t="s">
        <v>6697</v>
      </c>
      <c r="Z2158" s="81"/>
    </row>
    <row r="2159" spans="1:26" x14ac:dyDescent="0.35">
      <c r="A2159" s="66" t="s">
        <v>1294</v>
      </c>
      <c r="B2159" s="66" t="s">
        <v>1294</v>
      </c>
      <c r="C2159" s="67"/>
      <c r="D2159" s="68"/>
      <c r="E2159" s="69"/>
      <c r="F2159" s="70"/>
      <c r="G2159" s="67"/>
      <c r="H2159" s="71"/>
      <c r="I2159" s="72"/>
      <c r="J2159" s="72"/>
      <c r="K2159" s="36"/>
      <c r="L2159" s="79"/>
      <c r="M2159" s="79"/>
      <c r="N2159" s="74"/>
      <c r="O2159" s="81" t="s">
        <v>179</v>
      </c>
      <c r="P2159" s="83">
        <v>44396.437569444446</v>
      </c>
      <c r="Q2159" s="81" t="s">
        <v>2030</v>
      </c>
      <c r="R2159" s="84" t="s">
        <v>2631</v>
      </c>
      <c r="S2159" s="81" t="s">
        <v>2931</v>
      </c>
      <c r="T2159" s="81"/>
      <c r="U2159" s="83">
        <v>44396.437569444446</v>
      </c>
      <c r="V2159" s="84" t="s">
        <v>4698</v>
      </c>
      <c r="W2159" s="81"/>
      <c r="X2159" s="81"/>
      <c r="Y2159" s="87" t="s">
        <v>6698</v>
      </c>
      <c r="Z2159" s="81"/>
    </row>
    <row r="2160" spans="1:26" x14ac:dyDescent="0.35">
      <c r="A2160" s="66" t="s">
        <v>1294</v>
      </c>
      <c r="B2160" s="66" t="s">
        <v>1294</v>
      </c>
      <c r="C2160" s="67"/>
      <c r="D2160" s="68"/>
      <c r="E2160" s="69"/>
      <c r="F2160" s="70"/>
      <c r="G2160" s="67"/>
      <c r="H2160" s="71"/>
      <c r="I2160" s="72"/>
      <c r="J2160" s="72"/>
      <c r="K2160" s="36"/>
      <c r="L2160" s="79"/>
      <c r="M2160" s="79"/>
      <c r="N2160" s="74"/>
      <c r="O2160" s="81" t="s">
        <v>179</v>
      </c>
      <c r="P2160" s="83">
        <v>44396.62740740741</v>
      </c>
      <c r="Q2160" s="81" t="s">
        <v>2031</v>
      </c>
      <c r="R2160" s="84" t="s">
        <v>2632</v>
      </c>
      <c r="S2160" s="81" t="s">
        <v>2979</v>
      </c>
      <c r="T2160" s="81"/>
      <c r="U2160" s="83">
        <v>44396.62740740741</v>
      </c>
      <c r="V2160" s="84" t="s">
        <v>4699</v>
      </c>
      <c r="W2160" s="81"/>
      <c r="X2160" s="81"/>
      <c r="Y2160" s="87" t="s">
        <v>6699</v>
      </c>
      <c r="Z2160" s="81"/>
    </row>
    <row r="2161" spans="1:26" x14ac:dyDescent="0.35">
      <c r="A2161" s="66" t="s">
        <v>1294</v>
      </c>
      <c r="B2161" s="66" t="s">
        <v>1294</v>
      </c>
      <c r="C2161" s="67"/>
      <c r="D2161" s="68"/>
      <c r="E2161" s="69"/>
      <c r="F2161" s="70"/>
      <c r="G2161" s="67"/>
      <c r="H2161" s="71"/>
      <c r="I2161" s="72"/>
      <c r="J2161" s="72"/>
      <c r="K2161" s="36"/>
      <c r="L2161" s="79"/>
      <c r="M2161" s="79"/>
      <c r="N2161" s="74"/>
      <c r="O2161" s="81" t="s">
        <v>179</v>
      </c>
      <c r="P2161" s="83">
        <v>44397.520914351851</v>
      </c>
      <c r="Q2161" s="81" t="s">
        <v>2032</v>
      </c>
      <c r="R2161" s="81" t="s">
        <v>2633</v>
      </c>
      <c r="S2161" s="81" t="s">
        <v>2980</v>
      </c>
      <c r="T2161" s="81" t="s">
        <v>3211</v>
      </c>
      <c r="U2161" s="83">
        <v>44397.520914351851</v>
      </c>
      <c r="V2161" s="84" t="s">
        <v>4700</v>
      </c>
      <c r="W2161" s="81"/>
      <c r="X2161" s="81"/>
      <c r="Y2161" s="87" t="s">
        <v>6700</v>
      </c>
      <c r="Z2161" s="81"/>
    </row>
    <row r="2162" spans="1:26" x14ac:dyDescent="0.35">
      <c r="A2162" s="66" t="s">
        <v>1294</v>
      </c>
      <c r="B2162" s="66" t="s">
        <v>1294</v>
      </c>
      <c r="C2162" s="67"/>
      <c r="D2162" s="68"/>
      <c r="E2162" s="69"/>
      <c r="F2162" s="70"/>
      <c r="G2162" s="67"/>
      <c r="H2162" s="71"/>
      <c r="I2162" s="72"/>
      <c r="J2162" s="72"/>
      <c r="K2162" s="36"/>
      <c r="L2162" s="79"/>
      <c r="M2162" s="79"/>
      <c r="N2162" s="74"/>
      <c r="O2162" s="81" t="s">
        <v>179</v>
      </c>
      <c r="P2162" s="83">
        <v>44398.302476851852</v>
      </c>
      <c r="Q2162" s="81" t="s">
        <v>2033</v>
      </c>
      <c r="R2162" s="84" t="s">
        <v>2634</v>
      </c>
      <c r="S2162" s="81" t="s">
        <v>2979</v>
      </c>
      <c r="T2162" s="81" t="s">
        <v>3211</v>
      </c>
      <c r="U2162" s="83">
        <v>44398.302476851852</v>
      </c>
      <c r="V2162" s="84" t="s">
        <v>4701</v>
      </c>
      <c r="W2162" s="81"/>
      <c r="X2162" s="81"/>
      <c r="Y2162" s="87" t="s">
        <v>6701</v>
      </c>
      <c r="Z2162" s="81"/>
    </row>
    <row r="2163" spans="1:26" x14ac:dyDescent="0.35">
      <c r="A2163" s="66" t="s">
        <v>1294</v>
      </c>
      <c r="B2163" s="66" t="s">
        <v>1451</v>
      </c>
      <c r="C2163" s="67"/>
      <c r="D2163" s="68"/>
      <c r="E2163" s="69"/>
      <c r="F2163" s="70"/>
      <c r="G2163" s="67"/>
      <c r="H2163" s="71"/>
      <c r="I2163" s="72"/>
      <c r="J2163" s="72"/>
      <c r="K2163" s="36"/>
      <c r="L2163" s="79"/>
      <c r="M2163" s="79"/>
      <c r="N2163" s="74"/>
      <c r="O2163" s="81" t="s">
        <v>1647</v>
      </c>
      <c r="P2163" s="83">
        <v>44398.522268518522</v>
      </c>
      <c r="Q2163" s="81" t="s">
        <v>1833</v>
      </c>
      <c r="R2163" s="81"/>
      <c r="S2163" s="81"/>
      <c r="T2163" s="81" t="s">
        <v>3121</v>
      </c>
      <c r="U2163" s="83">
        <v>44398.522268518522</v>
      </c>
      <c r="V2163" s="84" t="s">
        <v>4702</v>
      </c>
      <c r="W2163" s="81"/>
      <c r="X2163" s="81"/>
      <c r="Y2163" s="87" t="s">
        <v>6702</v>
      </c>
      <c r="Z2163" s="81"/>
    </row>
    <row r="2164" spans="1:26" x14ac:dyDescent="0.35">
      <c r="A2164" s="66" t="s">
        <v>1294</v>
      </c>
      <c r="B2164" s="66" t="s">
        <v>1294</v>
      </c>
      <c r="C2164" s="67"/>
      <c r="D2164" s="68"/>
      <c r="E2164" s="69"/>
      <c r="F2164" s="70"/>
      <c r="G2164" s="67"/>
      <c r="H2164" s="71"/>
      <c r="I2164" s="72"/>
      <c r="J2164" s="72"/>
      <c r="K2164" s="36"/>
      <c r="L2164" s="79"/>
      <c r="M2164" s="79"/>
      <c r="N2164" s="74"/>
      <c r="O2164" s="81" t="s">
        <v>179</v>
      </c>
      <c r="P2164" s="83">
        <v>44398.524328703701</v>
      </c>
      <c r="Q2164" s="81" t="s">
        <v>2034</v>
      </c>
      <c r="R2164" s="81" t="s">
        <v>2635</v>
      </c>
      <c r="S2164" s="81" t="s">
        <v>2980</v>
      </c>
      <c r="T2164" s="81" t="s">
        <v>3212</v>
      </c>
      <c r="U2164" s="83">
        <v>44398.524328703701</v>
      </c>
      <c r="V2164" s="84" t="s">
        <v>4703</v>
      </c>
      <c r="W2164" s="81"/>
      <c r="X2164" s="81"/>
      <c r="Y2164" s="87" t="s">
        <v>6703</v>
      </c>
      <c r="Z2164" s="81"/>
    </row>
    <row r="2165" spans="1:26" x14ac:dyDescent="0.35">
      <c r="A2165" s="66" t="s">
        <v>1294</v>
      </c>
      <c r="B2165" s="66" t="s">
        <v>1294</v>
      </c>
      <c r="C2165" s="67"/>
      <c r="D2165" s="68"/>
      <c r="E2165" s="69"/>
      <c r="F2165" s="70"/>
      <c r="G2165" s="67"/>
      <c r="H2165" s="71"/>
      <c r="I2165" s="72"/>
      <c r="J2165" s="72"/>
      <c r="K2165" s="36"/>
      <c r="L2165" s="79"/>
      <c r="M2165" s="79"/>
      <c r="N2165" s="74"/>
      <c r="O2165" s="81" t="s">
        <v>179</v>
      </c>
      <c r="P2165" s="83">
        <v>44399.311979166669</v>
      </c>
      <c r="Q2165" s="81" t="s">
        <v>2035</v>
      </c>
      <c r="R2165" s="84" t="s">
        <v>2636</v>
      </c>
      <c r="S2165" s="81" t="s">
        <v>2979</v>
      </c>
      <c r="T2165" s="81" t="s">
        <v>3212</v>
      </c>
      <c r="U2165" s="83">
        <v>44399.311979166669</v>
      </c>
      <c r="V2165" s="84" t="s">
        <v>4704</v>
      </c>
      <c r="W2165" s="81"/>
      <c r="X2165" s="81"/>
      <c r="Y2165" s="87" t="s">
        <v>6704</v>
      </c>
      <c r="Z2165" s="81"/>
    </row>
    <row r="2166" spans="1:26" x14ac:dyDescent="0.35">
      <c r="A2166" s="66" t="s">
        <v>1295</v>
      </c>
      <c r="B2166" s="66" t="s">
        <v>1295</v>
      </c>
      <c r="C2166" s="67"/>
      <c r="D2166" s="68"/>
      <c r="E2166" s="69"/>
      <c r="F2166" s="70"/>
      <c r="G2166" s="67"/>
      <c r="H2166" s="71"/>
      <c r="I2166" s="72"/>
      <c r="J2166" s="72"/>
      <c r="K2166" s="36"/>
      <c r="L2166" s="79"/>
      <c r="M2166" s="79"/>
      <c r="N2166" s="74"/>
      <c r="O2166" s="81" t="s">
        <v>179</v>
      </c>
      <c r="P2166" s="83">
        <v>44399.312511574077</v>
      </c>
      <c r="Q2166" s="81" t="s">
        <v>2036</v>
      </c>
      <c r="R2166" s="84" t="s">
        <v>2637</v>
      </c>
      <c r="S2166" s="81" t="s">
        <v>2931</v>
      </c>
      <c r="T2166" s="81" t="s">
        <v>3213</v>
      </c>
      <c r="U2166" s="83">
        <v>44399.312511574077</v>
      </c>
      <c r="V2166" s="84" t="s">
        <v>4705</v>
      </c>
      <c r="W2166" s="81"/>
      <c r="X2166" s="81"/>
      <c r="Y2166" s="87" t="s">
        <v>6705</v>
      </c>
      <c r="Z2166" s="81"/>
    </row>
    <row r="2167" spans="1:26" x14ac:dyDescent="0.35">
      <c r="A2167" s="66" t="s">
        <v>1296</v>
      </c>
      <c r="B2167" s="66" t="s">
        <v>1413</v>
      </c>
      <c r="C2167" s="67"/>
      <c r="D2167" s="68"/>
      <c r="E2167" s="69"/>
      <c r="F2167" s="70"/>
      <c r="G2167" s="67"/>
      <c r="H2167" s="71"/>
      <c r="I2167" s="72"/>
      <c r="J2167" s="72"/>
      <c r="K2167" s="36"/>
      <c r="L2167" s="79"/>
      <c r="M2167" s="79"/>
      <c r="N2167" s="74"/>
      <c r="O2167" s="81" t="s">
        <v>1647</v>
      </c>
      <c r="P2167" s="83">
        <v>44399.312743055554</v>
      </c>
      <c r="Q2167" s="81" t="s">
        <v>2037</v>
      </c>
      <c r="R2167" s="84" t="s">
        <v>2638</v>
      </c>
      <c r="S2167" s="81" t="s">
        <v>2931</v>
      </c>
      <c r="T2167" s="81" t="s">
        <v>3214</v>
      </c>
      <c r="U2167" s="83">
        <v>44399.312743055554</v>
      </c>
      <c r="V2167" s="84" t="s">
        <v>4706</v>
      </c>
      <c r="W2167" s="81"/>
      <c r="X2167" s="81"/>
      <c r="Y2167" s="87" t="s">
        <v>6706</v>
      </c>
      <c r="Z2167" s="81"/>
    </row>
    <row r="2168" spans="1:26" x14ac:dyDescent="0.35">
      <c r="A2168" s="66" t="s">
        <v>1297</v>
      </c>
      <c r="B2168" s="66" t="s">
        <v>1520</v>
      </c>
      <c r="C2168" s="67"/>
      <c r="D2168" s="68"/>
      <c r="E2168" s="69"/>
      <c r="F2168" s="70"/>
      <c r="G2168" s="67"/>
      <c r="H2168" s="71"/>
      <c r="I2168" s="72"/>
      <c r="J2168" s="72"/>
      <c r="K2168" s="36"/>
      <c r="L2168" s="79"/>
      <c r="M2168" s="79"/>
      <c r="N2168" s="74"/>
      <c r="O2168" s="81" t="s">
        <v>1647</v>
      </c>
      <c r="P2168" s="83">
        <v>44399.314618055556</v>
      </c>
      <c r="Q2168" s="81" t="s">
        <v>1956</v>
      </c>
      <c r="R2168" s="81"/>
      <c r="S2168" s="81"/>
      <c r="T2168" s="81" t="s">
        <v>3183</v>
      </c>
      <c r="U2168" s="83">
        <v>44399.314618055556</v>
      </c>
      <c r="V2168" s="84" t="s">
        <v>4707</v>
      </c>
      <c r="W2168" s="81"/>
      <c r="X2168" s="81"/>
      <c r="Y2168" s="87" t="s">
        <v>6707</v>
      </c>
      <c r="Z2168" s="81"/>
    </row>
    <row r="2169" spans="1:26" x14ac:dyDescent="0.35">
      <c r="A2169" s="66" t="s">
        <v>1298</v>
      </c>
      <c r="B2169" s="66" t="s">
        <v>1298</v>
      </c>
      <c r="C2169" s="67"/>
      <c r="D2169" s="68"/>
      <c r="E2169" s="69"/>
      <c r="F2169" s="70"/>
      <c r="G2169" s="67"/>
      <c r="H2169" s="71"/>
      <c r="I2169" s="72"/>
      <c r="J2169" s="72"/>
      <c r="K2169" s="36"/>
      <c r="L2169" s="79"/>
      <c r="M2169" s="79"/>
      <c r="N2169" s="74"/>
      <c r="O2169" s="81" t="s">
        <v>179</v>
      </c>
      <c r="P2169" s="83">
        <v>44399.28125</v>
      </c>
      <c r="Q2169" s="81" t="s">
        <v>2038</v>
      </c>
      <c r="R2169" s="84" t="s">
        <v>2639</v>
      </c>
      <c r="S2169" s="81" t="s">
        <v>2931</v>
      </c>
      <c r="T2169" s="81"/>
      <c r="U2169" s="83">
        <v>44399.28125</v>
      </c>
      <c r="V2169" s="84" t="s">
        <v>4708</v>
      </c>
      <c r="W2169" s="81"/>
      <c r="X2169" s="81"/>
      <c r="Y2169" s="87" t="s">
        <v>6708</v>
      </c>
      <c r="Z2169" s="81"/>
    </row>
    <row r="2170" spans="1:26" x14ac:dyDescent="0.35">
      <c r="A2170" s="66" t="s">
        <v>1299</v>
      </c>
      <c r="B2170" s="66" t="s">
        <v>1298</v>
      </c>
      <c r="C2170" s="67"/>
      <c r="D2170" s="68"/>
      <c r="E2170" s="69"/>
      <c r="F2170" s="70"/>
      <c r="G2170" s="67"/>
      <c r="H2170" s="71"/>
      <c r="I2170" s="72"/>
      <c r="J2170" s="72"/>
      <c r="K2170" s="36"/>
      <c r="L2170" s="79"/>
      <c r="M2170" s="79"/>
      <c r="N2170" s="74"/>
      <c r="O2170" s="81" t="s">
        <v>1647</v>
      </c>
      <c r="P2170" s="83">
        <v>44399.316759259258</v>
      </c>
      <c r="Q2170" s="81" t="s">
        <v>2039</v>
      </c>
      <c r="R2170" s="81"/>
      <c r="S2170" s="81"/>
      <c r="T2170" s="81"/>
      <c r="U2170" s="83">
        <v>44399.316759259258</v>
      </c>
      <c r="V2170" s="84" t="s">
        <v>4709</v>
      </c>
      <c r="W2170" s="81"/>
      <c r="X2170" s="81"/>
      <c r="Y2170" s="87" t="s">
        <v>6709</v>
      </c>
      <c r="Z2170" s="81"/>
    </row>
    <row r="2171" spans="1:26" x14ac:dyDescent="0.35">
      <c r="A2171" s="66" t="s">
        <v>1299</v>
      </c>
      <c r="B2171" s="66" t="s">
        <v>1433</v>
      </c>
      <c r="C2171" s="67"/>
      <c r="D2171" s="68"/>
      <c r="E2171" s="69"/>
      <c r="F2171" s="70"/>
      <c r="G2171" s="67"/>
      <c r="H2171" s="71"/>
      <c r="I2171" s="72"/>
      <c r="J2171" s="72"/>
      <c r="K2171" s="36"/>
      <c r="L2171" s="79"/>
      <c r="M2171" s="79"/>
      <c r="N2171" s="74"/>
      <c r="O2171" s="81" t="s">
        <v>1647</v>
      </c>
      <c r="P2171" s="83">
        <v>44396.601666666669</v>
      </c>
      <c r="Q2171" s="81" t="s">
        <v>1678</v>
      </c>
      <c r="R2171" s="81"/>
      <c r="S2171" s="81"/>
      <c r="T2171" s="81" t="s">
        <v>3016</v>
      </c>
      <c r="U2171" s="83">
        <v>44396.601666666669</v>
      </c>
      <c r="V2171" s="84" t="s">
        <v>4710</v>
      </c>
      <c r="W2171" s="81"/>
      <c r="X2171" s="81"/>
      <c r="Y2171" s="87" t="s">
        <v>6710</v>
      </c>
      <c r="Z2171" s="81"/>
    </row>
    <row r="2172" spans="1:26" x14ac:dyDescent="0.35">
      <c r="A2172" s="66" t="s">
        <v>1299</v>
      </c>
      <c r="B2172" s="66" t="s">
        <v>1402</v>
      </c>
      <c r="C2172" s="67"/>
      <c r="D2172" s="68"/>
      <c r="E2172" s="69"/>
      <c r="F2172" s="70"/>
      <c r="G2172" s="67"/>
      <c r="H2172" s="71"/>
      <c r="I2172" s="72"/>
      <c r="J2172" s="72"/>
      <c r="K2172" s="36"/>
      <c r="L2172" s="79"/>
      <c r="M2172" s="79"/>
      <c r="N2172" s="74"/>
      <c r="O2172" s="81" t="s">
        <v>1647</v>
      </c>
      <c r="P2172" s="83">
        <v>44397.65016203704</v>
      </c>
      <c r="Q2172" s="81" t="s">
        <v>1751</v>
      </c>
      <c r="R2172" s="81"/>
      <c r="S2172" s="81"/>
      <c r="T2172" s="81"/>
      <c r="U2172" s="83">
        <v>44397.65016203704</v>
      </c>
      <c r="V2172" s="84" t="s">
        <v>4711</v>
      </c>
      <c r="W2172" s="81"/>
      <c r="X2172" s="81"/>
      <c r="Y2172" s="87" t="s">
        <v>6711</v>
      </c>
      <c r="Z2172" s="81"/>
    </row>
    <row r="2173" spans="1:26" x14ac:dyDescent="0.35">
      <c r="A2173" s="66" t="s">
        <v>1299</v>
      </c>
      <c r="B2173" s="66" t="s">
        <v>1411</v>
      </c>
      <c r="C2173" s="67"/>
      <c r="D2173" s="68"/>
      <c r="E2173" s="69"/>
      <c r="F2173" s="70"/>
      <c r="G2173" s="67"/>
      <c r="H2173" s="71"/>
      <c r="I2173" s="72"/>
      <c r="J2173" s="72"/>
      <c r="K2173" s="36"/>
      <c r="L2173" s="79"/>
      <c r="M2173" s="79"/>
      <c r="N2173" s="74"/>
      <c r="O2173" s="81" t="s">
        <v>1647</v>
      </c>
      <c r="P2173" s="83">
        <v>44397.65016203704</v>
      </c>
      <c r="Q2173" s="81" t="s">
        <v>1751</v>
      </c>
      <c r="R2173" s="81"/>
      <c r="S2173" s="81"/>
      <c r="T2173" s="81"/>
      <c r="U2173" s="83">
        <v>44397.65016203704</v>
      </c>
      <c r="V2173" s="84" t="s">
        <v>4711</v>
      </c>
      <c r="W2173" s="81"/>
      <c r="X2173" s="81"/>
      <c r="Y2173" s="87" t="s">
        <v>6711</v>
      </c>
      <c r="Z2173" s="81"/>
    </row>
    <row r="2174" spans="1:26" x14ac:dyDescent="0.35">
      <c r="A2174" s="66" t="s">
        <v>1300</v>
      </c>
      <c r="B2174" s="66" t="s">
        <v>1619</v>
      </c>
      <c r="C2174" s="67"/>
      <c r="D2174" s="68"/>
      <c r="E2174" s="69"/>
      <c r="F2174" s="70"/>
      <c r="G2174" s="67"/>
      <c r="H2174" s="71"/>
      <c r="I2174" s="72"/>
      <c r="J2174" s="72"/>
      <c r="K2174" s="36"/>
      <c r="L2174" s="79"/>
      <c r="M2174" s="79"/>
      <c r="N2174" s="74"/>
      <c r="O2174" s="81" t="s">
        <v>1647</v>
      </c>
      <c r="P2174" s="83">
        <v>44399.317615740743</v>
      </c>
      <c r="Q2174" s="81" t="s">
        <v>2026</v>
      </c>
      <c r="R2174" s="81"/>
      <c r="S2174" s="81"/>
      <c r="T2174" s="81" t="s">
        <v>3106</v>
      </c>
      <c r="U2174" s="83">
        <v>44399.317615740743</v>
      </c>
      <c r="V2174" s="84" t="s">
        <v>4712</v>
      </c>
      <c r="W2174" s="81"/>
      <c r="X2174" s="81"/>
      <c r="Y2174" s="87" t="s">
        <v>6712</v>
      </c>
      <c r="Z2174" s="81"/>
    </row>
    <row r="2175" spans="1:26" x14ac:dyDescent="0.35">
      <c r="A2175" s="66" t="s">
        <v>1300</v>
      </c>
      <c r="B2175" s="66" t="s">
        <v>1283</v>
      </c>
      <c r="C2175" s="67"/>
      <c r="D2175" s="68"/>
      <c r="E2175" s="69"/>
      <c r="F2175" s="70"/>
      <c r="G2175" s="67"/>
      <c r="H2175" s="71"/>
      <c r="I2175" s="72"/>
      <c r="J2175" s="72"/>
      <c r="K2175" s="36"/>
      <c r="L2175" s="79"/>
      <c r="M2175" s="79"/>
      <c r="N2175" s="74"/>
      <c r="O2175" s="81" t="s">
        <v>1647</v>
      </c>
      <c r="P2175" s="83">
        <v>44399.317615740743</v>
      </c>
      <c r="Q2175" s="81" t="s">
        <v>2026</v>
      </c>
      <c r="R2175" s="81"/>
      <c r="S2175" s="81"/>
      <c r="T2175" s="81" t="s">
        <v>3106</v>
      </c>
      <c r="U2175" s="83">
        <v>44399.317615740743</v>
      </c>
      <c r="V2175" s="84" t="s">
        <v>4712</v>
      </c>
      <c r="W2175" s="81"/>
      <c r="X2175" s="81"/>
      <c r="Y2175" s="87" t="s">
        <v>6712</v>
      </c>
      <c r="Z2175" s="81"/>
    </row>
    <row r="2176" spans="1:26" x14ac:dyDescent="0.35">
      <c r="A2176" s="66" t="s">
        <v>1301</v>
      </c>
      <c r="B2176" s="66" t="s">
        <v>1301</v>
      </c>
      <c r="C2176" s="67"/>
      <c r="D2176" s="68"/>
      <c r="E2176" s="69"/>
      <c r="F2176" s="70"/>
      <c r="G2176" s="67"/>
      <c r="H2176" s="71"/>
      <c r="I2176" s="72"/>
      <c r="J2176" s="72"/>
      <c r="K2176" s="36"/>
      <c r="L2176" s="79"/>
      <c r="M2176" s="79"/>
      <c r="N2176" s="74"/>
      <c r="O2176" s="81" t="s">
        <v>179</v>
      </c>
      <c r="P2176" s="83">
        <v>44399.27784722222</v>
      </c>
      <c r="Q2176" s="81" t="s">
        <v>2040</v>
      </c>
      <c r="R2176" s="84" t="s">
        <v>2640</v>
      </c>
      <c r="S2176" s="81" t="s">
        <v>2931</v>
      </c>
      <c r="T2176" s="81" t="s">
        <v>3135</v>
      </c>
      <c r="U2176" s="83">
        <v>44399.27784722222</v>
      </c>
      <c r="V2176" s="84" t="s">
        <v>4713</v>
      </c>
      <c r="W2176" s="81"/>
      <c r="X2176" s="81"/>
      <c r="Y2176" s="87" t="s">
        <v>6713</v>
      </c>
      <c r="Z2176" s="81"/>
    </row>
    <row r="2177" spans="1:26" x14ac:dyDescent="0.35">
      <c r="A2177" s="66" t="s">
        <v>1302</v>
      </c>
      <c r="B2177" s="66" t="s">
        <v>1301</v>
      </c>
      <c r="C2177" s="67"/>
      <c r="D2177" s="68"/>
      <c r="E2177" s="69"/>
      <c r="F2177" s="70"/>
      <c r="G2177" s="67"/>
      <c r="H2177" s="71"/>
      <c r="I2177" s="72"/>
      <c r="J2177" s="72"/>
      <c r="K2177" s="36"/>
      <c r="L2177" s="79"/>
      <c r="M2177" s="79"/>
      <c r="N2177" s="74"/>
      <c r="O2177" s="81" t="s">
        <v>1647</v>
      </c>
      <c r="P2177" s="83">
        <v>44399.322638888887</v>
      </c>
      <c r="Q2177" s="81" t="s">
        <v>2041</v>
      </c>
      <c r="R2177" s="81"/>
      <c r="S2177" s="81"/>
      <c r="T2177" s="81" t="s">
        <v>3135</v>
      </c>
      <c r="U2177" s="83">
        <v>44399.322638888887</v>
      </c>
      <c r="V2177" s="84" t="s">
        <v>4714</v>
      </c>
      <c r="W2177" s="81"/>
      <c r="X2177" s="81"/>
      <c r="Y2177" s="87" t="s">
        <v>6714</v>
      </c>
      <c r="Z2177" s="81"/>
    </row>
    <row r="2178" spans="1:26" x14ac:dyDescent="0.35">
      <c r="A2178" s="66" t="s">
        <v>1303</v>
      </c>
      <c r="B2178" s="66" t="s">
        <v>1620</v>
      </c>
      <c r="C2178" s="67"/>
      <c r="D2178" s="68"/>
      <c r="E2178" s="69"/>
      <c r="F2178" s="70"/>
      <c r="G2178" s="67"/>
      <c r="H2178" s="71"/>
      <c r="I2178" s="72"/>
      <c r="J2178" s="72"/>
      <c r="K2178" s="36"/>
      <c r="L2178" s="79"/>
      <c r="M2178" s="79"/>
      <c r="N2178" s="74"/>
      <c r="O2178" s="81" t="s">
        <v>1647</v>
      </c>
      <c r="P2178" s="83">
        <v>44397.392905092594</v>
      </c>
      <c r="Q2178" s="81" t="s">
        <v>2042</v>
      </c>
      <c r="R2178" s="84" t="s">
        <v>2641</v>
      </c>
      <c r="S2178" s="81" t="s">
        <v>2981</v>
      </c>
      <c r="T2178" s="81" t="s">
        <v>3215</v>
      </c>
      <c r="U2178" s="83">
        <v>44397.392905092594</v>
      </c>
      <c r="V2178" s="84" t="s">
        <v>4715</v>
      </c>
      <c r="W2178" s="81"/>
      <c r="X2178" s="81"/>
      <c r="Y2178" s="87" t="s">
        <v>6715</v>
      </c>
      <c r="Z2178" s="81"/>
    </row>
    <row r="2179" spans="1:26" x14ac:dyDescent="0.35">
      <c r="A2179" s="66" t="s">
        <v>1303</v>
      </c>
      <c r="B2179" s="66" t="s">
        <v>1433</v>
      </c>
      <c r="C2179" s="67"/>
      <c r="D2179" s="68"/>
      <c r="E2179" s="69"/>
      <c r="F2179" s="70"/>
      <c r="G2179" s="67"/>
      <c r="H2179" s="71"/>
      <c r="I2179" s="72"/>
      <c r="J2179" s="72"/>
      <c r="K2179" s="36"/>
      <c r="L2179" s="79"/>
      <c r="M2179" s="79"/>
      <c r="N2179" s="74"/>
      <c r="O2179" s="81" t="s">
        <v>1647</v>
      </c>
      <c r="P2179" s="83">
        <v>44397.8202662037</v>
      </c>
      <c r="Q2179" s="81" t="s">
        <v>1678</v>
      </c>
      <c r="R2179" s="81"/>
      <c r="S2179" s="81"/>
      <c r="T2179" s="81" t="s">
        <v>3016</v>
      </c>
      <c r="U2179" s="83">
        <v>44397.8202662037</v>
      </c>
      <c r="V2179" s="84" t="s">
        <v>4716</v>
      </c>
      <c r="W2179" s="81"/>
      <c r="X2179" s="81"/>
      <c r="Y2179" s="87" t="s">
        <v>6716</v>
      </c>
      <c r="Z2179" s="81"/>
    </row>
    <row r="2180" spans="1:26" x14ac:dyDescent="0.35">
      <c r="A2180" s="66" t="s">
        <v>1303</v>
      </c>
      <c r="B2180" s="66" t="s">
        <v>1303</v>
      </c>
      <c r="C2180" s="67"/>
      <c r="D2180" s="68"/>
      <c r="E2180" s="69"/>
      <c r="F2180" s="70"/>
      <c r="G2180" s="67"/>
      <c r="H2180" s="71"/>
      <c r="I2180" s="72"/>
      <c r="J2180" s="72"/>
      <c r="K2180" s="36"/>
      <c r="L2180" s="79"/>
      <c r="M2180" s="79"/>
      <c r="N2180" s="74"/>
      <c r="O2180" s="81" t="s">
        <v>179</v>
      </c>
      <c r="P2180" s="83">
        <v>44398.672858796293</v>
      </c>
      <c r="Q2180" s="81" t="s">
        <v>2043</v>
      </c>
      <c r="R2180" s="84" t="s">
        <v>2642</v>
      </c>
      <c r="S2180" s="81" t="s">
        <v>2931</v>
      </c>
      <c r="T2180" s="81"/>
      <c r="U2180" s="83">
        <v>44398.672858796293</v>
      </c>
      <c r="V2180" s="84" t="s">
        <v>4717</v>
      </c>
      <c r="W2180" s="81"/>
      <c r="X2180" s="81"/>
      <c r="Y2180" s="87" t="s">
        <v>6717</v>
      </c>
      <c r="Z2180" s="81"/>
    </row>
    <row r="2181" spans="1:26" x14ac:dyDescent="0.35">
      <c r="A2181" s="66" t="s">
        <v>1303</v>
      </c>
      <c r="B2181" s="66" t="s">
        <v>1303</v>
      </c>
      <c r="C2181" s="67"/>
      <c r="D2181" s="68"/>
      <c r="E2181" s="69"/>
      <c r="F2181" s="70"/>
      <c r="G2181" s="67"/>
      <c r="H2181" s="71"/>
      <c r="I2181" s="72"/>
      <c r="J2181" s="72"/>
      <c r="K2181" s="36"/>
      <c r="L2181" s="79"/>
      <c r="M2181" s="79"/>
      <c r="N2181" s="74"/>
      <c r="O2181" s="81" t="s">
        <v>179</v>
      </c>
      <c r="P2181" s="83">
        <v>44399.323368055557</v>
      </c>
      <c r="Q2181" s="81" t="s">
        <v>2044</v>
      </c>
      <c r="R2181" s="84" t="s">
        <v>2643</v>
      </c>
      <c r="S2181" s="81" t="s">
        <v>2931</v>
      </c>
      <c r="T2181" s="81" t="s">
        <v>3046</v>
      </c>
      <c r="U2181" s="83">
        <v>44399.323368055557</v>
      </c>
      <c r="V2181" s="84" t="s">
        <v>4718</v>
      </c>
      <c r="W2181" s="81"/>
      <c r="X2181" s="81"/>
      <c r="Y2181" s="87" t="s">
        <v>6718</v>
      </c>
      <c r="Z2181" s="81"/>
    </row>
    <row r="2182" spans="1:26" x14ac:dyDescent="0.35">
      <c r="A2182" s="66" t="s">
        <v>1304</v>
      </c>
      <c r="B2182" s="66" t="s">
        <v>1617</v>
      </c>
      <c r="C2182" s="67"/>
      <c r="D2182" s="68"/>
      <c r="E2182" s="69"/>
      <c r="F2182" s="70"/>
      <c r="G2182" s="67"/>
      <c r="H2182" s="71"/>
      <c r="I2182" s="72"/>
      <c r="J2182" s="72"/>
      <c r="K2182" s="36"/>
      <c r="L2182" s="79"/>
      <c r="M2182" s="79"/>
      <c r="N2182" s="74"/>
      <c r="O2182" s="81" t="s">
        <v>1647</v>
      </c>
      <c r="P2182" s="83">
        <v>44399.323865740742</v>
      </c>
      <c r="Q2182" s="81" t="s">
        <v>2015</v>
      </c>
      <c r="R2182" s="81"/>
      <c r="S2182" s="81"/>
      <c r="T2182" s="81" t="s">
        <v>3017</v>
      </c>
      <c r="U2182" s="83">
        <v>44399.323865740742</v>
      </c>
      <c r="V2182" s="84" t="s">
        <v>4719</v>
      </c>
      <c r="W2182" s="81"/>
      <c r="X2182" s="81"/>
      <c r="Y2182" s="87" t="s">
        <v>6719</v>
      </c>
      <c r="Z2182" s="81"/>
    </row>
    <row r="2183" spans="1:26" x14ac:dyDescent="0.35">
      <c r="A2183" s="66" t="s">
        <v>1304</v>
      </c>
      <c r="B2183" s="66" t="s">
        <v>1397</v>
      </c>
      <c r="C2183" s="67"/>
      <c r="D2183" s="68"/>
      <c r="E2183" s="69"/>
      <c r="F2183" s="70"/>
      <c r="G2183" s="67"/>
      <c r="H2183" s="71"/>
      <c r="I2183" s="72"/>
      <c r="J2183" s="72"/>
      <c r="K2183" s="36"/>
      <c r="L2183" s="79"/>
      <c r="M2183" s="79"/>
      <c r="N2183" s="74"/>
      <c r="O2183" s="81" t="s">
        <v>1647</v>
      </c>
      <c r="P2183" s="83">
        <v>44399.323865740742</v>
      </c>
      <c r="Q2183" s="81" t="s">
        <v>2015</v>
      </c>
      <c r="R2183" s="81"/>
      <c r="S2183" s="81"/>
      <c r="T2183" s="81" t="s">
        <v>3017</v>
      </c>
      <c r="U2183" s="83">
        <v>44399.323865740742</v>
      </c>
      <c r="V2183" s="84" t="s">
        <v>4719</v>
      </c>
      <c r="W2183" s="81"/>
      <c r="X2183" s="81"/>
      <c r="Y2183" s="87" t="s">
        <v>6719</v>
      </c>
      <c r="Z2183" s="81"/>
    </row>
    <row r="2184" spans="1:26" x14ac:dyDescent="0.35">
      <c r="A2184" s="66" t="s">
        <v>1305</v>
      </c>
      <c r="B2184" s="66" t="s">
        <v>1305</v>
      </c>
      <c r="C2184" s="67"/>
      <c r="D2184" s="68"/>
      <c r="E2184" s="69"/>
      <c r="F2184" s="70"/>
      <c r="G2184" s="67"/>
      <c r="H2184" s="71"/>
      <c r="I2184" s="72"/>
      <c r="J2184" s="72"/>
      <c r="K2184" s="36"/>
      <c r="L2184" s="79"/>
      <c r="M2184" s="79"/>
      <c r="N2184" s="74"/>
      <c r="O2184" s="81" t="s">
        <v>179</v>
      </c>
      <c r="P2184" s="83">
        <v>44397.309189814812</v>
      </c>
      <c r="Q2184" s="81" t="s">
        <v>2045</v>
      </c>
      <c r="R2184" s="84" t="s">
        <v>2644</v>
      </c>
      <c r="S2184" s="81" t="s">
        <v>2931</v>
      </c>
      <c r="T2184" s="81" t="s">
        <v>3016</v>
      </c>
      <c r="U2184" s="83">
        <v>44397.309189814812</v>
      </c>
      <c r="V2184" s="84" t="s">
        <v>4720</v>
      </c>
      <c r="W2184" s="81"/>
      <c r="X2184" s="81"/>
      <c r="Y2184" s="87" t="s">
        <v>6720</v>
      </c>
      <c r="Z2184" s="81"/>
    </row>
    <row r="2185" spans="1:26" x14ac:dyDescent="0.35">
      <c r="A2185" s="66" t="s">
        <v>1305</v>
      </c>
      <c r="B2185" s="66" t="s">
        <v>1305</v>
      </c>
      <c r="C2185" s="67"/>
      <c r="D2185" s="68"/>
      <c r="E2185" s="69"/>
      <c r="F2185" s="70"/>
      <c r="G2185" s="67"/>
      <c r="H2185" s="71"/>
      <c r="I2185" s="72"/>
      <c r="J2185" s="72"/>
      <c r="K2185" s="36"/>
      <c r="L2185" s="79"/>
      <c r="M2185" s="79"/>
      <c r="N2185" s="74"/>
      <c r="O2185" s="81" t="s">
        <v>179</v>
      </c>
      <c r="P2185" s="83">
        <v>44398.282268518517</v>
      </c>
      <c r="Q2185" s="81" t="s">
        <v>2046</v>
      </c>
      <c r="R2185" s="84" t="s">
        <v>2645</v>
      </c>
      <c r="S2185" s="81" t="s">
        <v>2931</v>
      </c>
      <c r="T2185" s="81" t="s">
        <v>3016</v>
      </c>
      <c r="U2185" s="83">
        <v>44398.282268518517</v>
      </c>
      <c r="V2185" s="84" t="s">
        <v>4721</v>
      </c>
      <c r="W2185" s="81"/>
      <c r="X2185" s="81"/>
      <c r="Y2185" s="87" t="s">
        <v>6721</v>
      </c>
      <c r="Z2185" s="81"/>
    </row>
    <row r="2186" spans="1:26" x14ac:dyDescent="0.35">
      <c r="A2186" s="66" t="s">
        <v>1305</v>
      </c>
      <c r="B2186" s="66" t="s">
        <v>1305</v>
      </c>
      <c r="C2186" s="67"/>
      <c r="D2186" s="68"/>
      <c r="E2186" s="69"/>
      <c r="F2186" s="70"/>
      <c r="G2186" s="67"/>
      <c r="H2186" s="71"/>
      <c r="I2186" s="72"/>
      <c r="J2186" s="72"/>
      <c r="K2186" s="36"/>
      <c r="L2186" s="79"/>
      <c r="M2186" s="79"/>
      <c r="N2186" s="74"/>
      <c r="O2186" s="81" t="s">
        <v>179</v>
      </c>
      <c r="P2186" s="83">
        <v>44399.324999999997</v>
      </c>
      <c r="Q2186" s="81" t="s">
        <v>2047</v>
      </c>
      <c r="R2186" s="84" t="s">
        <v>2646</v>
      </c>
      <c r="S2186" s="81" t="s">
        <v>2931</v>
      </c>
      <c r="T2186" s="81" t="s">
        <v>3016</v>
      </c>
      <c r="U2186" s="83">
        <v>44399.324999999997</v>
      </c>
      <c r="V2186" s="84" t="s">
        <v>4722</v>
      </c>
      <c r="W2186" s="81"/>
      <c r="X2186" s="81"/>
      <c r="Y2186" s="87" t="s">
        <v>6722</v>
      </c>
      <c r="Z2186" s="81"/>
    </row>
    <row r="2187" spans="1:26" x14ac:dyDescent="0.35">
      <c r="A2187" s="66" t="s">
        <v>1306</v>
      </c>
      <c r="B2187" s="66" t="s">
        <v>1402</v>
      </c>
      <c r="C2187" s="67"/>
      <c r="D2187" s="68"/>
      <c r="E2187" s="69"/>
      <c r="F2187" s="70"/>
      <c r="G2187" s="67"/>
      <c r="H2187" s="71"/>
      <c r="I2187" s="72"/>
      <c r="J2187" s="72"/>
      <c r="K2187" s="36"/>
      <c r="L2187" s="79"/>
      <c r="M2187" s="79"/>
      <c r="N2187" s="74"/>
      <c r="O2187" s="81" t="s">
        <v>1647</v>
      </c>
      <c r="P2187" s="83">
        <v>44398.439074074071</v>
      </c>
      <c r="Q2187" s="81" t="s">
        <v>1751</v>
      </c>
      <c r="R2187" s="81"/>
      <c r="S2187" s="81"/>
      <c r="T2187" s="81"/>
      <c r="U2187" s="83">
        <v>44398.439074074071</v>
      </c>
      <c r="V2187" s="84" t="s">
        <v>4723</v>
      </c>
      <c r="W2187" s="81"/>
      <c r="X2187" s="81"/>
      <c r="Y2187" s="87" t="s">
        <v>6723</v>
      </c>
      <c r="Z2187" s="81"/>
    </row>
    <row r="2188" spans="1:26" x14ac:dyDescent="0.35">
      <c r="A2188" s="66" t="s">
        <v>1306</v>
      </c>
      <c r="B2188" s="66" t="s">
        <v>1411</v>
      </c>
      <c r="C2188" s="67"/>
      <c r="D2188" s="68"/>
      <c r="E2188" s="69"/>
      <c r="F2188" s="70"/>
      <c r="G2188" s="67"/>
      <c r="H2188" s="71"/>
      <c r="I2188" s="72"/>
      <c r="J2188" s="72"/>
      <c r="K2188" s="36"/>
      <c r="L2188" s="79"/>
      <c r="M2188" s="79"/>
      <c r="N2188" s="74"/>
      <c r="O2188" s="81" t="s">
        <v>1647</v>
      </c>
      <c r="P2188" s="83">
        <v>44398.439074074071</v>
      </c>
      <c r="Q2188" s="81" t="s">
        <v>1751</v>
      </c>
      <c r="R2188" s="81"/>
      <c r="S2188" s="81"/>
      <c r="T2188" s="81"/>
      <c r="U2188" s="83">
        <v>44398.439074074071</v>
      </c>
      <c r="V2188" s="84" t="s">
        <v>4723</v>
      </c>
      <c r="W2188" s="81"/>
      <c r="X2188" s="81"/>
      <c r="Y2188" s="87" t="s">
        <v>6723</v>
      </c>
      <c r="Z2188" s="81"/>
    </row>
    <row r="2189" spans="1:26" x14ac:dyDescent="0.35">
      <c r="A2189" s="66" t="s">
        <v>1306</v>
      </c>
      <c r="B2189" s="66" t="s">
        <v>1617</v>
      </c>
      <c r="C2189" s="67"/>
      <c r="D2189" s="68"/>
      <c r="E2189" s="69"/>
      <c r="F2189" s="70"/>
      <c r="G2189" s="67"/>
      <c r="H2189" s="71"/>
      <c r="I2189" s="72"/>
      <c r="J2189" s="72"/>
      <c r="K2189" s="36"/>
      <c r="L2189" s="79"/>
      <c r="M2189" s="79"/>
      <c r="N2189" s="74"/>
      <c r="O2189" s="81" t="s">
        <v>1647</v>
      </c>
      <c r="P2189" s="83">
        <v>44399.325844907406</v>
      </c>
      <c r="Q2189" s="81" t="s">
        <v>2015</v>
      </c>
      <c r="R2189" s="81"/>
      <c r="S2189" s="81"/>
      <c r="T2189" s="81" t="s">
        <v>3017</v>
      </c>
      <c r="U2189" s="83">
        <v>44399.325844907406</v>
      </c>
      <c r="V2189" s="84" t="s">
        <v>4724</v>
      </c>
      <c r="W2189" s="81"/>
      <c r="X2189" s="81"/>
      <c r="Y2189" s="87" t="s">
        <v>6724</v>
      </c>
      <c r="Z2189" s="81"/>
    </row>
    <row r="2190" spans="1:26" x14ac:dyDescent="0.35">
      <c r="A2190" s="66" t="s">
        <v>1306</v>
      </c>
      <c r="B2190" s="66" t="s">
        <v>1397</v>
      </c>
      <c r="C2190" s="67"/>
      <c r="D2190" s="68"/>
      <c r="E2190" s="69"/>
      <c r="F2190" s="70"/>
      <c r="G2190" s="67"/>
      <c r="H2190" s="71"/>
      <c r="I2190" s="72"/>
      <c r="J2190" s="72"/>
      <c r="K2190" s="36"/>
      <c r="L2190" s="79"/>
      <c r="M2190" s="79"/>
      <c r="N2190" s="74"/>
      <c r="O2190" s="81" t="s">
        <v>1647</v>
      </c>
      <c r="P2190" s="83">
        <v>44399.325844907406</v>
      </c>
      <c r="Q2190" s="81" t="s">
        <v>2015</v>
      </c>
      <c r="R2190" s="81"/>
      <c r="S2190" s="81"/>
      <c r="T2190" s="81" t="s">
        <v>3017</v>
      </c>
      <c r="U2190" s="83">
        <v>44399.325844907406</v>
      </c>
      <c r="V2190" s="84" t="s">
        <v>4724</v>
      </c>
      <c r="W2190" s="81"/>
      <c r="X2190" s="81"/>
      <c r="Y2190" s="87" t="s">
        <v>6724</v>
      </c>
      <c r="Z2190" s="81"/>
    </row>
    <row r="2191" spans="1:26" x14ac:dyDescent="0.35">
      <c r="A2191" s="66" t="s">
        <v>1307</v>
      </c>
      <c r="B2191" s="66" t="s">
        <v>1617</v>
      </c>
      <c r="C2191" s="67"/>
      <c r="D2191" s="68"/>
      <c r="E2191" s="69"/>
      <c r="F2191" s="70"/>
      <c r="G2191" s="67"/>
      <c r="H2191" s="71"/>
      <c r="I2191" s="72"/>
      <c r="J2191" s="72"/>
      <c r="K2191" s="36"/>
      <c r="L2191" s="79"/>
      <c r="M2191" s="79"/>
      <c r="N2191" s="74"/>
      <c r="O2191" s="81" t="s">
        <v>1647</v>
      </c>
      <c r="P2191" s="83">
        <v>44399.327708333331</v>
      </c>
      <c r="Q2191" s="81" t="s">
        <v>2015</v>
      </c>
      <c r="R2191" s="81"/>
      <c r="S2191" s="81"/>
      <c r="T2191" s="81" t="s">
        <v>3017</v>
      </c>
      <c r="U2191" s="83">
        <v>44399.327708333331</v>
      </c>
      <c r="V2191" s="84" t="s">
        <v>4725</v>
      </c>
      <c r="W2191" s="81"/>
      <c r="X2191" s="81"/>
      <c r="Y2191" s="87" t="s">
        <v>6725</v>
      </c>
      <c r="Z2191" s="81"/>
    </row>
    <row r="2192" spans="1:26" x14ac:dyDescent="0.35">
      <c r="A2192" s="66" t="s">
        <v>1307</v>
      </c>
      <c r="B2192" s="66" t="s">
        <v>1397</v>
      </c>
      <c r="C2192" s="67"/>
      <c r="D2192" s="68"/>
      <c r="E2192" s="69"/>
      <c r="F2192" s="70"/>
      <c r="G2192" s="67"/>
      <c r="H2192" s="71"/>
      <c r="I2192" s="72"/>
      <c r="J2192" s="72"/>
      <c r="K2192" s="36"/>
      <c r="L2192" s="79"/>
      <c r="M2192" s="79"/>
      <c r="N2192" s="74"/>
      <c r="O2192" s="81" t="s">
        <v>1647</v>
      </c>
      <c r="P2192" s="83">
        <v>44399.327708333331</v>
      </c>
      <c r="Q2192" s="81" t="s">
        <v>2015</v>
      </c>
      <c r="R2192" s="81"/>
      <c r="S2192" s="81"/>
      <c r="T2192" s="81" t="s">
        <v>3017</v>
      </c>
      <c r="U2192" s="83">
        <v>44399.327708333331</v>
      </c>
      <c r="V2192" s="84" t="s">
        <v>4725</v>
      </c>
      <c r="W2192" s="81"/>
      <c r="X2192" s="81"/>
      <c r="Y2192" s="87" t="s">
        <v>6725</v>
      </c>
      <c r="Z2192" s="81"/>
    </row>
    <row r="2193" spans="1:26" x14ac:dyDescent="0.35">
      <c r="A2193" s="66" t="s">
        <v>1308</v>
      </c>
      <c r="B2193" s="66" t="s">
        <v>1308</v>
      </c>
      <c r="C2193" s="67"/>
      <c r="D2193" s="68"/>
      <c r="E2193" s="69"/>
      <c r="F2193" s="70"/>
      <c r="G2193" s="67"/>
      <c r="H2193" s="71"/>
      <c r="I2193" s="72"/>
      <c r="J2193" s="72"/>
      <c r="K2193" s="36"/>
      <c r="L2193" s="79"/>
      <c r="M2193" s="79"/>
      <c r="N2193" s="74"/>
      <c r="O2193" s="81" t="s">
        <v>179</v>
      </c>
      <c r="P2193" s="83">
        <v>44399.327777777777</v>
      </c>
      <c r="Q2193" s="81" t="s">
        <v>2048</v>
      </c>
      <c r="R2193" s="84" t="s">
        <v>2647</v>
      </c>
      <c r="S2193" s="81" t="s">
        <v>2931</v>
      </c>
      <c r="T2193" s="81"/>
      <c r="U2193" s="83">
        <v>44399.327777777777</v>
      </c>
      <c r="V2193" s="84" t="s">
        <v>4726</v>
      </c>
      <c r="W2193" s="81"/>
      <c r="X2193" s="81"/>
      <c r="Y2193" s="87" t="s">
        <v>6726</v>
      </c>
      <c r="Z2193" s="81"/>
    </row>
    <row r="2194" spans="1:26" x14ac:dyDescent="0.35">
      <c r="A2194" s="66" t="s">
        <v>1309</v>
      </c>
      <c r="B2194" s="66" t="s">
        <v>1520</v>
      </c>
      <c r="C2194" s="67"/>
      <c r="D2194" s="68"/>
      <c r="E2194" s="69"/>
      <c r="F2194" s="70"/>
      <c r="G2194" s="67"/>
      <c r="H2194" s="71"/>
      <c r="I2194" s="72"/>
      <c r="J2194" s="72"/>
      <c r="K2194" s="36"/>
      <c r="L2194" s="79"/>
      <c r="M2194" s="79"/>
      <c r="N2194" s="74"/>
      <c r="O2194" s="81" t="s">
        <v>1647</v>
      </c>
      <c r="P2194" s="83">
        <v>44399.327905092592</v>
      </c>
      <c r="Q2194" s="81" t="s">
        <v>2022</v>
      </c>
      <c r="R2194" s="81"/>
      <c r="S2194" s="81"/>
      <c r="T2194" s="81" t="s">
        <v>3207</v>
      </c>
      <c r="U2194" s="83">
        <v>44399.327905092592</v>
      </c>
      <c r="V2194" s="84" t="s">
        <v>4727</v>
      </c>
      <c r="W2194" s="81"/>
      <c r="X2194" s="81"/>
      <c r="Y2194" s="87" t="s">
        <v>6727</v>
      </c>
      <c r="Z2194" s="81"/>
    </row>
    <row r="2195" spans="1:26" x14ac:dyDescent="0.35">
      <c r="A2195" s="66" t="s">
        <v>1310</v>
      </c>
      <c r="B2195" s="66" t="s">
        <v>1520</v>
      </c>
      <c r="C2195" s="67"/>
      <c r="D2195" s="68"/>
      <c r="E2195" s="69"/>
      <c r="F2195" s="70"/>
      <c r="G2195" s="67"/>
      <c r="H2195" s="71"/>
      <c r="I2195" s="72"/>
      <c r="J2195" s="72"/>
      <c r="K2195" s="36"/>
      <c r="L2195" s="79"/>
      <c r="M2195" s="79"/>
      <c r="N2195" s="74"/>
      <c r="O2195" s="81" t="s">
        <v>1647</v>
      </c>
      <c r="P2195" s="83">
        <v>44399.329270833332</v>
      </c>
      <c r="Q2195" s="81" t="s">
        <v>2022</v>
      </c>
      <c r="R2195" s="81"/>
      <c r="S2195" s="81"/>
      <c r="T2195" s="81" t="s">
        <v>3207</v>
      </c>
      <c r="U2195" s="83">
        <v>44399.329270833332</v>
      </c>
      <c r="V2195" s="84" t="s">
        <v>4728</v>
      </c>
      <c r="W2195" s="81"/>
      <c r="X2195" s="81"/>
      <c r="Y2195" s="87" t="s">
        <v>6728</v>
      </c>
      <c r="Z2195" s="81"/>
    </row>
    <row r="2196" spans="1:26" x14ac:dyDescent="0.35">
      <c r="A2196" s="66" t="s">
        <v>1311</v>
      </c>
      <c r="B2196" s="66" t="s">
        <v>1311</v>
      </c>
      <c r="C2196" s="67"/>
      <c r="D2196" s="68"/>
      <c r="E2196" s="69"/>
      <c r="F2196" s="70"/>
      <c r="G2196" s="67"/>
      <c r="H2196" s="71"/>
      <c r="I2196" s="72"/>
      <c r="J2196" s="72"/>
      <c r="K2196" s="36"/>
      <c r="L2196" s="79"/>
      <c r="M2196" s="79"/>
      <c r="N2196" s="74"/>
      <c r="O2196" s="81" t="s">
        <v>179</v>
      </c>
      <c r="P2196" s="83">
        <v>44399.329421296294</v>
      </c>
      <c r="Q2196" s="81" t="s">
        <v>2049</v>
      </c>
      <c r="R2196" s="84" t="s">
        <v>2648</v>
      </c>
      <c r="S2196" s="81" t="s">
        <v>2931</v>
      </c>
      <c r="T2196" s="81" t="s">
        <v>3141</v>
      </c>
      <c r="U2196" s="83">
        <v>44399.329421296294</v>
      </c>
      <c r="V2196" s="84" t="s">
        <v>4729</v>
      </c>
      <c r="W2196" s="81"/>
      <c r="X2196" s="81"/>
      <c r="Y2196" s="87" t="s">
        <v>6729</v>
      </c>
      <c r="Z2196" s="81"/>
    </row>
    <row r="2197" spans="1:26" x14ac:dyDescent="0.35">
      <c r="A2197" s="66" t="s">
        <v>1312</v>
      </c>
      <c r="B2197" s="66" t="s">
        <v>1520</v>
      </c>
      <c r="C2197" s="67"/>
      <c r="D2197" s="68"/>
      <c r="E2197" s="69"/>
      <c r="F2197" s="70"/>
      <c r="G2197" s="67"/>
      <c r="H2197" s="71"/>
      <c r="I2197" s="72"/>
      <c r="J2197" s="72"/>
      <c r="K2197" s="36"/>
      <c r="L2197" s="79"/>
      <c r="M2197" s="79"/>
      <c r="N2197" s="74"/>
      <c r="O2197" s="81" t="s">
        <v>1647</v>
      </c>
      <c r="P2197" s="83">
        <v>44399.329467592594</v>
      </c>
      <c r="Q2197" s="81" t="s">
        <v>2022</v>
      </c>
      <c r="R2197" s="81"/>
      <c r="S2197" s="81"/>
      <c r="T2197" s="81" t="s">
        <v>3207</v>
      </c>
      <c r="U2197" s="83">
        <v>44399.329467592594</v>
      </c>
      <c r="V2197" s="84" t="s">
        <v>4730</v>
      </c>
      <c r="W2197" s="81"/>
      <c r="X2197" s="81"/>
      <c r="Y2197" s="87" t="s">
        <v>6730</v>
      </c>
      <c r="Z2197" s="81"/>
    </row>
    <row r="2198" spans="1:26" x14ac:dyDescent="0.35">
      <c r="A2198" s="66" t="s">
        <v>1313</v>
      </c>
      <c r="B2198" s="66" t="s">
        <v>1617</v>
      </c>
      <c r="C2198" s="67"/>
      <c r="D2198" s="68"/>
      <c r="E2198" s="69"/>
      <c r="F2198" s="70"/>
      <c r="G2198" s="67"/>
      <c r="H2198" s="71"/>
      <c r="I2198" s="72"/>
      <c r="J2198" s="72"/>
      <c r="K2198" s="36"/>
      <c r="L2198" s="79"/>
      <c r="M2198" s="79"/>
      <c r="N2198" s="74"/>
      <c r="O2198" s="81" t="s">
        <v>1647</v>
      </c>
      <c r="P2198" s="83">
        <v>44399.329479166663</v>
      </c>
      <c r="Q2198" s="81" t="s">
        <v>2015</v>
      </c>
      <c r="R2198" s="81"/>
      <c r="S2198" s="81"/>
      <c r="T2198" s="81" t="s">
        <v>3017</v>
      </c>
      <c r="U2198" s="83">
        <v>44399.329479166663</v>
      </c>
      <c r="V2198" s="84" t="s">
        <v>4731</v>
      </c>
      <c r="W2198" s="81"/>
      <c r="X2198" s="81"/>
      <c r="Y2198" s="87" t="s">
        <v>6731</v>
      </c>
      <c r="Z2198" s="81"/>
    </row>
    <row r="2199" spans="1:26" x14ac:dyDescent="0.35">
      <c r="A2199" s="66" t="s">
        <v>1313</v>
      </c>
      <c r="B2199" s="66" t="s">
        <v>1397</v>
      </c>
      <c r="C2199" s="67"/>
      <c r="D2199" s="68"/>
      <c r="E2199" s="69"/>
      <c r="F2199" s="70"/>
      <c r="G2199" s="67"/>
      <c r="H2199" s="71"/>
      <c r="I2199" s="72"/>
      <c r="J2199" s="72"/>
      <c r="K2199" s="36"/>
      <c r="L2199" s="79"/>
      <c r="M2199" s="79"/>
      <c r="N2199" s="74"/>
      <c r="O2199" s="81" t="s">
        <v>1647</v>
      </c>
      <c r="P2199" s="83">
        <v>44399.329479166663</v>
      </c>
      <c r="Q2199" s="81" t="s">
        <v>2015</v>
      </c>
      <c r="R2199" s="81"/>
      <c r="S2199" s="81"/>
      <c r="T2199" s="81" t="s">
        <v>3017</v>
      </c>
      <c r="U2199" s="83">
        <v>44399.329479166663</v>
      </c>
      <c r="V2199" s="84" t="s">
        <v>4731</v>
      </c>
      <c r="W2199" s="81"/>
      <c r="X2199" s="81"/>
      <c r="Y2199" s="87" t="s">
        <v>6731</v>
      </c>
      <c r="Z2199" s="81"/>
    </row>
    <row r="2200" spans="1:26" x14ac:dyDescent="0.35">
      <c r="A2200" s="66" t="s">
        <v>1314</v>
      </c>
      <c r="B2200" s="66" t="s">
        <v>1520</v>
      </c>
      <c r="C2200" s="67"/>
      <c r="D2200" s="68"/>
      <c r="E2200" s="69"/>
      <c r="F2200" s="70"/>
      <c r="G2200" s="67"/>
      <c r="H2200" s="71"/>
      <c r="I2200" s="72"/>
      <c r="J2200" s="72"/>
      <c r="K2200" s="36"/>
      <c r="L2200" s="79"/>
      <c r="M2200" s="79"/>
      <c r="N2200" s="74"/>
      <c r="O2200" s="81" t="s">
        <v>1647</v>
      </c>
      <c r="P2200" s="83">
        <v>44399.329884259256</v>
      </c>
      <c r="Q2200" s="81" t="s">
        <v>2022</v>
      </c>
      <c r="R2200" s="81"/>
      <c r="S2200" s="81"/>
      <c r="T2200" s="81" t="s">
        <v>3207</v>
      </c>
      <c r="U2200" s="83">
        <v>44399.329884259256</v>
      </c>
      <c r="V2200" s="84" t="s">
        <v>4732</v>
      </c>
      <c r="W2200" s="81"/>
      <c r="X2200" s="81"/>
      <c r="Y2200" s="87" t="s">
        <v>6732</v>
      </c>
      <c r="Z2200" s="81"/>
    </row>
    <row r="2201" spans="1:26" x14ac:dyDescent="0.35">
      <c r="A2201" s="66" t="s">
        <v>1315</v>
      </c>
      <c r="B2201" s="66" t="s">
        <v>1348</v>
      </c>
      <c r="C2201" s="67"/>
      <c r="D2201" s="68"/>
      <c r="E2201" s="69"/>
      <c r="F2201" s="70"/>
      <c r="G2201" s="67"/>
      <c r="H2201" s="71"/>
      <c r="I2201" s="72"/>
      <c r="J2201" s="72"/>
      <c r="K2201" s="36"/>
      <c r="L2201" s="79"/>
      <c r="M2201" s="79"/>
      <c r="N2201" s="74"/>
      <c r="O2201" s="81" t="s">
        <v>1647</v>
      </c>
      <c r="P2201" s="83">
        <v>44399.331238425926</v>
      </c>
      <c r="Q2201" s="81" t="s">
        <v>1898</v>
      </c>
      <c r="R2201" s="81"/>
      <c r="S2201" s="81"/>
      <c r="T2201" s="81" t="s">
        <v>3158</v>
      </c>
      <c r="U2201" s="83">
        <v>44399.331238425926</v>
      </c>
      <c r="V2201" s="84" t="s">
        <v>4733</v>
      </c>
      <c r="W2201" s="81"/>
      <c r="X2201" s="81"/>
      <c r="Y2201" s="87" t="s">
        <v>6733</v>
      </c>
      <c r="Z2201" s="81"/>
    </row>
    <row r="2202" spans="1:26" x14ac:dyDescent="0.35">
      <c r="A2202" s="66" t="s">
        <v>1315</v>
      </c>
      <c r="B2202" s="66" t="s">
        <v>1347</v>
      </c>
      <c r="C2202" s="67"/>
      <c r="D2202" s="68"/>
      <c r="E2202" s="69"/>
      <c r="F2202" s="70"/>
      <c r="G2202" s="67"/>
      <c r="H2202" s="71"/>
      <c r="I2202" s="72"/>
      <c r="J2202" s="72"/>
      <c r="K2202" s="36"/>
      <c r="L2202" s="79"/>
      <c r="M2202" s="79"/>
      <c r="N2202" s="74"/>
      <c r="O2202" s="81" t="s">
        <v>1647</v>
      </c>
      <c r="P2202" s="83">
        <v>44399.331238425926</v>
      </c>
      <c r="Q2202" s="81" t="s">
        <v>1898</v>
      </c>
      <c r="R2202" s="81"/>
      <c r="S2202" s="81"/>
      <c r="T2202" s="81" t="s">
        <v>3158</v>
      </c>
      <c r="U2202" s="83">
        <v>44399.331238425926</v>
      </c>
      <c r="V2202" s="84" t="s">
        <v>4733</v>
      </c>
      <c r="W2202" s="81"/>
      <c r="X2202" s="81"/>
      <c r="Y2202" s="87" t="s">
        <v>6733</v>
      </c>
      <c r="Z2202" s="81"/>
    </row>
    <row r="2203" spans="1:26" x14ac:dyDescent="0.35">
      <c r="A2203" s="66" t="s">
        <v>1316</v>
      </c>
      <c r="B2203" s="66" t="s">
        <v>1520</v>
      </c>
      <c r="C2203" s="67"/>
      <c r="D2203" s="68"/>
      <c r="E2203" s="69"/>
      <c r="F2203" s="70"/>
      <c r="G2203" s="67"/>
      <c r="H2203" s="71"/>
      <c r="I2203" s="72"/>
      <c r="J2203" s="72"/>
      <c r="K2203" s="36"/>
      <c r="L2203" s="79"/>
      <c r="M2203" s="79"/>
      <c r="N2203" s="74"/>
      <c r="O2203" s="81" t="s">
        <v>1647</v>
      </c>
      <c r="P2203" s="83">
        <v>44399.331354166665</v>
      </c>
      <c r="Q2203" s="81" t="s">
        <v>2022</v>
      </c>
      <c r="R2203" s="81"/>
      <c r="S2203" s="81"/>
      <c r="T2203" s="81" t="s">
        <v>3207</v>
      </c>
      <c r="U2203" s="83">
        <v>44399.331354166665</v>
      </c>
      <c r="V2203" s="84" t="s">
        <v>4734</v>
      </c>
      <c r="W2203" s="81"/>
      <c r="X2203" s="81"/>
      <c r="Y2203" s="87" t="s">
        <v>6734</v>
      </c>
      <c r="Z2203" s="81"/>
    </row>
    <row r="2204" spans="1:26" x14ac:dyDescent="0.35">
      <c r="A2204" s="66" t="s">
        <v>1232</v>
      </c>
      <c r="B2204" s="66" t="s">
        <v>1317</v>
      </c>
      <c r="C2204" s="67"/>
      <c r="D2204" s="68"/>
      <c r="E2204" s="69"/>
      <c r="F2204" s="70"/>
      <c r="G2204" s="67"/>
      <c r="H2204" s="71"/>
      <c r="I2204" s="72"/>
      <c r="J2204" s="72"/>
      <c r="K2204" s="36"/>
      <c r="L2204" s="79"/>
      <c r="M2204" s="79"/>
      <c r="N2204" s="74"/>
      <c r="O2204" s="81" t="s">
        <v>1647</v>
      </c>
      <c r="P2204" s="83">
        <v>44397.528449074074</v>
      </c>
      <c r="Q2204" s="81" t="s">
        <v>1993</v>
      </c>
      <c r="R2204" s="84" t="s">
        <v>2606</v>
      </c>
      <c r="S2204" s="81" t="s">
        <v>2931</v>
      </c>
      <c r="T2204" s="81" t="s">
        <v>3046</v>
      </c>
      <c r="U2204" s="83">
        <v>44397.528449074074</v>
      </c>
      <c r="V2204" s="84" t="s">
        <v>4614</v>
      </c>
      <c r="W2204" s="81"/>
      <c r="X2204" s="81"/>
      <c r="Y2204" s="87" t="s">
        <v>6614</v>
      </c>
      <c r="Z2204" s="81"/>
    </row>
    <row r="2205" spans="1:26" x14ac:dyDescent="0.35">
      <c r="A2205" s="66" t="s">
        <v>1317</v>
      </c>
      <c r="B2205" s="66" t="s">
        <v>1317</v>
      </c>
      <c r="C2205" s="67"/>
      <c r="D2205" s="68"/>
      <c r="E2205" s="69"/>
      <c r="F2205" s="70"/>
      <c r="G2205" s="67"/>
      <c r="H2205" s="71"/>
      <c r="I2205" s="72"/>
      <c r="J2205" s="72"/>
      <c r="K2205" s="36"/>
      <c r="L2205" s="79"/>
      <c r="M2205" s="79"/>
      <c r="N2205" s="74"/>
      <c r="O2205" s="81" t="s">
        <v>179</v>
      </c>
      <c r="P2205" s="83">
        <v>44398.823368055557</v>
      </c>
      <c r="Q2205" s="81" t="s">
        <v>2050</v>
      </c>
      <c r="R2205" s="84" t="s">
        <v>2649</v>
      </c>
      <c r="S2205" s="81" t="s">
        <v>2931</v>
      </c>
      <c r="T2205" s="81" t="s">
        <v>3017</v>
      </c>
      <c r="U2205" s="83">
        <v>44398.823368055557</v>
      </c>
      <c r="V2205" s="84" t="s">
        <v>4735</v>
      </c>
      <c r="W2205" s="81"/>
      <c r="X2205" s="81"/>
      <c r="Y2205" s="87" t="s">
        <v>6735</v>
      </c>
      <c r="Z2205" s="81"/>
    </row>
    <row r="2206" spans="1:26" x14ac:dyDescent="0.35">
      <c r="A2206" s="66" t="s">
        <v>1318</v>
      </c>
      <c r="B2206" s="66" t="s">
        <v>1317</v>
      </c>
      <c r="C2206" s="67"/>
      <c r="D2206" s="68"/>
      <c r="E2206" s="69"/>
      <c r="F2206" s="70"/>
      <c r="G2206" s="67"/>
      <c r="H2206" s="71"/>
      <c r="I2206" s="72"/>
      <c r="J2206" s="72"/>
      <c r="K2206" s="36"/>
      <c r="L2206" s="79"/>
      <c r="M2206" s="79"/>
      <c r="N2206" s="74"/>
      <c r="O2206" s="81" t="s">
        <v>1647</v>
      </c>
      <c r="P2206" s="83">
        <v>44398.825868055559</v>
      </c>
      <c r="Q2206" s="81" t="s">
        <v>1931</v>
      </c>
      <c r="R2206" s="81"/>
      <c r="S2206" s="81"/>
      <c r="T2206" s="81" t="s">
        <v>3017</v>
      </c>
      <c r="U2206" s="83">
        <v>44398.825868055559</v>
      </c>
      <c r="V2206" s="84" t="s">
        <v>4736</v>
      </c>
      <c r="W2206" s="81"/>
      <c r="X2206" s="81"/>
      <c r="Y2206" s="87" t="s">
        <v>6736</v>
      </c>
      <c r="Z2206" s="81"/>
    </row>
    <row r="2207" spans="1:26" x14ac:dyDescent="0.35">
      <c r="A2207" s="66" t="s">
        <v>1319</v>
      </c>
      <c r="B2207" s="66" t="s">
        <v>1317</v>
      </c>
      <c r="C2207" s="67"/>
      <c r="D2207" s="68"/>
      <c r="E2207" s="69"/>
      <c r="F2207" s="70"/>
      <c r="G2207" s="67"/>
      <c r="H2207" s="71"/>
      <c r="I2207" s="72"/>
      <c r="J2207" s="72"/>
      <c r="K2207" s="36"/>
      <c r="L2207" s="79"/>
      <c r="M2207" s="79"/>
      <c r="N2207" s="74"/>
      <c r="O2207" s="81" t="s">
        <v>1647</v>
      </c>
      <c r="P2207" s="83">
        <v>44398.9840625</v>
      </c>
      <c r="Q2207" s="81" t="s">
        <v>1931</v>
      </c>
      <c r="R2207" s="81"/>
      <c r="S2207" s="81"/>
      <c r="T2207" s="81" t="s">
        <v>3017</v>
      </c>
      <c r="U2207" s="83">
        <v>44398.9840625</v>
      </c>
      <c r="V2207" s="84" t="s">
        <v>4737</v>
      </c>
      <c r="W2207" s="81"/>
      <c r="X2207" s="81"/>
      <c r="Y2207" s="87" t="s">
        <v>6737</v>
      </c>
      <c r="Z2207" s="81"/>
    </row>
    <row r="2208" spans="1:26" x14ac:dyDescent="0.35">
      <c r="A2208" s="66" t="s">
        <v>1320</v>
      </c>
      <c r="B2208" s="66" t="s">
        <v>1317</v>
      </c>
      <c r="C2208" s="67"/>
      <c r="D2208" s="68"/>
      <c r="E2208" s="69"/>
      <c r="F2208" s="70"/>
      <c r="G2208" s="67"/>
      <c r="H2208" s="71"/>
      <c r="I2208" s="72"/>
      <c r="J2208" s="72"/>
      <c r="K2208" s="36"/>
      <c r="L2208" s="79"/>
      <c r="M2208" s="79"/>
      <c r="N2208" s="74"/>
      <c r="O2208" s="81" t="s">
        <v>1647</v>
      </c>
      <c r="P2208" s="83">
        <v>44399.331550925926</v>
      </c>
      <c r="Q2208" s="81" t="s">
        <v>1931</v>
      </c>
      <c r="R2208" s="81"/>
      <c r="S2208" s="81"/>
      <c r="T2208" s="81" t="s">
        <v>3017</v>
      </c>
      <c r="U2208" s="83">
        <v>44399.331550925926</v>
      </c>
      <c r="V2208" s="84" t="s">
        <v>4738</v>
      </c>
      <c r="W2208" s="81"/>
      <c r="X2208" s="81"/>
      <c r="Y2208" s="87" t="s">
        <v>6738</v>
      </c>
      <c r="Z2208" s="81"/>
    </row>
    <row r="2209" spans="1:26" x14ac:dyDescent="0.35">
      <c r="A2209" s="66" t="s">
        <v>1320</v>
      </c>
      <c r="B2209" s="66" t="s">
        <v>1318</v>
      </c>
      <c r="C2209" s="67"/>
      <c r="D2209" s="68"/>
      <c r="E2209" s="69"/>
      <c r="F2209" s="70"/>
      <c r="G2209" s="67"/>
      <c r="H2209" s="71"/>
      <c r="I2209" s="72"/>
      <c r="J2209" s="72"/>
      <c r="K2209" s="36"/>
      <c r="L2209" s="79"/>
      <c r="M2209" s="79"/>
      <c r="N2209" s="74"/>
      <c r="O2209" s="81" t="s">
        <v>1647</v>
      </c>
      <c r="P2209" s="83">
        <v>44399.331550925926</v>
      </c>
      <c r="Q2209" s="81" t="s">
        <v>1931</v>
      </c>
      <c r="R2209" s="81"/>
      <c r="S2209" s="81"/>
      <c r="T2209" s="81" t="s">
        <v>3017</v>
      </c>
      <c r="U2209" s="83">
        <v>44399.331550925926</v>
      </c>
      <c r="V2209" s="84" t="s">
        <v>4738</v>
      </c>
      <c r="W2209" s="81"/>
      <c r="X2209" s="81"/>
      <c r="Y2209" s="87" t="s">
        <v>6738</v>
      </c>
      <c r="Z2209" s="81"/>
    </row>
    <row r="2210" spans="1:26" x14ac:dyDescent="0.35">
      <c r="A2210" s="66" t="s">
        <v>1321</v>
      </c>
      <c r="B2210" s="66" t="s">
        <v>1501</v>
      </c>
      <c r="C2210" s="67"/>
      <c r="D2210" s="68"/>
      <c r="E2210" s="69"/>
      <c r="F2210" s="70"/>
      <c r="G2210" s="67"/>
      <c r="H2210" s="71"/>
      <c r="I2210" s="72"/>
      <c r="J2210" s="72"/>
      <c r="K2210" s="36"/>
      <c r="L2210" s="79"/>
      <c r="M2210" s="79"/>
      <c r="N2210" s="74"/>
      <c r="O2210" s="81" t="s">
        <v>1647</v>
      </c>
      <c r="P2210" s="83">
        <v>44399.337268518517</v>
      </c>
      <c r="Q2210" s="81" t="s">
        <v>2051</v>
      </c>
      <c r="R2210" s="81"/>
      <c r="S2210" s="81"/>
      <c r="T2210" s="81" t="s">
        <v>3017</v>
      </c>
      <c r="U2210" s="83">
        <v>44399.337268518517</v>
      </c>
      <c r="V2210" s="84" t="s">
        <v>4739</v>
      </c>
      <c r="W2210" s="81"/>
      <c r="X2210" s="81"/>
      <c r="Y2210" s="87" t="s">
        <v>6739</v>
      </c>
      <c r="Z2210" s="81"/>
    </row>
    <row r="2211" spans="1:26" x14ac:dyDescent="0.35">
      <c r="A2211" s="66" t="s">
        <v>1322</v>
      </c>
      <c r="B2211" s="66" t="s">
        <v>1413</v>
      </c>
      <c r="C2211" s="67"/>
      <c r="D2211" s="68"/>
      <c r="E2211" s="69"/>
      <c r="F2211" s="70"/>
      <c r="G2211" s="67"/>
      <c r="H2211" s="71"/>
      <c r="I2211" s="72"/>
      <c r="J2211" s="72"/>
      <c r="K2211" s="36"/>
      <c r="L2211" s="79"/>
      <c r="M2211" s="79"/>
      <c r="N2211" s="74"/>
      <c r="O2211" s="81" t="s">
        <v>1647</v>
      </c>
      <c r="P2211" s="83">
        <v>44397.58326388889</v>
      </c>
      <c r="Q2211" s="81" t="s">
        <v>1724</v>
      </c>
      <c r="R2211" s="81"/>
      <c r="S2211" s="81"/>
      <c r="T2211" s="81" t="s">
        <v>3066</v>
      </c>
      <c r="U2211" s="83">
        <v>44397.58326388889</v>
      </c>
      <c r="V2211" s="84" t="s">
        <v>4740</v>
      </c>
      <c r="W2211" s="81"/>
      <c r="X2211" s="81"/>
      <c r="Y2211" s="87" t="s">
        <v>6740</v>
      </c>
      <c r="Z2211" s="81"/>
    </row>
    <row r="2212" spans="1:26" x14ac:dyDescent="0.35">
      <c r="A2212" s="66" t="s">
        <v>1322</v>
      </c>
      <c r="B2212" s="66" t="s">
        <v>1587</v>
      </c>
      <c r="C2212" s="67"/>
      <c r="D2212" s="68"/>
      <c r="E2212" s="69"/>
      <c r="F2212" s="70"/>
      <c r="G2212" s="67"/>
      <c r="H2212" s="71"/>
      <c r="I2212" s="72"/>
      <c r="J2212" s="72"/>
      <c r="K2212" s="36"/>
      <c r="L2212" s="79"/>
      <c r="M2212" s="79"/>
      <c r="N2212" s="74"/>
      <c r="O2212" s="81" t="s">
        <v>1647</v>
      </c>
      <c r="P2212" s="83">
        <v>44399.337557870371</v>
      </c>
      <c r="Q2212" s="81" t="s">
        <v>1893</v>
      </c>
      <c r="R2212" s="81"/>
      <c r="S2212" s="81"/>
      <c r="T2212" s="81"/>
      <c r="U2212" s="83">
        <v>44399.337557870371</v>
      </c>
      <c r="V2212" s="84" t="s">
        <v>4741</v>
      </c>
      <c r="W2212" s="81"/>
      <c r="X2212" s="81"/>
      <c r="Y2212" s="87" t="s">
        <v>6741</v>
      </c>
      <c r="Z2212" s="81"/>
    </row>
    <row r="2213" spans="1:26" x14ac:dyDescent="0.35">
      <c r="A2213" s="66" t="s">
        <v>1322</v>
      </c>
      <c r="B2213" s="66" t="s">
        <v>1026</v>
      </c>
      <c r="C2213" s="67"/>
      <c r="D2213" s="68"/>
      <c r="E2213" s="69"/>
      <c r="F2213" s="70"/>
      <c r="G2213" s="67"/>
      <c r="H2213" s="71"/>
      <c r="I2213" s="72"/>
      <c r="J2213" s="72"/>
      <c r="K2213" s="36"/>
      <c r="L2213" s="79"/>
      <c r="M2213" s="79"/>
      <c r="N2213" s="74"/>
      <c r="O2213" s="81" t="s">
        <v>1647</v>
      </c>
      <c r="P2213" s="83">
        <v>44399.337557870371</v>
      </c>
      <c r="Q2213" s="81" t="s">
        <v>1893</v>
      </c>
      <c r="R2213" s="81"/>
      <c r="S2213" s="81"/>
      <c r="T2213" s="81"/>
      <c r="U2213" s="83">
        <v>44399.337557870371</v>
      </c>
      <c r="V2213" s="84" t="s">
        <v>4741</v>
      </c>
      <c r="W2213" s="81"/>
      <c r="X2213" s="81"/>
      <c r="Y2213" s="87" t="s">
        <v>6741</v>
      </c>
      <c r="Z2213" s="81"/>
    </row>
    <row r="2214" spans="1:26" x14ac:dyDescent="0.35">
      <c r="A2214" s="66" t="s">
        <v>1323</v>
      </c>
      <c r="B2214" s="66" t="s">
        <v>1475</v>
      </c>
      <c r="C2214" s="67"/>
      <c r="D2214" s="68"/>
      <c r="E2214" s="69"/>
      <c r="F2214" s="70"/>
      <c r="G2214" s="67"/>
      <c r="H2214" s="71"/>
      <c r="I2214" s="72"/>
      <c r="J2214" s="72"/>
      <c r="K2214" s="36"/>
      <c r="L2214" s="79"/>
      <c r="M2214" s="79"/>
      <c r="N2214" s="74"/>
      <c r="O2214" s="81" t="s">
        <v>1647</v>
      </c>
      <c r="P2214" s="83">
        <v>44399.343657407408</v>
      </c>
      <c r="Q2214" s="81" t="s">
        <v>1865</v>
      </c>
      <c r="R2214" s="81"/>
      <c r="S2214" s="81"/>
      <c r="T2214" s="81" t="s">
        <v>3137</v>
      </c>
      <c r="U2214" s="83">
        <v>44399.343657407408</v>
      </c>
      <c r="V2214" s="84" t="s">
        <v>4742</v>
      </c>
      <c r="W2214" s="81"/>
      <c r="X2214" s="81"/>
      <c r="Y2214" s="87" t="s">
        <v>6742</v>
      </c>
      <c r="Z2214" s="81"/>
    </row>
    <row r="2215" spans="1:26" x14ac:dyDescent="0.35">
      <c r="A2215" s="66" t="s">
        <v>1324</v>
      </c>
      <c r="B2215" s="66" t="s">
        <v>1621</v>
      </c>
      <c r="C2215" s="67"/>
      <c r="D2215" s="68"/>
      <c r="E2215" s="69"/>
      <c r="F2215" s="70"/>
      <c r="G2215" s="67"/>
      <c r="H2215" s="71"/>
      <c r="I2215" s="72"/>
      <c r="J2215" s="72"/>
      <c r="K2215" s="36"/>
      <c r="L2215" s="79"/>
      <c r="M2215" s="79"/>
      <c r="N2215" s="74"/>
      <c r="O2215" s="81" t="s">
        <v>1647</v>
      </c>
      <c r="P2215" s="83">
        <v>44399.345057870371</v>
      </c>
      <c r="Q2215" s="81" t="s">
        <v>2052</v>
      </c>
      <c r="R2215" s="81"/>
      <c r="S2215" s="81"/>
      <c r="T2215" s="81" t="s">
        <v>3216</v>
      </c>
      <c r="U2215" s="83">
        <v>44399.345057870371</v>
      </c>
      <c r="V2215" s="84" t="s">
        <v>4743</v>
      </c>
      <c r="W2215" s="81"/>
      <c r="X2215" s="81"/>
      <c r="Y2215" s="87" t="s">
        <v>6743</v>
      </c>
      <c r="Z2215" s="81"/>
    </row>
    <row r="2216" spans="1:26" x14ac:dyDescent="0.35">
      <c r="A2216" s="66" t="s">
        <v>1325</v>
      </c>
      <c r="B2216" s="66" t="s">
        <v>1412</v>
      </c>
      <c r="C2216" s="67"/>
      <c r="D2216" s="68"/>
      <c r="E2216" s="69"/>
      <c r="F2216" s="70"/>
      <c r="G2216" s="67"/>
      <c r="H2216" s="71"/>
      <c r="I2216" s="72"/>
      <c r="J2216" s="72"/>
      <c r="K2216" s="36"/>
      <c r="L2216" s="79"/>
      <c r="M2216" s="79"/>
      <c r="N2216" s="74"/>
      <c r="O2216" s="81" t="s">
        <v>1647</v>
      </c>
      <c r="P2216" s="83">
        <v>44397.796747685185</v>
      </c>
      <c r="Q2216" s="81" t="s">
        <v>1716</v>
      </c>
      <c r="R2216" s="81"/>
      <c r="S2216" s="81"/>
      <c r="T2216" s="81" t="s">
        <v>3063</v>
      </c>
      <c r="U2216" s="83">
        <v>44397.796747685185</v>
      </c>
      <c r="V2216" s="84" t="s">
        <v>4744</v>
      </c>
      <c r="W2216" s="81"/>
      <c r="X2216" s="81"/>
      <c r="Y2216" s="87" t="s">
        <v>6744</v>
      </c>
      <c r="Z2216" s="81"/>
    </row>
    <row r="2217" spans="1:26" x14ac:dyDescent="0.35">
      <c r="A2217" s="66" t="s">
        <v>1325</v>
      </c>
      <c r="B2217" s="66" t="s">
        <v>1413</v>
      </c>
      <c r="C2217" s="67"/>
      <c r="D2217" s="68"/>
      <c r="E2217" s="69"/>
      <c r="F2217" s="70"/>
      <c r="G2217" s="67"/>
      <c r="H2217" s="71"/>
      <c r="I2217" s="72"/>
      <c r="J2217" s="72"/>
      <c r="K2217" s="36"/>
      <c r="L2217" s="79"/>
      <c r="M2217" s="79"/>
      <c r="N2217" s="74"/>
      <c r="O2217" s="81" t="s">
        <v>1647</v>
      </c>
      <c r="P2217" s="83">
        <v>44397.842916666668</v>
      </c>
      <c r="Q2217" s="81" t="s">
        <v>1724</v>
      </c>
      <c r="R2217" s="81"/>
      <c r="S2217" s="81"/>
      <c r="T2217" s="81" t="s">
        <v>3066</v>
      </c>
      <c r="U2217" s="83">
        <v>44397.842916666668</v>
      </c>
      <c r="V2217" s="84" t="s">
        <v>4745</v>
      </c>
      <c r="W2217" s="81"/>
      <c r="X2217" s="81"/>
      <c r="Y2217" s="87" t="s">
        <v>6745</v>
      </c>
      <c r="Z2217" s="81"/>
    </row>
    <row r="2218" spans="1:26" x14ac:dyDescent="0.35">
      <c r="A2218" s="66" t="s">
        <v>1325</v>
      </c>
      <c r="B2218" s="66" t="s">
        <v>1587</v>
      </c>
      <c r="C2218" s="67"/>
      <c r="D2218" s="68"/>
      <c r="E2218" s="69"/>
      <c r="F2218" s="70"/>
      <c r="G2218" s="67"/>
      <c r="H2218" s="71"/>
      <c r="I2218" s="72"/>
      <c r="J2218" s="72"/>
      <c r="K2218" s="36"/>
      <c r="L2218" s="79"/>
      <c r="M2218" s="79"/>
      <c r="N2218" s="74"/>
      <c r="O2218" s="81" t="s">
        <v>1647</v>
      </c>
      <c r="P2218" s="83">
        <v>44399.345081018517</v>
      </c>
      <c r="Q2218" s="81" t="s">
        <v>1893</v>
      </c>
      <c r="R2218" s="81"/>
      <c r="S2218" s="81"/>
      <c r="T2218" s="81"/>
      <c r="U2218" s="83">
        <v>44399.345081018517</v>
      </c>
      <c r="V2218" s="84" t="s">
        <v>4746</v>
      </c>
      <c r="W2218" s="81"/>
      <c r="X2218" s="81"/>
      <c r="Y2218" s="87" t="s">
        <v>6746</v>
      </c>
      <c r="Z2218" s="81"/>
    </row>
    <row r="2219" spans="1:26" x14ac:dyDescent="0.35">
      <c r="A2219" s="66" t="s">
        <v>1325</v>
      </c>
      <c r="B2219" s="66" t="s">
        <v>1026</v>
      </c>
      <c r="C2219" s="67"/>
      <c r="D2219" s="68"/>
      <c r="E2219" s="69"/>
      <c r="F2219" s="70"/>
      <c r="G2219" s="67"/>
      <c r="H2219" s="71"/>
      <c r="I2219" s="72"/>
      <c r="J2219" s="72"/>
      <c r="K2219" s="36"/>
      <c r="L2219" s="79"/>
      <c r="M2219" s="79"/>
      <c r="N2219" s="74"/>
      <c r="O2219" s="81" t="s">
        <v>1647</v>
      </c>
      <c r="P2219" s="83">
        <v>44399.345081018517</v>
      </c>
      <c r="Q2219" s="81" t="s">
        <v>1893</v>
      </c>
      <c r="R2219" s="81"/>
      <c r="S2219" s="81"/>
      <c r="T2219" s="81"/>
      <c r="U2219" s="83">
        <v>44399.345081018517</v>
      </c>
      <c r="V2219" s="84" t="s">
        <v>4746</v>
      </c>
      <c r="W2219" s="81"/>
      <c r="X2219" s="81"/>
      <c r="Y2219" s="87" t="s">
        <v>6746</v>
      </c>
      <c r="Z2219" s="81"/>
    </row>
    <row r="2220" spans="1:26" x14ac:dyDescent="0.35">
      <c r="A2220" s="66" t="s">
        <v>1326</v>
      </c>
      <c r="B2220" s="66" t="s">
        <v>1555</v>
      </c>
      <c r="C2220" s="67"/>
      <c r="D2220" s="68"/>
      <c r="E2220" s="69"/>
      <c r="F2220" s="70"/>
      <c r="G2220" s="67"/>
      <c r="H2220" s="71"/>
      <c r="I2220" s="72"/>
      <c r="J2220" s="72"/>
      <c r="K2220" s="36"/>
      <c r="L2220" s="79"/>
      <c r="M2220" s="79"/>
      <c r="N2220" s="74"/>
      <c r="O2220" s="81" t="s">
        <v>1647</v>
      </c>
      <c r="P2220" s="83">
        <v>44399.348321759258</v>
      </c>
      <c r="Q2220" s="81" t="s">
        <v>1763</v>
      </c>
      <c r="R2220" s="81"/>
      <c r="S2220" s="81"/>
      <c r="T2220" s="81" t="s">
        <v>3090</v>
      </c>
      <c r="U2220" s="83">
        <v>44399.348321759258</v>
      </c>
      <c r="V2220" s="84" t="s">
        <v>4747</v>
      </c>
      <c r="W2220" s="81"/>
      <c r="X2220" s="81"/>
      <c r="Y2220" s="87" t="s">
        <v>6747</v>
      </c>
      <c r="Z2220" s="81"/>
    </row>
    <row r="2221" spans="1:26" x14ac:dyDescent="0.35">
      <c r="A2221" s="66" t="s">
        <v>1327</v>
      </c>
      <c r="B2221" s="66" t="s">
        <v>1555</v>
      </c>
      <c r="C2221" s="67"/>
      <c r="D2221" s="68"/>
      <c r="E2221" s="69"/>
      <c r="F2221" s="70"/>
      <c r="G2221" s="67"/>
      <c r="H2221" s="71"/>
      <c r="I2221" s="72"/>
      <c r="J2221" s="72"/>
      <c r="K2221" s="36"/>
      <c r="L2221" s="79"/>
      <c r="M2221" s="79"/>
      <c r="N2221" s="74"/>
      <c r="O2221" s="81" t="s">
        <v>1647</v>
      </c>
      <c r="P2221" s="83">
        <v>44397.71366898148</v>
      </c>
      <c r="Q2221" s="81" t="s">
        <v>1763</v>
      </c>
      <c r="R2221" s="81"/>
      <c r="S2221" s="81"/>
      <c r="T2221" s="81" t="s">
        <v>3090</v>
      </c>
      <c r="U2221" s="83">
        <v>44397.71366898148</v>
      </c>
      <c r="V2221" s="84" t="s">
        <v>4748</v>
      </c>
      <c r="W2221" s="81"/>
      <c r="X2221" s="81"/>
      <c r="Y2221" s="87" t="s">
        <v>6748</v>
      </c>
      <c r="Z2221" s="81"/>
    </row>
    <row r="2222" spans="1:26" x14ac:dyDescent="0.35">
      <c r="A2222" s="66" t="s">
        <v>1327</v>
      </c>
      <c r="B2222" s="66" t="s">
        <v>1555</v>
      </c>
      <c r="C2222" s="67"/>
      <c r="D2222" s="68"/>
      <c r="E2222" s="69"/>
      <c r="F2222" s="70"/>
      <c r="G2222" s="67"/>
      <c r="H2222" s="71"/>
      <c r="I2222" s="72"/>
      <c r="J2222" s="72"/>
      <c r="K2222" s="36"/>
      <c r="L2222" s="79"/>
      <c r="M2222" s="79"/>
      <c r="N2222" s="74"/>
      <c r="O2222" s="81" t="s">
        <v>1647</v>
      </c>
      <c r="P2222" s="83">
        <v>44399.348391203705</v>
      </c>
      <c r="Q2222" s="81" t="s">
        <v>1763</v>
      </c>
      <c r="R2222" s="81"/>
      <c r="S2222" s="81"/>
      <c r="T2222" s="81" t="s">
        <v>3090</v>
      </c>
      <c r="U2222" s="83">
        <v>44399.348391203705</v>
      </c>
      <c r="V2222" s="84" t="s">
        <v>4749</v>
      </c>
      <c r="W2222" s="81"/>
      <c r="X2222" s="81"/>
      <c r="Y2222" s="87" t="s">
        <v>6749</v>
      </c>
      <c r="Z2222" s="81"/>
    </row>
    <row r="2223" spans="1:26" x14ac:dyDescent="0.35">
      <c r="A2223" s="66" t="s">
        <v>1328</v>
      </c>
      <c r="B2223" s="66" t="s">
        <v>1520</v>
      </c>
      <c r="C2223" s="67"/>
      <c r="D2223" s="68"/>
      <c r="E2223" s="69"/>
      <c r="F2223" s="70"/>
      <c r="G2223" s="67"/>
      <c r="H2223" s="71"/>
      <c r="I2223" s="72"/>
      <c r="J2223" s="72"/>
      <c r="K2223" s="36"/>
      <c r="L2223" s="79"/>
      <c r="M2223" s="79"/>
      <c r="N2223" s="74"/>
      <c r="O2223" s="81" t="s">
        <v>1647</v>
      </c>
      <c r="P2223" s="83">
        <v>44399.351990740739</v>
      </c>
      <c r="Q2223" s="81" t="s">
        <v>2022</v>
      </c>
      <c r="R2223" s="81"/>
      <c r="S2223" s="81"/>
      <c r="T2223" s="81" t="s">
        <v>3207</v>
      </c>
      <c r="U2223" s="83">
        <v>44399.351990740739</v>
      </c>
      <c r="V2223" s="84" t="s">
        <v>4750</v>
      </c>
      <c r="W2223" s="81"/>
      <c r="X2223" s="81"/>
      <c r="Y2223" s="87" t="s">
        <v>6750</v>
      </c>
      <c r="Z2223" s="81"/>
    </row>
    <row r="2224" spans="1:26" x14ac:dyDescent="0.35">
      <c r="A2224" s="66" t="s">
        <v>1329</v>
      </c>
      <c r="B2224" s="66" t="s">
        <v>1329</v>
      </c>
      <c r="C2224" s="67"/>
      <c r="D2224" s="68"/>
      <c r="E2224" s="69"/>
      <c r="F2224" s="70"/>
      <c r="G2224" s="67"/>
      <c r="H2224" s="71"/>
      <c r="I2224" s="72"/>
      <c r="J2224" s="72"/>
      <c r="K2224" s="36"/>
      <c r="L2224" s="79"/>
      <c r="M2224" s="79"/>
      <c r="N2224" s="74"/>
      <c r="O2224" s="81" t="s">
        <v>179</v>
      </c>
      <c r="P2224" s="83">
        <v>44399.352453703701</v>
      </c>
      <c r="Q2224" s="81" t="s">
        <v>2053</v>
      </c>
      <c r="R2224" s="84" t="s">
        <v>2650</v>
      </c>
      <c r="S2224" s="81" t="s">
        <v>2931</v>
      </c>
      <c r="T2224" s="81"/>
      <c r="U2224" s="83">
        <v>44399.352453703701</v>
      </c>
      <c r="V2224" s="84" t="s">
        <v>4751</v>
      </c>
      <c r="W2224" s="81"/>
      <c r="X2224" s="81"/>
      <c r="Y2224" s="87" t="s">
        <v>6751</v>
      </c>
      <c r="Z2224" s="81"/>
    </row>
    <row r="2225" spans="1:26" x14ac:dyDescent="0.35">
      <c r="A2225" s="66" t="s">
        <v>1330</v>
      </c>
      <c r="B2225" s="66" t="s">
        <v>1566</v>
      </c>
      <c r="C2225" s="67"/>
      <c r="D2225" s="68"/>
      <c r="E2225" s="69"/>
      <c r="F2225" s="70"/>
      <c r="G2225" s="67"/>
      <c r="H2225" s="71"/>
      <c r="I2225" s="72"/>
      <c r="J2225" s="72"/>
      <c r="K2225" s="36"/>
      <c r="L2225" s="79"/>
      <c r="M2225" s="79"/>
      <c r="N2225" s="74"/>
      <c r="O2225" s="81" t="s">
        <v>1647</v>
      </c>
      <c r="P2225" s="83">
        <v>44398.2346875</v>
      </c>
      <c r="Q2225" s="81" t="s">
        <v>2054</v>
      </c>
      <c r="R2225" s="84" t="s">
        <v>2651</v>
      </c>
      <c r="S2225" s="81" t="s">
        <v>2931</v>
      </c>
      <c r="T2225" s="81" t="s">
        <v>3046</v>
      </c>
      <c r="U2225" s="83">
        <v>44398.2346875</v>
      </c>
      <c r="V2225" s="84" t="s">
        <v>4752</v>
      </c>
      <c r="W2225" s="81"/>
      <c r="X2225" s="81"/>
      <c r="Y2225" s="87" t="s">
        <v>6752</v>
      </c>
      <c r="Z2225" s="81"/>
    </row>
    <row r="2226" spans="1:26" x14ac:dyDescent="0.35">
      <c r="A2226" s="66" t="s">
        <v>1331</v>
      </c>
      <c r="B2226" s="66" t="s">
        <v>1330</v>
      </c>
      <c r="C2226" s="67"/>
      <c r="D2226" s="68"/>
      <c r="E2226" s="69"/>
      <c r="F2226" s="70"/>
      <c r="G2226" s="67"/>
      <c r="H2226" s="71"/>
      <c r="I2226" s="72"/>
      <c r="J2226" s="72"/>
      <c r="K2226" s="36"/>
      <c r="L2226" s="79"/>
      <c r="M2226" s="79"/>
      <c r="N2226" s="74"/>
      <c r="O2226" s="81" t="s">
        <v>1647</v>
      </c>
      <c r="P2226" s="83">
        <v>44398.354594907411</v>
      </c>
      <c r="Q2226" s="81" t="s">
        <v>1812</v>
      </c>
      <c r="R2226" s="81"/>
      <c r="S2226" s="81"/>
      <c r="T2226" s="81" t="s">
        <v>3046</v>
      </c>
      <c r="U2226" s="83">
        <v>44398.354594907411</v>
      </c>
      <c r="V2226" s="84" t="s">
        <v>4753</v>
      </c>
      <c r="W2226" s="81"/>
      <c r="X2226" s="81"/>
      <c r="Y2226" s="87" t="s">
        <v>6753</v>
      </c>
      <c r="Z2226" s="81"/>
    </row>
    <row r="2227" spans="1:26" x14ac:dyDescent="0.35">
      <c r="A2227" s="66" t="s">
        <v>1331</v>
      </c>
      <c r="B2227" s="66" t="s">
        <v>1402</v>
      </c>
      <c r="C2227" s="67"/>
      <c r="D2227" s="68"/>
      <c r="E2227" s="69"/>
      <c r="F2227" s="70"/>
      <c r="G2227" s="67"/>
      <c r="H2227" s="71"/>
      <c r="I2227" s="72"/>
      <c r="J2227" s="72"/>
      <c r="K2227" s="36"/>
      <c r="L2227" s="79"/>
      <c r="M2227" s="79"/>
      <c r="N2227" s="74"/>
      <c r="O2227" s="81" t="s">
        <v>1647</v>
      </c>
      <c r="P2227" s="83">
        <v>44397.65315972222</v>
      </c>
      <c r="Q2227" s="81" t="s">
        <v>1751</v>
      </c>
      <c r="R2227" s="81"/>
      <c r="S2227" s="81"/>
      <c r="T2227" s="81"/>
      <c r="U2227" s="83">
        <v>44397.65315972222</v>
      </c>
      <c r="V2227" s="84" t="s">
        <v>4754</v>
      </c>
      <c r="W2227" s="81"/>
      <c r="X2227" s="81"/>
      <c r="Y2227" s="87" t="s">
        <v>6754</v>
      </c>
      <c r="Z2227" s="81"/>
    </row>
    <row r="2228" spans="1:26" x14ac:dyDescent="0.35">
      <c r="A2228" s="66" t="s">
        <v>1331</v>
      </c>
      <c r="B2228" s="66" t="s">
        <v>1411</v>
      </c>
      <c r="C2228" s="67"/>
      <c r="D2228" s="68"/>
      <c r="E2228" s="69"/>
      <c r="F2228" s="70"/>
      <c r="G2228" s="67"/>
      <c r="H2228" s="71"/>
      <c r="I2228" s="72"/>
      <c r="J2228" s="72"/>
      <c r="K2228" s="36"/>
      <c r="L2228" s="79"/>
      <c r="M2228" s="79"/>
      <c r="N2228" s="74"/>
      <c r="O2228" s="81" t="s">
        <v>1647</v>
      </c>
      <c r="P2228" s="83">
        <v>44397.65315972222</v>
      </c>
      <c r="Q2228" s="81" t="s">
        <v>1751</v>
      </c>
      <c r="R2228" s="81"/>
      <c r="S2228" s="81"/>
      <c r="T2228" s="81"/>
      <c r="U2228" s="83">
        <v>44397.65315972222</v>
      </c>
      <c r="V2228" s="84" t="s">
        <v>4754</v>
      </c>
      <c r="W2228" s="81"/>
      <c r="X2228" s="81"/>
      <c r="Y2228" s="87" t="s">
        <v>6754</v>
      </c>
      <c r="Z2228" s="81"/>
    </row>
    <row r="2229" spans="1:26" x14ac:dyDescent="0.35">
      <c r="A2229" s="66" t="s">
        <v>1331</v>
      </c>
      <c r="B2229" s="66" t="s">
        <v>1433</v>
      </c>
      <c r="C2229" s="67"/>
      <c r="D2229" s="68"/>
      <c r="E2229" s="69"/>
      <c r="F2229" s="70"/>
      <c r="G2229" s="67"/>
      <c r="H2229" s="71"/>
      <c r="I2229" s="72"/>
      <c r="J2229" s="72"/>
      <c r="K2229" s="36"/>
      <c r="L2229" s="79"/>
      <c r="M2229" s="79"/>
      <c r="N2229" s="74"/>
      <c r="O2229" s="81" t="s">
        <v>1647</v>
      </c>
      <c r="P2229" s="83">
        <v>44397.817326388889</v>
      </c>
      <c r="Q2229" s="81" t="s">
        <v>1678</v>
      </c>
      <c r="R2229" s="81"/>
      <c r="S2229" s="81"/>
      <c r="T2229" s="81" t="s">
        <v>3016</v>
      </c>
      <c r="U2229" s="83">
        <v>44397.817326388889</v>
      </c>
      <c r="V2229" s="84" t="s">
        <v>4755</v>
      </c>
      <c r="W2229" s="81"/>
      <c r="X2229" s="81"/>
      <c r="Y2229" s="87" t="s">
        <v>6755</v>
      </c>
      <c r="Z2229" s="81"/>
    </row>
    <row r="2230" spans="1:26" x14ac:dyDescent="0.35">
      <c r="A2230" s="66" t="s">
        <v>1331</v>
      </c>
      <c r="B2230" s="66" t="s">
        <v>1566</v>
      </c>
      <c r="C2230" s="67"/>
      <c r="D2230" s="68"/>
      <c r="E2230" s="69"/>
      <c r="F2230" s="70"/>
      <c r="G2230" s="67"/>
      <c r="H2230" s="71"/>
      <c r="I2230" s="72"/>
      <c r="J2230" s="72"/>
      <c r="K2230" s="36"/>
      <c r="L2230" s="79"/>
      <c r="M2230" s="79"/>
      <c r="N2230" s="74"/>
      <c r="O2230" s="81" t="s">
        <v>1647</v>
      </c>
      <c r="P2230" s="83">
        <v>44398.354594907411</v>
      </c>
      <c r="Q2230" s="81" t="s">
        <v>1812</v>
      </c>
      <c r="R2230" s="81"/>
      <c r="S2230" s="81"/>
      <c r="T2230" s="81" t="s">
        <v>3046</v>
      </c>
      <c r="U2230" s="83">
        <v>44398.354594907411</v>
      </c>
      <c r="V2230" s="84" t="s">
        <v>4753</v>
      </c>
      <c r="W2230" s="81"/>
      <c r="X2230" s="81"/>
      <c r="Y2230" s="87" t="s">
        <v>6753</v>
      </c>
      <c r="Z2230" s="81"/>
    </row>
    <row r="2231" spans="1:26" x14ac:dyDescent="0.35">
      <c r="A2231" s="66" t="s">
        <v>1331</v>
      </c>
      <c r="B2231" s="66" t="s">
        <v>1413</v>
      </c>
      <c r="C2231" s="67"/>
      <c r="D2231" s="68"/>
      <c r="E2231" s="69"/>
      <c r="F2231" s="70"/>
      <c r="G2231" s="67"/>
      <c r="H2231" s="71"/>
      <c r="I2231" s="72"/>
      <c r="J2231" s="72"/>
      <c r="K2231" s="36"/>
      <c r="L2231" s="79"/>
      <c r="M2231" s="79"/>
      <c r="N2231" s="74"/>
      <c r="O2231" s="81" t="s">
        <v>1647</v>
      </c>
      <c r="P2231" s="83">
        <v>44398.447395833333</v>
      </c>
      <c r="Q2231" s="81" t="s">
        <v>1839</v>
      </c>
      <c r="R2231" s="81"/>
      <c r="S2231" s="81"/>
      <c r="T2231" s="81" t="s">
        <v>3016</v>
      </c>
      <c r="U2231" s="83">
        <v>44398.447395833333</v>
      </c>
      <c r="V2231" s="84" t="s">
        <v>4756</v>
      </c>
      <c r="W2231" s="81"/>
      <c r="X2231" s="81"/>
      <c r="Y2231" s="87" t="s">
        <v>6756</v>
      </c>
      <c r="Z2231" s="81"/>
    </row>
    <row r="2232" spans="1:26" x14ac:dyDescent="0.35">
      <c r="A2232" s="66" t="s">
        <v>1331</v>
      </c>
      <c r="B2232" s="66" t="s">
        <v>1412</v>
      </c>
      <c r="C2232" s="67"/>
      <c r="D2232" s="68"/>
      <c r="E2232" s="69"/>
      <c r="F2232" s="70"/>
      <c r="G2232" s="67"/>
      <c r="H2232" s="71"/>
      <c r="I2232" s="72"/>
      <c r="J2232" s="72"/>
      <c r="K2232" s="36"/>
      <c r="L2232" s="79"/>
      <c r="M2232" s="79"/>
      <c r="N2232" s="74"/>
      <c r="O2232" s="81" t="s">
        <v>1647</v>
      </c>
      <c r="P2232" s="83">
        <v>44398.447395833333</v>
      </c>
      <c r="Q2232" s="81" t="s">
        <v>1839</v>
      </c>
      <c r="R2232" s="81"/>
      <c r="S2232" s="81"/>
      <c r="T2232" s="81" t="s">
        <v>3016</v>
      </c>
      <c r="U2232" s="83">
        <v>44398.447395833333</v>
      </c>
      <c r="V2232" s="84" t="s">
        <v>4756</v>
      </c>
      <c r="W2232" s="81"/>
      <c r="X2232" s="81"/>
      <c r="Y2232" s="87" t="s">
        <v>6756</v>
      </c>
      <c r="Z2232" s="81"/>
    </row>
    <row r="2233" spans="1:26" x14ac:dyDescent="0.35">
      <c r="A2233" s="66" t="s">
        <v>1331</v>
      </c>
      <c r="B2233" s="66" t="s">
        <v>1433</v>
      </c>
      <c r="C2233" s="67"/>
      <c r="D2233" s="68"/>
      <c r="E2233" s="69"/>
      <c r="F2233" s="70"/>
      <c r="G2233" s="67"/>
      <c r="H2233" s="71"/>
      <c r="I2233" s="72"/>
      <c r="J2233" s="72"/>
      <c r="K2233" s="36"/>
      <c r="L2233" s="79"/>
      <c r="M2233" s="79"/>
      <c r="N2233" s="74"/>
      <c r="O2233" s="81" t="s">
        <v>1647</v>
      </c>
      <c r="P2233" s="83">
        <v>44398.447395833333</v>
      </c>
      <c r="Q2233" s="81" t="s">
        <v>1839</v>
      </c>
      <c r="R2233" s="81"/>
      <c r="S2233" s="81"/>
      <c r="T2233" s="81" t="s">
        <v>3016</v>
      </c>
      <c r="U2233" s="83">
        <v>44398.447395833333</v>
      </c>
      <c r="V2233" s="84" t="s">
        <v>4756</v>
      </c>
      <c r="W2233" s="81"/>
      <c r="X2233" s="81"/>
      <c r="Y2233" s="87" t="s">
        <v>6756</v>
      </c>
      <c r="Z2233" s="81"/>
    </row>
    <row r="2234" spans="1:26" x14ac:dyDescent="0.35">
      <c r="A2234" s="66" t="s">
        <v>1331</v>
      </c>
      <c r="B2234" s="66" t="s">
        <v>1617</v>
      </c>
      <c r="C2234" s="67"/>
      <c r="D2234" s="68"/>
      <c r="E2234" s="69"/>
      <c r="F2234" s="70"/>
      <c r="G2234" s="67"/>
      <c r="H2234" s="71"/>
      <c r="I2234" s="72"/>
      <c r="J2234" s="72"/>
      <c r="K2234" s="36"/>
      <c r="L2234" s="79"/>
      <c r="M2234" s="79"/>
      <c r="N2234" s="74"/>
      <c r="O2234" s="81" t="s">
        <v>1647</v>
      </c>
      <c r="P2234" s="83">
        <v>44399.358587962961</v>
      </c>
      <c r="Q2234" s="81" t="s">
        <v>2015</v>
      </c>
      <c r="R2234" s="81"/>
      <c r="S2234" s="81"/>
      <c r="T2234" s="81" t="s">
        <v>3017</v>
      </c>
      <c r="U2234" s="83">
        <v>44399.358587962961</v>
      </c>
      <c r="V2234" s="84" t="s">
        <v>4757</v>
      </c>
      <c r="W2234" s="81"/>
      <c r="X2234" s="81"/>
      <c r="Y2234" s="87" t="s">
        <v>6757</v>
      </c>
      <c r="Z2234" s="81"/>
    </row>
    <row r="2235" spans="1:26" x14ac:dyDescent="0.35">
      <c r="A2235" s="66" t="s">
        <v>1331</v>
      </c>
      <c r="B2235" s="66" t="s">
        <v>1397</v>
      </c>
      <c r="C2235" s="67"/>
      <c r="D2235" s="68"/>
      <c r="E2235" s="69"/>
      <c r="F2235" s="70"/>
      <c r="G2235" s="67"/>
      <c r="H2235" s="71"/>
      <c r="I2235" s="72"/>
      <c r="J2235" s="72"/>
      <c r="K2235" s="36"/>
      <c r="L2235" s="79"/>
      <c r="M2235" s="79"/>
      <c r="N2235" s="74"/>
      <c r="O2235" s="81" t="s">
        <v>1647</v>
      </c>
      <c r="P2235" s="83">
        <v>44399.358587962961</v>
      </c>
      <c r="Q2235" s="81" t="s">
        <v>2015</v>
      </c>
      <c r="R2235" s="81"/>
      <c r="S2235" s="81"/>
      <c r="T2235" s="81" t="s">
        <v>3017</v>
      </c>
      <c r="U2235" s="83">
        <v>44399.358587962961</v>
      </c>
      <c r="V2235" s="84" t="s">
        <v>4757</v>
      </c>
      <c r="W2235" s="81"/>
      <c r="X2235" s="81"/>
      <c r="Y2235" s="87" t="s">
        <v>6757</v>
      </c>
      <c r="Z2235" s="81"/>
    </row>
    <row r="2236" spans="1:26" x14ac:dyDescent="0.35">
      <c r="A2236" s="66" t="s">
        <v>1332</v>
      </c>
      <c r="B2236" s="66" t="s">
        <v>1332</v>
      </c>
      <c r="C2236" s="67"/>
      <c r="D2236" s="68"/>
      <c r="E2236" s="69"/>
      <c r="F2236" s="70"/>
      <c r="G2236" s="67"/>
      <c r="H2236" s="71"/>
      <c r="I2236" s="72"/>
      <c r="J2236" s="72"/>
      <c r="K2236" s="36"/>
      <c r="L2236" s="79"/>
      <c r="M2236" s="79"/>
      <c r="N2236" s="74"/>
      <c r="O2236" s="81" t="s">
        <v>179</v>
      </c>
      <c r="P2236" s="83">
        <v>44398.699189814812</v>
      </c>
      <c r="Q2236" s="81" t="s">
        <v>2055</v>
      </c>
      <c r="R2236" s="84" t="s">
        <v>2652</v>
      </c>
      <c r="S2236" s="81" t="s">
        <v>2931</v>
      </c>
      <c r="T2236" s="81" t="s">
        <v>3016</v>
      </c>
      <c r="U2236" s="83">
        <v>44398.699189814812</v>
      </c>
      <c r="V2236" s="84" t="s">
        <v>4758</v>
      </c>
      <c r="W2236" s="81"/>
      <c r="X2236" s="81"/>
      <c r="Y2236" s="87" t="s">
        <v>6758</v>
      </c>
      <c r="Z2236" s="81"/>
    </row>
    <row r="2237" spans="1:26" x14ac:dyDescent="0.35">
      <c r="A2237" s="66" t="s">
        <v>1333</v>
      </c>
      <c r="B2237" s="66" t="s">
        <v>1332</v>
      </c>
      <c r="C2237" s="67"/>
      <c r="D2237" s="68"/>
      <c r="E2237" s="69"/>
      <c r="F2237" s="70"/>
      <c r="G2237" s="67"/>
      <c r="H2237" s="71"/>
      <c r="I2237" s="72"/>
      <c r="J2237" s="72"/>
      <c r="K2237" s="36"/>
      <c r="L2237" s="79"/>
      <c r="M2237" s="79"/>
      <c r="N2237" s="74"/>
      <c r="O2237" s="81" t="s">
        <v>1647</v>
      </c>
      <c r="P2237" s="83">
        <v>44399.358611111114</v>
      </c>
      <c r="Q2237" s="81" t="s">
        <v>1920</v>
      </c>
      <c r="R2237" s="81"/>
      <c r="S2237" s="81"/>
      <c r="T2237" s="81" t="s">
        <v>3016</v>
      </c>
      <c r="U2237" s="83">
        <v>44399.358611111114</v>
      </c>
      <c r="V2237" s="84" t="s">
        <v>4759</v>
      </c>
      <c r="W2237" s="81"/>
      <c r="X2237" s="81"/>
      <c r="Y2237" s="87" t="s">
        <v>6759</v>
      </c>
      <c r="Z2237" s="81"/>
    </row>
    <row r="2238" spans="1:26" x14ac:dyDescent="0.35">
      <c r="A2238" s="66" t="s">
        <v>1334</v>
      </c>
      <c r="B2238" s="66" t="s">
        <v>1617</v>
      </c>
      <c r="C2238" s="67"/>
      <c r="D2238" s="68"/>
      <c r="E2238" s="69"/>
      <c r="F2238" s="70"/>
      <c r="G2238" s="67"/>
      <c r="H2238" s="71"/>
      <c r="I2238" s="72"/>
      <c r="J2238" s="72"/>
      <c r="K2238" s="36"/>
      <c r="L2238" s="79"/>
      <c r="M2238" s="79"/>
      <c r="N2238" s="74"/>
      <c r="O2238" s="81" t="s">
        <v>1647</v>
      </c>
      <c r="P2238" s="83">
        <v>44399.360659722224</v>
      </c>
      <c r="Q2238" s="81" t="s">
        <v>2015</v>
      </c>
      <c r="R2238" s="81"/>
      <c r="S2238" s="81"/>
      <c r="T2238" s="81" t="s">
        <v>3017</v>
      </c>
      <c r="U2238" s="83">
        <v>44399.360659722224</v>
      </c>
      <c r="V2238" s="84" t="s">
        <v>4760</v>
      </c>
      <c r="W2238" s="81"/>
      <c r="X2238" s="81"/>
      <c r="Y2238" s="87" t="s">
        <v>6760</v>
      </c>
      <c r="Z2238" s="81"/>
    </row>
    <row r="2239" spans="1:26" x14ac:dyDescent="0.35">
      <c r="A2239" s="66" t="s">
        <v>1334</v>
      </c>
      <c r="B2239" s="66" t="s">
        <v>1397</v>
      </c>
      <c r="C2239" s="67"/>
      <c r="D2239" s="68"/>
      <c r="E2239" s="69"/>
      <c r="F2239" s="70"/>
      <c r="G2239" s="67"/>
      <c r="H2239" s="71"/>
      <c r="I2239" s="72"/>
      <c r="J2239" s="72"/>
      <c r="K2239" s="36"/>
      <c r="L2239" s="79"/>
      <c r="M2239" s="79"/>
      <c r="N2239" s="74"/>
      <c r="O2239" s="81" t="s">
        <v>1647</v>
      </c>
      <c r="P2239" s="83">
        <v>44399.360659722224</v>
      </c>
      <c r="Q2239" s="81" t="s">
        <v>2015</v>
      </c>
      <c r="R2239" s="81"/>
      <c r="S2239" s="81"/>
      <c r="T2239" s="81" t="s">
        <v>3017</v>
      </c>
      <c r="U2239" s="83">
        <v>44399.360659722224</v>
      </c>
      <c r="V2239" s="84" t="s">
        <v>4760</v>
      </c>
      <c r="W2239" s="81"/>
      <c r="X2239" s="81"/>
      <c r="Y2239" s="87" t="s">
        <v>6760</v>
      </c>
      <c r="Z2239" s="81"/>
    </row>
    <row r="2240" spans="1:26" x14ac:dyDescent="0.35">
      <c r="A2240" s="66" t="s">
        <v>1335</v>
      </c>
      <c r="B2240" s="66" t="s">
        <v>1520</v>
      </c>
      <c r="C2240" s="67"/>
      <c r="D2240" s="68"/>
      <c r="E2240" s="69"/>
      <c r="F2240" s="70"/>
      <c r="G2240" s="67"/>
      <c r="H2240" s="71"/>
      <c r="I2240" s="72"/>
      <c r="J2240" s="72"/>
      <c r="K2240" s="36"/>
      <c r="L2240" s="79"/>
      <c r="M2240" s="79"/>
      <c r="N2240" s="74"/>
      <c r="O2240" s="81" t="s">
        <v>1647</v>
      </c>
      <c r="P2240" s="83">
        <v>44399.361863425926</v>
      </c>
      <c r="Q2240" s="81" t="s">
        <v>1956</v>
      </c>
      <c r="R2240" s="81"/>
      <c r="S2240" s="81"/>
      <c r="T2240" s="81" t="s">
        <v>3183</v>
      </c>
      <c r="U2240" s="83">
        <v>44399.361863425926</v>
      </c>
      <c r="V2240" s="84" t="s">
        <v>4761</v>
      </c>
      <c r="W2240" s="81"/>
      <c r="X2240" s="81"/>
      <c r="Y2240" s="87" t="s">
        <v>6761</v>
      </c>
      <c r="Z2240" s="81"/>
    </row>
    <row r="2241" spans="1:26" x14ac:dyDescent="0.35">
      <c r="A2241" s="66" t="s">
        <v>1336</v>
      </c>
      <c r="B2241" s="66" t="s">
        <v>1413</v>
      </c>
      <c r="C2241" s="67"/>
      <c r="D2241" s="68"/>
      <c r="E2241" s="69"/>
      <c r="F2241" s="70"/>
      <c r="G2241" s="67"/>
      <c r="H2241" s="71"/>
      <c r="I2241" s="72"/>
      <c r="J2241" s="72"/>
      <c r="K2241" s="36"/>
      <c r="L2241" s="79"/>
      <c r="M2241" s="79"/>
      <c r="N2241" s="74"/>
      <c r="O2241" s="81" t="s">
        <v>1647</v>
      </c>
      <c r="P2241" s="83">
        <v>44396.42428240741</v>
      </c>
      <c r="Q2241" s="81" t="s">
        <v>2056</v>
      </c>
      <c r="R2241" s="84" t="s">
        <v>2653</v>
      </c>
      <c r="S2241" s="81" t="s">
        <v>2940</v>
      </c>
      <c r="T2241" s="81" t="s">
        <v>3217</v>
      </c>
      <c r="U2241" s="83">
        <v>44396.42428240741</v>
      </c>
      <c r="V2241" s="84" t="s">
        <v>4762</v>
      </c>
      <c r="W2241" s="81"/>
      <c r="X2241" s="81"/>
      <c r="Y2241" s="87" t="s">
        <v>6762</v>
      </c>
      <c r="Z2241" s="81"/>
    </row>
    <row r="2242" spans="1:26" x14ac:dyDescent="0.35">
      <c r="A2242" s="66" t="s">
        <v>1336</v>
      </c>
      <c r="B2242" s="66" t="s">
        <v>1318</v>
      </c>
      <c r="C2242" s="67"/>
      <c r="D2242" s="68"/>
      <c r="E2242" s="69"/>
      <c r="F2242" s="70"/>
      <c r="G2242" s="67"/>
      <c r="H2242" s="71"/>
      <c r="I2242" s="72"/>
      <c r="J2242" s="72"/>
      <c r="K2242" s="36"/>
      <c r="L2242" s="79"/>
      <c r="M2242" s="79"/>
      <c r="N2242" s="74"/>
      <c r="O2242" s="81" t="s">
        <v>1647</v>
      </c>
      <c r="P2242" s="83">
        <v>44399.362199074072</v>
      </c>
      <c r="Q2242" s="81" t="s">
        <v>1798</v>
      </c>
      <c r="R2242" s="81"/>
      <c r="S2242" s="81"/>
      <c r="T2242" s="81" t="s">
        <v>3106</v>
      </c>
      <c r="U2242" s="83">
        <v>44399.362199074072</v>
      </c>
      <c r="V2242" s="84" t="s">
        <v>4763</v>
      </c>
      <c r="W2242" s="81"/>
      <c r="X2242" s="81"/>
      <c r="Y2242" s="87" t="s">
        <v>6763</v>
      </c>
      <c r="Z2242" s="81"/>
    </row>
    <row r="2243" spans="1:26" x14ac:dyDescent="0.35">
      <c r="A2243" s="66" t="s">
        <v>1336</v>
      </c>
      <c r="B2243" s="66" t="s">
        <v>1388</v>
      </c>
      <c r="C2243" s="67"/>
      <c r="D2243" s="68"/>
      <c r="E2243" s="69"/>
      <c r="F2243" s="70"/>
      <c r="G2243" s="67"/>
      <c r="H2243" s="71"/>
      <c r="I2243" s="72"/>
      <c r="J2243" s="72"/>
      <c r="K2243" s="36"/>
      <c r="L2243" s="79"/>
      <c r="M2243" s="79"/>
      <c r="N2243" s="74"/>
      <c r="O2243" s="81" t="s">
        <v>1647</v>
      </c>
      <c r="P2243" s="83">
        <v>44399.362199074072</v>
      </c>
      <c r="Q2243" s="81" t="s">
        <v>1798</v>
      </c>
      <c r="R2243" s="81"/>
      <c r="S2243" s="81"/>
      <c r="T2243" s="81" t="s">
        <v>3106</v>
      </c>
      <c r="U2243" s="83">
        <v>44399.362199074072</v>
      </c>
      <c r="V2243" s="84" t="s">
        <v>4763</v>
      </c>
      <c r="W2243" s="81"/>
      <c r="X2243" s="81"/>
      <c r="Y2243" s="87" t="s">
        <v>6763</v>
      </c>
      <c r="Z2243" s="81"/>
    </row>
    <row r="2244" spans="1:26" x14ac:dyDescent="0.35">
      <c r="A2244" s="66" t="s">
        <v>1337</v>
      </c>
      <c r="B2244" s="66" t="s">
        <v>1617</v>
      </c>
      <c r="C2244" s="67"/>
      <c r="D2244" s="68"/>
      <c r="E2244" s="69"/>
      <c r="F2244" s="70"/>
      <c r="G2244" s="67"/>
      <c r="H2244" s="71"/>
      <c r="I2244" s="72"/>
      <c r="J2244" s="72"/>
      <c r="K2244" s="36"/>
      <c r="L2244" s="79"/>
      <c r="M2244" s="79"/>
      <c r="N2244" s="74"/>
      <c r="O2244" s="81" t="s">
        <v>1647</v>
      </c>
      <c r="P2244" s="83">
        <v>44399.362476851849</v>
      </c>
      <c r="Q2244" s="81" t="s">
        <v>2015</v>
      </c>
      <c r="R2244" s="81"/>
      <c r="S2244" s="81"/>
      <c r="T2244" s="81" t="s">
        <v>3017</v>
      </c>
      <c r="U2244" s="83">
        <v>44399.362476851849</v>
      </c>
      <c r="V2244" s="84" t="s">
        <v>4764</v>
      </c>
      <c r="W2244" s="81"/>
      <c r="X2244" s="81"/>
      <c r="Y2244" s="87" t="s">
        <v>6764</v>
      </c>
      <c r="Z2244" s="81"/>
    </row>
    <row r="2245" spans="1:26" x14ac:dyDescent="0.35">
      <c r="A2245" s="66" t="s">
        <v>1337</v>
      </c>
      <c r="B2245" s="66" t="s">
        <v>1397</v>
      </c>
      <c r="C2245" s="67"/>
      <c r="D2245" s="68"/>
      <c r="E2245" s="69"/>
      <c r="F2245" s="70"/>
      <c r="G2245" s="67"/>
      <c r="H2245" s="71"/>
      <c r="I2245" s="72"/>
      <c r="J2245" s="72"/>
      <c r="K2245" s="36"/>
      <c r="L2245" s="79"/>
      <c r="M2245" s="79"/>
      <c r="N2245" s="74"/>
      <c r="O2245" s="81" t="s">
        <v>1647</v>
      </c>
      <c r="P2245" s="83">
        <v>44399.362476851849</v>
      </c>
      <c r="Q2245" s="81" t="s">
        <v>2015</v>
      </c>
      <c r="R2245" s="81"/>
      <c r="S2245" s="81"/>
      <c r="T2245" s="81" t="s">
        <v>3017</v>
      </c>
      <c r="U2245" s="83">
        <v>44399.362476851849</v>
      </c>
      <c r="V2245" s="84" t="s">
        <v>4764</v>
      </c>
      <c r="W2245" s="81"/>
      <c r="X2245" s="81"/>
      <c r="Y2245" s="87" t="s">
        <v>6764</v>
      </c>
      <c r="Z2245" s="81"/>
    </row>
    <row r="2246" spans="1:26" x14ac:dyDescent="0.35">
      <c r="A2246" s="66" t="s">
        <v>1338</v>
      </c>
      <c r="B2246" s="66" t="s">
        <v>1338</v>
      </c>
      <c r="C2246" s="67"/>
      <c r="D2246" s="68"/>
      <c r="E2246" s="69"/>
      <c r="F2246" s="70"/>
      <c r="G2246" s="67"/>
      <c r="H2246" s="71"/>
      <c r="I2246" s="72"/>
      <c r="J2246" s="72"/>
      <c r="K2246" s="36"/>
      <c r="L2246" s="79"/>
      <c r="M2246" s="79"/>
      <c r="N2246" s="74"/>
      <c r="O2246" s="81" t="s">
        <v>179</v>
      </c>
      <c r="P2246" s="83">
        <v>44397.561574074076</v>
      </c>
      <c r="Q2246" s="81" t="s">
        <v>2057</v>
      </c>
      <c r="R2246" s="84" t="s">
        <v>2654</v>
      </c>
      <c r="S2246" s="81" t="s">
        <v>2931</v>
      </c>
      <c r="T2246" s="81" t="s">
        <v>3218</v>
      </c>
      <c r="U2246" s="83">
        <v>44397.561574074076</v>
      </c>
      <c r="V2246" s="84" t="s">
        <v>4765</v>
      </c>
      <c r="W2246" s="81"/>
      <c r="X2246" s="81"/>
      <c r="Y2246" s="87" t="s">
        <v>6765</v>
      </c>
      <c r="Z2246" s="81"/>
    </row>
    <row r="2247" spans="1:26" x14ac:dyDescent="0.35">
      <c r="A2247" s="66" t="s">
        <v>1338</v>
      </c>
      <c r="B2247" s="66" t="s">
        <v>1338</v>
      </c>
      <c r="C2247" s="67"/>
      <c r="D2247" s="68"/>
      <c r="E2247" s="69"/>
      <c r="F2247" s="70"/>
      <c r="G2247" s="67"/>
      <c r="H2247" s="71"/>
      <c r="I2247" s="72"/>
      <c r="J2247" s="72"/>
      <c r="K2247" s="36"/>
      <c r="L2247" s="79"/>
      <c r="M2247" s="79"/>
      <c r="N2247" s="74"/>
      <c r="O2247" s="81" t="s">
        <v>179</v>
      </c>
      <c r="P2247" s="83">
        <v>44399.363182870373</v>
      </c>
      <c r="Q2247" s="81" t="s">
        <v>2058</v>
      </c>
      <c r="R2247" s="84" t="s">
        <v>2655</v>
      </c>
      <c r="S2247" s="81" t="s">
        <v>2934</v>
      </c>
      <c r="T2247" s="81" t="s">
        <v>3219</v>
      </c>
      <c r="U2247" s="83">
        <v>44399.363182870373</v>
      </c>
      <c r="V2247" s="84" t="s">
        <v>4766</v>
      </c>
      <c r="W2247" s="81"/>
      <c r="X2247" s="81"/>
      <c r="Y2247" s="87" t="s">
        <v>6766</v>
      </c>
      <c r="Z2247" s="81"/>
    </row>
    <row r="2248" spans="1:26" x14ac:dyDescent="0.35">
      <c r="A2248" s="66" t="s">
        <v>1339</v>
      </c>
      <c r="B2248" s="66" t="s">
        <v>1402</v>
      </c>
      <c r="C2248" s="67"/>
      <c r="D2248" s="68"/>
      <c r="E2248" s="69"/>
      <c r="F2248" s="70"/>
      <c r="G2248" s="67"/>
      <c r="H2248" s="71"/>
      <c r="I2248" s="72"/>
      <c r="J2248" s="72"/>
      <c r="K2248" s="36"/>
      <c r="L2248" s="79"/>
      <c r="M2248" s="79"/>
      <c r="N2248" s="74"/>
      <c r="O2248" s="81" t="s">
        <v>1647</v>
      </c>
      <c r="P2248" s="83">
        <v>44397.618622685186</v>
      </c>
      <c r="Q2248" s="81" t="s">
        <v>1751</v>
      </c>
      <c r="R2248" s="81"/>
      <c r="S2248" s="81"/>
      <c r="T2248" s="81"/>
      <c r="U2248" s="83">
        <v>44397.618622685186</v>
      </c>
      <c r="V2248" s="84" t="s">
        <v>4767</v>
      </c>
      <c r="W2248" s="81"/>
      <c r="X2248" s="81"/>
      <c r="Y2248" s="87" t="s">
        <v>6767</v>
      </c>
      <c r="Z2248" s="81"/>
    </row>
    <row r="2249" spans="1:26" x14ac:dyDescent="0.35">
      <c r="A2249" s="66" t="s">
        <v>1339</v>
      </c>
      <c r="B2249" s="66" t="s">
        <v>1411</v>
      </c>
      <c r="C2249" s="67"/>
      <c r="D2249" s="68"/>
      <c r="E2249" s="69"/>
      <c r="F2249" s="70"/>
      <c r="G2249" s="67"/>
      <c r="H2249" s="71"/>
      <c r="I2249" s="72"/>
      <c r="J2249" s="72"/>
      <c r="K2249" s="36"/>
      <c r="L2249" s="79"/>
      <c r="M2249" s="79"/>
      <c r="N2249" s="74"/>
      <c r="O2249" s="81" t="s">
        <v>1647</v>
      </c>
      <c r="P2249" s="83">
        <v>44397.618622685186</v>
      </c>
      <c r="Q2249" s="81" t="s">
        <v>1751</v>
      </c>
      <c r="R2249" s="81"/>
      <c r="S2249" s="81"/>
      <c r="T2249" s="81"/>
      <c r="U2249" s="83">
        <v>44397.618622685186</v>
      </c>
      <c r="V2249" s="84" t="s">
        <v>4767</v>
      </c>
      <c r="W2249" s="81"/>
      <c r="X2249" s="81"/>
      <c r="Y2249" s="87" t="s">
        <v>6767</v>
      </c>
      <c r="Z2249" s="81"/>
    </row>
    <row r="2250" spans="1:26" x14ac:dyDescent="0.35">
      <c r="A2250" s="66" t="s">
        <v>1339</v>
      </c>
      <c r="B2250" s="66" t="s">
        <v>1384</v>
      </c>
      <c r="C2250" s="67"/>
      <c r="D2250" s="68"/>
      <c r="E2250" s="69"/>
      <c r="F2250" s="70"/>
      <c r="G2250" s="67"/>
      <c r="H2250" s="71"/>
      <c r="I2250" s="72"/>
      <c r="J2250" s="72"/>
      <c r="K2250" s="36"/>
      <c r="L2250" s="79"/>
      <c r="M2250" s="79"/>
      <c r="N2250" s="74"/>
      <c r="O2250" s="81" t="s">
        <v>1647</v>
      </c>
      <c r="P2250" s="83">
        <v>44399.36513888889</v>
      </c>
      <c r="Q2250" s="81" t="s">
        <v>2059</v>
      </c>
      <c r="R2250" s="81"/>
      <c r="S2250" s="81"/>
      <c r="T2250" s="81" t="s">
        <v>3046</v>
      </c>
      <c r="U2250" s="83">
        <v>44399.36513888889</v>
      </c>
      <c r="V2250" s="84" t="s">
        <v>4768</v>
      </c>
      <c r="W2250" s="81"/>
      <c r="X2250" s="81"/>
      <c r="Y2250" s="87" t="s">
        <v>6768</v>
      </c>
      <c r="Z2250" s="81"/>
    </row>
    <row r="2251" spans="1:26" x14ac:dyDescent="0.35">
      <c r="A2251" s="66" t="s">
        <v>1340</v>
      </c>
      <c r="B2251" s="66" t="s">
        <v>1520</v>
      </c>
      <c r="C2251" s="67"/>
      <c r="D2251" s="68"/>
      <c r="E2251" s="69"/>
      <c r="F2251" s="70"/>
      <c r="G2251" s="67"/>
      <c r="H2251" s="71"/>
      <c r="I2251" s="72"/>
      <c r="J2251" s="72"/>
      <c r="K2251" s="36"/>
      <c r="L2251" s="79"/>
      <c r="M2251" s="79"/>
      <c r="N2251" s="74"/>
      <c r="O2251" s="81" t="s">
        <v>1647</v>
      </c>
      <c r="P2251" s="83">
        <v>44399.36546296296</v>
      </c>
      <c r="Q2251" s="81" t="s">
        <v>2022</v>
      </c>
      <c r="R2251" s="81"/>
      <c r="S2251" s="81"/>
      <c r="T2251" s="81" t="s">
        <v>3207</v>
      </c>
      <c r="U2251" s="83">
        <v>44399.36546296296</v>
      </c>
      <c r="V2251" s="84" t="s">
        <v>4769</v>
      </c>
      <c r="W2251" s="81"/>
      <c r="X2251" s="81"/>
      <c r="Y2251" s="87" t="s">
        <v>6769</v>
      </c>
      <c r="Z2251" s="81"/>
    </row>
    <row r="2252" spans="1:26" x14ac:dyDescent="0.35">
      <c r="A2252" s="66" t="s">
        <v>1341</v>
      </c>
      <c r="B2252" s="66" t="s">
        <v>1495</v>
      </c>
      <c r="C2252" s="67"/>
      <c r="D2252" s="68"/>
      <c r="E2252" s="69"/>
      <c r="F2252" s="70"/>
      <c r="G2252" s="67"/>
      <c r="H2252" s="71"/>
      <c r="I2252" s="72"/>
      <c r="J2252" s="72"/>
      <c r="K2252" s="36"/>
      <c r="L2252" s="79"/>
      <c r="M2252" s="79"/>
      <c r="N2252" s="74"/>
      <c r="O2252" s="81" t="s">
        <v>1647</v>
      </c>
      <c r="P2252" s="83">
        <v>44399.367928240739</v>
      </c>
      <c r="Q2252" s="81" t="s">
        <v>2060</v>
      </c>
      <c r="R2252" s="84" t="s">
        <v>2656</v>
      </c>
      <c r="S2252" s="81" t="s">
        <v>2931</v>
      </c>
      <c r="T2252" s="81" t="s">
        <v>3220</v>
      </c>
      <c r="U2252" s="83">
        <v>44399.367928240739</v>
      </c>
      <c r="V2252" s="84" t="s">
        <v>4770</v>
      </c>
      <c r="W2252" s="81"/>
      <c r="X2252" s="81"/>
      <c r="Y2252" s="87" t="s">
        <v>6770</v>
      </c>
      <c r="Z2252" s="81"/>
    </row>
    <row r="2253" spans="1:26" x14ac:dyDescent="0.35">
      <c r="A2253" s="66" t="s">
        <v>1342</v>
      </c>
      <c r="B2253" s="66" t="s">
        <v>1520</v>
      </c>
      <c r="C2253" s="67"/>
      <c r="D2253" s="68"/>
      <c r="E2253" s="69"/>
      <c r="F2253" s="70"/>
      <c r="G2253" s="67"/>
      <c r="H2253" s="71"/>
      <c r="I2253" s="72"/>
      <c r="J2253" s="72"/>
      <c r="K2253" s="36"/>
      <c r="L2253" s="79"/>
      <c r="M2253" s="79"/>
      <c r="N2253" s="74"/>
      <c r="O2253" s="81" t="s">
        <v>1647</v>
      </c>
      <c r="P2253" s="83">
        <v>44399.368275462963</v>
      </c>
      <c r="Q2253" s="81" t="s">
        <v>2022</v>
      </c>
      <c r="R2253" s="81"/>
      <c r="S2253" s="81"/>
      <c r="T2253" s="81" t="s">
        <v>3207</v>
      </c>
      <c r="U2253" s="83">
        <v>44399.368275462963</v>
      </c>
      <c r="V2253" s="84" t="s">
        <v>4771</v>
      </c>
      <c r="W2253" s="81"/>
      <c r="X2253" s="81"/>
      <c r="Y2253" s="87" t="s">
        <v>6771</v>
      </c>
      <c r="Z2253" s="81"/>
    </row>
    <row r="2254" spans="1:26" x14ac:dyDescent="0.35">
      <c r="A2254" s="66" t="s">
        <v>1343</v>
      </c>
      <c r="B2254" s="66" t="s">
        <v>1343</v>
      </c>
      <c r="C2254" s="67"/>
      <c r="D2254" s="68"/>
      <c r="E2254" s="69"/>
      <c r="F2254" s="70"/>
      <c r="G2254" s="67"/>
      <c r="H2254" s="71"/>
      <c r="I2254" s="72"/>
      <c r="J2254" s="72"/>
      <c r="K2254" s="36"/>
      <c r="L2254" s="79"/>
      <c r="M2254" s="79"/>
      <c r="N2254" s="74"/>
      <c r="O2254" s="81" t="s">
        <v>179</v>
      </c>
      <c r="P2254" s="83">
        <v>44399.36917824074</v>
      </c>
      <c r="Q2254" s="81" t="s">
        <v>2061</v>
      </c>
      <c r="R2254" s="84" t="s">
        <v>2657</v>
      </c>
      <c r="S2254" s="81" t="s">
        <v>2931</v>
      </c>
      <c r="T2254" s="81" t="s">
        <v>3016</v>
      </c>
      <c r="U2254" s="83">
        <v>44399.36917824074</v>
      </c>
      <c r="V2254" s="84" t="s">
        <v>4772</v>
      </c>
      <c r="W2254" s="81"/>
      <c r="X2254" s="81"/>
      <c r="Y2254" s="87" t="s">
        <v>6772</v>
      </c>
      <c r="Z2254" s="81"/>
    </row>
    <row r="2255" spans="1:26" x14ac:dyDescent="0.35">
      <c r="A2255" s="66" t="s">
        <v>1344</v>
      </c>
      <c r="B2255" s="66" t="s">
        <v>1622</v>
      </c>
      <c r="C2255" s="67"/>
      <c r="D2255" s="68"/>
      <c r="E2255" s="69"/>
      <c r="F2255" s="70"/>
      <c r="G2255" s="67"/>
      <c r="H2255" s="71"/>
      <c r="I2255" s="72"/>
      <c r="J2255" s="72"/>
      <c r="K2255" s="36"/>
      <c r="L2255" s="79"/>
      <c r="M2255" s="79"/>
      <c r="N2255" s="74"/>
      <c r="O2255" s="81" t="s">
        <v>1647</v>
      </c>
      <c r="P2255" s="83">
        <v>44399.369606481479</v>
      </c>
      <c r="Q2255" s="81" t="s">
        <v>2062</v>
      </c>
      <c r="R2255" s="81" t="s">
        <v>2658</v>
      </c>
      <c r="S2255" s="81" t="s">
        <v>2982</v>
      </c>
      <c r="T2255" s="81" t="s">
        <v>3221</v>
      </c>
      <c r="U2255" s="83">
        <v>44399.369606481479</v>
      </c>
      <c r="V2255" s="84" t="s">
        <v>4773</v>
      </c>
      <c r="W2255" s="81"/>
      <c r="X2255" s="81"/>
      <c r="Y2255" s="87" t="s">
        <v>6773</v>
      </c>
      <c r="Z2255" s="81"/>
    </row>
    <row r="2256" spans="1:26" x14ac:dyDescent="0.35">
      <c r="A2256" s="66" t="s">
        <v>1345</v>
      </c>
      <c r="B2256" s="66" t="s">
        <v>1623</v>
      </c>
      <c r="C2256" s="67"/>
      <c r="D2256" s="68"/>
      <c r="E2256" s="69"/>
      <c r="F2256" s="70"/>
      <c r="G2256" s="67"/>
      <c r="H2256" s="71"/>
      <c r="I2256" s="72"/>
      <c r="J2256" s="72"/>
      <c r="K2256" s="36"/>
      <c r="L2256" s="79"/>
      <c r="M2256" s="79"/>
      <c r="N2256" s="74"/>
      <c r="O2256" s="81" t="s">
        <v>1647</v>
      </c>
      <c r="P2256" s="83">
        <v>44399.37</v>
      </c>
      <c r="Q2256" s="81" t="s">
        <v>2063</v>
      </c>
      <c r="R2256" s="84" t="s">
        <v>2659</v>
      </c>
      <c r="S2256" s="81" t="s">
        <v>2931</v>
      </c>
      <c r="T2256" s="81" t="s">
        <v>3064</v>
      </c>
      <c r="U2256" s="83">
        <v>44399.37</v>
      </c>
      <c r="V2256" s="84" t="s">
        <v>4774</v>
      </c>
      <c r="W2256" s="81"/>
      <c r="X2256" s="81"/>
      <c r="Y2256" s="87" t="s">
        <v>6774</v>
      </c>
      <c r="Z2256" s="81"/>
    </row>
    <row r="2257" spans="1:26" x14ac:dyDescent="0.35">
      <c r="A2257" s="66" t="s">
        <v>1346</v>
      </c>
      <c r="B2257" s="66" t="s">
        <v>1520</v>
      </c>
      <c r="C2257" s="67"/>
      <c r="D2257" s="68"/>
      <c r="E2257" s="69"/>
      <c r="F2257" s="70"/>
      <c r="G2257" s="67"/>
      <c r="H2257" s="71"/>
      <c r="I2257" s="72"/>
      <c r="J2257" s="72"/>
      <c r="K2257" s="36"/>
      <c r="L2257" s="79"/>
      <c r="M2257" s="79"/>
      <c r="N2257" s="74"/>
      <c r="O2257" s="81" t="s">
        <v>1647</v>
      </c>
      <c r="P2257" s="83">
        <v>44399.371574074074</v>
      </c>
      <c r="Q2257" s="81" t="s">
        <v>1956</v>
      </c>
      <c r="R2257" s="81"/>
      <c r="S2257" s="81"/>
      <c r="T2257" s="81" t="s">
        <v>3183</v>
      </c>
      <c r="U2257" s="83">
        <v>44399.371574074074</v>
      </c>
      <c r="V2257" s="84" t="s">
        <v>4775</v>
      </c>
      <c r="W2257" s="81"/>
      <c r="X2257" s="81"/>
      <c r="Y2257" s="87" t="s">
        <v>6775</v>
      </c>
      <c r="Z2257" s="81"/>
    </row>
    <row r="2258" spans="1:26" x14ac:dyDescent="0.35">
      <c r="A2258" s="66" t="s">
        <v>1347</v>
      </c>
      <c r="B2258" s="66" t="s">
        <v>1348</v>
      </c>
      <c r="C2258" s="67"/>
      <c r="D2258" s="68"/>
      <c r="E2258" s="69"/>
      <c r="F2258" s="70"/>
      <c r="G2258" s="67"/>
      <c r="H2258" s="71"/>
      <c r="I2258" s="72"/>
      <c r="J2258" s="72"/>
      <c r="K2258" s="36"/>
      <c r="L2258" s="79"/>
      <c r="M2258" s="79"/>
      <c r="N2258" s="74"/>
      <c r="O2258" s="81" t="s">
        <v>1647</v>
      </c>
      <c r="P2258" s="83">
        <v>44398.602858796294</v>
      </c>
      <c r="Q2258" s="81" t="s">
        <v>2064</v>
      </c>
      <c r="R2258" s="84" t="s">
        <v>2660</v>
      </c>
      <c r="S2258" s="81" t="s">
        <v>2931</v>
      </c>
      <c r="T2258" s="81" t="s">
        <v>3158</v>
      </c>
      <c r="U2258" s="83">
        <v>44398.602858796294</v>
      </c>
      <c r="V2258" s="84" t="s">
        <v>4776</v>
      </c>
      <c r="W2258" s="81"/>
      <c r="X2258" s="81"/>
      <c r="Y2258" s="87" t="s">
        <v>6776</v>
      </c>
      <c r="Z2258" s="81"/>
    </row>
    <row r="2259" spans="1:26" x14ac:dyDescent="0.35">
      <c r="A2259" s="66" t="s">
        <v>1348</v>
      </c>
      <c r="B2259" s="66" t="s">
        <v>1347</v>
      </c>
      <c r="C2259" s="67"/>
      <c r="D2259" s="68"/>
      <c r="E2259" s="69"/>
      <c r="F2259" s="70"/>
      <c r="G2259" s="67"/>
      <c r="H2259" s="71"/>
      <c r="I2259" s="72"/>
      <c r="J2259" s="72"/>
      <c r="K2259" s="36"/>
      <c r="L2259" s="79"/>
      <c r="M2259" s="79"/>
      <c r="N2259" s="74"/>
      <c r="O2259" s="81" t="s">
        <v>1647</v>
      </c>
      <c r="P2259" s="83">
        <v>44398.603391203702</v>
      </c>
      <c r="Q2259" s="81" t="s">
        <v>1898</v>
      </c>
      <c r="R2259" s="81"/>
      <c r="S2259" s="81"/>
      <c r="T2259" s="81" t="s">
        <v>3158</v>
      </c>
      <c r="U2259" s="83">
        <v>44398.603391203702</v>
      </c>
      <c r="V2259" s="84" t="s">
        <v>4777</v>
      </c>
      <c r="W2259" s="81"/>
      <c r="X2259" s="81"/>
      <c r="Y2259" s="87" t="s">
        <v>6777</v>
      </c>
      <c r="Z2259" s="81"/>
    </row>
    <row r="2260" spans="1:26" x14ac:dyDescent="0.35">
      <c r="A2260" s="66" t="s">
        <v>1349</v>
      </c>
      <c r="B2260" s="66" t="s">
        <v>1348</v>
      </c>
      <c r="C2260" s="67"/>
      <c r="D2260" s="68"/>
      <c r="E2260" s="69"/>
      <c r="F2260" s="70"/>
      <c r="G2260" s="67"/>
      <c r="H2260" s="71"/>
      <c r="I2260" s="72"/>
      <c r="J2260" s="72"/>
      <c r="K2260" s="36"/>
      <c r="L2260" s="79"/>
      <c r="M2260" s="79"/>
      <c r="N2260" s="74"/>
      <c r="O2260" s="81" t="s">
        <v>1647</v>
      </c>
      <c r="P2260" s="83">
        <v>44399.372418981482</v>
      </c>
      <c r="Q2260" s="81" t="s">
        <v>1898</v>
      </c>
      <c r="R2260" s="81"/>
      <c r="S2260" s="81"/>
      <c r="T2260" s="81" t="s">
        <v>3158</v>
      </c>
      <c r="U2260" s="83">
        <v>44399.372418981482</v>
      </c>
      <c r="V2260" s="84" t="s">
        <v>4778</v>
      </c>
      <c r="W2260" s="81"/>
      <c r="X2260" s="81"/>
      <c r="Y2260" s="87" t="s">
        <v>6778</v>
      </c>
      <c r="Z2260" s="81"/>
    </row>
    <row r="2261" spans="1:26" x14ac:dyDescent="0.35">
      <c r="A2261" s="66" t="s">
        <v>1349</v>
      </c>
      <c r="B2261" s="66" t="s">
        <v>1347</v>
      </c>
      <c r="C2261" s="67"/>
      <c r="D2261" s="68"/>
      <c r="E2261" s="69"/>
      <c r="F2261" s="70"/>
      <c r="G2261" s="67"/>
      <c r="H2261" s="71"/>
      <c r="I2261" s="72"/>
      <c r="J2261" s="72"/>
      <c r="K2261" s="36"/>
      <c r="L2261" s="79"/>
      <c r="M2261" s="79"/>
      <c r="N2261" s="74"/>
      <c r="O2261" s="81" t="s">
        <v>1647</v>
      </c>
      <c r="P2261" s="83">
        <v>44399.372418981482</v>
      </c>
      <c r="Q2261" s="81" t="s">
        <v>1898</v>
      </c>
      <c r="R2261" s="81"/>
      <c r="S2261" s="81"/>
      <c r="T2261" s="81" t="s">
        <v>3158</v>
      </c>
      <c r="U2261" s="83">
        <v>44399.372418981482</v>
      </c>
      <c r="V2261" s="84" t="s">
        <v>4778</v>
      </c>
      <c r="W2261" s="81"/>
      <c r="X2261" s="81"/>
      <c r="Y2261" s="87" t="s">
        <v>6778</v>
      </c>
      <c r="Z2261" s="81"/>
    </row>
    <row r="2262" spans="1:26" x14ac:dyDescent="0.35">
      <c r="A2262" s="66" t="s">
        <v>1350</v>
      </c>
      <c r="B2262" s="66" t="s">
        <v>1350</v>
      </c>
      <c r="C2262" s="67"/>
      <c r="D2262" s="68"/>
      <c r="E2262" s="69"/>
      <c r="F2262" s="70"/>
      <c r="G2262" s="67"/>
      <c r="H2262" s="71"/>
      <c r="I2262" s="72"/>
      <c r="J2262" s="72"/>
      <c r="K2262" s="36"/>
      <c r="L2262" s="79"/>
      <c r="M2262" s="79"/>
      <c r="N2262" s="74"/>
      <c r="O2262" s="81" t="s">
        <v>179</v>
      </c>
      <c r="P2262" s="83">
        <v>44399.373414351852</v>
      </c>
      <c r="Q2262" s="81" t="s">
        <v>2065</v>
      </c>
      <c r="R2262" s="84" t="s">
        <v>2661</v>
      </c>
      <c r="S2262" s="81" t="s">
        <v>2931</v>
      </c>
      <c r="T2262" s="81"/>
      <c r="U2262" s="83">
        <v>44399.373414351852</v>
      </c>
      <c r="V2262" s="84" t="s">
        <v>4779</v>
      </c>
      <c r="W2262" s="81"/>
      <c r="X2262" s="81"/>
      <c r="Y2262" s="87" t="s">
        <v>6779</v>
      </c>
      <c r="Z2262" s="81"/>
    </row>
    <row r="2263" spans="1:26" x14ac:dyDescent="0.35">
      <c r="A2263" s="66" t="s">
        <v>1351</v>
      </c>
      <c r="B2263" s="66" t="s">
        <v>1351</v>
      </c>
      <c r="C2263" s="67"/>
      <c r="D2263" s="68"/>
      <c r="E2263" s="69"/>
      <c r="F2263" s="70"/>
      <c r="G2263" s="67"/>
      <c r="H2263" s="71"/>
      <c r="I2263" s="72"/>
      <c r="J2263" s="72"/>
      <c r="K2263" s="36"/>
      <c r="L2263" s="79"/>
      <c r="M2263" s="79"/>
      <c r="N2263" s="74"/>
      <c r="O2263" s="81" t="s">
        <v>179</v>
      </c>
      <c r="P2263" s="83">
        <v>44399.3752662037</v>
      </c>
      <c r="Q2263" s="81" t="s">
        <v>2066</v>
      </c>
      <c r="R2263" s="84" t="s">
        <v>2662</v>
      </c>
      <c r="S2263" s="81" t="s">
        <v>2931</v>
      </c>
      <c r="T2263" s="81" t="s">
        <v>3222</v>
      </c>
      <c r="U2263" s="83">
        <v>44399.3752662037</v>
      </c>
      <c r="V2263" s="84" t="s">
        <v>4780</v>
      </c>
      <c r="W2263" s="81"/>
      <c r="X2263" s="81"/>
      <c r="Y2263" s="87" t="s">
        <v>6780</v>
      </c>
      <c r="Z2263" s="81"/>
    </row>
    <row r="2264" spans="1:26" x14ac:dyDescent="0.35">
      <c r="A2264" s="66" t="s">
        <v>1352</v>
      </c>
      <c r="B2264" s="66" t="s">
        <v>1624</v>
      </c>
      <c r="C2264" s="67"/>
      <c r="D2264" s="68"/>
      <c r="E2264" s="69"/>
      <c r="F2264" s="70"/>
      <c r="G2264" s="67"/>
      <c r="H2264" s="71"/>
      <c r="I2264" s="72"/>
      <c r="J2264" s="72"/>
      <c r="K2264" s="36"/>
      <c r="L2264" s="79"/>
      <c r="M2264" s="79"/>
      <c r="N2264" s="74"/>
      <c r="O2264" s="81" t="s">
        <v>1647</v>
      </c>
      <c r="P2264" s="83">
        <v>44399.382060185184</v>
      </c>
      <c r="Q2264" s="81" t="s">
        <v>2067</v>
      </c>
      <c r="R2264" s="81"/>
      <c r="S2264" s="81"/>
      <c r="T2264" s="81" t="s">
        <v>3223</v>
      </c>
      <c r="U2264" s="83">
        <v>44399.382060185184</v>
      </c>
      <c r="V2264" s="84" t="s">
        <v>4781</v>
      </c>
      <c r="W2264" s="81"/>
      <c r="X2264" s="81"/>
      <c r="Y2264" s="87" t="s">
        <v>6781</v>
      </c>
      <c r="Z2264" s="81"/>
    </row>
    <row r="2265" spans="1:26" x14ac:dyDescent="0.35">
      <c r="A2265" s="66" t="s">
        <v>1352</v>
      </c>
      <c r="B2265" s="66" t="s">
        <v>1625</v>
      </c>
      <c r="C2265" s="67"/>
      <c r="D2265" s="68"/>
      <c r="E2265" s="69"/>
      <c r="F2265" s="70"/>
      <c r="G2265" s="67"/>
      <c r="H2265" s="71"/>
      <c r="I2265" s="72"/>
      <c r="J2265" s="72"/>
      <c r="K2265" s="36"/>
      <c r="L2265" s="79"/>
      <c r="M2265" s="79"/>
      <c r="N2265" s="74"/>
      <c r="O2265" s="81" t="s">
        <v>1647</v>
      </c>
      <c r="P2265" s="83">
        <v>44399.382060185184</v>
      </c>
      <c r="Q2265" s="81" t="s">
        <v>2067</v>
      </c>
      <c r="R2265" s="81"/>
      <c r="S2265" s="81"/>
      <c r="T2265" s="81" t="s">
        <v>3223</v>
      </c>
      <c r="U2265" s="83">
        <v>44399.382060185184</v>
      </c>
      <c r="V2265" s="84" t="s">
        <v>4781</v>
      </c>
      <c r="W2265" s="81"/>
      <c r="X2265" s="81"/>
      <c r="Y2265" s="87" t="s">
        <v>6781</v>
      </c>
      <c r="Z2265" s="81"/>
    </row>
    <row r="2266" spans="1:26" x14ac:dyDescent="0.35">
      <c r="A2266" s="66" t="s">
        <v>1352</v>
      </c>
      <c r="B2266" s="66" t="s">
        <v>1626</v>
      </c>
      <c r="C2266" s="67"/>
      <c r="D2266" s="68"/>
      <c r="E2266" s="69"/>
      <c r="F2266" s="70"/>
      <c r="G2266" s="67"/>
      <c r="H2266" s="71"/>
      <c r="I2266" s="72"/>
      <c r="J2266" s="72"/>
      <c r="K2266" s="36"/>
      <c r="L2266" s="79"/>
      <c r="M2266" s="79"/>
      <c r="N2266" s="74"/>
      <c r="O2266" s="81" t="s">
        <v>1647</v>
      </c>
      <c r="P2266" s="83">
        <v>44399.382060185184</v>
      </c>
      <c r="Q2266" s="81" t="s">
        <v>2067</v>
      </c>
      <c r="R2266" s="81"/>
      <c r="S2266" s="81"/>
      <c r="T2266" s="81" t="s">
        <v>3223</v>
      </c>
      <c r="U2266" s="83">
        <v>44399.382060185184</v>
      </c>
      <c r="V2266" s="84" t="s">
        <v>4781</v>
      </c>
      <c r="W2266" s="81"/>
      <c r="X2266" s="81"/>
      <c r="Y2266" s="87" t="s">
        <v>6781</v>
      </c>
      <c r="Z2266" s="81"/>
    </row>
    <row r="2267" spans="1:26" x14ac:dyDescent="0.35">
      <c r="A2267" s="66" t="s">
        <v>1352</v>
      </c>
      <c r="B2267" s="66" t="s">
        <v>1627</v>
      </c>
      <c r="C2267" s="67"/>
      <c r="D2267" s="68"/>
      <c r="E2267" s="69"/>
      <c r="F2267" s="70"/>
      <c r="G2267" s="67"/>
      <c r="H2267" s="71"/>
      <c r="I2267" s="72"/>
      <c r="J2267" s="72"/>
      <c r="K2267" s="36"/>
      <c r="L2267" s="79"/>
      <c r="M2267" s="79"/>
      <c r="N2267" s="74"/>
      <c r="O2267" s="81" t="s">
        <v>1647</v>
      </c>
      <c r="P2267" s="83">
        <v>44399.382060185184</v>
      </c>
      <c r="Q2267" s="81" t="s">
        <v>2067</v>
      </c>
      <c r="R2267" s="81"/>
      <c r="S2267" s="81"/>
      <c r="T2267" s="81" t="s">
        <v>3223</v>
      </c>
      <c r="U2267" s="83">
        <v>44399.382060185184</v>
      </c>
      <c r="V2267" s="84" t="s">
        <v>4781</v>
      </c>
      <c r="W2267" s="81"/>
      <c r="X2267" s="81"/>
      <c r="Y2267" s="87" t="s">
        <v>6781</v>
      </c>
      <c r="Z2267" s="81"/>
    </row>
    <row r="2268" spans="1:26" x14ac:dyDescent="0.35">
      <c r="A2268" s="66" t="s">
        <v>1352</v>
      </c>
      <c r="B2268" s="66" t="s">
        <v>1628</v>
      </c>
      <c r="C2268" s="67"/>
      <c r="D2268" s="68"/>
      <c r="E2268" s="69"/>
      <c r="F2268" s="70"/>
      <c r="G2268" s="67"/>
      <c r="H2268" s="71"/>
      <c r="I2268" s="72"/>
      <c r="J2268" s="72"/>
      <c r="K2268" s="36"/>
      <c r="L2268" s="79"/>
      <c r="M2268" s="79"/>
      <c r="N2268" s="74"/>
      <c r="O2268" s="81" t="s">
        <v>1647</v>
      </c>
      <c r="P2268" s="83">
        <v>44399.382060185184</v>
      </c>
      <c r="Q2268" s="81" t="s">
        <v>2067</v>
      </c>
      <c r="R2268" s="81"/>
      <c r="S2268" s="81"/>
      <c r="T2268" s="81" t="s">
        <v>3223</v>
      </c>
      <c r="U2268" s="83">
        <v>44399.382060185184</v>
      </c>
      <c r="V2268" s="84" t="s">
        <v>4781</v>
      </c>
      <c r="W2268" s="81"/>
      <c r="X2268" s="81"/>
      <c r="Y2268" s="87" t="s">
        <v>6781</v>
      </c>
      <c r="Z2268" s="81"/>
    </row>
    <row r="2269" spans="1:26" x14ac:dyDescent="0.35">
      <c r="A2269" s="66" t="s">
        <v>1352</v>
      </c>
      <c r="B2269" s="66" t="s">
        <v>1407</v>
      </c>
      <c r="C2269" s="67"/>
      <c r="D2269" s="68"/>
      <c r="E2269" s="69"/>
      <c r="F2269" s="70"/>
      <c r="G2269" s="67"/>
      <c r="H2269" s="71"/>
      <c r="I2269" s="72"/>
      <c r="J2269" s="72"/>
      <c r="K2269" s="36"/>
      <c r="L2269" s="79"/>
      <c r="M2269" s="79"/>
      <c r="N2269" s="74"/>
      <c r="O2269" s="81" t="s">
        <v>1647</v>
      </c>
      <c r="P2269" s="83">
        <v>44399.382060185184</v>
      </c>
      <c r="Q2269" s="81" t="s">
        <v>2067</v>
      </c>
      <c r="R2269" s="81"/>
      <c r="S2269" s="81"/>
      <c r="T2269" s="81" t="s">
        <v>3223</v>
      </c>
      <c r="U2269" s="83">
        <v>44399.382060185184</v>
      </c>
      <c r="V2269" s="84" t="s">
        <v>4781</v>
      </c>
      <c r="W2269" s="81"/>
      <c r="X2269" s="81"/>
      <c r="Y2269" s="87" t="s">
        <v>6781</v>
      </c>
      <c r="Z2269" s="81"/>
    </row>
    <row r="2270" spans="1:26" x14ac:dyDescent="0.35">
      <c r="A2270" s="66" t="s">
        <v>1353</v>
      </c>
      <c r="B2270" s="66" t="s">
        <v>1629</v>
      </c>
      <c r="C2270" s="67"/>
      <c r="D2270" s="68"/>
      <c r="E2270" s="69"/>
      <c r="F2270" s="70"/>
      <c r="G2270" s="67"/>
      <c r="H2270" s="71"/>
      <c r="I2270" s="72"/>
      <c r="J2270" s="72"/>
      <c r="K2270" s="36"/>
      <c r="L2270" s="79"/>
      <c r="M2270" s="79"/>
      <c r="N2270" s="74"/>
      <c r="O2270" s="81" t="s">
        <v>1647</v>
      </c>
      <c r="P2270" s="83">
        <v>44396.542268518519</v>
      </c>
      <c r="Q2270" s="81" t="s">
        <v>2068</v>
      </c>
      <c r="R2270" s="84" t="s">
        <v>2663</v>
      </c>
      <c r="S2270" s="81" t="s">
        <v>2931</v>
      </c>
      <c r="T2270" s="81"/>
      <c r="U2270" s="83">
        <v>44396.542268518519</v>
      </c>
      <c r="V2270" s="84" t="s">
        <v>4782</v>
      </c>
      <c r="W2270" s="81"/>
      <c r="X2270" s="81"/>
      <c r="Y2270" s="87" t="s">
        <v>6782</v>
      </c>
      <c r="Z2270" s="81"/>
    </row>
    <row r="2271" spans="1:26" x14ac:dyDescent="0.35">
      <c r="A2271" s="66" t="s">
        <v>1354</v>
      </c>
      <c r="B2271" s="66" t="s">
        <v>1629</v>
      </c>
      <c r="C2271" s="67"/>
      <c r="D2271" s="68"/>
      <c r="E2271" s="69"/>
      <c r="F2271" s="70"/>
      <c r="G2271" s="67"/>
      <c r="H2271" s="71"/>
      <c r="I2271" s="72"/>
      <c r="J2271" s="72"/>
      <c r="K2271" s="36"/>
      <c r="L2271" s="79"/>
      <c r="M2271" s="79"/>
      <c r="N2271" s="74"/>
      <c r="O2271" s="81" t="s">
        <v>1647</v>
      </c>
      <c r="P2271" s="83">
        <v>44396.616168981483</v>
      </c>
      <c r="Q2271" s="81" t="s">
        <v>2069</v>
      </c>
      <c r="R2271" s="81"/>
      <c r="S2271" s="81"/>
      <c r="T2271" s="81" t="s">
        <v>3224</v>
      </c>
      <c r="U2271" s="83">
        <v>44396.616168981483</v>
      </c>
      <c r="V2271" s="84" t="s">
        <v>4783</v>
      </c>
      <c r="W2271" s="81"/>
      <c r="X2271" s="81"/>
      <c r="Y2271" s="87" t="s">
        <v>6783</v>
      </c>
      <c r="Z2271" s="81"/>
    </row>
    <row r="2272" spans="1:26" x14ac:dyDescent="0.35">
      <c r="A2272" s="66" t="s">
        <v>1353</v>
      </c>
      <c r="B2272" s="66" t="s">
        <v>1630</v>
      </c>
      <c r="C2272" s="67"/>
      <c r="D2272" s="68"/>
      <c r="E2272" s="69"/>
      <c r="F2272" s="70"/>
      <c r="G2272" s="67"/>
      <c r="H2272" s="71"/>
      <c r="I2272" s="72"/>
      <c r="J2272" s="72"/>
      <c r="K2272" s="36"/>
      <c r="L2272" s="79"/>
      <c r="M2272" s="79"/>
      <c r="N2272" s="74"/>
      <c r="O2272" s="81" t="s">
        <v>1647</v>
      </c>
      <c r="P2272" s="83">
        <v>44396.542268518519</v>
      </c>
      <c r="Q2272" s="81" t="s">
        <v>2068</v>
      </c>
      <c r="R2272" s="84" t="s">
        <v>2663</v>
      </c>
      <c r="S2272" s="81" t="s">
        <v>2931</v>
      </c>
      <c r="T2272" s="81"/>
      <c r="U2272" s="83">
        <v>44396.542268518519</v>
      </c>
      <c r="V2272" s="84" t="s">
        <v>4782</v>
      </c>
      <c r="W2272" s="81"/>
      <c r="X2272" s="81"/>
      <c r="Y2272" s="87" t="s">
        <v>6782</v>
      </c>
      <c r="Z2272" s="81"/>
    </row>
    <row r="2273" spans="1:26" x14ac:dyDescent="0.35">
      <c r="A2273" s="66" t="s">
        <v>1354</v>
      </c>
      <c r="B2273" s="66" t="s">
        <v>1630</v>
      </c>
      <c r="C2273" s="67"/>
      <c r="D2273" s="68"/>
      <c r="E2273" s="69"/>
      <c r="F2273" s="70"/>
      <c r="G2273" s="67"/>
      <c r="H2273" s="71"/>
      <c r="I2273" s="72"/>
      <c r="J2273" s="72"/>
      <c r="K2273" s="36"/>
      <c r="L2273" s="79"/>
      <c r="M2273" s="79"/>
      <c r="N2273" s="74"/>
      <c r="O2273" s="81" t="s">
        <v>1647</v>
      </c>
      <c r="P2273" s="83">
        <v>44396.616168981483</v>
      </c>
      <c r="Q2273" s="81" t="s">
        <v>2069</v>
      </c>
      <c r="R2273" s="81"/>
      <c r="S2273" s="81"/>
      <c r="T2273" s="81" t="s">
        <v>3224</v>
      </c>
      <c r="U2273" s="83">
        <v>44396.616168981483</v>
      </c>
      <c r="V2273" s="84" t="s">
        <v>4783</v>
      </c>
      <c r="W2273" s="81"/>
      <c r="X2273" s="81"/>
      <c r="Y2273" s="87" t="s">
        <v>6783</v>
      </c>
      <c r="Z2273" s="81"/>
    </row>
    <row r="2274" spans="1:26" x14ac:dyDescent="0.35">
      <c r="A2274" s="66" t="s">
        <v>1354</v>
      </c>
      <c r="B2274" s="66" t="s">
        <v>1353</v>
      </c>
      <c r="C2274" s="67"/>
      <c r="D2274" s="68"/>
      <c r="E2274" s="69"/>
      <c r="F2274" s="70"/>
      <c r="G2274" s="67"/>
      <c r="H2274" s="71"/>
      <c r="I2274" s="72"/>
      <c r="J2274" s="72"/>
      <c r="K2274" s="36"/>
      <c r="L2274" s="79"/>
      <c r="M2274" s="79"/>
      <c r="N2274" s="74"/>
      <c r="O2274" s="81" t="s">
        <v>1647</v>
      </c>
      <c r="P2274" s="83">
        <v>44396.616168981483</v>
      </c>
      <c r="Q2274" s="81" t="s">
        <v>2069</v>
      </c>
      <c r="R2274" s="81"/>
      <c r="S2274" s="81"/>
      <c r="T2274" s="81" t="s">
        <v>3224</v>
      </c>
      <c r="U2274" s="83">
        <v>44396.616168981483</v>
      </c>
      <c r="V2274" s="84" t="s">
        <v>4783</v>
      </c>
      <c r="W2274" s="81"/>
      <c r="X2274" s="81"/>
      <c r="Y2274" s="87" t="s">
        <v>6783</v>
      </c>
      <c r="Z2274" s="81"/>
    </row>
    <row r="2275" spans="1:26" x14ac:dyDescent="0.35">
      <c r="A2275" s="66" t="s">
        <v>1355</v>
      </c>
      <c r="B2275" s="66" t="s">
        <v>1355</v>
      </c>
      <c r="C2275" s="67"/>
      <c r="D2275" s="68"/>
      <c r="E2275" s="69"/>
      <c r="F2275" s="70"/>
      <c r="G2275" s="67"/>
      <c r="H2275" s="71"/>
      <c r="I2275" s="72"/>
      <c r="J2275" s="72"/>
      <c r="K2275" s="36"/>
      <c r="L2275" s="79"/>
      <c r="M2275" s="79"/>
      <c r="N2275" s="74"/>
      <c r="O2275" s="81" t="s">
        <v>179</v>
      </c>
      <c r="P2275" s="83">
        <v>44399.367094907408</v>
      </c>
      <c r="Q2275" s="81" t="s">
        <v>2070</v>
      </c>
      <c r="R2275" s="84" t="s">
        <v>2664</v>
      </c>
      <c r="S2275" s="81" t="s">
        <v>2931</v>
      </c>
      <c r="T2275" s="81" t="s">
        <v>3016</v>
      </c>
      <c r="U2275" s="83">
        <v>44399.367094907408</v>
      </c>
      <c r="V2275" s="84" t="s">
        <v>4784</v>
      </c>
      <c r="W2275" s="81"/>
      <c r="X2275" s="81"/>
      <c r="Y2275" s="87" t="s">
        <v>6784</v>
      </c>
      <c r="Z2275" s="81"/>
    </row>
    <row r="2276" spans="1:26" x14ac:dyDescent="0.35">
      <c r="A2276" s="66" t="s">
        <v>1354</v>
      </c>
      <c r="B2276" s="66" t="s">
        <v>1355</v>
      </c>
      <c r="C2276" s="67"/>
      <c r="D2276" s="68"/>
      <c r="E2276" s="69"/>
      <c r="F2276" s="70"/>
      <c r="G2276" s="67"/>
      <c r="H2276" s="71"/>
      <c r="I2276" s="72"/>
      <c r="J2276" s="72"/>
      <c r="K2276" s="36"/>
      <c r="L2276" s="79"/>
      <c r="M2276" s="79"/>
      <c r="N2276" s="74"/>
      <c r="O2276" s="81" t="s">
        <v>1647</v>
      </c>
      <c r="P2276" s="83">
        <v>44396.961701388886</v>
      </c>
      <c r="Q2276" s="81" t="s">
        <v>1662</v>
      </c>
      <c r="R2276" s="81"/>
      <c r="S2276" s="81"/>
      <c r="T2276" s="81" t="s">
        <v>3025</v>
      </c>
      <c r="U2276" s="83">
        <v>44396.961701388886</v>
      </c>
      <c r="V2276" s="84" t="s">
        <v>4785</v>
      </c>
      <c r="W2276" s="81"/>
      <c r="X2276" s="81"/>
      <c r="Y2276" s="87" t="s">
        <v>6785</v>
      </c>
      <c r="Z2276" s="81"/>
    </row>
    <row r="2277" spans="1:26" x14ac:dyDescent="0.35">
      <c r="A2277" s="66" t="s">
        <v>1356</v>
      </c>
      <c r="B2277" s="66" t="s">
        <v>1557</v>
      </c>
      <c r="C2277" s="67"/>
      <c r="D2277" s="68"/>
      <c r="E2277" s="69"/>
      <c r="F2277" s="70"/>
      <c r="G2277" s="67"/>
      <c r="H2277" s="71"/>
      <c r="I2277" s="72"/>
      <c r="J2277" s="72"/>
      <c r="K2277" s="36"/>
      <c r="L2277" s="79"/>
      <c r="M2277" s="79"/>
      <c r="N2277" s="74"/>
      <c r="O2277" s="81" t="s">
        <v>1647</v>
      </c>
      <c r="P2277" s="83">
        <v>44397.526643518519</v>
      </c>
      <c r="Q2277" s="81" t="s">
        <v>1776</v>
      </c>
      <c r="R2277" s="81"/>
      <c r="S2277" s="81"/>
      <c r="T2277" s="81" t="s">
        <v>3096</v>
      </c>
      <c r="U2277" s="83">
        <v>44397.526643518519</v>
      </c>
      <c r="V2277" s="84" t="s">
        <v>4786</v>
      </c>
      <c r="W2277" s="81"/>
      <c r="X2277" s="81"/>
      <c r="Y2277" s="87" t="s">
        <v>6786</v>
      </c>
      <c r="Z2277" s="81"/>
    </row>
    <row r="2278" spans="1:26" x14ac:dyDescent="0.35">
      <c r="A2278" s="66" t="s">
        <v>1248</v>
      </c>
      <c r="B2278" s="66" t="s">
        <v>1557</v>
      </c>
      <c r="C2278" s="67"/>
      <c r="D2278" s="68"/>
      <c r="E2278" s="69"/>
      <c r="F2278" s="70"/>
      <c r="G2278" s="67"/>
      <c r="H2278" s="71"/>
      <c r="I2278" s="72"/>
      <c r="J2278" s="72"/>
      <c r="K2278" s="36"/>
      <c r="L2278" s="79"/>
      <c r="M2278" s="79"/>
      <c r="N2278" s="74"/>
      <c r="O2278" s="81" t="s">
        <v>1647</v>
      </c>
      <c r="P2278" s="83">
        <v>44396.480844907404</v>
      </c>
      <c r="Q2278" s="81" t="s">
        <v>2009</v>
      </c>
      <c r="R2278" s="81"/>
      <c r="S2278" s="81"/>
      <c r="T2278" s="81" t="s">
        <v>3202</v>
      </c>
      <c r="U2278" s="83">
        <v>44396.480844907404</v>
      </c>
      <c r="V2278" s="84" t="s">
        <v>4644</v>
      </c>
      <c r="W2278" s="81"/>
      <c r="X2278" s="81"/>
      <c r="Y2278" s="87" t="s">
        <v>6644</v>
      </c>
      <c r="Z2278" s="81"/>
    </row>
    <row r="2279" spans="1:26" x14ac:dyDescent="0.35">
      <c r="A2279" s="66" t="s">
        <v>1357</v>
      </c>
      <c r="B2279" s="66" t="s">
        <v>1557</v>
      </c>
      <c r="C2279" s="67"/>
      <c r="D2279" s="68"/>
      <c r="E2279" s="69"/>
      <c r="F2279" s="70"/>
      <c r="G2279" s="67"/>
      <c r="H2279" s="71"/>
      <c r="I2279" s="72"/>
      <c r="J2279" s="72"/>
      <c r="K2279" s="36"/>
      <c r="L2279" s="79"/>
      <c r="M2279" s="79"/>
      <c r="N2279" s="74"/>
      <c r="O2279" s="81" t="s">
        <v>1647</v>
      </c>
      <c r="P2279" s="83">
        <v>44397.313194444447</v>
      </c>
      <c r="Q2279" s="81" t="s">
        <v>2071</v>
      </c>
      <c r="R2279" s="84" t="s">
        <v>2665</v>
      </c>
      <c r="S2279" s="81" t="s">
        <v>2931</v>
      </c>
      <c r="T2279" s="81" t="s">
        <v>3202</v>
      </c>
      <c r="U2279" s="83">
        <v>44397.313194444447</v>
      </c>
      <c r="V2279" s="84" t="s">
        <v>4787</v>
      </c>
      <c r="W2279" s="81"/>
      <c r="X2279" s="81"/>
      <c r="Y2279" s="87" t="s">
        <v>6787</v>
      </c>
      <c r="Z2279" s="81"/>
    </row>
    <row r="2280" spans="1:26" x14ac:dyDescent="0.35">
      <c r="A2280" s="66" t="s">
        <v>1354</v>
      </c>
      <c r="B2280" s="66" t="s">
        <v>1557</v>
      </c>
      <c r="C2280" s="67"/>
      <c r="D2280" s="68"/>
      <c r="E2280" s="69"/>
      <c r="F2280" s="70"/>
      <c r="G2280" s="67"/>
      <c r="H2280" s="71"/>
      <c r="I2280" s="72"/>
      <c r="J2280" s="72"/>
      <c r="K2280" s="36"/>
      <c r="L2280" s="79"/>
      <c r="M2280" s="79"/>
      <c r="N2280" s="74"/>
      <c r="O2280" s="81" t="s">
        <v>1647</v>
      </c>
      <c r="P2280" s="83">
        <v>44397.338263888887</v>
      </c>
      <c r="Q2280" s="81" t="s">
        <v>1776</v>
      </c>
      <c r="R2280" s="81"/>
      <c r="S2280" s="81"/>
      <c r="T2280" s="81" t="s">
        <v>3096</v>
      </c>
      <c r="U2280" s="83">
        <v>44397.338263888887</v>
      </c>
      <c r="V2280" s="84" t="s">
        <v>4788</v>
      </c>
      <c r="W2280" s="81"/>
      <c r="X2280" s="81"/>
      <c r="Y2280" s="87" t="s">
        <v>6788</v>
      </c>
      <c r="Z2280" s="81"/>
    </row>
    <row r="2281" spans="1:26" x14ac:dyDescent="0.35">
      <c r="A2281" s="66" t="s">
        <v>1354</v>
      </c>
      <c r="B2281" s="66" t="s">
        <v>1557</v>
      </c>
      <c r="C2281" s="67"/>
      <c r="D2281" s="68"/>
      <c r="E2281" s="69"/>
      <c r="F2281" s="70"/>
      <c r="G2281" s="67"/>
      <c r="H2281" s="71"/>
      <c r="I2281" s="72"/>
      <c r="J2281" s="72"/>
      <c r="K2281" s="36"/>
      <c r="L2281" s="79"/>
      <c r="M2281" s="79"/>
      <c r="N2281" s="74"/>
      <c r="O2281" s="81" t="s">
        <v>1647</v>
      </c>
      <c r="P2281" s="83">
        <v>44397.942557870374</v>
      </c>
      <c r="Q2281" s="81" t="s">
        <v>1776</v>
      </c>
      <c r="R2281" s="81"/>
      <c r="S2281" s="81"/>
      <c r="T2281" s="81" t="s">
        <v>3096</v>
      </c>
      <c r="U2281" s="83">
        <v>44397.942557870374</v>
      </c>
      <c r="V2281" s="84" t="s">
        <v>4789</v>
      </c>
      <c r="W2281" s="81"/>
      <c r="X2281" s="81"/>
      <c r="Y2281" s="87" t="s">
        <v>6789</v>
      </c>
      <c r="Z2281" s="81"/>
    </row>
    <row r="2282" spans="1:26" x14ac:dyDescent="0.35">
      <c r="A2282" s="66" t="s">
        <v>1358</v>
      </c>
      <c r="B2282" s="66" t="s">
        <v>1358</v>
      </c>
      <c r="C2282" s="67"/>
      <c r="D2282" s="68"/>
      <c r="E2282" s="69"/>
      <c r="F2282" s="70"/>
      <c r="G2282" s="67"/>
      <c r="H2282" s="71"/>
      <c r="I2282" s="72"/>
      <c r="J2282" s="72"/>
      <c r="K2282" s="36"/>
      <c r="L2282" s="79"/>
      <c r="M2282" s="79"/>
      <c r="N2282" s="74"/>
      <c r="O2282" s="81" t="s">
        <v>179</v>
      </c>
      <c r="P2282" s="83">
        <v>44398.230787037035</v>
      </c>
      <c r="Q2282" s="81" t="s">
        <v>2072</v>
      </c>
      <c r="R2282" s="84" t="s">
        <v>2666</v>
      </c>
      <c r="S2282" s="81" t="s">
        <v>2983</v>
      </c>
      <c r="T2282" s="81" t="s">
        <v>3225</v>
      </c>
      <c r="U2282" s="83">
        <v>44398.230787037035</v>
      </c>
      <c r="V2282" s="84" t="s">
        <v>4790</v>
      </c>
      <c r="W2282" s="81"/>
      <c r="X2282" s="81"/>
      <c r="Y2282" s="87" t="s">
        <v>6790</v>
      </c>
      <c r="Z2282" s="81"/>
    </row>
    <row r="2283" spans="1:26" x14ac:dyDescent="0.35">
      <c r="A2283" s="66" t="s">
        <v>1354</v>
      </c>
      <c r="B2283" s="66" t="s">
        <v>1358</v>
      </c>
      <c r="C2283" s="67"/>
      <c r="D2283" s="68"/>
      <c r="E2283" s="69"/>
      <c r="F2283" s="70"/>
      <c r="G2283" s="67"/>
      <c r="H2283" s="71"/>
      <c r="I2283" s="72"/>
      <c r="J2283" s="72"/>
      <c r="K2283" s="36"/>
      <c r="L2283" s="79"/>
      <c r="M2283" s="79"/>
      <c r="N2283" s="74"/>
      <c r="O2283" s="81" t="s">
        <v>1647</v>
      </c>
      <c r="P2283" s="83">
        <v>44398.310613425929</v>
      </c>
      <c r="Q2283" s="81" t="s">
        <v>2073</v>
      </c>
      <c r="R2283" s="84" t="s">
        <v>2666</v>
      </c>
      <c r="S2283" s="81" t="s">
        <v>2983</v>
      </c>
      <c r="T2283" s="81" t="s">
        <v>3225</v>
      </c>
      <c r="U2283" s="83">
        <v>44398.310613425929</v>
      </c>
      <c r="V2283" s="84" t="s">
        <v>4791</v>
      </c>
      <c r="W2283" s="81"/>
      <c r="X2283" s="81"/>
      <c r="Y2283" s="87" t="s">
        <v>6791</v>
      </c>
      <c r="Z2283" s="81"/>
    </row>
    <row r="2284" spans="1:26" x14ac:dyDescent="0.35">
      <c r="A2284" s="66" t="s">
        <v>1359</v>
      </c>
      <c r="B2284" s="66" t="s">
        <v>1608</v>
      </c>
      <c r="C2284" s="67"/>
      <c r="D2284" s="68"/>
      <c r="E2284" s="69"/>
      <c r="F2284" s="70"/>
      <c r="G2284" s="67"/>
      <c r="H2284" s="71"/>
      <c r="I2284" s="72"/>
      <c r="J2284" s="72"/>
      <c r="K2284" s="36"/>
      <c r="L2284" s="79"/>
      <c r="M2284" s="79"/>
      <c r="N2284" s="74"/>
      <c r="O2284" s="81" t="s">
        <v>1647</v>
      </c>
      <c r="P2284" s="83">
        <v>44397.295972222222</v>
      </c>
      <c r="Q2284" s="81" t="s">
        <v>2074</v>
      </c>
      <c r="R2284" s="84" t="s">
        <v>2667</v>
      </c>
      <c r="S2284" s="81" t="s">
        <v>2931</v>
      </c>
      <c r="T2284" s="81" t="s">
        <v>3177</v>
      </c>
      <c r="U2284" s="83">
        <v>44397.295972222222</v>
      </c>
      <c r="V2284" s="84" t="s">
        <v>4792</v>
      </c>
      <c r="W2284" s="81"/>
      <c r="X2284" s="81"/>
      <c r="Y2284" s="87" t="s">
        <v>6792</v>
      </c>
      <c r="Z2284" s="81"/>
    </row>
    <row r="2285" spans="1:26" x14ac:dyDescent="0.35">
      <c r="A2285" s="66" t="s">
        <v>1354</v>
      </c>
      <c r="B2285" s="66" t="s">
        <v>1608</v>
      </c>
      <c r="C2285" s="67"/>
      <c r="D2285" s="68"/>
      <c r="E2285" s="69"/>
      <c r="F2285" s="70"/>
      <c r="G2285" s="67"/>
      <c r="H2285" s="71"/>
      <c r="I2285" s="72"/>
      <c r="J2285" s="72"/>
      <c r="K2285" s="36"/>
      <c r="L2285" s="79"/>
      <c r="M2285" s="79"/>
      <c r="N2285" s="74"/>
      <c r="O2285" s="81" t="s">
        <v>1647</v>
      </c>
      <c r="P2285" s="83">
        <v>44397.405902777777</v>
      </c>
      <c r="Q2285" s="81" t="s">
        <v>1947</v>
      </c>
      <c r="R2285" s="81"/>
      <c r="S2285" s="81"/>
      <c r="T2285" s="81" t="s">
        <v>3177</v>
      </c>
      <c r="U2285" s="83">
        <v>44397.405902777777</v>
      </c>
      <c r="V2285" s="84" t="s">
        <v>4793</v>
      </c>
      <c r="W2285" s="81"/>
      <c r="X2285" s="81"/>
      <c r="Y2285" s="87" t="s">
        <v>6793</v>
      </c>
      <c r="Z2285" s="81"/>
    </row>
    <row r="2286" spans="1:26" x14ac:dyDescent="0.35">
      <c r="A2286" s="66" t="s">
        <v>1354</v>
      </c>
      <c r="B2286" s="66" t="s">
        <v>1608</v>
      </c>
      <c r="C2286" s="67"/>
      <c r="D2286" s="68"/>
      <c r="E2286" s="69"/>
      <c r="F2286" s="70"/>
      <c r="G2286" s="67"/>
      <c r="H2286" s="71"/>
      <c r="I2286" s="72"/>
      <c r="J2286" s="72"/>
      <c r="K2286" s="36"/>
      <c r="L2286" s="79"/>
      <c r="M2286" s="79"/>
      <c r="N2286" s="74"/>
      <c r="O2286" s="81" t="s">
        <v>1647</v>
      </c>
      <c r="P2286" s="83">
        <v>44398.013784722221</v>
      </c>
      <c r="Q2286" s="81" t="s">
        <v>1947</v>
      </c>
      <c r="R2286" s="81"/>
      <c r="S2286" s="81"/>
      <c r="T2286" s="81" t="s">
        <v>3177</v>
      </c>
      <c r="U2286" s="83">
        <v>44398.013784722221</v>
      </c>
      <c r="V2286" s="84" t="s">
        <v>4794</v>
      </c>
      <c r="W2286" s="81"/>
      <c r="X2286" s="81"/>
      <c r="Y2286" s="87" t="s">
        <v>6794</v>
      </c>
      <c r="Z2286" s="81"/>
    </row>
    <row r="2287" spans="1:26" x14ac:dyDescent="0.35">
      <c r="A2287" s="66" t="s">
        <v>1354</v>
      </c>
      <c r="B2287" s="66" t="s">
        <v>1608</v>
      </c>
      <c r="C2287" s="67"/>
      <c r="D2287" s="68"/>
      <c r="E2287" s="69"/>
      <c r="F2287" s="70"/>
      <c r="G2287" s="67"/>
      <c r="H2287" s="71"/>
      <c r="I2287" s="72"/>
      <c r="J2287" s="72"/>
      <c r="K2287" s="36"/>
      <c r="L2287" s="79"/>
      <c r="M2287" s="79"/>
      <c r="N2287" s="74"/>
      <c r="O2287" s="81" t="s">
        <v>1647</v>
      </c>
      <c r="P2287" s="83">
        <v>44398.417222222219</v>
      </c>
      <c r="Q2287" s="81" t="s">
        <v>1947</v>
      </c>
      <c r="R2287" s="81"/>
      <c r="S2287" s="81"/>
      <c r="T2287" s="81" t="s">
        <v>3177</v>
      </c>
      <c r="U2287" s="83">
        <v>44398.417222222219</v>
      </c>
      <c r="V2287" s="84" t="s">
        <v>4795</v>
      </c>
      <c r="W2287" s="81"/>
      <c r="X2287" s="81"/>
      <c r="Y2287" s="87" t="s">
        <v>6795</v>
      </c>
      <c r="Z2287" s="81"/>
    </row>
    <row r="2288" spans="1:26" x14ac:dyDescent="0.35">
      <c r="A2288" s="66" t="s">
        <v>1354</v>
      </c>
      <c r="B2288" s="66" t="s">
        <v>1359</v>
      </c>
      <c r="C2288" s="67"/>
      <c r="D2288" s="68"/>
      <c r="E2288" s="69"/>
      <c r="F2288" s="70"/>
      <c r="G2288" s="67"/>
      <c r="H2288" s="71"/>
      <c r="I2288" s="72"/>
      <c r="J2288" s="72"/>
      <c r="K2288" s="36"/>
      <c r="L2288" s="79"/>
      <c r="M2288" s="79"/>
      <c r="N2288" s="74"/>
      <c r="O2288" s="81" t="s">
        <v>1647</v>
      </c>
      <c r="P2288" s="83">
        <v>44397.405902777777</v>
      </c>
      <c r="Q2288" s="81" t="s">
        <v>1947</v>
      </c>
      <c r="R2288" s="81"/>
      <c r="S2288" s="81"/>
      <c r="T2288" s="81" t="s">
        <v>3177</v>
      </c>
      <c r="U2288" s="83">
        <v>44397.405902777777</v>
      </c>
      <c r="V2288" s="84" t="s">
        <v>4793</v>
      </c>
      <c r="W2288" s="81"/>
      <c r="X2288" s="81"/>
      <c r="Y2288" s="87" t="s">
        <v>6793</v>
      </c>
      <c r="Z2288" s="81"/>
    </row>
    <row r="2289" spans="1:26" x14ac:dyDescent="0.35">
      <c r="A2289" s="66" t="s">
        <v>1354</v>
      </c>
      <c r="B2289" s="66" t="s">
        <v>1359</v>
      </c>
      <c r="C2289" s="67"/>
      <c r="D2289" s="68"/>
      <c r="E2289" s="69"/>
      <c r="F2289" s="70"/>
      <c r="G2289" s="67"/>
      <c r="H2289" s="71"/>
      <c r="I2289" s="72"/>
      <c r="J2289" s="72"/>
      <c r="K2289" s="36"/>
      <c r="L2289" s="79"/>
      <c r="M2289" s="79"/>
      <c r="N2289" s="74"/>
      <c r="O2289" s="81" t="s">
        <v>1647</v>
      </c>
      <c r="P2289" s="83">
        <v>44398.013784722221</v>
      </c>
      <c r="Q2289" s="81" t="s">
        <v>1947</v>
      </c>
      <c r="R2289" s="81"/>
      <c r="S2289" s="81"/>
      <c r="T2289" s="81" t="s">
        <v>3177</v>
      </c>
      <c r="U2289" s="83">
        <v>44398.013784722221</v>
      </c>
      <c r="V2289" s="84" t="s">
        <v>4794</v>
      </c>
      <c r="W2289" s="81"/>
      <c r="X2289" s="81"/>
      <c r="Y2289" s="87" t="s">
        <v>6794</v>
      </c>
      <c r="Z2289" s="81"/>
    </row>
    <row r="2290" spans="1:26" x14ac:dyDescent="0.35">
      <c r="A2290" s="66" t="s">
        <v>1354</v>
      </c>
      <c r="B2290" s="66" t="s">
        <v>1359</v>
      </c>
      <c r="C2290" s="67"/>
      <c r="D2290" s="68"/>
      <c r="E2290" s="69"/>
      <c r="F2290" s="70"/>
      <c r="G2290" s="67"/>
      <c r="H2290" s="71"/>
      <c r="I2290" s="72"/>
      <c r="J2290" s="72"/>
      <c r="K2290" s="36"/>
      <c r="L2290" s="79"/>
      <c r="M2290" s="79"/>
      <c r="N2290" s="74"/>
      <c r="O2290" s="81" t="s">
        <v>1647</v>
      </c>
      <c r="P2290" s="83">
        <v>44398.417222222219</v>
      </c>
      <c r="Q2290" s="81" t="s">
        <v>1947</v>
      </c>
      <c r="R2290" s="81"/>
      <c r="S2290" s="81"/>
      <c r="T2290" s="81" t="s">
        <v>3177</v>
      </c>
      <c r="U2290" s="83">
        <v>44398.417222222219</v>
      </c>
      <c r="V2290" s="84" t="s">
        <v>4795</v>
      </c>
      <c r="W2290" s="81"/>
      <c r="X2290" s="81"/>
      <c r="Y2290" s="87" t="s">
        <v>6795</v>
      </c>
      <c r="Z2290" s="81"/>
    </row>
    <row r="2291" spans="1:26" x14ac:dyDescent="0.35">
      <c r="A2291" s="66" t="s">
        <v>1360</v>
      </c>
      <c r="B2291" s="66" t="s">
        <v>1360</v>
      </c>
      <c r="C2291" s="67"/>
      <c r="D2291" s="68"/>
      <c r="E2291" s="69"/>
      <c r="F2291" s="70"/>
      <c r="G2291" s="67"/>
      <c r="H2291" s="71"/>
      <c r="I2291" s="72"/>
      <c r="J2291" s="72"/>
      <c r="K2291" s="36"/>
      <c r="L2291" s="79"/>
      <c r="M2291" s="79"/>
      <c r="N2291" s="74"/>
      <c r="O2291" s="81" t="s">
        <v>179</v>
      </c>
      <c r="P2291" s="83">
        <v>44397.248611111114</v>
      </c>
      <c r="Q2291" s="81" t="s">
        <v>2075</v>
      </c>
      <c r="R2291" s="84" t="s">
        <v>2668</v>
      </c>
      <c r="S2291" s="81" t="s">
        <v>2931</v>
      </c>
      <c r="T2291" s="81" t="s">
        <v>3052</v>
      </c>
      <c r="U2291" s="83">
        <v>44397.248611111114</v>
      </c>
      <c r="V2291" s="84" t="s">
        <v>4796</v>
      </c>
      <c r="W2291" s="81"/>
      <c r="X2291" s="81"/>
      <c r="Y2291" s="87" t="s">
        <v>6796</v>
      </c>
      <c r="Z2291" s="81"/>
    </row>
    <row r="2292" spans="1:26" x14ac:dyDescent="0.35">
      <c r="A2292" s="66" t="s">
        <v>1354</v>
      </c>
      <c r="B2292" s="66" t="s">
        <v>1360</v>
      </c>
      <c r="C2292" s="67"/>
      <c r="D2292" s="68"/>
      <c r="E2292" s="69"/>
      <c r="F2292" s="70"/>
      <c r="G2292" s="67"/>
      <c r="H2292" s="71"/>
      <c r="I2292" s="72"/>
      <c r="J2292" s="72"/>
      <c r="K2292" s="36"/>
      <c r="L2292" s="79"/>
      <c r="M2292" s="79"/>
      <c r="N2292" s="74"/>
      <c r="O2292" s="81" t="s">
        <v>1647</v>
      </c>
      <c r="P2292" s="83">
        <v>44397.381898148145</v>
      </c>
      <c r="Q2292" s="81" t="s">
        <v>1699</v>
      </c>
      <c r="R2292" s="81"/>
      <c r="S2292" s="81"/>
      <c r="T2292" s="81" t="s">
        <v>3052</v>
      </c>
      <c r="U2292" s="83">
        <v>44397.381898148145</v>
      </c>
      <c r="V2292" s="84" t="s">
        <v>4797</v>
      </c>
      <c r="W2292" s="81"/>
      <c r="X2292" s="81"/>
      <c r="Y2292" s="87" t="s">
        <v>6797</v>
      </c>
      <c r="Z2292" s="81"/>
    </row>
    <row r="2293" spans="1:26" x14ac:dyDescent="0.35">
      <c r="A2293" s="66" t="s">
        <v>1354</v>
      </c>
      <c r="B2293" s="66" t="s">
        <v>1360</v>
      </c>
      <c r="C2293" s="67"/>
      <c r="D2293" s="68"/>
      <c r="E2293" s="69"/>
      <c r="F2293" s="70"/>
      <c r="G2293" s="67"/>
      <c r="H2293" s="71"/>
      <c r="I2293" s="72"/>
      <c r="J2293" s="72"/>
      <c r="K2293" s="36"/>
      <c r="L2293" s="79"/>
      <c r="M2293" s="79"/>
      <c r="N2293" s="74"/>
      <c r="O2293" s="81" t="s">
        <v>1647</v>
      </c>
      <c r="P2293" s="83">
        <v>44397.984201388892</v>
      </c>
      <c r="Q2293" s="81" t="s">
        <v>1699</v>
      </c>
      <c r="R2293" s="81"/>
      <c r="S2293" s="81"/>
      <c r="T2293" s="81" t="s">
        <v>3052</v>
      </c>
      <c r="U2293" s="83">
        <v>44397.984201388892</v>
      </c>
      <c r="V2293" s="84" t="s">
        <v>4798</v>
      </c>
      <c r="W2293" s="81"/>
      <c r="X2293" s="81"/>
      <c r="Y2293" s="87" t="s">
        <v>6798</v>
      </c>
      <c r="Z2293" s="81"/>
    </row>
    <row r="2294" spans="1:26" x14ac:dyDescent="0.35">
      <c r="A2294" s="66" t="s">
        <v>1354</v>
      </c>
      <c r="B2294" s="66" t="s">
        <v>1360</v>
      </c>
      <c r="C2294" s="67"/>
      <c r="D2294" s="68"/>
      <c r="E2294" s="69"/>
      <c r="F2294" s="70"/>
      <c r="G2294" s="67"/>
      <c r="H2294" s="71"/>
      <c r="I2294" s="72"/>
      <c r="J2294" s="72"/>
      <c r="K2294" s="36"/>
      <c r="L2294" s="79"/>
      <c r="M2294" s="79"/>
      <c r="N2294" s="74"/>
      <c r="O2294" s="81" t="s">
        <v>1647</v>
      </c>
      <c r="P2294" s="83">
        <v>44398.479085648149</v>
      </c>
      <c r="Q2294" s="81" t="s">
        <v>1699</v>
      </c>
      <c r="R2294" s="81"/>
      <c r="S2294" s="81"/>
      <c r="T2294" s="81" t="s">
        <v>3052</v>
      </c>
      <c r="U2294" s="83">
        <v>44398.479085648149</v>
      </c>
      <c r="V2294" s="84" t="s">
        <v>4799</v>
      </c>
      <c r="W2294" s="81"/>
      <c r="X2294" s="81"/>
      <c r="Y2294" s="87" t="s">
        <v>6799</v>
      </c>
      <c r="Z2294" s="81"/>
    </row>
    <row r="2295" spans="1:26" x14ac:dyDescent="0.35">
      <c r="A2295" s="66" t="s">
        <v>1361</v>
      </c>
      <c r="B2295" s="66" t="s">
        <v>1318</v>
      </c>
      <c r="C2295" s="67"/>
      <c r="D2295" s="68"/>
      <c r="E2295" s="69"/>
      <c r="F2295" s="70"/>
      <c r="G2295" s="67"/>
      <c r="H2295" s="71"/>
      <c r="I2295" s="72"/>
      <c r="J2295" s="72"/>
      <c r="K2295" s="36"/>
      <c r="L2295" s="79"/>
      <c r="M2295" s="79"/>
      <c r="N2295" s="74"/>
      <c r="O2295" s="81" t="s">
        <v>1647</v>
      </c>
      <c r="P2295" s="83">
        <v>44397.715162037035</v>
      </c>
      <c r="Q2295" s="81" t="s">
        <v>1754</v>
      </c>
      <c r="R2295" s="81"/>
      <c r="S2295" s="81"/>
      <c r="T2295" s="81" t="s">
        <v>3016</v>
      </c>
      <c r="U2295" s="83">
        <v>44397.715162037035</v>
      </c>
      <c r="V2295" s="84" t="s">
        <v>4800</v>
      </c>
      <c r="W2295" s="81"/>
      <c r="X2295" s="81"/>
      <c r="Y2295" s="87" t="s">
        <v>6800</v>
      </c>
      <c r="Z2295" s="81"/>
    </row>
    <row r="2296" spans="1:26" x14ac:dyDescent="0.35">
      <c r="A2296" s="66" t="s">
        <v>1361</v>
      </c>
      <c r="B2296" s="66" t="s">
        <v>1522</v>
      </c>
      <c r="C2296" s="67"/>
      <c r="D2296" s="68"/>
      <c r="E2296" s="69"/>
      <c r="F2296" s="70"/>
      <c r="G2296" s="67"/>
      <c r="H2296" s="71"/>
      <c r="I2296" s="72"/>
      <c r="J2296" s="72"/>
      <c r="K2296" s="36"/>
      <c r="L2296" s="79"/>
      <c r="M2296" s="79"/>
      <c r="N2296" s="74"/>
      <c r="O2296" s="81" t="s">
        <v>1647</v>
      </c>
      <c r="P2296" s="83">
        <v>44397.715162037035</v>
      </c>
      <c r="Q2296" s="81" t="s">
        <v>1754</v>
      </c>
      <c r="R2296" s="81"/>
      <c r="S2296" s="81"/>
      <c r="T2296" s="81" t="s">
        <v>3016</v>
      </c>
      <c r="U2296" s="83">
        <v>44397.715162037035</v>
      </c>
      <c r="V2296" s="84" t="s">
        <v>4800</v>
      </c>
      <c r="W2296" s="81"/>
      <c r="X2296" s="81"/>
      <c r="Y2296" s="87" t="s">
        <v>6800</v>
      </c>
      <c r="Z2296" s="81"/>
    </row>
    <row r="2297" spans="1:26" x14ac:dyDescent="0.35">
      <c r="A2297" s="66" t="s">
        <v>1361</v>
      </c>
      <c r="B2297" s="66" t="s">
        <v>1361</v>
      </c>
      <c r="C2297" s="67"/>
      <c r="D2297" s="68"/>
      <c r="E2297" s="69"/>
      <c r="F2297" s="70"/>
      <c r="G2297" s="67"/>
      <c r="H2297" s="71"/>
      <c r="I2297" s="72"/>
      <c r="J2297" s="72"/>
      <c r="K2297" s="36"/>
      <c r="L2297" s="79"/>
      <c r="M2297" s="79"/>
      <c r="N2297" s="74"/>
      <c r="O2297" s="81" t="s">
        <v>179</v>
      </c>
      <c r="P2297" s="83">
        <v>44399.274062500001</v>
      </c>
      <c r="Q2297" s="81" t="s">
        <v>2076</v>
      </c>
      <c r="R2297" s="84" t="s">
        <v>2669</v>
      </c>
      <c r="S2297" s="81" t="s">
        <v>2931</v>
      </c>
      <c r="T2297" s="81"/>
      <c r="U2297" s="83">
        <v>44399.274062500001</v>
      </c>
      <c r="V2297" s="84" t="s">
        <v>4801</v>
      </c>
      <c r="W2297" s="81"/>
      <c r="X2297" s="81"/>
      <c r="Y2297" s="87" t="s">
        <v>6801</v>
      </c>
      <c r="Z2297" s="81"/>
    </row>
    <row r="2298" spans="1:26" x14ac:dyDescent="0.35">
      <c r="A2298" s="66" t="s">
        <v>1354</v>
      </c>
      <c r="B2298" s="66" t="s">
        <v>1361</v>
      </c>
      <c r="C2298" s="67"/>
      <c r="D2298" s="68"/>
      <c r="E2298" s="69"/>
      <c r="F2298" s="70"/>
      <c r="G2298" s="67"/>
      <c r="H2298" s="71"/>
      <c r="I2298" s="72"/>
      <c r="J2298" s="72"/>
      <c r="K2298" s="36"/>
      <c r="L2298" s="79"/>
      <c r="M2298" s="79"/>
      <c r="N2298" s="74"/>
      <c r="O2298" s="81" t="s">
        <v>1647</v>
      </c>
      <c r="P2298" s="83">
        <v>44399.382893518516</v>
      </c>
      <c r="Q2298" s="81" t="s">
        <v>2077</v>
      </c>
      <c r="R2298" s="81"/>
      <c r="S2298" s="81"/>
      <c r="T2298" s="81"/>
      <c r="U2298" s="83">
        <v>44399.382893518516</v>
      </c>
      <c r="V2298" s="84" t="s">
        <v>4802</v>
      </c>
      <c r="W2298" s="81"/>
      <c r="X2298" s="81"/>
      <c r="Y2298" s="87" t="s">
        <v>6802</v>
      </c>
      <c r="Z2298" s="81"/>
    </row>
    <row r="2299" spans="1:26" x14ac:dyDescent="0.35">
      <c r="A2299" s="66" t="s">
        <v>1354</v>
      </c>
      <c r="B2299" s="66" t="s">
        <v>1235</v>
      </c>
      <c r="C2299" s="67"/>
      <c r="D2299" s="68"/>
      <c r="E2299" s="69"/>
      <c r="F2299" s="70"/>
      <c r="G2299" s="67"/>
      <c r="H2299" s="71"/>
      <c r="I2299" s="72"/>
      <c r="J2299" s="72"/>
      <c r="K2299" s="36"/>
      <c r="L2299" s="79"/>
      <c r="M2299" s="79"/>
      <c r="N2299" s="74"/>
      <c r="O2299" s="81" t="s">
        <v>1647</v>
      </c>
      <c r="P2299" s="83">
        <v>44396.577893518515</v>
      </c>
      <c r="Q2299" s="81" t="s">
        <v>1743</v>
      </c>
      <c r="R2299" s="81"/>
      <c r="S2299" s="81"/>
      <c r="T2299" s="81" t="s">
        <v>3017</v>
      </c>
      <c r="U2299" s="83">
        <v>44396.577893518515</v>
      </c>
      <c r="V2299" s="84" t="s">
        <v>4803</v>
      </c>
      <c r="W2299" s="81"/>
      <c r="X2299" s="81"/>
      <c r="Y2299" s="87" t="s">
        <v>6803</v>
      </c>
      <c r="Z2299" s="81"/>
    </row>
    <row r="2300" spans="1:26" x14ac:dyDescent="0.35">
      <c r="A2300" s="66" t="s">
        <v>1354</v>
      </c>
      <c r="B2300" s="66" t="s">
        <v>1235</v>
      </c>
      <c r="C2300" s="67"/>
      <c r="D2300" s="68"/>
      <c r="E2300" s="69"/>
      <c r="F2300" s="70"/>
      <c r="G2300" s="67"/>
      <c r="H2300" s="71"/>
      <c r="I2300" s="72"/>
      <c r="J2300" s="72"/>
      <c r="K2300" s="36"/>
      <c r="L2300" s="79"/>
      <c r="M2300" s="79"/>
      <c r="N2300" s="74"/>
      <c r="O2300" s="81" t="s">
        <v>1647</v>
      </c>
      <c r="P2300" s="83">
        <v>44396.631990740738</v>
      </c>
      <c r="Q2300" s="81" t="s">
        <v>1943</v>
      </c>
      <c r="R2300" s="84" t="s">
        <v>2548</v>
      </c>
      <c r="S2300" s="81" t="s">
        <v>2932</v>
      </c>
      <c r="T2300" s="81" t="s">
        <v>3154</v>
      </c>
      <c r="U2300" s="83">
        <v>44396.631990740738</v>
      </c>
      <c r="V2300" s="84" t="s">
        <v>4804</v>
      </c>
      <c r="W2300" s="81"/>
      <c r="X2300" s="81"/>
      <c r="Y2300" s="87" t="s">
        <v>6804</v>
      </c>
      <c r="Z2300" s="81"/>
    </row>
    <row r="2301" spans="1:26" x14ac:dyDescent="0.35">
      <c r="A2301" s="66" t="s">
        <v>1354</v>
      </c>
      <c r="B2301" s="66" t="s">
        <v>1235</v>
      </c>
      <c r="C2301" s="67"/>
      <c r="D2301" s="68"/>
      <c r="E2301" s="69"/>
      <c r="F2301" s="70"/>
      <c r="G2301" s="67"/>
      <c r="H2301" s="71"/>
      <c r="I2301" s="72"/>
      <c r="J2301" s="72"/>
      <c r="K2301" s="36"/>
      <c r="L2301" s="79"/>
      <c r="M2301" s="79"/>
      <c r="N2301" s="74"/>
      <c r="O2301" s="81" t="s">
        <v>1647</v>
      </c>
      <c r="P2301" s="83">
        <v>44396.64466435185</v>
      </c>
      <c r="Q2301" s="81" t="s">
        <v>1682</v>
      </c>
      <c r="R2301" s="84" t="s">
        <v>2442</v>
      </c>
      <c r="S2301" s="81" t="s">
        <v>2932</v>
      </c>
      <c r="T2301" s="81" t="s">
        <v>3037</v>
      </c>
      <c r="U2301" s="83">
        <v>44396.64466435185</v>
      </c>
      <c r="V2301" s="84" t="s">
        <v>4805</v>
      </c>
      <c r="W2301" s="81"/>
      <c r="X2301" s="81"/>
      <c r="Y2301" s="87" t="s">
        <v>6805</v>
      </c>
      <c r="Z2301" s="81"/>
    </row>
    <row r="2302" spans="1:26" x14ac:dyDescent="0.35">
      <c r="A2302" s="66" t="s">
        <v>1354</v>
      </c>
      <c r="B2302" s="66" t="s">
        <v>1235</v>
      </c>
      <c r="C2302" s="67"/>
      <c r="D2302" s="68"/>
      <c r="E2302" s="69"/>
      <c r="F2302" s="70"/>
      <c r="G2302" s="67"/>
      <c r="H2302" s="71"/>
      <c r="I2302" s="72"/>
      <c r="J2302" s="72"/>
      <c r="K2302" s="36"/>
      <c r="L2302" s="79"/>
      <c r="M2302" s="79"/>
      <c r="N2302" s="74"/>
      <c r="O2302" s="81" t="s">
        <v>1647</v>
      </c>
      <c r="P2302" s="83">
        <v>44396.645358796297</v>
      </c>
      <c r="Q2302" s="81" t="s">
        <v>1670</v>
      </c>
      <c r="R2302" s="84" t="s">
        <v>2435</v>
      </c>
      <c r="S2302" s="81" t="s">
        <v>2932</v>
      </c>
      <c r="T2302" s="81" t="s">
        <v>3031</v>
      </c>
      <c r="U2302" s="83">
        <v>44396.645358796297</v>
      </c>
      <c r="V2302" s="84" t="s">
        <v>4806</v>
      </c>
      <c r="W2302" s="81"/>
      <c r="X2302" s="81"/>
      <c r="Y2302" s="87" t="s">
        <v>6806</v>
      </c>
      <c r="Z2302" s="81"/>
    </row>
    <row r="2303" spans="1:26" x14ac:dyDescent="0.35">
      <c r="A2303" s="66" t="s">
        <v>1354</v>
      </c>
      <c r="B2303" s="66" t="s">
        <v>1527</v>
      </c>
      <c r="C2303" s="67"/>
      <c r="D2303" s="68"/>
      <c r="E2303" s="69"/>
      <c r="F2303" s="70"/>
      <c r="G2303" s="67"/>
      <c r="H2303" s="71"/>
      <c r="I2303" s="72"/>
      <c r="J2303" s="72"/>
      <c r="K2303" s="36"/>
      <c r="L2303" s="79"/>
      <c r="M2303" s="79"/>
      <c r="N2303" s="74"/>
      <c r="O2303" s="81" t="s">
        <v>1647</v>
      </c>
      <c r="P2303" s="83">
        <v>44396.666307870371</v>
      </c>
      <c r="Q2303" s="81" t="s">
        <v>1653</v>
      </c>
      <c r="R2303" s="81"/>
      <c r="S2303" s="81"/>
      <c r="T2303" s="81" t="s">
        <v>3017</v>
      </c>
      <c r="U2303" s="83">
        <v>44396.666307870371</v>
      </c>
      <c r="V2303" s="84" t="s">
        <v>4807</v>
      </c>
      <c r="W2303" s="81"/>
      <c r="X2303" s="81"/>
      <c r="Y2303" s="87" t="s">
        <v>6807</v>
      </c>
      <c r="Z2303" s="81"/>
    </row>
    <row r="2304" spans="1:26" x14ac:dyDescent="0.35">
      <c r="A2304" s="66" t="s">
        <v>1354</v>
      </c>
      <c r="B2304" s="66" t="s">
        <v>1527</v>
      </c>
      <c r="C2304" s="67"/>
      <c r="D2304" s="68"/>
      <c r="E2304" s="69"/>
      <c r="F2304" s="70"/>
      <c r="G2304" s="67"/>
      <c r="H2304" s="71"/>
      <c r="I2304" s="72"/>
      <c r="J2304" s="72"/>
      <c r="K2304" s="36"/>
      <c r="L2304" s="79"/>
      <c r="M2304" s="79"/>
      <c r="N2304" s="74"/>
      <c r="O2304" s="81" t="s">
        <v>1647</v>
      </c>
      <c r="P2304" s="83">
        <v>44396.746192129627</v>
      </c>
      <c r="Q2304" s="81" t="s">
        <v>1687</v>
      </c>
      <c r="R2304" s="81"/>
      <c r="S2304" s="81"/>
      <c r="T2304" s="81" t="s">
        <v>3042</v>
      </c>
      <c r="U2304" s="83">
        <v>44396.746192129627</v>
      </c>
      <c r="V2304" s="84" t="s">
        <v>4808</v>
      </c>
      <c r="W2304" s="81"/>
      <c r="X2304" s="81"/>
      <c r="Y2304" s="87" t="s">
        <v>6808</v>
      </c>
      <c r="Z2304" s="81"/>
    </row>
    <row r="2305" spans="1:26" x14ac:dyDescent="0.35">
      <c r="A2305" s="66" t="s">
        <v>1354</v>
      </c>
      <c r="B2305" s="66" t="s">
        <v>1429</v>
      </c>
      <c r="C2305" s="67"/>
      <c r="D2305" s="68"/>
      <c r="E2305" s="69"/>
      <c r="F2305" s="70"/>
      <c r="G2305" s="67"/>
      <c r="H2305" s="71"/>
      <c r="I2305" s="72"/>
      <c r="J2305" s="72"/>
      <c r="K2305" s="36"/>
      <c r="L2305" s="79"/>
      <c r="M2305" s="79"/>
      <c r="N2305" s="74"/>
      <c r="O2305" s="81" t="s">
        <v>1647</v>
      </c>
      <c r="P2305" s="83">
        <v>44396.923946759256</v>
      </c>
      <c r="Q2305" s="81" t="s">
        <v>2078</v>
      </c>
      <c r="R2305" s="81"/>
      <c r="S2305" s="81"/>
      <c r="T2305" s="81" t="s">
        <v>3226</v>
      </c>
      <c r="U2305" s="83">
        <v>44396.923946759256</v>
      </c>
      <c r="V2305" s="84" t="s">
        <v>4809</v>
      </c>
      <c r="W2305" s="81"/>
      <c r="X2305" s="81"/>
      <c r="Y2305" s="87" t="s">
        <v>6809</v>
      </c>
      <c r="Z2305" s="81"/>
    </row>
    <row r="2306" spans="1:26" x14ac:dyDescent="0.35">
      <c r="A2306" s="66" t="s">
        <v>1354</v>
      </c>
      <c r="B2306" s="66" t="s">
        <v>1248</v>
      </c>
      <c r="C2306" s="67"/>
      <c r="D2306" s="68"/>
      <c r="E2306" s="69"/>
      <c r="F2306" s="70"/>
      <c r="G2306" s="67"/>
      <c r="H2306" s="71"/>
      <c r="I2306" s="72"/>
      <c r="J2306" s="72"/>
      <c r="K2306" s="36"/>
      <c r="L2306" s="79"/>
      <c r="M2306" s="79"/>
      <c r="N2306" s="74"/>
      <c r="O2306" s="81" t="s">
        <v>1647</v>
      </c>
      <c r="P2306" s="83">
        <v>44397.338263888887</v>
      </c>
      <c r="Q2306" s="81" t="s">
        <v>1776</v>
      </c>
      <c r="R2306" s="81"/>
      <c r="S2306" s="81"/>
      <c r="T2306" s="81" t="s">
        <v>3096</v>
      </c>
      <c r="U2306" s="83">
        <v>44397.338263888887</v>
      </c>
      <c r="V2306" s="84" t="s">
        <v>4788</v>
      </c>
      <c r="W2306" s="81"/>
      <c r="X2306" s="81"/>
      <c r="Y2306" s="87" t="s">
        <v>6788</v>
      </c>
      <c r="Z2306" s="81"/>
    </row>
    <row r="2307" spans="1:26" x14ac:dyDescent="0.35">
      <c r="A2307" s="66" t="s">
        <v>1354</v>
      </c>
      <c r="B2307" s="66" t="s">
        <v>1357</v>
      </c>
      <c r="C2307" s="67"/>
      <c r="D2307" s="68"/>
      <c r="E2307" s="69"/>
      <c r="F2307" s="70"/>
      <c r="G2307" s="67"/>
      <c r="H2307" s="71"/>
      <c r="I2307" s="72"/>
      <c r="J2307" s="72"/>
      <c r="K2307" s="36"/>
      <c r="L2307" s="79"/>
      <c r="M2307" s="79"/>
      <c r="N2307" s="74"/>
      <c r="O2307" s="81" t="s">
        <v>1647</v>
      </c>
      <c r="P2307" s="83">
        <v>44397.338263888887</v>
      </c>
      <c r="Q2307" s="81" t="s">
        <v>1776</v>
      </c>
      <c r="R2307" s="81"/>
      <c r="S2307" s="81"/>
      <c r="T2307" s="81" t="s">
        <v>3096</v>
      </c>
      <c r="U2307" s="83">
        <v>44397.338263888887</v>
      </c>
      <c r="V2307" s="84" t="s">
        <v>4788</v>
      </c>
      <c r="W2307" s="81"/>
      <c r="X2307" s="81"/>
      <c r="Y2307" s="87" t="s">
        <v>6788</v>
      </c>
      <c r="Z2307" s="81"/>
    </row>
    <row r="2308" spans="1:26" x14ac:dyDescent="0.35">
      <c r="A2308" s="66" t="s">
        <v>1354</v>
      </c>
      <c r="B2308" s="66" t="s">
        <v>1235</v>
      </c>
      <c r="C2308" s="67"/>
      <c r="D2308" s="68"/>
      <c r="E2308" s="69"/>
      <c r="F2308" s="70"/>
      <c r="G2308" s="67"/>
      <c r="H2308" s="71"/>
      <c r="I2308" s="72"/>
      <c r="J2308" s="72"/>
      <c r="K2308" s="36"/>
      <c r="L2308" s="79"/>
      <c r="M2308" s="79"/>
      <c r="N2308" s="74"/>
      <c r="O2308" s="81" t="s">
        <v>1647</v>
      </c>
      <c r="P2308" s="83">
        <v>44397.429861111108</v>
      </c>
      <c r="Q2308" s="81" t="s">
        <v>1696</v>
      </c>
      <c r="R2308" s="84" t="s">
        <v>2442</v>
      </c>
      <c r="S2308" s="81" t="s">
        <v>2932</v>
      </c>
      <c r="T2308" s="81" t="s">
        <v>3037</v>
      </c>
      <c r="U2308" s="83">
        <v>44397.429861111108</v>
      </c>
      <c r="V2308" s="84" t="s">
        <v>4810</v>
      </c>
      <c r="W2308" s="81"/>
      <c r="X2308" s="81"/>
      <c r="Y2308" s="87" t="s">
        <v>6810</v>
      </c>
      <c r="Z2308" s="81"/>
    </row>
    <row r="2309" spans="1:26" x14ac:dyDescent="0.35">
      <c r="A2309" s="66" t="s">
        <v>1354</v>
      </c>
      <c r="B2309" s="66" t="s">
        <v>1235</v>
      </c>
      <c r="C2309" s="67"/>
      <c r="D2309" s="68"/>
      <c r="E2309" s="69"/>
      <c r="F2309" s="70"/>
      <c r="G2309" s="67"/>
      <c r="H2309" s="71"/>
      <c r="I2309" s="72"/>
      <c r="J2309" s="72"/>
      <c r="K2309" s="36"/>
      <c r="L2309" s="79"/>
      <c r="M2309" s="79"/>
      <c r="N2309" s="74"/>
      <c r="O2309" s="81" t="s">
        <v>1647</v>
      </c>
      <c r="P2309" s="83">
        <v>44397.656377314815</v>
      </c>
      <c r="Q2309" s="81" t="s">
        <v>1743</v>
      </c>
      <c r="R2309" s="81"/>
      <c r="S2309" s="81"/>
      <c r="T2309" s="81" t="s">
        <v>3017</v>
      </c>
      <c r="U2309" s="83">
        <v>44397.656377314815</v>
      </c>
      <c r="V2309" s="84" t="s">
        <v>4811</v>
      </c>
      <c r="W2309" s="81"/>
      <c r="X2309" s="81"/>
      <c r="Y2309" s="87" t="s">
        <v>6811</v>
      </c>
      <c r="Z2309" s="81"/>
    </row>
    <row r="2310" spans="1:26" x14ac:dyDescent="0.35">
      <c r="A2310" s="66" t="s">
        <v>1354</v>
      </c>
      <c r="B2310" s="66" t="s">
        <v>1248</v>
      </c>
      <c r="C2310" s="67"/>
      <c r="D2310" s="68"/>
      <c r="E2310" s="69"/>
      <c r="F2310" s="70"/>
      <c r="G2310" s="67"/>
      <c r="H2310" s="71"/>
      <c r="I2310" s="72"/>
      <c r="J2310" s="72"/>
      <c r="K2310" s="36"/>
      <c r="L2310" s="79"/>
      <c r="M2310" s="79"/>
      <c r="N2310" s="74"/>
      <c r="O2310" s="81" t="s">
        <v>1647</v>
      </c>
      <c r="P2310" s="83">
        <v>44397.942557870374</v>
      </c>
      <c r="Q2310" s="81" t="s">
        <v>1776</v>
      </c>
      <c r="R2310" s="81"/>
      <c r="S2310" s="81"/>
      <c r="T2310" s="81" t="s">
        <v>3096</v>
      </c>
      <c r="U2310" s="83">
        <v>44397.942557870374</v>
      </c>
      <c r="V2310" s="84" t="s">
        <v>4789</v>
      </c>
      <c r="W2310" s="81"/>
      <c r="X2310" s="81"/>
      <c r="Y2310" s="87" t="s">
        <v>6789</v>
      </c>
      <c r="Z2310" s="81"/>
    </row>
    <row r="2311" spans="1:26" x14ac:dyDescent="0.35">
      <c r="A2311" s="66" t="s">
        <v>1354</v>
      </c>
      <c r="B2311" s="66" t="s">
        <v>1357</v>
      </c>
      <c r="C2311" s="67"/>
      <c r="D2311" s="68"/>
      <c r="E2311" s="69"/>
      <c r="F2311" s="70"/>
      <c r="G2311" s="67"/>
      <c r="H2311" s="71"/>
      <c r="I2311" s="72"/>
      <c r="J2311" s="72"/>
      <c r="K2311" s="36"/>
      <c r="L2311" s="79"/>
      <c r="M2311" s="79"/>
      <c r="N2311" s="74"/>
      <c r="O2311" s="81" t="s">
        <v>1647</v>
      </c>
      <c r="P2311" s="83">
        <v>44397.942557870374</v>
      </c>
      <c r="Q2311" s="81" t="s">
        <v>1776</v>
      </c>
      <c r="R2311" s="81"/>
      <c r="S2311" s="81"/>
      <c r="T2311" s="81" t="s">
        <v>3096</v>
      </c>
      <c r="U2311" s="83">
        <v>44397.942557870374</v>
      </c>
      <c r="V2311" s="84" t="s">
        <v>4789</v>
      </c>
      <c r="W2311" s="81"/>
      <c r="X2311" s="81"/>
      <c r="Y2311" s="87" t="s">
        <v>6789</v>
      </c>
      <c r="Z2311" s="81"/>
    </row>
    <row r="2312" spans="1:26" x14ac:dyDescent="0.35">
      <c r="A2312" s="66" t="s">
        <v>1354</v>
      </c>
      <c r="B2312" s="66" t="s">
        <v>1235</v>
      </c>
      <c r="C2312" s="67"/>
      <c r="D2312" s="68"/>
      <c r="E2312" s="69"/>
      <c r="F2312" s="70"/>
      <c r="G2312" s="67"/>
      <c r="H2312" s="71"/>
      <c r="I2312" s="72"/>
      <c r="J2312" s="72"/>
      <c r="K2312" s="36"/>
      <c r="L2312" s="79"/>
      <c r="M2312" s="79"/>
      <c r="N2312" s="74"/>
      <c r="O2312" s="81" t="s">
        <v>1647</v>
      </c>
      <c r="P2312" s="83">
        <v>44398.039502314816</v>
      </c>
      <c r="Q2312" s="81" t="s">
        <v>1696</v>
      </c>
      <c r="R2312" s="84" t="s">
        <v>2442</v>
      </c>
      <c r="S2312" s="81" t="s">
        <v>2932</v>
      </c>
      <c r="T2312" s="81" t="s">
        <v>3037</v>
      </c>
      <c r="U2312" s="83">
        <v>44398.039502314816</v>
      </c>
      <c r="V2312" s="84" t="s">
        <v>4812</v>
      </c>
      <c r="W2312" s="81"/>
      <c r="X2312" s="81"/>
      <c r="Y2312" s="87" t="s">
        <v>6812</v>
      </c>
      <c r="Z2312" s="81"/>
    </row>
    <row r="2313" spans="1:26" x14ac:dyDescent="0.35">
      <c r="A2313" s="66" t="s">
        <v>1354</v>
      </c>
      <c r="B2313" s="66" t="s">
        <v>1235</v>
      </c>
      <c r="C2313" s="67"/>
      <c r="D2313" s="68"/>
      <c r="E2313" s="69"/>
      <c r="F2313" s="70"/>
      <c r="G2313" s="67"/>
      <c r="H2313" s="71"/>
      <c r="I2313" s="72"/>
      <c r="J2313" s="72"/>
      <c r="K2313" s="36"/>
      <c r="L2313" s="79"/>
      <c r="M2313" s="79"/>
      <c r="N2313" s="74"/>
      <c r="O2313" s="81" t="s">
        <v>1647</v>
      </c>
      <c r="P2313" s="83">
        <v>44398.069479166668</v>
      </c>
      <c r="Q2313" s="81" t="s">
        <v>1890</v>
      </c>
      <c r="R2313" s="84" t="s">
        <v>2548</v>
      </c>
      <c r="S2313" s="81" t="s">
        <v>2932</v>
      </c>
      <c r="T2313" s="81" t="s">
        <v>3154</v>
      </c>
      <c r="U2313" s="83">
        <v>44398.069479166668</v>
      </c>
      <c r="V2313" s="84" t="s">
        <v>4813</v>
      </c>
      <c r="W2313" s="81"/>
      <c r="X2313" s="81"/>
      <c r="Y2313" s="87" t="s">
        <v>6813</v>
      </c>
      <c r="Z2313" s="81"/>
    </row>
    <row r="2314" spans="1:26" x14ac:dyDescent="0.35">
      <c r="A2314" s="66" t="s">
        <v>1354</v>
      </c>
      <c r="B2314" s="66" t="s">
        <v>1235</v>
      </c>
      <c r="C2314" s="67"/>
      <c r="D2314" s="68"/>
      <c r="E2314" s="69"/>
      <c r="F2314" s="70"/>
      <c r="G2314" s="67"/>
      <c r="H2314" s="71"/>
      <c r="I2314" s="72"/>
      <c r="J2314" s="72"/>
      <c r="K2314" s="36"/>
      <c r="L2314" s="79"/>
      <c r="M2314" s="79"/>
      <c r="N2314" s="74"/>
      <c r="O2314" s="81" t="s">
        <v>1647</v>
      </c>
      <c r="P2314" s="83">
        <v>44398.085740740738</v>
      </c>
      <c r="Q2314" s="81" t="s">
        <v>1730</v>
      </c>
      <c r="R2314" s="84" t="s">
        <v>2435</v>
      </c>
      <c r="S2314" s="81" t="s">
        <v>2932</v>
      </c>
      <c r="T2314" s="81" t="s">
        <v>3031</v>
      </c>
      <c r="U2314" s="83">
        <v>44398.085740740738</v>
      </c>
      <c r="V2314" s="84" t="s">
        <v>4814</v>
      </c>
      <c r="W2314" s="81"/>
      <c r="X2314" s="81"/>
      <c r="Y2314" s="87" t="s">
        <v>6814</v>
      </c>
      <c r="Z2314" s="81"/>
    </row>
    <row r="2315" spans="1:26" x14ac:dyDescent="0.35">
      <c r="A2315" s="66" t="s">
        <v>1354</v>
      </c>
      <c r="B2315" s="66" t="s">
        <v>1527</v>
      </c>
      <c r="C2315" s="67"/>
      <c r="D2315" s="68"/>
      <c r="E2315" s="69"/>
      <c r="F2315" s="70"/>
      <c r="G2315" s="67"/>
      <c r="H2315" s="71"/>
      <c r="I2315" s="72"/>
      <c r="J2315" s="72"/>
      <c r="K2315" s="36"/>
      <c r="L2315" s="79"/>
      <c r="M2315" s="79"/>
      <c r="N2315" s="74"/>
      <c r="O2315" s="81" t="s">
        <v>1647</v>
      </c>
      <c r="P2315" s="83">
        <v>44398.663958333331</v>
      </c>
      <c r="Q2315" s="81" t="s">
        <v>1653</v>
      </c>
      <c r="R2315" s="81"/>
      <c r="S2315" s="81"/>
      <c r="T2315" s="81" t="s">
        <v>3017</v>
      </c>
      <c r="U2315" s="83">
        <v>44398.663958333331</v>
      </c>
      <c r="V2315" s="84" t="s">
        <v>4815</v>
      </c>
      <c r="W2315" s="81"/>
      <c r="X2315" s="81"/>
      <c r="Y2315" s="87" t="s">
        <v>6815</v>
      </c>
      <c r="Z2315" s="81"/>
    </row>
    <row r="2316" spans="1:26" x14ac:dyDescent="0.35">
      <c r="A2316" s="66" t="s">
        <v>1354</v>
      </c>
      <c r="B2316" s="66" t="s">
        <v>1473</v>
      </c>
      <c r="C2316" s="67"/>
      <c r="D2316" s="68"/>
      <c r="E2316" s="69"/>
      <c r="F2316" s="70"/>
      <c r="G2316" s="67"/>
      <c r="H2316" s="71"/>
      <c r="I2316" s="72"/>
      <c r="J2316" s="72"/>
      <c r="K2316" s="36"/>
      <c r="L2316" s="79"/>
      <c r="M2316" s="79"/>
      <c r="N2316" s="74"/>
      <c r="O2316" s="81" t="s">
        <v>1647</v>
      </c>
      <c r="P2316" s="83">
        <v>44398.956724537034</v>
      </c>
      <c r="Q2316" s="81" t="s">
        <v>1732</v>
      </c>
      <c r="R2316" s="81"/>
      <c r="S2316" s="81"/>
      <c r="T2316" s="81" t="s">
        <v>3070</v>
      </c>
      <c r="U2316" s="83">
        <v>44398.956724537034</v>
      </c>
      <c r="V2316" s="84" t="s">
        <v>4816</v>
      </c>
      <c r="W2316" s="81"/>
      <c r="X2316" s="81"/>
      <c r="Y2316" s="87" t="s">
        <v>6816</v>
      </c>
      <c r="Z2316" s="81"/>
    </row>
    <row r="2317" spans="1:26" x14ac:dyDescent="0.35">
      <c r="A2317" s="66" t="s">
        <v>1354</v>
      </c>
      <c r="B2317" s="66" t="s">
        <v>1235</v>
      </c>
      <c r="C2317" s="67"/>
      <c r="D2317" s="68"/>
      <c r="E2317" s="69"/>
      <c r="F2317" s="70"/>
      <c r="G2317" s="67"/>
      <c r="H2317" s="71"/>
      <c r="I2317" s="72"/>
      <c r="J2317" s="72"/>
      <c r="K2317" s="36"/>
      <c r="L2317" s="79"/>
      <c r="M2317" s="79"/>
      <c r="N2317" s="74"/>
      <c r="O2317" s="81" t="s">
        <v>1647</v>
      </c>
      <c r="P2317" s="83">
        <v>44398.966203703705</v>
      </c>
      <c r="Q2317" s="81" t="s">
        <v>1696</v>
      </c>
      <c r="R2317" s="84" t="s">
        <v>2442</v>
      </c>
      <c r="S2317" s="81" t="s">
        <v>2932</v>
      </c>
      <c r="T2317" s="81" t="s">
        <v>3037</v>
      </c>
      <c r="U2317" s="83">
        <v>44398.966203703705</v>
      </c>
      <c r="V2317" s="84" t="s">
        <v>4817</v>
      </c>
      <c r="W2317" s="81"/>
      <c r="X2317" s="81"/>
      <c r="Y2317" s="87" t="s">
        <v>6817</v>
      </c>
      <c r="Z2317" s="81"/>
    </row>
    <row r="2318" spans="1:26" x14ac:dyDescent="0.35">
      <c r="A2318" s="66" t="s">
        <v>1354</v>
      </c>
      <c r="B2318" s="66" t="s">
        <v>1235</v>
      </c>
      <c r="C2318" s="67"/>
      <c r="D2318" s="68"/>
      <c r="E2318" s="69"/>
      <c r="F2318" s="70"/>
      <c r="G2318" s="67"/>
      <c r="H2318" s="71"/>
      <c r="I2318" s="72"/>
      <c r="J2318" s="72"/>
      <c r="K2318" s="36"/>
      <c r="L2318" s="79"/>
      <c r="M2318" s="79"/>
      <c r="N2318" s="74"/>
      <c r="O2318" s="81" t="s">
        <v>1647</v>
      </c>
      <c r="P2318" s="83">
        <v>44398.967615740738</v>
      </c>
      <c r="Q2318" s="81" t="s">
        <v>1730</v>
      </c>
      <c r="R2318" s="84" t="s">
        <v>2435</v>
      </c>
      <c r="S2318" s="81" t="s">
        <v>2932</v>
      </c>
      <c r="T2318" s="81" t="s">
        <v>3031</v>
      </c>
      <c r="U2318" s="83">
        <v>44398.967615740738</v>
      </c>
      <c r="V2318" s="84" t="s">
        <v>4818</v>
      </c>
      <c r="W2318" s="81"/>
      <c r="X2318" s="81"/>
      <c r="Y2318" s="87" t="s">
        <v>6818</v>
      </c>
      <c r="Z2318" s="81"/>
    </row>
    <row r="2319" spans="1:26" x14ac:dyDescent="0.35">
      <c r="A2319" s="66" t="s">
        <v>1354</v>
      </c>
      <c r="B2319" s="66" t="s">
        <v>1527</v>
      </c>
      <c r="C2319" s="67"/>
      <c r="D2319" s="68"/>
      <c r="E2319" s="69"/>
      <c r="F2319" s="70"/>
      <c r="G2319" s="67"/>
      <c r="H2319" s="71"/>
      <c r="I2319" s="72"/>
      <c r="J2319" s="72"/>
      <c r="K2319" s="36"/>
      <c r="L2319" s="79"/>
      <c r="M2319" s="79"/>
      <c r="N2319" s="74"/>
      <c r="O2319" s="81" t="s">
        <v>1647</v>
      </c>
      <c r="P2319" s="83">
        <v>44399.026087962964</v>
      </c>
      <c r="Q2319" s="81" t="s">
        <v>1653</v>
      </c>
      <c r="R2319" s="81"/>
      <c r="S2319" s="81"/>
      <c r="T2319" s="81" t="s">
        <v>3017</v>
      </c>
      <c r="U2319" s="83">
        <v>44399.026087962964</v>
      </c>
      <c r="V2319" s="84" t="s">
        <v>4819</v>
      </c>
      <c r="W2319" s="81"/>
      <c r="X2319" s="81"/>
      <c r="Y2319" s="87" t="s">
        <v>6819</v>
      </c>
      <c r="Z2319" s="81"/>
    </row>
    <row r="2320" spans="1:26" x14ac:dyDescent="0.35">
      <c r="A2320" s="66" t="s">
        <v>1362</v>
      </c>
      <c r="B2320" s="66" t="s">
        <v>1384</v>
      </c>
      <c r="C2320" s="67"/>
      <c r="D2320" s="68"/>
      <c r="E2320" s="69"/>
      <c r="F2320" s="70"/>
      <c r="G2320" s="67"/>
      <c r="H2320" s="71"/>
      <c r="I2320" s="72"/>
      <c r="J2320" s="72"/>
      <c r="K2320" s="36"/>
      <c r="L2320" s="79"/>
      <c r="M2320" s="79"/>
      <c r="N2320" s="74"/>
      <c r="O2320" s="81" t="s">
        <v>1647</v>
      </c>
      <c r="P2320" s="83">
        <v>44399.383252314816</v>
      </c>
      <c r="Q2320" s="81" t="s">
        <v>2059</v>
      </c>
      <c r="R2320" s="81"/>
      <c r="S2320" s="81"/>
      <c r="T2320" s="81" t="s">
        <v>3046</v>
      </c>
      <c r="U2320" s="83">
        <v>44399.383252314816</v>
      </c>
      <c r="V2320" s="84" t="s">
        <v>4820</v>
      </c>
      <c r="W2320" s="81"/>
      <c r="X2320" s="81"/>
      <c r="Y2320" s="87" t="s">
        <v>6820</v>
      </c>
      <c r="Z2320" s="81"/>
    </row>
    <row r="2321" spans="1:26" x14ac:dyDescent="0.35">
      <c r="A2321" s="66" t="s">
        <v>1363</v>
      </c>
      <c r="B2321" s="66" t="s">
        <v>1318</v>
      </c>
      <c r="C2321" s="67"/>
      <c r="D2321" s="68"/>
      <c r="E2321" s="69"/>
      <c r="F2321" s="70"/>
      <c r="G2321" s="67"/>
      <c r="H2321" s="71"/>
      <c r="I2321" s="72"/>
      <c r="J2321" s="72"/>
      <c r="K2321" s="36"/>
      <c r="L2321" s="79"/>
      <c r="M2321" s="79"/>
      <c r="N2321" s="74"/>
      <c r="O2321" s="81" t="s">
        <v>1647</v>
      </c>
      <c r="P2321" s="83">
        <v>44397.710173611114</v>
      </c>
      <c r="Q2321" s="81" t="s">
        <v>1754</v>
      </c>
      <c r="R2321" s="81"/>
      <c r="S2321" s="81"/>
      <c r="T2321" s="81" t="s">
        <v>3016</v>
      </c>
      <c r="U2321" s="83">
        <v>44397.710173611114</v>
      </c>
      <c r="V2321" s="84" t="s">
        <v>4821</v>
      </c>
      <c r="W2321" s="81"/>
      <c r="X2321" s="81"/>
      <c r="Y2321" s="87" t="s">
        <v>6821</v>
      </c>
      <c r="Z2321" s="81"/>
    </row>
    <row r="2322" spans="1:26" x14ac:dyDescent="0.35">
      <c r="A2322" s="66" t="s">
        <v>1363</v>
      </c>
      <c r="B2322" s="66" t="s">
        <v>1522</v>
      </c>
      <c r="C2322" s="67"/>
      <c r="D2322" s="68"/>
      <c r="E2322" s="69"/>
      <c r="F2322" s="70"/>
      <c r="G2322" s="67"/>
      <c r="H2322" s="71"/>
      <c r="I2322" s="72"/>
      <c r="J2322" s="72"/>
      <c r="K2322" s="36"/>
      <c r="L2322" s="79"/>
      <c r="M2322" s="79"/>
      <c r="N2322" s="74"/>
      <c r="O2322" s="81" t="s">
        <v>1647</v>
      </c>
      <c r="P2322" s="83">
        <v>44397.710173611114</v>
      </c>
      <c r="Q2322" s="81" t="s">
        <v>1754</v>
      </c>
      <c r="R2322" s="81"/>
      <c r="S2322" s="81"/>
      <c r="T2322" s="81" t="s">
        <v>3016</v>
      </c>
      <c r="U2322" s="83">
        <v>44397.710173611114</v>
      </c>
      <c r="V2322" s="84" t="s">
        <v>4821</v>
      </c>
      <c r="W2322" s="81"/>
      <c r="X2322" s="81"/>
      <c r="Y2322" s="87" t="s">
        <v>6821</v>
      </c>
      <c r="Z2322" s="81"/>
    </row>
    <row r="2323" spans="1:26" x14ac:dyDescent="0.35">
      <c r="A2323" s="66" t="s">
        <v>1363</v>
      </c>
      <c r="B2323" s="66" t="s">
        <v>1508</v>
      </c>
      <c r="C2323" s="67"/>
      <c r="D2323" s="68"/>
      <c r="E2323" s="69"/>
      <c r="F2323" s="70"/>
      <c r="G2323" s="67"/>
      <c r="H2323" s="71"/>
      <c r="I2323" s="72"/>
      <c r="J2323" s="72"/>
      <c r="K2323" s="36"/>
      <c r="L2323" s="79"/>
      <c r="M2323" s="79"/>
      <c r="N2323" s="74"/>
      <c r="O2323" s="81" t="s">
        <v>1647</v>
      </c>
      <c r="P2323" s="83">
        <v>44399.388090277775</v>
      </c>
      <c r="Q2323" s="81" t="s">
        <v>2079</v>
      </c>
      <c r="R2323" s="84" t="s">
        <v>2670</v>
      </c>
      <c r="S2323" s="81" t="s">
        <v>2984</v>
      </c>
      <c r="T2323" s="81" t="s">
        <v>3227</v>
      </c>
      <c r="U2323" s="83">
        <v>44399.388090277775</v>
      </c>
      <c r="V2323" s="84" t="s">
        <v>4822</v>
      </c>
      <c r="W2323" s="81"/>
      <c r="X2323" s="81"/>
      <c r="Y2323" s="87" t="s">
        <v>6822</v>
      </c>
      <c r="Z2323" s="81"/>
    </row>
    <row r="2324" spans="1:26" x14ac:dyDescent="0.35">
      <c r="A2324" s="66" t="s">
        <v>1364</v>
      </c>
      <c r="B2324" s="66" t="s">
        <v>1412</v>
      </c>
      <c r="C2324" s="67"/>
      <c r="D2324" s="68"/>
      <c r="E2324" s="69"/>
      <c r="F2324" s="70"/>
      <c r="G2324" s="67"/>
      <c r="H2324" s="71"/>
      <c r="I2324" s="72"/>
      <c r="J2324" s="72"/>
      <c r="K2324" s="36"/>
      <c r="L2324" s="79"/>
      <c r="M2324" s="79"/>
      <c r="N2324" s="74"/>
      <c r="O2324" s="81" t="s">
        <v>1647</v>
      </c>
      <c r="P2324" s="83">
        <v>44397.369895833333</v>
      </c>
      <c r="Q2324" s="81" t="s">
        <v>1716</v>
      </c>
      <c r="R2324" s="81"/>
      <c r="S2324" s="81"/>
      <c r="T2324" s="81" t="s">
        <v>3063</v>
      </c>
      <c r="U2324" s="83">
        <v>44397.369895833333</v>
      </c>
      <c r="V2324" s="84" t="s">
        <v>4823</v>
      </c>
      <c r="W2324" s="81"/>
      <c r="X2324" s="81"/>
      <c r="Y2324" s="87" t="s">
        <v>6823</v>
      </c>
      <c r="Z2324" s="81"/>
    </row>
    <row r="2325" spans="1:26" x14ac:dyDescent="0.35">
      <c r="A2325" s="66" t="s">
        <v>1364</v>
      </c>
      <c r="B2325" s="66" t="s">
        <v>1401</v>
      </c>
      <c r="C2325" s="67"/>
      <c r="D2325" s="68"/>
      <c r="E2325" s="69"/>
      <c r="F2325" s="70"/>
      <c r="G2325" s="67"/>
      <c r="H2325" s="71"/>
      <c r="I2325" s="72"/>
      <c r="J2325" s="72"/>
      <c r="K2325" s="36"/>
      <c r="L2325" s="79"/>
      <c r="M2325" s="79"/>
      <c r="N2325" s="74"/>
      <c r="O2325" s="81" t="s">
        <v>1647</v>
      </c>
      <c r="P2325" s="83">
        <v>44397.400358796294</v>
      </c>
      <c r="Q2325" s="81" t="s">
        <v>1723</v>
      </c>
      <c r="R2325" s="81"/>
      <c r="S2325" s="81"/>
      <c r="T2325" s="81" t="s">
        <v>3066</v>
      </c>
      <c r="U2325" s="83">
        <v>44397.400358796294</v>
      </c>
      <c r="V2325" s="84" t="s">
        <v>4824</v>
      </c>
      <c r="W2325" s="81"/>
      <c r="X2325" s="81"/>
      <c r="Y2325" s="87" t="s">
        <v>6824</v>
      </c>
      <c r="Z2325" s="81"/>
    </row>
    <row r="2326" spans="1:26" x14ac:dyDescent="0.35">
      <c r="A2326" s="66" t="s">
        <v>1365</v>
      </c>
      <c r="B2326" s="66" t="s">
        <v>1364</v>
      </c>
      <c r="C2326" s="67"/>
      <c r="D2326" s="68"/>
      <c r="E2326" s="69"/>
      <c r="F2326" s="70"/>
      <c r="G2326" s="67"/>
      <c r="H2326" s="71"/>
      <c r="I2326" s="72"/>
      <c r="J2326" s="72"/>
      <c r="K2326" s="36"/>
      <c r="L2326" s="79"/>
      <c r="M2326" s="79"/>
      <c r="N2326" s="74"/>
      <c r="O2326" s="81" t="s">
        <v>1647</v>
      </c>
      <c r="P2326" s="83">
        <v>44399.394120370373</v>
      </c>
      <c r="Q2326" s="81" t="s">
        <v>2080</v>
      </c>
      <c r="R2326" s="84" t="s">
        <v>2671</v>
      </c>
      <c r="S2326" s="81" t="s">
        <v>2931</v>
      </c>
      <c r="T2326" s="81" t="s">
        <v>3228</v>
      </c>
      <c r="U2326" s="83">
        <v>44399.394120370373</v>
      </c>
      <c r="V2326" s="84" t="s">
        <v>4825</v>
      </c>
      <c r="W2326" s="81"/>
      <c r="X2326" s="81"/>
      <c r="Y2326" s="87" t="s">
        <v>6825</v>
      </c>
      <c r="Z2326" s="81"/>
    </row>
    <row r="2327" spans="1:26" x14ac:dyDescent="0.35">
      <c r="A2327" s="66" t="s">
        <v>1366</v>
      </c>
      <c r="B2327" s="66" t="s">
        <v>1420</v>
      </c>
      <c r="C2327" s="67"/>
      <c r="D2327" s="68"/>
      <c r="E2327" s="69"/>
      <c r="F2327" s="70"/>
      <c r="G2327" s="67"/>
      <c r="H2327" s="71"/>
      <c r="I2327" s="72"/>
      <c r="J2327" s="72"/>
      <c r="K2327" s="36"/>
      <c r="L2327" s="79"/>
      <c r="M2327" s="79"/>
      <c r="N2327" s="74"/>
      <c r="O2327" s="81" t="s">
        <v>1647</v>
      </c>
      <c r="P2327" s="83">
        <v>44399.394756944443</v>
      </c>
      <c r="Q2327" s="81" t="s">
        <v>2081</v>
      </c>
      <c r="R2327" s="81"/>
      <c r="S2327" s="81"/>
      <c r="T2327" s="81" t="s">
        <v>3016</v>
      </c>
      <c r="U2327" s="83">
        <v>44399.394756944443</v>
      </c>
      <c r="V2327" s="84" t="s">
        <v>4826</v>
      </c>
      <c r="W2327" s="81"/>
      <c r="X2327" s="81"/>
      <c r="Y2327" s="87" t="s">
        <v>6826</v>
      </c>
      <c r="Z2327" s="81"/>
    </row>
    <row r="2328" spans="1:26" x14ac:dyDescent="0.35">
      <c r="A2328" s="66" t="s">
        <v>1367</v>
      </c>
      <c r="B2328" s="66" t="s">
        <v>1367</v>
      </c>
      <c r="C2328" s="67"/>
      <c r="D2328" s="68"/>
      <c r="E2328" s="69"/>
      <c r="F2328" s="70"/>
      <c r="G2328" s="67"/>
      <c r="H2328" s="71"/>
      <c r="I2328" s="72"/>
      <c r="J2328" s="72"/>
      <c r="K2328" s="36"/>
      <c r="L2328" s="79"/>
      <c r="M2328" s="79"/>
      <c r="N2328" s="74"/>
      <c r="O2328" s="81" t="s">
        <v>179</v>
      </c>
      <c r="P2328" s="83">
        <v>44399.255555555559</v>
      </c>
      <c r="Q2328" s="81" t="s">
        <v>2082</v>
      </c>
      <c r="R2328" s="84" t="s">
        <v>2672</v>
      </c>
      <c r="S2328" s="81" t="s">
        <v>2931</v>
      </c>
      <c r="T2328" s="81" t="s">
        <v>3195</v>
      </c>
      <c r="U2328" s="83">
        <v>44399.255555555559</v>
      </c>
      <c r="V2328" s="84" t="s">
        <v>4827</v>
      </c>
      <c r="W2328" s="81"/>
      <c r="X2328" s="81"/>
      <c r="Y2328" s="87" t="s">
        <v>6827</v>
      </c>
      <c r="Z2328" s="81"/>
    </row>
    <row r="2329" spans="1:26" x14ac:dyDescent="0.35">
      <c r="A2329" s="66" t="s">
        <v>1368</v>
      </c>
      <c r="B2329" s="66" t="s">
        <v>1367</v>
      </c>
      <c r="C2329" s="67"/>
      <c r="D2329" s="68"/>
      <c r="E2329" s="69"/>
      <c r="F2329" s="70"/>
      <c r="G2329" s="67"/>
      <c r="H2329" s="71"/>
      <c r="I2329" s="72"/>
      <c r="J2329" s="72"/>
      <c r="K2329" s="36"/>
      <c r="L2329" s="79"/>
      <c r="M2329" s="79"/>
      <c r="N2329" s="74"/>
      <c r="O2329" s="81" t="s">
        <v>1647</v>
      </c>
      <c r="P2329" s="83">
        <v>44399.395069444443</v>
      </c>
      <c r="Q2329" s="81" t="s">
        <v>1992</v>
      </c>
      <c r="R2329" s="81"/>
      <c r="S2329" s="81"/>
      <c r="T2329" s="81" t="s">
        <v>3195</v>
      </c>
      <c r="U2329" s="83">
        <v>44399.395069444443</v>
      </c>
      <c r="V2329" s="84" t="s">
        <v>4828</v>
      </c>
      <c r="W2329" s="81"/>
      <c r="X2329" s="81"/>
      <c r="Y2329" s="87" t="s">
        <v>6828</v>
      </c>
      <c r="Z2329" s="81"/>
    </row>
    <row r="2330" spans="1:26" x14ac:dyDescent="0.35">
      <c r="A2330" s="66" t="s">
        <v>1369</v>
      </c>
      <c r="B2330" s="66" t="s">
        <v>1369</v>
      </c>
      <c r="C2330" s="67"/>
      <c r="D2330" s="68"/>
      <c r="E2330" s="69"/>
      <c r="F2330" s="70"/>
      <c r="G2330" s="67"/>
      <c r="H2330" s="71"/>
      <c r="I2330" s="72"/>
      <c r="J2330" s="72"/>
      <c r="K2330" s="36"/>
      <c r="L2330" s="79"/>
      <c r="M2330" s="79"/>
      <c r="N2330" s="74"/>
      <c r="O2330" s="81" t="s">
        <v>179</v>
      </c>
      <c r="P2330" s="83">
        <v>44397.395138888889</v>
      </c>
      <c r="Q2330" s="81" t="s">
        <v>2083</v>
      </c>
      <c r="R2330" s="84" t="s">
        <v>2673</v>
      </c>
      <c r="S2330" s="81" t="s">
        <v>2931</v>
      </c>
      <c r="T2330" s="81" t="s">
        <v>3229</v>
      </c>
      <c r="U2330" s="83">
        <v>44397.395138888889</v>
      </c>
      <c r="V2330" s="84" t="s">
        <v>4829</v>
      </c>
      <c r="W2330" s="81"/>
      <c r="X2330" s="81"/>
      <c r="Y2330" s="87" t="s">
        <v>6829</v>
      </c>
      <c r="Z2330" s="81"/>
    </row>
    <row r="2331" spans="1:26" x14ac:dyDescent="0.35">
      <c r="A2331" s="66" t="s">
        <v>1369</v>
      </c>
      <c r="B2331" s="66" t="s">
        <v>1369</v>
      </c>
      <c r="C2331" s="67"/>
      <c r="D2331" s="68"/>
      <c r="E2331" s="69"/>
      <c r="F2331" s="70"/>
      <c r="G2331" s="67"/>
      <c r="H2331" s="71"/>
      <c r="I2331" s="72"/>
      <c r="J2331" s="72"/>
      <c r="K2331" s="36"/>
      <c r="L2331" s="79"/>
      <c r="M2331" s="79"/>
      <c r="N2331" s="74"/>
      <c r="O2331" s="81" t="s">
        <v>179</v>
      </c>
      <c r="P2331" s="83">
        <v>44399.395138888889</v>
      </c>
      <c r="Q2331" s="81" t="s">
        <v>2084</v>
      </c>
      <c r="R2331" s="84" t="s">
        <v>2674</v>
      </c>
      <c r="S2331" s="81" t="s">
        <v>2931</v>
      </c>
      <c r="T2331" s="81"/>
      <c r="U2331" s="83">
        <v>44399.395138888889</v>
      </c>
      <c r="V2331" s="84" t="s">
        <v>4830</v>
      </c>
      <c r="W2331" s="81"/>
      <c r="X2331" s="81"/>
      <c r="Y2331" s="87" t="s">
        <v>6830</v>
      </c>
      <c r="Z2331" s="81"/>
    </row>
    <row r="2332" spans="1:26" x14ac:dyDescent="0.35">
      <c r="A2332" s="66" t="s">
        <v>1370</v>
      </c>
      <c r="B2332" s="66" t="s">
        <v>1631</v>
      </c>
      <c r="C2332" s="67"/>
      <c r="D2332" s="68"/>
      <c r="E2332" s="69"/>
      <c r="F2332" s="70"/>
      <c r="G2332" s="67"/>
      <c r="H2332" s="71"/>
      <c r="I2332" s="72"/>
      <c r="J2332" s="72"/>
      <c r="K2332" s="36"/>
      <c r="L2332" s="79"/>
      <c r="M2332" s="79"/>
      <c r="N2332" s="74"/>
      <c r="O2332" s="81" t="s">
        <v>1647</v>
      </c>
      <c r="P2332" s="83">
        <v>44399.395798611113</v>
      </c>
      <c r="Q2332" s="81" t="s">
        <v>2085</v>
      </c>
      <c r="R2332" s="81"/>
      <c r="S2332" s="81"/>
      <c r="T2332" s="81" t="s">
        <v>3016</v>
      </c>
      <c r="U2332" s="83">
        <v>44399.395798611113</v>
      </c>
      <c r="V2332" s="84" t="s">
        <v>4831</v>
      </c>
      <c r="W2332" s="81"/>
      <c r="X2332" s="81"/>
      <c r="Y2332" s="87" t="s">
        <v>6831</v>
      </c>
      <c r="Z2332" s="81"/>
    </row>
    <row r="2333" spans="1:26" x14ac:dyDescent="0.35">
      <c r="A2333" s="66" t="s">
        <v>1371</v>
      </c>
      <c r="B2333" s="66" t="s">
        <v>1632</v>
      </c>
      <c r="C2333" s="67"/>
      <c r="D2333" s="68"/>
      <c r="E2333" s="69"/>
      <c r="F2333" s="70"/>
      <c r="G2333" s="67"/>
      <c r="H2333" s="71"/>
      <c r="I2333" s="72"/>
      <c r="J2333" s="72"/>
      <c r="K2333" s="36"/>
      <c r="L2333" s="79"/>
      <c r="M2333" s="79"/>
      <c r="N2333" s="74"/>
      <c r="O2333" s="81" t="s">
        <v>1647</v>
      </c>
      <c r="P2333" s="83">
        <v>44399.395833333336</v>
      </c>
      <c r="Q2333" s="81" t="s">
        <v>2086</v>
      </c>
      <c r="R2333" s="84" t="s">
        <v>2675</v>
      </c>
      <c r="S2333" s="81" t="s">
        <v>2931</v>
      </c>
      <c r="T2333" s="81" t="s">
        <v>3230</v>
      </c>
      <c r="U2333" s="83">
        <v>44399.395833333336</v>
      </c>
      <c r="V2333" s="84" t="s">
        <v>4832</v>
      </c>
      <c r="W2333" s="81"/>
      <c r="X2333" s="81"/>
      <c r="Y2333" s="87" t="s">
        <v>6832</v>
      </c>
      <c r="Z2333" s="81"/>
    </row>
    <row r="2334" spans="1:26" x14ac:dyDescent="0.35">
      <c r="A2334" s="66" t="s">
        <v>1371</v>
      </c>
      <c r="B2334" s="66" t="s">
        <v>1318</v>
      </c>
      <c r="C2334" s="67"/>
      <c r="D2334" s="68"/>
      <c r="E2334" s="69"/>
      <c r="F2334" s="70"/>
      <c r="G2334" s="67"/>
      <c r="H2334" s="71"/>
      <c r="I2334" s="72"/>
      <c r="J2334" s="72"/>
      <c r="K2334" s="36"/>
      <c r="L2334" s="79"/>
      <c r="M2334" s="79"/>
      <c r="N2334" s="74"/>
      <c r="O2334" s="81" t="s">
        <v>1647</v>
      </c>
      <c r="P2334" s="83">
        <v>44399.395833333336</v>
      </c>
      <c r="Q2334" s="81" t="s">
        <v>2086</v>
      </c>
      <c r="R2334" s="84" t="s">
        <v>2675</v>
      </c>
      <c r="S2334" s="81" t="s">
        <v>2931</v>
      </c>
      <c r="T2334" s="81" t="s">
        <v>3230</v>
      </c>
      <c r="U2334" s="83">
        <v>44399.395833333336</v>
      </c>
      <c r="V2334" s="84" t="s">
        <v>4832</v>
      </c>
      <c r="W2334" s="81"/>
      <c r="X2334" s="81"/>
      <c r="Y2334" s="87" t="s">
        <v>6832</v>
      </c>
      <c r="Z2334" s="81"/>
    </row>
    <row r="2335" spans="1:26" x14ac:dyDescent="0.35">
      <c r="A2335" s="66" t="s">
        <v>1372</v>
      </c>
      <c r="B2335" s="66" t="s">
        <v>1527</v>
      </c>
      <c r="C2335" s="67"/>
      <c r="D2335" s="68"/>
      <c r="E2335" s="69"/>
      <c r="F2335" s="70"/>
      <c r="G2335" s="67"/>
      <c r="H2335" s="71"/>
      <c r="I2335" s="72"/>
      <c r="J2335" s="72"/>
      <c r="K2335" s="36"/>
      <c r="L2335" s="79"/>
      <c r="M2335" s="79"/>
      <c r="N2335" s="74"/>
      <c r="O2335" s="81" t="s">
        <v>1647</v>
      </c>
      <c r="P2335" s="83">
        <v>44399.397916666669</v>
      </c>
      <c r="Q2335" s="81" t="s">
        <v>1653</v>
      </c>
      <c r="R2335" s="81"/>
      <c r="S2335" s="81"/>
      <c r="T2335" s="81" t="s">
        <v>3017</v>
      </c>
      <c r="U2335" s="83">
        <v>44399.397916666669</v>
      </c>
      <c r="V2335" s="84" t="s">
        <v>4833</v>
      </c>
      <c r="W2335" s="81"/>
      <c r="X2335" s="81"/>
      <c r="Y2335" s="87" t="s">
        <v>6833</v>
      </c>
      <c r="Z2335" s="81"/>
    </row>
    <row r="2336" spans="1:26" x14ac:dyDescent="0.35">
      <c r="A2336" s="66" t="s">
        <v>1373</v>
      </c>
      <c r="B2336" s="66" t="s">
        <v>1520</v>
      </c>
      <c r="C2336" s="67"/>
      <c r="D2336" s="68"/>
      <c r="E2336" s="69"/>
      <c r="F2336" s="70"/>
      <c r="G2336" s="67"/>
      <c r="H2336" s="71"/>
      <c r="I2336" s="72"/>
      <c r="J2336" s="72"/>
      <c r="K2336" s="36"/>
      <c r="L2336" s="79"/>
      <c r="M2336" s="79"/>
      <c r="N2336" s="74"/>
      <c r="O2336" s="81" t="s">
        <v>1647</v>
      </c>
      <c r="P2336" s="83">
        <v>44398.909386574072</v>
      </c>
      <c r="Q2336" s="81" t="s">
        <v>1956</v>
      </c>
      <c r="R2336" s="81"/>
      <c r="S2336" s="81"/>
      <c r="T2336" s="81" t="s">
        <v>3183</v>
      </c>
      <c r="U2336" s="83">
        <v>44398.909386574072</v>
      </c>
      <c r="V2336" s="84" t="s">
        <v>4834</v>
      </c>
      <c r="W2336" s="81"/>
      <c r="X2336" s="81"/>
      <c r="Y2336" s="87" t="s">
        <v>6834</v>
      </c>
      <c r="Z2336" s="81"/>
    </row>
    <row r="2337" spans="1:26" x14ac:dyDescent="0.35">
      <c r="A2337" s="66" t="s">
        <v>1373</v>
      </c>
      <c r="B2337" s="66" t="s">
        <v>1520</v>
      </c>
      <c r="C2337" s="67"/>
      <c r="D2337" s="68"/>
      <c r="E2337" s="69"/>
      <c r="F2337" s="70"/>
      <c r="G2337" s="67"/>
      <c r="H2337" s="71"/>
      <c r="I2337" s="72"/>
      <c r="J2337" s="72"/>
      <c r="K2337" s="36"/>
      <c r="L2337" s="79"/>
      <c r="M2337" s="79"/>
      <c r="N2337" s="74"/>
      <c r="O2337" s="81" t="s">
        <v>1647</v>
      </c>
      <c r="P2337" s="83">
        <v>44399.399502314816</v>
      </c>
      <c r="Q2337" s="81" t="s">
        <v>2022</v>
      </c>
      <c r="R2337" s="81"/>
      <c r="S2337" s="81"/>
      <c r="T2337" s="81" t="s">
        <v>3207</v>
      </c>
      <c r="U2337" s="83">
        <v>44399.399502314816</v>
      </c>
      <c r="V2337" s="84" t="s">
        <v>4835</v>
      </c>
      <c r="W2337" s="81"/>
      <c r="X2337" s="81"/>
      <c r="Y2337" s="87" t="s">
        <v>6835</v>
      </c>
      <c r="Z2337" s="81"/>
    </row>
    <row r="2338" spans="1:26" x14ac:dyDescent="0.35">
      <c r="A2338" s="66" t="s">
        <v>1374</v>
      </c>
      <c r="B2338" s="66" t="s">
        <v>1374</v>
      </c>
      <c r="C2338" s="67"/>
      <c r="D2338" s="68"/>
      <c r="E2338" s="69"/>
      <c r="F2338" s="70"/>
      <c r="G2338" s="67"/>
      <c r="H2338" s="71"/>
      <c r="I2338" s="72"/>
      <c r="J2338" s="72"/>
      <c r="K2338" s="36"/>
      <c r="L2338" s="79"/>
      <c r="M2338" s="79"/>
      <c r="N2338" s="74"/>
      <c r="O2338" s="81" t="s">
        <v>179</v>
      </c>
      <c r="P2338" s="83">
        <v>44399.400011574071</v>
      </c>
      <c r="Q2338" s="81" t="s">
        <v>2087</v>
      </c>
      <c r="R2338" s="81"/>
      <c r="S2338" s="81"/>
      <c r="T2338" s="81" t="s">
        <v>3107</v>
      </c>
      <c r="U2338" s="83">
        <v>44399.400011574071</v>
      </c>
      <c r="V2338" s="84" t="s">
        <v>4836</v>
      </c>
      <c r="W2338" s="81"/>
      <c r="X2338" s="81"/>
      <c r="Y2338" s="87" t="s">
        <v>6836</v>
      </c>
      <c r="Z2338" s="81"/>
    </row>
    <row r="2339" spans="1:26" x14ac:dyDescent="0.35">
      <c r="A2339" s="66" t="s">
        <v>1375</v>
      </c>
      <c r="B2339" s="66" t="s">
        <v>1074</v>
      </c>
      <c r="C2339" s="67"/>
      <c r="D2339" s="68"/>
      <c r="E2339" s="69"/>
      <c r="F2339" s="70"/>
      <c r="G2339" s="67"/>
      <c r="H2339" s="71"/>
      <c r="I2339" s="72"/>
      <c r="J2339" s="72"/>
      <c r="K2339" s="36"/>
      <c r="L2339" s="79"/>
      <c r="M2339" s="79"/>
      <c r="N2339" s="74"/>
      <c r="O2339" s="81" t="s">
        <v>1647</v>
      </c>
      <c r="P2339" s="83">
        <v>44398.526539351849</v>
      </c>
      <c r="Q2339" s="81" t="s">
        <v>2088</v>
      </c>
      <c r="R2339" s="84" t="s">
        <v>2676</v>
      </c>
      <c r="S2339" s="81" t="s">
        <v>2931</v>
      </c>
      <c r="T2339" s="81"/>
      <c r="U2339" s="83">
        <v>44398.526539351849</v>
      </c>
      <c r="V2339" s="84" t="s">
        <v>4837</v>
      </c>
      <c r="W2339" s="81"/>
      <c r="X2339" s="81"/>
      <c r="Y2339" s="87" t="s">
        <v>6837</v>
      </c>
      <c r="Z2339" s="81"/>
    </row>
    <row r="2340" spans="1:26" x14ac:dyDescent="0.35">
      <c r="A2340" s="66" t="s">
        <v>1376</v>
      </c>
      <c r="B2340" s="66" t="s">
        <v>1074</v>
      </c>
      <c r="C2340" s="67"/>
      <c r="D2340" s="68"/>
      <c r="E2340" s="69"/>
      <c r="F2340" s="70"/>
      <c r="G2340" s="67"/>
      <c r="H2340" s="71"/>
      <c r="I2340" s="72"/>
      <c r="J2340" s="72"/>
      <c r="K2340" s="36"/>
      <c r="L2340" s="79"/>
      <c r="M2340" s="79"/>
      <c r="N2340" s="74"/>
      <c r="O2340" s="81" t="s">
        <v>1647</v>
      </c>
      <c r="P2340" s="83">
        <v>44399.400995370372</v>
      </c>
      <c r="Q2340" s="81" t="s">
        <v>1872</v>
      </c>
      <c r="R2340" s="81"/>
      <c r="S2340" s="81"/>
      <c r="T2340" s="81"/>
      <c r="U2340" s="83">
        <v>44399.400995370372</v>
      </c>
      <c r="V2340" s="84" t="s">
        <v>4838</v>
      </c>
      <c r="W2340" s="81"/>
      <c r="X2340" s="81"/>
      <c r="Y2340" s="87" t="s">
        <v>6838</v>
      </c>
      <c r="Z2340" s="81"/>
    </row>
    <row r="2341" spans="1:26" x14ac:dyDescent="0.35">
      <c r="A2341" s="66" t="s">
        <v>1376</v>
      </c>
      <c r="B2341" s="66" t="s">
        <v>1375</v>
      </c>
      <c r="C2341" s="67"/>
      <c r="D2341" s="68"/>
      <c r="E2341" s="69"/>
      <c r="F2341" s="70"/>
      <c r="G2341" s="67"/>
      <c r="H2341" s="71"/>
      <c r="I2341" s="72"/>
      <c r="J2341" s="72"/>
      <c r="K2341" s="36"/>
      <c r="L2341" s="79"/>
      <c r="M2341" s="79"/>
      <c r="N2341" s="74"/>
      <c r="O2341" s="81" t="s">
        <v>1647</v>
      </c>
      <c r="P2341" s="83">
        <v>44399.400995370372</v>
      </c>
      <c r="Q2341" s="81" t="s">
        <v>1872</v>
      </c>
      <c r="R2341" s="81"/>
      <c r="S2341" s="81"/>
      <c r="T2341" s="81"/>
      <c r="U2341" s="83">
        <v>44399.400995370372</v>
      </c>
      <c r="V2341" s="84" t="s">
        <v>4838</v>
      </c>
      <c r="W2341" s="81"/>
      <c r="X2341" s="81"/>
      <c r="Y2341" s="87" t="s">
        <v>6838</v>
      </c>
      <c r="Z2341" s="81"/>
    </row>
    <row r="2342" spans="1:26" x14ac:dyDescent="0.35">
      <c r="A2342" s="66" t="s">
        <v>1377</v>
      </c>
      <c r="B2342" s="66" t="s">
        <v>1420</v>
      </c>
      <c r="C2342" s="67"/>
      <c r="D2342" s="68"/>
      <c r="E2342" s="69"/>
      <c r="F2342" s="70"/>
      <c r="G2342" s="67"/>
      <c r="H2342" s="71"/>
      <c r="I2342" s="72"/>
      <c r="J2342" s="72"/>
      <c r="K2342" s="36"/>
      <c r="L2342" s="79"/>
      <c r="M2342" s="79"/>
      <c r="N2342" s="74"/>
      <c r="O2342" s="81" t="s">
        <v>1647</v>
      </c>
      <c r="P2342" s="83">
        <v>44399.402129629627</v>
      </c>
      <c r="Q2342" s="81" t="s">
        <v>2081</v>
      </c>
      <c r="R2342" s="81"/>
      <c r="S2342" s="81"/>
      <c r="T2342" s="81" t="s">
        <v>3016</v>
      </c>
      <c r="U2342" s="83">
        <v>44399.402129629627</v>
      </c>
      <c r="V2342" s="84" t="s">
        <v>4839</v>
      </c>
      <c r="W2342" s="81"/>
      <c r="X2342" s="81"/>
      <c r="Y2342" s="87" t="s">
        <v>6839</v>
      </c>
      <c r="Z2342" s="81"/>
    </row>
    <row r="2343" spans="1:26" x14ac:dyDescent="0.35">
      <c r="A2343" s="66" t="s">
        <v>1356</v>
      </c>
      <c r="B2343" s="66" t="s">
        <v>1356</v>
      </c>
      <c r="C2343" s="67"/>
      <c r="D2343" s="68"/>
      <c r="E2343" s="69"/>
      <c r="F2343" s="70"/>
      <c r="G2343" s="67"/>
      <c r="H2343" s="71"/>
      <c r="I2343" s="72"/>
      <c r="J2343" s="72"/>
      <c r="K2343" s="36"/>
      <c r="L2343" s="79"/>
      <c r="M2343" s="79"/>
      <c r="N2343" s="74"/>
      <c r="O2343" s="81" t="s">
        <v>179</v>
      </c>
      <c r="P2343" s="83">
        <v>44396.688333333332</v>
      </c>
      <c r="Q2343" s="81" t="s">
        <v>2089</v>
      </c>
      <c r="R2343" s="84" t="s">
        <v>2677</v>
      </c>
      <c r="S2343" s="81" t="s">
        <v>2931</v>
      </c>
      <c r="T2343" s="81" t="s">
        <v>3231</v>
      </c>
      <c r="U2343" s="83">
        <v>44396.688333333332</v>
      </c>
      <c r="V2343" s="84" t="s">
        <v>4840</v>
      </c>
      <c r="W2343" s="81"/>
      <c r="X2343" s="81"/>
      <c r="Y2343" s="87" t="s">
        <v>6840</v>
      </c>
      <c r="Z2343" s="81"/>
    </row>
    <row r="2344" spans="1:26" x14ac:dyDescent="0.35">
      <c r="A2344" s="66" t="s">
        <v>1356</v>
      </c>
      <c r="B2344" s="66" t="s">
        <v>1248</v>
      </c>
      <c r="C2344" s="67"/>
      <c r="D2344" s="68"/>
      <c r="E2344" s="69"/>
      <c r="F2344" s="70"/>
      <c r="G2344" s="67"/>
      <c r="H2344" s="71"/>
      <c r="I2344" s="72"/>
      <c r="J2344" s="72"/>
      <c r="K2344" s="36"/>
      <c r="L2344" s="79"/>
      <c r="M2344" s="79"/>
      <c r="N2344" s="74"/>
      <c r="O2344" s="81" t="s">
        <v>1647</v>
      </c>
      <c r="P2344" s="83">
        <v>44397.526643518519</v>
      </c>
      <c r="Q2344" s="81" t="s">
        <v>1776</v>
      </c>
      <c r="R2344" s="81"/>
      <c r="S2344" s="81"/>
      <c r="T2344" s="81" t="s">
        <v>3096</v>
      </c>
      <c r="U2344" s="83">
        <v>44397.526643518519</v>
      </c>
      <c r="V2344" s="84" t="s">
        <v>4786</v>
      </c>
      <c r="W2344" s="81"/>
      <c r="X2344" s="81"/>
      <c r="Y2344" s="87" t="s">
        <v>6786</v>
      </c>
      <c r="Z2344" s="81"/>
    </row>
    <row r="2345" spans="1:26" x14ac:dyDescent="0.35">
      <c r="A2345" s="66" t="s">
        <v>1356</v>
      </c>
      <c r="B2345" s="66" t="s">
        <v>1357</v>
      </c>
      <c r="C2345" s="67"/>
      <c r="D2345" s="68"/>
      <c r="E2345" s="69"/>
      <c r="F2345" s="70"/>
      <c r="G2345" s="67"/>
      <c r="H2345" s="71"/>
      <c r="I2345" s="72"/>
      <c r="J2345" s="72"/>
      <c r="K2345" s="36"/>
      <c r="L2345" s="79"/>
      <c r="M2345" s="79"/>
      <c r="N2345" s="74"/>
      <c r="O2345" s="81" t="s">
        <v>1647</v>
      </c>
      <c r="P2345" s="83">
        <v>44397.526643518519</v>
      </c>
      <c r="Q2345" s="81" t="s">
        <v>1776</v>
      </c>
      <c r="R2345" s="81"/>
      <c r="S2345" s="81"/>
      <c r="T2345" s="81" t="s">
        <v>3096</v>
      </c>
      <c r="U2345" s="83">
        <v>44397.526643518519</v>
      </c>
      <c r="V2345" s="84" t="s">
        <v>4786</v>
      </c>
      <c r="W2345" s="81"/>
      <c r="X2345" s="81"/>
      <c r="Y2345" s="87" t="s">
        <v>6786</v>
      </c>
      <c r="Z2345" s="81"/>
    </row>
    <row r="2346" spans="1:26" x14ac:dyDescent="0.35">
      <c r="A2346" s="66" t="s">
        <v>1356</v>
      </c>
      <c r="B2346" s="66" t="s">
        <v>1248</v>
      </c>
      <c r="C2346" s="67"/>
      <c r="D2346" s="68"/>
      <c r="E2346" s="69"/>
      <c r="F2346" s="70"/>
      <c r="G2346" s="67"/>
      <c r="H2346" s="71"/>
      <c r="I2346" s="72"/>
      <c r="J2346" s="72"/>
      <c r="K2346" s="36"/>
      <c r="L2346" s="79"/>
      <c r="M2346" s="79"/>
      <c r="N2346" s="74"/>
      <c r="O2346" s="81" t="s">
        <v>1647</v>
      </c>
      <c r="P2346" s="83">
        <v>44399.269444444442</v>
      </c>
      <c r="Q2346" s="81" t="s">
        <v>2090</v>
      </c>
      <c r="R2346" s="84" t="s">
        <v>2678</v>
      </c>
      <c r="S2346" s="81" t="s">
        <v>2931</v>
      </c>
      <c r="T2346" s="81" t="s">
        <v>3203</v>
      </c>
      <c r="U2346" s="83">
        <v>44399.269444444442</v>
      </c>
      <c r="V2346" s="84" t="s">
        <v>4841</v>
      </c>
      <c r="W2346" s="81"/>
      <c r="X2346" s="81"/>
      <c r="Y2346" s="87" t="s">
        <v>6841</v>
      </c>
      <c r="Z2346" s="81"/>
    </row>
    <row r="2347" spans="1:26" x14ac:dyDescent="0.35">
      <c r="A2347" s="66" t="s">
        <v>1356</v>
      </c>
      <c r="B2347" s="66" t="s">
        <v>1616</v>
      </c>
      <c r="C2347" s="67"/>
      <c r="D2347" s="68"/>
      <c r="E2347" s="69"/>
      <c r="F2347" s="70"/>
      <c r="G2347" s="67"/>
      <c r="H2347" s="71"/>
      <c r="I2347" s="72"/>
      <c r="J2347" s="72"/>
      <c r="K2347" s="36"/>
      <c r="L2347" s="79"/>
      <c r="M2347" s="79"/>
      <c r="N2347" s="74"/>
      <c r="O2347" s="81" t="s">
        <v>1647</v>
      </c>
      <c r="P2347" s="83">
        <v>44399.269444444442</v>
      </c>
      <c r="Q2347" s="81" t="s">
        <v>2090</v>
      </c>
      <c r="R2347" s="84" t="s">
        <v>2678</v>
      </c>
      <c r="S2347" s="81" t="s">
        <v>2931</v>
      </c>
      <c r="T2347" s="81" t="s">
        <v>3203</v>
      </c>
      <c r="U2347" s="83">
        <v>44399.269444444442</v>
      </c>
      <c r="V2347" s="84" t="s">
        <v>4841</v>
      </c>
      <c r="W2347" s="81"/>
      <c r="X2347" s="81"/>
      <c r="Y2347" s="87" t="s">
        <v>6841</v>
      </c>
      <c r="Z2347" s="81"/>
    </row>
    <row r="2348" spans="1:26" x14ac:dyDescent="0.35">
      <c r="A2348" s="66" t="s">
        <v>1248</v>
      </c>
      <c r="B2348" s="66" t="s">
        <v>1356</v>
      </c>
      <c r="C2348" s="67"/>
      <c r="D2348" s="68"/>
      <c r="E2348" s="69"/>
      <c r="F2348" s="70"/>
      <c r="G2348" s="67"/>
      <c r="H2348" s="71"/>
      <c r="I2348" s="72"/>
      <c r="J2348" s="72"/>
      <c r="K2348" s="36"/>
      <c r="L2348" s="79"/>
      <c r="M2348" s="79"/>
      <c r="N2348" s="74"/>
      <c r="O2348" s="81" t="s">
        <v>1647</v>
      </c>
      <c r="P2348" s="83">
        <v>44399.274155092593</v>
      </c>
      <c r="Q2348" s="81" t="s">
        <v>2010</v>
      </c>
      <c r="R2348" s="81"/>
      <c r="S2348" s="81"/>
      <c r="T2348" s="81" t="s">
        <v>3203</v>
      </c>
      <c r="U2348" s="83">
        <v>44399.274155092593</v>
      </c>
      <c r="V2348" s="84" t="s">
        <v>4842</v>
      </c>
      <c r="W2348" s="81"/>
      <c r="X2348" s="81"/>
      <c r="Y2348" s="87" t="s">
        <v>6842</v>
      </c>
      <c r="Z2348" s="81"/>
    </row>
    <row r="2349" spans="1:26" x14ac:dyDescent="0.35">
      <c r="A2349" s="66" t="s">
        <v>1378</v>
      </c>
      <c r="B2349" s="66" t="s">
        <v>1356</v>
      </c>
      <c r="C2349" s="67"/>
      <c r="D2349" s="68"/>
      <c r="E2349" s="69"/>
      <c r="F2349" s="70"/>
      <c r="G2349" s="67"/>
      <c r="H2349" s="71"/>
      <c r="I2349" s="72"/>
      <c r="J2349" s="72"/>
      <c r="K2349" s="36"/>
      <c r="L2349" s="79"/>
      <c r="M2349" s="79"/>
      <c r="N2349" s="74"/>
      <c r="O2349" s="81" t="s">
        <v>1647</v>
      </c>
      <c r="P2349" s="83">
        <v>44399.403217592589</v>
      </c>
      <c r="Q2349" s="81" t="s">
        <v>2010</v>
      </c>
      <c r="R2349" s="81"/>
      <c r="S2349" s="81"/>
      <c r="T2349" s="81" t="s">
        <v>3203</v>
      </c>
      <c r="U2349" s="83">
        <v>44399.403217592589</v>
      </c>
      <c r="V2349" s="84" t="s">
        <v>4843</v>
      </c>
      <c r="W2349" s="81"/>
      <c r="X2349" s="81"/>
      <c r="Y2349" s="87" t="s">
        <v>6843</v>
      </c>
      <c r="Z2349" s="81"/>
    </row>
    <row r="2350" spans="1:26" x14ac:dyDescent="0.35">
      <c r="A2350" s="66" t="s">
        <v>1378</v>
      </c>
      <c r="B2350" s="66" t="s">
        <v>1248</v>
      </c>
      <c r="C2350" s="67"/>
      <c r="D2350" s="68"/>
      <c r="E2350" s="69"/>
      <c r="F2350" s="70"/>
      <c r="G2350" s="67"/>
      <c r="H2350" s="71"/>
      <c r="I2350" s="72"/>
      <c r="J2350" s="72"/>
      <c r="K2350" s="36"/>
      <c r="L2350" s="79"/>
      <c r="M2350" s="79"/>
      <c r="N2350" s="74"/>
      <c r="O2350" s="81" t="s">
        <v>1647</v>
      </c>
      <c r="P2350" s="83">
        <v>44399.403217592589</v>
      </c>
      <c r="Q2350" s="81" t="s">
        <v>2010</v>
      </c>
      <c r="R2350" s="81"/>
      <c r="S2350" s="81"/>
      <c r="T2350" s="81" t="s">
        <v>3203</v>
      </c>
      <c r="U2350" s="83">
        <v>44399.403217592589</v>
      </c>
      <c r="V2350" s="84" t="s">
        <v>4843</v>
      </c>
      <c r="W2350" s="81"/>
      <c r="X2350" s="81"/>
      <c r="Y2350" s="87" t="s">
        <v>6843</v>
      </c>
      <c r="Z2350" s="81"/>
    </row>
    <row r="2351" spans="1:26" x14ac:dyDescent="0.35">
      <c r="A2351" s="66" t="s">
        <v>1378</v>
      </c>
      <c r="B2351" s="66" t="s">
        <v>1616</v>
      </c>
      <c r="C2351" s="67"/>
      <c r="D2351" s="68"/>
      <c r="E2351" s="69"/>
      <c r="F2351" s="70"/>
      <c r="G2351" s="67"/>
      <c r="H2351" s="71"/>
      <c r="I2351" s="72"/>
      <c r="J2351" s="72"/>
      <c r="K2351" s="36"/>
      <c r="L2351" s="79"/>
      <c r="M2351" s="79"/>
      <c r="N2351" s="74"/>
      <c r="O2351" s="81" t="s">
        <v>1647</v>
      </c>
      <c r="P2351" s="83">
        <v>44399.403217592589</v>
      </c>
      <c r="Q2351" s="81" t="s">
        <v>2010</v>
      </c>
      <c r="R2351" s="81"/>
      <c r="S2351" s="81"/>
      <c r="T2351" s="81" t="s">
        <v>3203</v>
      </c>
      <c r="U2351" s="83">
        <v>44399.403217592589</v>
      </c>
      <c r="V2351" s="84" t="s">
        <v>4843</v>
      </c>
      <c r="W2351" s="81"/>
      <c r="X2351" s="81"/>
      <c r="Y2351" s="87" t="s">
        <v>6843</v>
      </c>
      <c r="Z2351" s="81"/>
    </row>
    <row r="2352" spans="1:26" x14ac:dyDescent="0.35">
      <c r="A2352" s="66" t="s">
        <v>1379</v>
      </c>
      <c r="B2352" s="66" t="s">
        <v>1379</v>
      </c>
      <c r="C2352" s="67"/>
      <c r="D2352" s="68"/>
      <c r="E2352" s="69"/>
      <c r="F2352" s="70"/>
      <c r="G2352" s="67"/>
      <c r="H2352" s="71"/>
      <c r="I2352" s="72"/>
      <c r="J2352" s="72"/>
      <c r="K2352" s="36"/>
      <c r="L2352" s="79"/>
      <c r="M2352" s="79"/>
      <c r="N2352" s="74"/>
      <c r="O2352" s="81" t="s">
        <v>179</v>
      </c>
      <c r="P2352" s="83">
        <v>44399.403391203705</v>
      </c>
      <c r="Q2352" s="81" t="s">
        <v>2091</v>
      </c>
      <c r="R2352" s="84" t="s">
        <v>2679</v>
      </c>
      <c r="S2352" s="81" t="s">
        <v>2931</v>
      </c>
      <c r="T2352" s="81" t="s">
        <v>3232</v>
      </c>
      <c r="U2352" s="83">
        <v>44399.403391203705</v>
      </c>
      <c r="V2352" s="84" t="s">
        <v>4844</v>
      </c>
      <c r="W2352" s="81"/>
      <c r="X2352" s="81"/>
      <c r="Y2352" s="87" t="s">
        <v>6844</v>
      </c>
      <c r="Z2352" s="81"/>
    </row>
    <row r="2353" spans="1:26" x14ac:dyDescent="0.35">
      <c r="A2353" s="66" t="s">
        <v>1380</v>
      </c>
      <c r="B2353" s="66" t="s">
        <v>1413</v>
      </c>
      <c r="C2353" s="67"/>
      <c r="D2353" s="68"/>
      <c r="E2353" s="69"/>
      <c r="F2353" s="70"/>
      <c r="G2353" s="67"/>
      <c r="H2353" s="71"/>
      <c r="I2353" s="72"/>
      <c r="J2353" s="72"/>
      <c r="K2353" s="36"/>
      <c r="L2353" s="79"/>
      <c r="M2353" s="79"/>
      <c r="N2353" s="74"/>
      <c r="O2353" s="81" t="s">
        <v>1647</v>
      </c>
      <c r="P2353" s="83">
        <v>44399.41233796296</v>
      </c>
      <c r="Q2353" s="81" t="s">
        <v>1668</v>
      </c>
      <c r="R2353" s="81"/>
      <c r="S2353" s="81"/>
      <c r="T2353" s="81" t="s">
        <v>3029</v>
      </c>
      <c r="U2353" s="83">
        <v>44399.41233796296</v>
      </c>
      <c r="V2353" s="84" t="s">
        <v>4845</v>
      </c>
      <c r="W2353" s="81"/>
      <c r="X2353" s="81"/>
      <c r="Y2353" s="87" t="s">
        <v>6845</v>
      </c>
      <c r="Z2353" s="81"/>
    </row>
    <row r="2354" spans="1:26" x14ac:dyDescent="0.35">
      <c r="A2354" s="66" t="s">
        <v>1381</v>
      </c>
      <c r="B2354" s="66" t="s">
        <v>1587</v>
      </c>
      <c r="C2354" s="67"/>
      <c r="D2354" s="68"/>
      <c r="E2354" s="69"/>
      <c r="F2354" s="70"/>
      <c r="G2354" s="67"/>
      <c r="H2354" s="71"/>
      <c r="I2354" s="72"/>
      <c r="J2354" s="72"/>
      <c r="K2354" s="36"/>
      <c r="L2354" s="79"/>
      <c r="M2354" s="79"/>
      <c r="N2354" s="74"/>
      <c r="O2354" s="81" t="s">
        <v>1647</v>
      </c>
      <c r="P2354" s="83">
        <v>44399.415567129632</v>
      </c>
      <c r="Q2354" s="81" t="s">
        <v>1893</v>
      </c>
      <c r="R2354" s="81"/>
      <c r="S2354" s="81"/>
      <c r="T2354" s="81"/>
      <c r="U2354" s="83">
        <v>44399.415567129632</v>
      </c>
      <c r="V2354" s="84" t="s">
        <v>4846</v>
      </c>
      <c r="W2354" s="81"/>
      <c r="X2354" s="81"/>
      <c r="Y2354" s="87" t="s">
        <v>6846</v>
      </c>
      <c r="Z2354" s="81"/>
    </row>
    <row r="2355" spans="1:26" x14ac:dyDescent="0.35">
      <c r="A2355" s="66" t="s">
        <v>1381</v>
      </c>
      <c r="B2355" s="66" t="s">
        <v>1026</v>
      </c>
      <c r="C2355" s="67"/>
      <c r="D2355" s="68"/>
      <c r="E2355" s="69"/>
      <c r="F2355" s="70"/>
      <c r="G2355" s="67"/>
      <c r="H2355" s="71"/>
      <c r="I2355" s="72"/>
      <c r="J2355" s="72"/>
      <c r="K2355" s="36"/>
      <c r="L2355" s="79"/>
      <c r="M2355" s="79"/>
      <c r="N2355" s="74"/>
      <c r="O2355" s="81" t="s">
        <v>1647</v>
      </c>
      <c r="P2355" s="83">
        <v>44399.415567129632</v>
      </c>
      <c r="Q2355" s="81" t="s">
        <v>1893</v>
      </c>
      <c r="R2355" s="81"/>
      <c r="S2355" s="81"/>
      <c r="T2355" s="81"/>
      <c r="U2355" s="83">
        <v>44399.415567129632</v>
      </c>
      <c r="V2355" s="84" t="s">
        <v>4846</v>
      </c>
      <c r="W2355" s="81"/>
      <c r="X2355" s="81"/>
      <c r="Y2355" s="87" t="s">
        <v>6846</v>
      </c>
      <c r="Z2355" s="81"/>
    </row>
    <row r="2356" spans="1:26" x14ac:dyDescent="0.35">
      <c r="A2356" s="66" t="s">
        <v>1382</v>
      </c>
      <c r="B2356" s="66" t="s">
        <v>1633</v>
      </c>
      <c r="C2356" s="67"/>
      <c r="D2356" s="68"/>
      <c r="E2356" s="69"/>
      <c r="F2356" s="70"/>
      <c r="G2356" s="67"/>
      <c r="H2356" s="71"/>
      <c r="I2356" s="72"/>
      <c r="J2356" s="72"/>
      <c r="K2356" s="36"/>
      <c r="L2356" s="79"/>
      <c r="M2356" s="79"/>
      <c r="N2356" s="74"/>
      <c r="O2356" s="81" t="s">
        <v>1648</v>
      </c>
      <c r="P2356" s="83">
        <v>44396.416689814818</v>
      </c>
      <c r="Q2356" s="81" t="s">
        <v>2092</v>
      </c>
      <c r="R2356" s="84" t="s">
        <v>2680</v>
      </c>
      <c r="S2356" s="81" t="s">
        <v>2931</v>
      </c>
      <c r="T2356" s="81"/>
      <c r="U2356" s="83">
        <v>44396.416689814818</v>
      </c>
      <c r="V2356" s="84" t="s">
        <v>4847</v>
      </c>
      <c r="W2356" s="81"/>
      <c r="X2356" s="81"/>
      <c r="Y2356" s="87" t="s">
        <v>6847</v>
      </c>
      <c r="Z2356" s="81"/>
    </row>
    <row r="2357" spans="1:26" x14ac:dyDescent="0.35">
      <c r="A2357" s="66" t="s">
        <v>1382</v>
      </c>
      <c r="B2357" s="66" t="s">
        <v>1634</v>
      </c>
      <c r="C2357" s="67"/>
      <c r="D2357" s="68"/>
      <c r="E2357" s="69"/>
      <c r="F2357" s="70"/>
      <c r="G2357" s="67"/>
      <c r="H2357" s="71"/>
      <c r="I2357" s="72"/>
      <c r="J2357" s="72"/>
      <c r="K2357" s="36"/>
      <c r="L2357" s="79"/>
      <c r="M2357" s="79"/>
      <c r="N2357" s="74"/>
      <c r="O2357" s="81" t="s">
        <v>1648</v>
      </c>
      <c r="P2357" s="83">
        <v>44397.270833333336</v>
      </c>
      <c r="Q2357" s="81" t="s">
        <v>2093</v>
      </c>
      <c r="R2357" s="84" t="s">
        <v>2681</v>
      </c>
      <c r="S2357" s="81" t="s">
        <v>2931</v>
      </c>
      <c r="T2357" s="81"/>
      <c r="U2357" s="83">
        <v>44397.270833333336</v>
      </c>
      <c r="V2357" s="84" t="s">
        <v>4848</v>
      </c>
      <c r="W2357" s="81"/>
      <c r="X2357" s="81"/>
      <c r="Y2357" s="87" t="s">
        <v>6848</v>
      </c>
      <c r="Z2357" s="81"/>
    </row>
    <row r="2358" spans="1:26" x14ac:dyDescent="0.35">
      <c r="A2358" s="66" t="s">
        <v>1383</v>
      </c>
      <c r="B2358" s="66" t="s">
        <v>1577</v>
      </c>
      <c r="C2358" s="67"/>
      <c r="D2358" s="68"/>
      <c r="E2358" s="69"/>
      <c r="F2358" s="70"/>
      <c r="G2358" s="67"/>
      <c r="H2358" s="71"/>
      <c r="I2358" s="72"/>
      <c r="J2358" s="72"/>
      <c r="K2358" s="36"/>
      <c r="L2358" s="79"/>
      <c r="M2358" s="79"/>
      <c r="N2358" s="74"/>
      <c r="O2358" s="81" t="s">
        <v>1647</v>
      </c>
      <c r="P2358" s="83">
        <v>44398.397916666669</v>
      </c>
      <c r="Q2358" s="81" t="s">
        <v>2094</v>
      </c>
      <c r="R2358" s="84" t="s">
        <v>2682</v>
      </c>
      <c r="S2358" s="81" t="s">
        <v>2931</v>
      </c>
      <c r="T2358" s="81" t="s">
        <v>3077</v>
      </c>
      <c r="U2358" s="83">
        <v>44398.397916666669</v>
      </c>
      <c r="V2358" s="84" t="s">
        <v>4849</v>
      </c>
      <c r="W2358" s="81"/>
      <c r="X2358" s="81"/>
      <c r="Y2358" s="87" t="s">
        <v>6849</v>
      </c>
      <c r="Z2358" s="81"/>
    </row>
    <row r="2359" spans="1:26" x14ac:dyDescent="0.35">
      <c r="A2359" s="66" t="s">
        <v>1383</v>
      </c>
      <c r="B2359" s="66" t="s">
        <v>1635</v>
      </c>
      <c r="C2359" s="67"/>
      <c r="D2359" s="68"/>
      <c r="E2359" s="69"/>
      <c r="F2359" s="70"/>
      <c r="G2359" s="67"/>
      <c r="H2359" s="71"/>
      <c r="I2359" s="72"/>
      <c r="J2359" s="72"/>
      <c r="K2359" s="36"/>
      <c r="L2359" s="79"/>
      <c r="M2359" s="79"/>
      <c r="N2359" s="74"/>
      <c r="O2359" s="81" t="s">
        <v>1647</v>
      </c>
      <c r="P2359" s="83">
        <v>44398.645891203705</v>
      </c>
      <c r="Q2359" s="81" t="s">
        <v>2095</v>
      </c>
      <c r="R2359" s="84" t="s">
        <v>2683</v>
      </c>
      <c r="S2359" s="81" t="s">
        <v>2931</v>
      </c>
      <c r="T2359" s="81" t="s">
        <v>3016</v>
      </c>
      <c r="U2359" s="83">
        <v>44398.645891203705</v>
      </c>
      <c r="V2359" s="84" t="s">
        <v>4850</v>
      </c>
      <c r="W2359" s="81"/>
      <c r="X2359" s="81"/>
      <c r="Y2359" s="87" t="s">
        <v>6850</v>
      </c>
      <c r="Z2359" s="81"/>
    </row>
    <row r="2360" spans="1:26" x14ac:dyDescent="0.35">
      <c r="A2360" s="66" t="s">
        <v>1384</v>
      </c>
      <c r="B2360" s="66" t="s">
        <v>1384</v>
      </c>
      <c r="C2360" s="67"/>
      <c r="D2360" s="68"/>
      <c r="E2360" s="69"/>
      <c r="F2360" s="70"/>
      <c r="G2360" s="67"/>
      <c r="H2360" s="71"/>
      <c r="I2360" s="72"/>
      <c r="J2360" s="72"/>
      <c r="K2360" s="36"/>
      <c r="L2360" s="79"/>
      <c r="M2360" s="79"/>
      <c r="N2360" s="74"/>
      <c r="O2360" s="81" t="s">
        <v>179</v>
      </c>
      <c r="P2360" s="83">
        <v>44399.364756944444</v>
      </c>
      <c r="Q2360" s="81" t="s">
        <v>2096</v>
      </c>
      <c r="R2360" s="84" t="s">
        <v>2684</v>
      </c>
      <c r="S2360" s="81" t="s">
        <v>2931</v>
      </c>
      <c r="T2360" s="81" t="s">
        <v>3046</v>
      </c>
      <c r="U2360" s="83">
        <v>44399.364756944444</v>
      </c>
      <c r="V2360" s="84" t="s">
        <v>4851</v>
      </c>
      <c r="W2360" s="81"/>
      <c r="X2360" s="81"/>
      <c r="Y2360" s="87" t="s">
        <v>6851</v>
      </c>
      <c r="Z2360" s="81"/>
    </row>
    <row r="2361" spans="1:26" x14ac:dyDescent="0.35">
      <c r="A2361" s="66" t="s">
        <v>1385</v>
      </c>
      <c r="B2361" s="66" t="s">
        <v>1384</v>
      </c>
      <c r="C2361" s="67"/>
      <c r="D2361" s="68"/>
      <c r="E2361" s="69"/>
      <c r="F2361" s="70"/>
      <c r="G2361" s="67"/>
      <c r="H2361" s="71"/>
      <c r="I2361" s="72"/>
      <c r="J2361" s="72"/>
      <c r="K2361" s="36"/>
      <c r="L2361" s="79"/>
      <c r="M2361" s="79"/>
      <c r="N2361" s="74"/>
      <c r="O2361" s="81" t="s">
        <v>1647</v>
      </c>
      <c r="P2361" s="83">
        <v>44399.422662037039</v>
      </c>
      <c r="Q2361" s="81" t="s">
        <v>2059</v>
      </c>
      <c r="R2361" s="81"/>
      <c r="S2361" s="81"/>
      <c r="T2361" s="81" t="s">
        <v>3046</v>
      </c>
      <c r="U2361" s="83">
        <v>44399.422662037039</v>
      </c>
      <c r="V2361" s="84" t="s">
        <v>4852</v>
      </c>
      <c r="W2361" s="81"/>
      <c r="X2361" s="81"/>
      <c r="Y2361" s="87" t="s">
        <v>6852</v>
      </c>
      <c r="Z2361" s="81"/>
    </row>
    <row r="2362" spans="1:26" x14ac:dyDescent="0.35">
      <c r="A2362" s="66" t="s">
        <v>1386</v>
      </c>
      <c r="B2362" s="66" t="s">
        <v>1520</v>
      </c>
      <c r="C2362" s="67"/>
      <c r="D2362" s="68"/>
      <c r="E2362" s="69"/>
      <c r="F2362" s="70"/>
      <c r="G2362" s="67"/>
      <c r="H2362" s="71"/>
      <c r="I2362" s="72"/>
      <c r="J2362" s="72"/>
      <c r="K2362" s="36"/>
      <c r="L2362" s="79"/>
      <c r="M2362" s="79"/>
      <c r="N2362" s="74"/>
      <c r="O2362" s="81" t="s">
        <v>1647</v>
      </c>
      <c r="P2362" s="83">
        <v>44399.422708333332</v>
      </c>
      <c r="Q2362" s="81" t="s">
        <v>2022</v>
      </c>
      <c r="R2362" s="81"/>
      <c r="S2362" s="81"/>
      <c r="T2362" s="81" t="s">
        <v>3207</v>
      </c>
      <c r="U2362" s="83">
        <v>44399.422708333332</v>
      </c>
      <c r="V2362" s="84" t="s">
        <v>4853</v>
      </c>
      <c r="W2362" s="81"/>
      <c r="X2362" s="81"/>
      <c r="Y2362" s="87" t="s">
        <v>6853</v>
      </c>
      <c r="Z2362" s="81"/>
    </row>
    <row r="2363" spans="1:26" x14ac:dyDescent="0.35">
      <c r="A2363" s="66" t="s">
        <v>1387</v>
      </c>
      <c r="B2363" s="66" t="s">
        <v>1520</v>
      </c>
      <c r="C2363" s="67"/>
      <c r="D2363" s="68"/>
      <c r="E2363" s="69"/>
      <c r="F2363" s="70"/>
      <c r="G2363" s="67"/>
      <c r="H2363" s="71"/>
      <c r="I2363" s="72"/>
      <c r="J2363" s="72"/>
      <c r="K2363" s="36"/>
      <c r="L2363" s="79"/>
      <c r="M2363" s="79"/>
      <c r="N2363" s="74"/>
      <c r="O2363" s="81" t="s">
        <v>1647</v>
      </c>
      <c r="P2363" s="83">
        <v>44399.422766203701</v>
      </c>
      <c r="Q2363" s="81" t="s">
        <v>1956</v>
      </c>
      <c r="R2363" s="81"/>
      <c r="S2363" s="81"/>
      <c r="T2363" s="81" t="s">
        <v>3183</v>
      </c>
      <c r="U2363" s="83">
        <v>44399.422766203701</v>
      </c>
      <c r="V2363" s="84" t="s">
        <v>4854</v>
      </c>
      <c r="W2363" s="81"/>
      <c r="X2363" s="81"/>
      <c r="Y2363" s="87" t="s">
        <v>6854</v>
      </c>
      <c r="Z2363" s="81"/>
    </row>
    <row r="2364" spans="1:26" x14ac:dyDescent="0.35">
      <c r="A2364" s="66" t="s">
        <v>1388</v>
      </c>
      <c r="B2364" s="66" t="s">
        <v>1318</v>
      </c>
      <c r="C2364" s="67"/>
      <c r="D2364" s="68"/>
      <c r="E2364" s="69"/>
      <c r="F2364" s="70"/>
      <c r="G2364" s="67"/>
      <c r="H2364" s="71"/>
      <c r="I2364" s="72"/>
      <c r="J2364" s="72"/>
      <c r="K2364" s="36"/>
      <c r="L2364" s="79"/>
      <c r="M2364" s="79"/>
      <c r="N2364" s="74"/>
      <c r="O2364" s="81" t="s">
        <v>1647</v>
      </c>
      <c r="P2364" s="83">
        <v>44398.212500000001</v>
      </c>
      <c r="Q2364" s="81" t="s">
        <v>2097</v>
      </c>
      <c r="R2364" s="84" t="s">
        <v>2685</v>
      </c>
      <c r="S2364" s="81" t="s">
        <v>2931</v>
      </c>
      <c r="T2364" s="81" t="s">
        <v>3106</v>
      </c>
      <c r="U2364" s="83">
        <v>44398.212500000001</v>
      </c>
      <c r="V2364" s="84" t="s">
        <v>4855</v>
      </c>
      <c r="W2364" s="81"/>
      <c r="X2364" s="81"/>
      <c r="Y2364" s="87" t="s">
        <v>6855</v>
      </c>
      <c r="Z2364" s="81"/>
    </row>
    <row r="2365" spans="1:26" x14ac:dyDescent="0.35">
      <c r="A2365" s="66" t="s">
        <v>1319</v>
      </c>
      <c r="B2365" s="66" t="s">
        <v>1388</v>
      </c>
      <c r="C2365" s="67"/>
      <c r="D2365" s="68"/>
      <c r="E2365" s="69"/>
      <c r="F2365" s="70"/>
      <c r="G2365" s="67"/>
      <c r="H2365" s="71"/>
      <c r="I2365" s="72"/>
      <c r="J2365" s="72"/>
      <c r="K2365" s="36"/>
      <c r="L2365" s="79"/>
      <c r="M2365" s="79"/>
      <c r="N2365" s="74"/>
      <c r="O2365" s="81" t="s">
        <v>1647</v>
      </c>
      <c r="P2365" s="83">
        <v>44398.303576388891</v>
      </c>
      <c r="Q2365" s="81" t="s">
        <v>1798</v>
      </c>
      <c r="R2365" s="81"/>
      <c r="S2365" s="81"/>
      <c r="T2365" s="81" t="s">
        <v>3106</v>
      </c>
      <c r="U2365" s="83">
        <v>44398.303576388891</v>
      </c>
      <c r="V2365" s="84" t="s">
        <v>4856</v>
      </c>
      <c r="W2365" s="81"/>
      <c r="X2365" s="81"/>
      <c r="Y2365" s="87" t="s">
        <v>6856</v>
      </c>
      <c r="Z2365" s="81"/>
    </row>
    <row r="2366" spans="1:26" x14ac:dyDescent="0.35">
      <c r="A2366" s="66" t="s">
        <v>1389</v>
      </c>
      <c r="B2366" s="66" t="s">
        <v>1388</v>
      </c>
      <c r="C2366" s="67"/>
      <c r="D2366" s="68"/>
      <c r="E2366" s="69"/>
      <c r="F2366" s="70"/>
      <c r="G2366" s="67"/>
      <c r="H2366" s="71"/>
      <c r="I2366" s="72"/>
      <c r="J2366" s="72"/>
      <c r="K2366" s="36"/>
      <c r="L2366" s="79"/>
      <c r="M2366" s="79"/>
      <c r="N2366" s="74"/>
      <c r="O2366" s="81" t="s">
        <v>1647</v>
      </c>
      <c r="P2366" s="83">
        <v>44398.423414351855</v>
      </c>
      <c r="Q2366" s="81" t="s">
        <v>1798</v>
      </c>
      <c r="R2366" s="81"/>
      <c r="S2366" s="81"/>
      <c r="T2366" s="81" t="s">
        <v>3106</v>
      </c>
      <c r="U2366" s="83">
        <v>44398.423414351855</v>
      </c>
      <c r="V2366" s="84" t="s">
        <v>4857</v>
      </c>
      <c r="W2366" s="81"/>
      <c r="X2366" s="81"/>
      <c r="Y2366" s="87" t="s">
        <v>6857</v>
      </c>
      <c r="Z2366" s="81"/>
    </row>
    <row r="2367" spans="1:26" x14ac:dyDescent="0.35">
      <c r="A2367" s="66" t="s">
        <v>1390</v>
      </c>
      <c r="B2367" s="66" t="s">
        <v>1569</v>
      </c>
      <c r="C2367" s="67"/>
      <c r="D2367" s="68"/>
      <c r="E2367" s="69"/>
      <c r="F2367" s="70"/>
      <c r="G2367" s="67"/>
      <c r="H2367" s="71"/>
      <c r="I2367" s="72"/>
      <c r="J2367" s="72"/>
      <c r="K2367" s="36"/>
      <c r="L2367" s="79"/>
      <c r="M2367" s="79"/>
      <c r="N2367" s="74"/>
      <c r="O2367" s="81" t="s">
        <v>1647</v>
      </c>
      <c r="P2367" s="83">
        <v>44398.272106481483</v>
      </c>
      <c r="Q2367" s="81" t="s">
        <v>2098</v>
      </c>
      <c r="R2367" s="84" t="s">
        <v>2686</v>
      </c>
      <c r="S2367" s="81" t="s">
        <v>2931</v>
      </c>
      <c r="T2367" s="81" t="s">
        <v>3114</v>
      </c>
      <c r="U2367" s="83">
        <v>44398.272106481483</v>
      </c>
      <c r="V2367" s="84" t="s">
        <v>4858</v>
      </c>
      <c r="W2367" s="81"/>
      <c r="X2367" s="81"/>
      <c r="Y2367" s="87" t="s">
        <v>6858</v>
      </c>
      <c r="Z2367" s="81"/>
    </row>
    <row r="2368" spans="1:26" x14ac:dyDescent="0.35">
      <c r="A2368" s="66" t="s">
        <v>1389</v>
      </c>
      <c r="B2368" s="66" t="s">
        <v>1569</v>
      </c>
      <c r="C2368" s="67"/>
      <c r="D2368" s="68"/>
      <c r="E2368" s="69"/>
      <c r="F2368" s="70"/>
      <c r="G2368" s="67"/>
      <c r="H2368" s="71"/>
      <c r="I2368" s="72"/>
      <c r="J2368" s="72"/>
      <c r="K2368" s="36"/>
      <c r="L2368" s="79"/>
      <c r="M2368" s="79"/>
      <c r="N2368" s="74"/>
      <c r="O2368" s="81" t="s">
        <v>1647</v>
      </c>
      <c r="P2368" s="83">
        <v>44398.423564814817</v>
      </c>
      <c r="Q2368" s="81" t="s">
        <v>1819</v>
      </c>
      <c r="R2368" s="81"/>
      <c r="S2368" s="81"/>
      <c r="T2368" s="81" t="s">
        <v>3114</v>
      </c>
      <c r="U2368" s="83">
        <v>44398.423564814817</v>
      </c>
      <c r="V2368" s="84" t="s">
        <v>4859</v>
      </c>
      <c r="W2368" s="81"/>
      <c r="X2368" s="81"/>
      <c r="Y2368" s="87" t="s">
        <v>6859</v>
      </c>
      <c r="Z2368" s="81"/>
    </row>
    <row r="2369" spans="1:26" x14ac:dyDescent="0.35">
      <c r="A2369" s="66" t="s">
        <v>1390</v>
      </c>
      <c r="B2369" s="66" t="s">
        <v>1570</v>
      </c>
      <c r="C2369" s="67"/>
      <c r="D2369" s="68"/>
      <c r="E2369" s="69"/>
      <c r="F2369" s="70"/>
      <c r="G2369" s="67"/>
      <c r="H2369" s="71"/>
      <c r="I2369" s="72"/>
      <c r="J2369" s="72"/>
      <c r="K2369" s="36"/>
      <c r="L2369" s="79"/>
      <c r="M2369" s="79"/>
      <c r="N2369" s="74"/>
      <c r="O2369" s="81" t="s">
        <v>1647</v>
      </c>
      <c r="P2369" s="83">
        <v>44398.272106481483</v>
      </c>
      <c r="Q2369" s="81" t="s">
        <v>2098</v>
      </c>
      <c r="R2369" s="84" t="s">
        <v>2686</v>
      </c>
      <c r="S2369" s="81" t="s">
        <v>2931</v>
      </c>
      <c r="T2369" s="81" t="s">
        <v>3114</v>
      </c>
      <c r="U2369" s="83">
        <v>44398.272106481483</v>
      </c>
      <c r="V2369" s="84" t="s">
        <v>4858</v>
      </c>
      <c r="W2369" s="81"/>
      <c r="X2369" s="81"/>
      <c r="Y2369" s="87" t="s">
        <v>6858</v>
      </c>
      <c r="Z2369" s="81"/>
    </row>
    <row r="2370" spans="1:26" x14ac:dyDescent="0.35">
      <c r="A2370" s="66" t="s">
        <v>1389</v>
      </c>
      <c r="B2370" s="66" t="s">
        <v>1570</v>
      </c>
      <c r="C2370" s="67"/>
      <c r="D2370" s="68"/>
      <c r="E2370" s="69"/>
      <c r="F2370" s="70"/>
      <c r="G2370" s="67"/>
      <c r="H2370" s="71"/>
      <c r="I2370" s="72"/>
      <c r="J2370" s="72"/>
      <c r="K2370" s="36"/>
      <c r="L2370" s="79"/>
      <c r="M2370" s="79"/>
      <c r="N2370" s="74"/>
      <c r="O2370" s="81" t="s">
        <v>1647</v>
      </c>
      <c r="P2370" s="83">
        <v>44398.423564814817</v>
      </c>
      <c r="Q2370" s="81" t="s">
        <v>1819</v>
      </c>
      <c r="R2370" s="81"/>
      <c r="S2370" s="81"/>
      <c r="T2370" s="81" t="s">
        <v>3114</v>
      </c>
      <c r="U2370" s="83">
        <v>44398.423564814817</v>
      </c>
      <c r="V2370" s="84" t="s">
        <v>4859</v>
      </c>
      <c r="W2370" s="81"/>
      <c r="X2370" s="81"/>
      <c r="Y2370" s="87" t="s">
        <v>6859</v>
      </c>
      <c r="Z2370" s="81"/>
    </row>
    <row r="2371" spans="1:26" x14ac:dyDescent="0.35">
      <c r="A2371" s="66" t="s">
        <v>1389</v>
      </c>
      <c r="B2371" s="66" t="s">
        <v>1390</v>
      </c>
      <c r="C2371" s="67"/>
      <c r="D2371" s="68"/>
      <c r="E2371" s="69"/>
      <c r="F2371" s="70"/>
      <c r="G2371" s="67"/>
      <c r="H2371" s="71"/>
      <c r="I2371" s="72"/>
      <c r="J2371" s="72"/>
      <c r="K2371" s="36"/>
      <c r="L2371" s="79"/>
      <c r="M2371" s="79"/>
      <c r="N2371" s="74"/>
      <c r="O2371" s="81" t="s">
        <v>1647</v>
      </c>
      <c r="P2371" s="83">
        <v>44398.423564814817</v>
      </c>
      <c r="Q2371" s="81" t="s">
        <v>1819</v>
      </c>
      <c r="R2371" s="81"/>
      <c r="S2371" s="81"/>
      <c r="T2371" s="81" t="s">
        <v>3114</v>
      </c>
      <c r="U2371" s="83">
        <v>44398.423564814817</v>
      </c>
      <c r="V2371" s="84" t="s">
        <v>4859</v>
      </c>
      <c r="W2371" s="81"/>
      <c r="X2371" s="81"/>
      <c r="Y2371" s="87" t="s">
        <v>6859</v>
      </c>
      <c r="Z2371" s="81"/>
    </row>
    <row r="2372" spans="1:26" x14ac:dyDescent="0.35">
      <c r="A2372" s="66" t="s">
        <v>1389</v>
      </c>
      <c r="B2372" s="66" t="s">
        <v>1427</v>
      </c>
      <c r="C2372" s="67"/>
      <c r="D2372" s="68"/>
      <c r="E2372" s="69"/>
      <c r="F2372" s="70"/>
      <c r="G2372" s="67"/>
      <c r="H2372" s="71"/>
      <c r="I2372" s="72"/>
      <c r="J2372" s="72"/>
      <c r="K2372" s="36"/>
      <c r="L2372" s="79"/>
      <c r="M2372" s="79"/>
      <c r="N2372" s="74"/>
      <c r="O2372" s="81" t="s">
        <v>1647</v>
      </c>
      <c r="P2372" s="83">
        <v>44396.548414351855</v>
      </c>
      <c r="Q2372" s="81" t="s">
        <v>1657</v>
      </c>
      <c r="R2372" s="81"/>
      <c r="S2372" s="81"/>
      <c r="T2372" s="81" t="s">
        <v>3020</v>
      </c>
      <c r="U2372" s="83">
        <v>44396.548414351855</v>
      </c>
      <c r="V2372" s="84" t="s">
        <v>4860</v>
      </c>
      <c r="W2372" s="81"/>
      <c r="X2372" s="81"/>
      <c r="Y2372" s="87" t="s">
        <v>6860</v>
      </c>
      <c r="Z2372" s="81"/>
    </row>
    <row r="2373" spans="1:26" x14ac:dyDescent="0.35">
      <c r="A2373" s="66" t="s">
        <v>1389</v>
      </c>
      <c r="B2373" s="66" t="s">
        <v>1426</v>
      </c>
      <c r="C2373" s="67"/>
      <c r="D2373" s="68"/>
      <c r="E2373" s="69"/>
      <c r="F2373" s="70"/>
      <c r="G2373" s="67"/>
      <c r="H2373" s="71"/>
      <c r="I2373" s="72"/>
      <c r="J2373" s="72"/>
      <c r="K2373" s="36"/>
      <c r="L2373" s="79"/>
      <c r="M2373" s="79"/>
      <c r="N2373" s="74"/>
      <c r="O2373" s="81" t="s">
        <v>1647</v>
      </c>
      <c r="P2373" s="83">
        <v>44396.548414351855</v>
      </c>
      <c r="Q2373" s="81" t="s">
        <v>1657</v>
      </c>
      <c r="R2373" s="81"/>
      <c r="S2373" s="81"/>
      <c r="T2373" s="81" t="s">
        <v>3020</v>
      </c>
      <c r="U2373" s="83">
        <v>44396.548414351855</v>
      </c>
      <c r="V2373" s="84" t="s">
        <v>4860</v>
      </c>
      <c r="W2373" s="81"/>
      <c r="X2373" s="81"/>
      <c r="Y2373" s="87" t="s">
        <v>6860</v>
      </c>
      <c r="Z2373" s="81"/>
    </row>
    <row r="2374" spans="1:26" x14ac:dyDescent="0.35">
      <c r="A2374" s="66" t="s">
        <v>1389</v>
      </c>
      <c r="B2374" s="66" t="s">
        <v>1413</v>
      </c>
      <c r="C2374" s="67"/>
      <c r="D2374" s="68"/>
      <c r="E2374" s="69"/>
      <c r="F2374" s="70"/>
      <c r="G2374" s="67"/>
      <c r="H2374" s="71"/>
      <c r="I2374" s="72"/>
      <c r="J2374" s="72"/>
      <c r="K2374" s="36"/>
      <c r="L2374" s="79"/>
      <c r="M2374" s="79"/>
      <c r="N2374" s="74"/>
      <c r="O2374" s="81" t="s">
        <v>1647</v>
      </c>
      <c r="P2374" s="83">
        <v>44396.590081018519</v>
      </c>
      <c r="Q2374" s="81" t="s">
        <v>1668</v>
      </c>
      <c r="R2374" s="81"/>
      <c r="S2374" s="81"/>
      <c r="T2374" s="81" t="s">
        <v>3029</v>
      </c>
      <c r="U2374" s="83">
        <v>44396.590081018519</v>
      </c>
      <c r="V2374" s="84" t="s">
        <v>4861</v>
      </c>
      <c r="W2374" s="81"/>
      <c r="X2374" s="81"/>
      <c r="Y2374" s="87" t="s">
        <v>6861</v>
      </c>
      <c r="Z2374" s="81"/>
    </row>
    <row r="2375" spans="1:26" x14ac:dyDescent="0.35">
      <c r="A2375" s="66" t="s">
        <v>1389</v>
      </c>
      <c r="B2375" s="66" t="s">
        <v>1433</v>
      </c>
      <c r="C2375" s="67"/>
      <c r="D2375" s="68"/>
      <c r="E2375" s="69"/>
      <c r="F2375" s="70"/>
      <c r="G2375" s="67"/>
      <c r="H2375" s="71"/>
      <c r="I2375" s="72"/>
      <c r="J2375" s="72"/>
      <c r="K2375" s="36"/>
      <c r="L2375" s="79"/>
      <c r="M2375" s="79"/>
      <c r="N2375" s="74"/>
      <c r="O2375" s="81" t="s">
        <v>1647</v>
      </c>
      <c r="P2375" s="83">
        <v>44396.631747685184</v>
      </c>
      <c r="Q2375" s="81" t="s">
        <v>1678</v>
      </c>
      <c r="R2375" s="81"/>
      <c r="S2375" s="81"/>
      <c r="T2375" s="81" t="s">
        <v>3016</v>
      </c>
      <c r="U2375" s="83">
        <v>44396.631747685184</v>
      </c>
      <c r="V2375" s="84" t="s">
        <v>4862</v>
      </c>
      <c r="W2375" s="81"/>
      <c r="X2375" s="81"/>
      <c r="Y2375" s="87" t="s">
        <v>6862</v>
      </c>
      <c r="Z2375" s="81"/>
    </row>
    <row r="2376" spans="1:26" x14ac:dyDescent="0.35">
      <c r="A2376" s="66" t="s">
        <v>1389</v>
      </c>
      <c r="B2376" s="66" t="s">
        <v>1412</v>
      </c>
      <c r="C2376" s="67"/>
      <c r="D2376" s="68"/>
      <c r="E2376" s="69"/>
      <c r="F2376" s="70"/>
      <c r="G2376" s="67"/>
      <c r="H2376" s="71"/>
      <c r="I2376" s="72"/>
      <c r="J2376" s="72"/>
      <c r="K2376" s="36"/>
      <c r="L2376" s="79"/>
      <c r="M2376" s="79"/>
      <c r="N2376" s="74"/>
      <c r="O2376" s="81" t="s">
        <v>1647</v>
      </c>
      <c r="P2376" s="83">
        <v>44397.423414351855</v>
      </c>
      <c r="Q2376" s="81" t="s">
        <v>1716</v>
      </c>
      <c r="R2376" s="81"/>
      <c r="S2376" s="81"/>
      <c r="T2376" s="81" t="s">
        <v>3063</v>
      </c>
      <c r="U2376" s="83">
        <v>44397.423414351855</v>
      </c>
      <c r="V2376" s="84" t="s">
        <v>4863</v>
      </c>
      <c r="W2376" s="81"/>
      <c r="X2376" s="81"/>
      <c r="Y2376" s="87" t="s">
        <v>6863</v>
      </c>
      <c r="Z2376" s="81"/>
    </row>
    <row r="2377" spans="1:26" x14ac:dyDescent="0.35">
      <c r="A2377" s="66" t="s">
        <v>1389</v>
      </c>
      <c r="B2377" s="66" t="s">
        <v>1401</v>
      </c>
      <c r="C2377" s="67"/>
      <c r="D2377" s="68"/>
      <c r="E2377" s="69"/>
      <c r="F2377" s="70"/>
      <c r="G2377" s="67"/>
      <c r="H2377" s="71"/>
      <c r="I2377" s="72"/>
      <c r="J2377" s="72"/>
      <c r="K2377" s="36"/>
      <c r="L2377" s="79"/>
      <c r="M2377" s="79"/>
      <c r="N2377" s="74"/>
      <c r="O2377" s="81" t="s">
        <v>1647</v>
      </c>
      <c r="P2377" s="83">
        <v>44397.423483796294</v>
      </c>
      <c r="Q2377" s="81" t="s">
        <v>1723</v>
      </c>
      <c r="R2377" s="81"/>
      <c r="S2377" s="81"/>
      <c r="T2377" s="81" t="s">
        <v>3066</v>
      </c>
      <c r="U2377" s="83">
        <v>44397.423483796294</v>
      </c>
      <c r="V2377" s="84" t="s">
        <v>4864</v>
      </c>
      <c r="W2377" s="81"/>
      <c r="X2377" s="81"/>
      <c r="Y2377" s="87" t="s">
        <v>6864</v>
      </c>
      <c r="Z2377" s="81"/>
    </row>
    <row r="2378" spans="1:26" x14ac:dyDescent="0.35">
      <c r="A2378" s="66" t="s">
        <v>1389</v>
      </c>
      <c r="B2378" s="66" t="s">
        <v>1318</v>
      </c>
      <c r="C2378" s="67"/>
      <c r="D2378" s="68"/>
      <c r="E2378" s="69"/>
      <c r="F2378" s="70"/>
      <c r="G2378" s="67"/>
      <c r="H2378" s="71"/>
      <c r="I2378" s="72"/>
      <c r="J2378" s="72"/>
      <c r="K2378" s="36"/>
      <c r="L2378" s="79"/>
      <c r="M2378" s="79"/>
      <c r="N2378" s="74"/>
      <c r="O2378" s="81" t="s">
        <v>1647</v>
      </c>
      <c r="P2378" s="83">
        <v>44397.673402777778</v>
      </c>
      <c r="Q2378" s="81" t="s">
        <v>1754</v>
      </c>
      <c r="R2378" s="81"/>
      <c r="S2378" s="81"/>
      <c r="T2378" s="81" t="s">
        <v>3016</v>
      </c>
      <c r="U2378" s="83">
        <v>44397.673402777778</v>
      </c>
      <c r="V2378" s="84" t="s">
        <v>4865</v>
      </c>
      <c r="W2378" s="81"/>
      <c r="X2378" s="81"/>
      <c r="Y2378" s="87" t="s">
        <v>6865</v>
      </c>
      <c r="Z2378" s="81"/>
    </row>
    <row r="2379" spans="1:26" x14ac:dyDescent="0.35">
      <c r="A2379" s="66" t="s">
        <v>1389</v>
      </c>
      <c r="B2379" s="66" t="s">
        <v>1522</v>
      </c>
      <c r="C2379" s="67"/>
      <c r="D2379" s="68"/>
      <c r="E2379" s="69"/>
      <c r="F2379" s="70"/>
      <c r="G2379" s="67"/>
      <c r="H2379" s="71"/>
      <c r="I2379" s="72"/>
      <c r="J2379" s="72"/>
      <c r="K2379" s="36"/>
      <c r="L2379" s="79"/>
      <c r="M2379" s="79"/>
      <c r="N2379" s="74"/>
      <c r="O2379" s="81" t="s">
        <v>1647</v>
      </c>
      <c r="P2379" s="83">
        <v>44397.673402777778</v>
      </c>
      <c r="Q2379" s="81" t="s">
        <v>1754</v>
      </c>
      <c r="R2379" s="81"/>
      <c r="S2379" s="81"/>
      <c r="T2379" s="81" t="s">
        <v>3016</v>
      </c>
      <c r="U2379" s="83">
        <v>44397.673402777778</v>
      </c>
      <c r="V2379" s="84" t="s">
        <v>4865</v>
      </c>
      <c r="W2379" s="81"/>
      <c r="X2379" s="81"/>
      <c r="Y2379" s="87" t="s">
        <v>6865</v>
      </c>
      <c r="Z2379" s="81"/>
    </row>
    <row r="2380" spans="1:26" x14ac:dyDescent="0.35">
      <c r="A2380" s="66" t="s">
        <v>1389</v>
      </c>
      <c r="B2380" s="66" t="s">
        <v>1318</v>
      </c>
      <c r="C2380" s="67"/>
      <c r="D2380" s="68"/>
      <c r="E2380" s="69"/>
      <c r="F2380" s="70"/>
      <c r="G2380" s="67"/>
      <c r="H2380" s="71"/>
      <c r="I2380" s="72"/>
      <c r="J2380" s="72"/>
      <c r="K2380" s="36"/>
      <c r="L2380" s="79"/>
      <c r="M2380" s="79"/>
      <c r="N2380" s="74"/>
      <c r="O2380" s="81" t="s">
        <v>1647</v>
      </c>
      <c r="P2380" s="83">
        <v>44398.423414351855</v>
      </c>
      <c r="Q2380" s="81" t="s">
        <v>1798</v>
      </c>
      <c r="R2380" s="81"/>
      <c r="S2380" s="81"/>
      <c r="T2380" s="81" t="s">
        <v>3106</v>
      </c>
      <c r="U2380" s="83">
        <v>44398.423414351855</v>
      </c>
      <c r="V2380" s="84" t="s">
        <v>4857</v>
      </c>
      <c r="W2380" s="81"/>
      <c r="X2380" s="81"/>
      <c r="Y2380" s="87" t="s">
        <v>6857</v>
      </c>
      <c r="Z2380" s="81"/>
    </row>
    <row r="2381" spans="1:26" x14ac:dyDescent="0.35">
      <c r="A2381" s="66" t="s">
        <v>1389</v>
      </c>
      <c r="B2381" s="66" t="s">
        <v>1413</v>
      </c>
      <c r="C2381" s="67"/>
      <c r="D2381" s="68"/>
      <c r="E2381" s="69"/>
      <c r="F2381" s="70"/>
      <c r="G2381" s="67"/>
      <c r="H2381" s="71"/>
      <c r="I2381" s="72"/>
      <c r="J2381" s="72"/>
      <c r="K2381" s="36"/>
      <c r="L2381" s="79"/>
      <c r="M2381" s="79"/>
      <c r="N2381" s="74"/>
      <c r="O2381" s="81" t="s">
        <v>1647</v>
      </c>
      <c r="P2381" s="83">
        <v>44398.590069444443</v>
      </c>
      <c r="Q2381" s="81" t="s">
        <v>1839</v>
      </c>
      <c r="R2381" s="81"/>
      <c r="S2381" s="81"/>
      <c r="T2381" s="81" t="s">
        <v>3016</v>
      </c>
      <c r="U2381" s="83">
        <v>44398.590069444443</v>
      </c>
      <c r="V2381" s="84" t="s">
        <v>4866</v>
      </c>
      <c r="W2381" s="81"/>
      <c r="X2381" s="81"/>
      <c r="Y2381" s="87" t="s">
        <v>6866</v>
      </c>
      <c r="Z2381" s="81"/>
    </row>
    <row r="2382" spans="1:26" x14ac:dyDescent="0.35">
      <c r="A2382" s="66" t="s">
        <v>1389</v>
      </c>
      <c r="B2382" s="66" t="s">
        <v>1412</v>
      </c>
      <c r="C2382" s="67"/>
      <c r="D2382" s="68"/>
      <c r="E2382" s="69"/>
      <c r="F2382" s="70"/>
      <c r="G2382" s="67"/>
      <c r="H2382" s="71"/>
      <c r="I2382" s="72"/>
      <c r="J2382" s="72"/>
      <c r="K2382" s="36"/>
      <c r="L2382" s="79"/>
      <c r="M2382" s="79"/>
      <c r="N2382" s="74"/>
      <c r="O2382" s="81" t="s">
        <v>1647</v>
      </c>
      <c r="P2382" s="83">
        <v>44398.590069444443</v>
      </c>
      <c r="Q2382" s="81" t="s">
        <v>1839</v>
      </c>
      <c r="R2382" s="81"/>
      <c r="S2382" s="81"/>
      <c r="T2382" s="81" t="s">
        <v>3016</v>
      </c>
      <c r="U2382" s="83">
        <v>44398.590069444443</v>
      </c>
      <c r="V2382" s="84" t="s">
        <v>4866</v>
      </c>
      <c r="W2382" s="81"/>
      <c r="X2382" s="81"/>
      <c r="Y2382" s="87" t="s">
        <v>6866</v>
      </c>
      <c r="Z2382" s="81"/>
    </row>
    <row r="2383" spans="1:26" x14ac:dyDescent="0.35">
      <c r="A2383" s="66" t="s">
        <v>1389</v>
      </c>
      <c r="B2383" s="66" t="s">
        <v>1433</v>
      </c>
      <c r="C2383" s="67"/>
      <c r="D2383" s="68"/>
      <c r="E2383" s="69"/>
      <c r="F2383" s="70"/>
      <c r="G2383" s="67"/>
      <c r="H2383" s="71"/>
      <c r="I2383" s="72"/>
      <c r="J2383" s="72"/>
      <c r="K2383" s="36"/>
      <c r="L2383" s="79"/>
      <c r="M2383" s="79"/>
      <c r="N2383" s="74"/>
      <c r="O2383" s="81" t="s">
        <v>1647</v>
      </c>
      <c r="P2383" s="83">
        <v>44398.590069444443</v>
      </c>
      <c r="Q2383" s="81" t="s">
        <v>1839</v>
      </c>
      <c r="R2383" s="81"/>
      <c r="S2383" s="81"/>
      <c r="T2383" s="81" t="s">
        <v>3016</v>
      </c>
      <c r="U2383" s="83">
        <v>44398.590069444443</v>
      </c>
      <c r="V2383" s="84" t="s">
        <v>4866</v>
      </c>
      <c r="W2383" s="81"/>
      <c r="X2383" s="81"/>
      <c r="Y2383" s="87" t="s">
        <v>6866</v>
      </c>
      <c r="Z2383" s="81"/>
    </row>
    <row r="2384" spans="1:26" x14ac:dyDescent="0.35">
      <c r="A2384" s="66" t="s">
        <v>1389</v>
      </c>
      <c r="B2384" s="66" t="s">
        <v>1520</v>
      </c>
      <c r="C2384" s="67"/>
      <c r="D2384" s="68"/>
      <c r="E2384" s="69"/>
      <c r="F2384" s="70"/>
      <c r="G2384" s="67"/>
      <c r="H2384" s="71"/>
      <c r="I2384" s="72"/>
      <c r="J2384" s="72"/>
      <c r="K2384" s="36"/>
      <c r="L2384" s="79"/>
      <c r="M2384" s="79"/>
      <c r="N2384" s="74"/>
      <c r="O2384" s="81" t="s">
        <v>1647</v>
      </c>
      <c r="P2384" s="83">
        <v>44399.423472222225</v>
      </c>
      <c r="Q2384" s="81" t="s">
        <v>1956</v>
      </c>
      <c r="R2384" s="81"/>
      <c r="S2384" s="81"/>
      <c r="T2384" s="81" t="s">
        <v>3183</v>
      </c>
      <c r="U2384" s="83">
        <v>44399.423472222225</v>
      </c>
      <c r="V2384" s="84" t="s">
        <v>4867</v>
      </c>
      <c r="W2384" s="81"/>
      <c r="X2384" s="81"/>
      <c r="Y2384" s="87" t="s">
        <v>6867</v>
      </c>
      <c r="Z2384" s="81"/>
    </row>
    <row r="2385" spans="1:26" x14ac:dyDescent="0.35">
      <c r="A2385" s="66" t="s">
        <v>1389</v>
      </c>
      <c r="B2385" s="66" t="s">
        <v>1617</v>
      </c>
      <c r="C2385" s="67"/>
      <c r="D2385" s="68"/>
      <c r="E2385" s="69"/>
      <c r="F2385" s="70"/>
      <c r="G2385" s="67"/>
      <c r="H2385" s="71"/>
      <c r="I2385" s="72"/>
      <c r="J2385" s="72"/>
      <c r="K2385" s="36"/>
      <c r="L2385" s="79"/>
      <c r="M2385" s="79"/>
      <c r="N2385" s="74"/>
      <c r="O2385" s="81" t="s">
        <v>1647</v>
      </c>
      <c r="P2385" s="83">
        <v>44399.423495370371</v>
      </c>
      <c r="Q2385" s="81" t="s">
        <v>2015</v>
      </c>
      <c r="R2385" s="81"/>
      <c r="S2385" s="81"/>
      <c r="T2385" s="81" t="s">
        <v>3017</v>
      </c>
      <c r="U2385" s="83">
        <v>44399.423495370371</v>
      </c>
      <c r="V2385" s="84" t="s">
        <v>4868</v>
      </c>
      <c r="W2385" s="81"/>
      <c r="X2385" s="81"/>
      <c r="Y2385" s="87" t="s">
        <v>6868</v>
      </c>
      <c r="Z2385" s="81"/>
    </row>
    <row r="2386" spans="1:26" x14ac:dyDescent="0.35">
      <c r="A2386" s="66" t="s">
        <v>1389</v>
      </c>
      <c r="B2386" s="66" t="s">
        <v>1397</v>
      </c>
      <c r="C2386" s="67"/>
      <c r="D2386" s="68"/>
      <c r="E2386" s="69"/>
      <c r="F2386" s="70"/>
      <c r="G2386" s="67"/>
      <c r="H2386" s="71"/>
      <c r="I2386" s="72"/>
      <c r="J2386" s="72"/>
      <c r="K2386" s="36"/>
      <c r="L2386" s="79"/>
      <c r="M2386" s="79"/>
      <c r="N2386" s="74"/>
      <c r="O2386" s="81" t="s">
        <v>1647</v>
      </c>
      <c r="P2386" s="83">
        <v>44399.423495370371</v>
      </c>
      <c r="Q2386" s="81" t="s">
        <v>2015</v>
      </c>
      <c r="R2386" s="81"/>
      <c r="S2386" s="81"/>
      <c r="T2386" s="81" t="s">
        <v>3017</v>
      </c>
      <c r="U2386" s="83">
        <v>44399.423495370371</v>
      </c>
      <c r="V2386" s="84" t="s">
        <v>4868</v>
      </c>
      <c r="W2386" s="81"/>
      <c r="X2386" s="81"/>
      <c r="Y2386" s="87" t="s">
        <v>6868</v>
      </c>
      <c r="Z2386" s="81"/>
    </row>
    <row r="2387" spans="1:26" x14ac:dyDescent="0.35">
      <c r="A2387" s="66" t="s">
        <v>1389</v>
      </c>
      <c r="B2387" s="66" t="s">
        <v>1520</v>
      </c>
      <c r="C2387" s="67"/>
      <c r="D2387" s="68"/>
      <c r="E2387" s="69"/>
      <c r="F2387" s="70"/>
      <c r="G2387" s="67"/>
      <c r="H2387" s="71"/>
      <c r="I2387" s="72"/>
      <c r="J2387" s="72"/>
      <c r="K2387" s="36"/>
      <c r="L2387" s="79"/>
      <c r="M2387" s="79"/>
      <c r="N2387" s="74"/>
      <c r="O2387" s="81" t="s">
        <v>1647</v>
      </c>
      <c r="P2387" s="83">
        <v>44399.423668981479</v>
      </c>
      <c r="Q2387" s="81" t="s">
        <v>2022</v>
      </c>
      <c r="R2387" s="81"/>
      <c r="S2387" s="81"/>
      <c r="T2387" s="81" t="s">
        <v>3207</v>
      </c>
      <c r="U2387" s="83">
        <v>44399.423668981479</v>
      </c>
      <c r="V2387" s="84" t="s">
        <v>4869</v>
      </c>
      <c r="W2387" s="81"/>
      <c r="X2387" s="81"/>
      <c r="Y2387" s="87" t="s">
        <v>6869</v>
      </c>
      <c r="Z2387" s="81"/>
    </row>
    <row r="2388" spans="1:26" x14ac:dyDescent="0.35">
      <c r="A2388" s="66" t="s">
        <v>1391</v>
      </c>
      <c r="B2388" s="66" t="s">
        <v>1587</v>
      </c>
      <c r="C2388" s="67"/>
      <c r="D2388" s="68"/>
      <c r="E2388" s="69"/>
      <c r="F2388" s="70"/>
      <c r="G2388" s="67"/>
      <c r="H2388" s="71"/>
      <c r="I2388" s="72"/>
      <c r="J2388" s="72"/>
      <c r="K2388" s="36"/>
      <c r="L2388" s="79"/>
      <c r="M2388" s="79"/>
      <c r="N2388" s="74"/>
      <c r="O2388" s="81" t="s">
        <v>1647</v>
      </c>
      <c r="P2388" s="83">
        <v>44399.424224537041</v>
      </c>
      <c r="Q2388" s="81" t="s">
        <v>1893</v>
      </c>
      <c r="R2388" s="81"/>
      <c r="S2388" s="81"/>
      <c r="T2388" s="81"/>
      <c r="U2388" s="83">
        <v>44399.424224537041</v>
      </c>
      <c r="V2388" s="84" t="s">
        <v>4870</v>
      </c>
      <c r="W2388" s="81"/>
      <c r="X2388" s="81"/>
      <c r="Y2388" s="87" t="s">
        <v>6870</v>
      </c>
      <c r="Z2388" s="81"/>
    </row>
    <row r="2389" spans="1:26" x14ac:dyDescent="0.35">
      <c r="A2389" s="66" t="s">
        <v>1391</v>
      </c>
      <c r="B2389" s="66" t="s">
        <v>1026</v>
      </c>
      <c r="C2389" s="67"/>
      <c r="D2389" s="68"/>
      <c r="E2389" s="69"/>
      <c r="F2389" s="70"/>
      <c r="G2389" s="67"/>
      <c r="H2389" s="71"/>
      <c r="I2389" s="72"/>
      <c r="J2389" s="72"/>
      <c r="K2389" s="36"/>
      <c r="L2389" s="79"/>
      <c r="M2389" s="79"/>
      <c r="N2389" s="74"/>
      <c r="O2389" s="81" t="s">
        <v>1647</v>
      </c>
      <c r="P2389" s="83">
        <v>44399.424224537041</v>
      </c>
      <c r="Q2389" s="81" t="s">
        <v>1893</v>
      </c>
      <c r="R2389" s="81"/>
      <c r="S2389" s="81"/>
      <c r="T2389" s="81"/>
      <c r="U2389" s="83">
        <v>44399.424224537041</v>
      </c>
      <c r="V2389" s="84" t="s">
        <v>4870</v>
      </c>
      <c r="W2389" s="81"/>
      <c r="X2389" s="81"/>
      <c r="Y2389" s="87" t="s">
        <v>6870</v>
      </c>
      <c r="Z2389" s="81"/>
    </row>
    <row r="2390" spans="1:26" x14ac:dyDescent="0.35">
      <c r="A2390" s="66" t="s">
        <v>1392</v>
      </c>
      <c r="B2390" s="66" t="s">
        <v>1520</v>
      </c>
      <c r="C2390" s="67"/>
      <c r="D2390" s="68"/>
      <c r="E2390" s="69"/>
      <c r="F2390" s="70"/>
      <c r="G2390" s="67"/>
      <c r="H2390" s="71"/>
      <c r="I2390" s="72"/>
      <c r="J2390" s="72"/>
      <c r="K2390" s="36"/>
      <c r="L2390" s="79"/>
      <c r="M2390" s="79"/>
      <c r="N2390" s="74"/>
      <c r="O2390" s="81" t="s">
        <v>1647</v>
      </c>
      <c r="P2390" s="83">
        <v>44399.427743055552</v>
      </c>
      <c r="Q2390" s="81" t="s">
        <v>2022</v>
      </c>
      <c r="R2390" s="81"/>
      <c r="S2390" s="81"/>
      <c r="T2390" s="81" t="s">
        <v>3207</v>
      </c>
      <c r="U2390" s="83">
        <v>44399.427743055552</v>
      </c>
      <c r="V2390" s="84" t="s">
        <v>4871</v>
      </c>
      <c r="W2390" s="81"/>
      <c r="X2390" s="81"/>
      <c r="Y2390" s="87" t="s">
        <v>6871</v>
      </c>
      <c r="Z2390" s="81"/>
    </row>
    <row r="2391" spans="1:26" x14ac:dyDescent="0.35">
      <c r="A2391" s="66" t="s">
        <v>1393</v>
      </c>
      <c r="B2391" s="66" t="s">
        <v>1513</v>
      </c>
      <c r="C2391" s="67"/>
      <c r="D2391" s="68"/>
      <c r="E2391" s="69"/>
      <c r="F2391" s="70"/>
      <c r="G2391" s="67"/>
      <c r="H2391" s="71"/>
      <c r="I2391" s="72"/>
      <c r="J2391" s="72"/>
      <c r="K2391" s="36"/>
      <c r="L2391" s="79"/>
      <c r="M2391" s="79"/>
      <c r="N2391" s="74"/>
      <c r="O2391" s="81" t="s">
        <v>1647</v>
      </c>
      <c r="P2391" s="83">
        <v>44399.429629629631</v>
      </c>
      <c r="Q2391" s="81" t="s">
        <v>2099</v>
      </c>
      <c r="R2391" s="81"/>
      <c r="S2391" s="81"/>
      <c r="T2391" s="81" t="s">
        <v>3016</v>
      </c>
      <c r="U2391" s="83">
        <v>44399.429629629631</v>
      </c>
      <c r="V2391" s="84" t="s">
        <v>4872</v>
      </c>
      <c r="W2391" s="81"/>
      <c r="X2391" s="81"/>
      <c r="Y2391" s="87" t="s">
        <v>6872</v>
      </c>
      <c r="Z2391" s="81"/>
    </row>
    <row r="2392" spans="1:26" x14ac:dyDescent="0.35">
      <c r="A2392" s="66" t="s">
        <v>1394</v>
      </c>
      <c r="B2392" s="66" t="s">
        <v>1587</v>
      </c>
      <c r="C2392" s="67"/>
      <c r="D2392" s="68"/>
      <c r="E2392" s="69"/>
      <c r="F2392" s="70"/>
      <c r="G2392" s="67"/>
      <c r="H2392" s="71"/>
      <c r="I2392" s="72"/>
      <c r="J2392" s="72"/>
      <c r="K2392" s="36"/>
      <c r="L2392" s="79"/>
      <c r="M2392" s="79"/>
      <c r="N2392" s="74"/>
      <c r="O2392" s="81" t="s">
        <v>1647</v>
      </c>
      <c r="P2392" s="83">
        <v>44399.434317129628</v>
      </c>
      <c r="Q2392" s="81" t="s">
        <v>1893</v>
      </c>
      <c r="R2392" s="81"/>
      <c r="S2392" s="81"/>
      <c r="T2392" s="81"/>
      <c r="U2392" s="83">
        <v>44399.434317129628</v>
      </c>
      <c r="V2392" s="84" t="s">
        <v>4873</v>
      </c>
      <c r="W2392" s="81"/>
      <c r="X2392" s="81"/>
      <c r="Y2392" s="87" t="s">
        <v>6873</v>
      </c>
      <c r="Z2392" s="81"/>
    </row>
    <row r="2393" spans="1:26" x14ac:dyDescent="0.35">
      <c r="A2393" s="66" t="s">
        <v>1394</v>
      </c>
      <c r="B2393" s="66" t="s">
        <v>1026</v>
      </c>
      <c r="C2393" s="67"/>
      <c r="D2393" s="68"/>
      <c r="E2393" s="69"/>
      <c r="F2393" s="70"/>
      <c r="G2393" s="67"/>
      <c r="H2393" s="71"/>
      <c r="I2393" s="72"/>
      <c r="J2393" s="72"/>
      <c r="K2393" s="36"/>
      <c r="L2393" s="79"/>
      <c r="M2393" s="79"/>
      <c r="N2393" s="74"/>
      <c r="O2393" s="81" t="s">
        <v>1647</v>
      </c>
      <c r="P2393" s="83">
        <v>44399.434317129628</v>
      </c>
      <c r="Q2393" s="81" t="s">
        <v>1893</v>
      </c>
      <c r="R2393" s="81"/>
      <c r="S2393" s="81"/>
      <c r="T2393" s="81"/>
      <c r="U2393" s="83">
        <v>44399.434317129628</v>
      </c>
      <c r="V2393" s="84" t="s">
        <v>4873</v>
      </c>
      <c r="W2393" s="81"/>
      <c r="X2393" s="81"/>
      <c r="Y2393" s="87" t="s">
        <v>6873</v>
      </c>
      <c r="Z2393" s="81"/>
    </row>
    <row r="2394" spans="1:26" x14ac:dyDescent="0.35">
      <c r="A2394" s="66" t="s">
        <v>1395</v>
      </c>
      <c r="B2394" s="66" t="s">
        <v>1617</v>
      </c>
      <c r="C2394" s="67"/>
      <c r="D2394" s="68"/>
      <c r="E2394" s="69"/>
      <c r="F2394" s="70"/>
      <c r="G2394" s="67"/>
      <c r="H2394" s="71"/>
      <c r="I2394" s="72"/>
      <c r="J2394" s="72"/>
      <c r="K2394" s="36"/>
      <c r="L2394" s="79"/>
      <c r="M2394" s="79"/>
      <c r="N2394" s="74"/>
      <c r="O2394" s="81" t="s">
        <v>1647</v>
      </c>
      <c r="P2394" s="83">
        <v>44399.377129629633</v>
      </c>
      <c r="Q2394" s="81" t="s">
        <v>2015</v>
      </c>
      <c r="R2394" s="81"/>
      <c r="S2394" s="81"/>
      <c r="T2394" s="81" t="s">
        <v>3017</v>
      </c>
      <c r="U2394" s="83">
        <v>44399.377129629633</v>
      </c>
      <c r="V2394" s="84" t="s">
        <v>4874</v>
      </c>
      <c r="W2394" s="81"/>
      <c r="X2394" s="81"/>
      <c r="Y2394" s="87" t="s">
        <v>6874</v>
      </c>
      <c r="Z2394" s="81"/>
    </row>
    <row r="2395" spans="1:26" x14ac:dyDescent="0.35">
      <c r="A2395" s="66" t="s">
        <v>1395</v>
      </c>
      <c r="B2395" s="66" t="s">
        <v>1397</v>
      </c>
      <c r="C2395" s="67"/>
      <c r="D2395" s="68"/>
      <c r="E2395" s="69"/>
      <c r="F2395" s="70"/>
      <c r="G2395" s="67"/>
      <c r="H2395" s="71"/>
      <c r="I2395" s="72"/>
      <c r="J2395" s="72"/>
      <c r="K2395" s="36"/>
      <c r="L2395" s="79"/>
      <c r="M2395" s="79"/>
      <c r="N2395" s="74"/>
      <c r="O2395" s="81" t="s">
        <v>1647</v>
      </c>
      <c r="P2395" s="83">
        <v>44399.377129629633</v>
      </c>
      <c r="Q2395" s="81" t="s">
        <v>2015</v>
      </c>
      <c r="R2395" s="81"/>
      <c r="S2395" s="81"/>
      <c r="T2395" s="81" t="s">
        <v>3017</v>
      </c>
      <c r="U2395" s="83">
        <v>44399.377129629633</v>
      </c>
      <c r="V2395" s="84" t="s">
        <v>4874</v>
      </c>
      <c r="W2395" s="81"/>
      <c r="X2395" s="81"/>
      <c r="Y2395" s="87" t="s">
        <v>6874</v>
      </c>
      <c r="Z2395" s="81"/>
    </row>
    <row r="2396" spans="1:26" x14ac:dyDescent="0.35">
      <c r="A2396" s="66" t="s">
        <v>1395</v>
      </c>
      <c r="B2396" s="66" t="s">
        <v>1520</v>
      </c>
      <c r="C2396" s="67"/>
      <c r="D2396" s="68"/>
      <c r="E2396" s="69"/>
      <c r="F2396" s="70"/>
      <c r="G2396" s="67"/>
      <c r="H2396" s="71"/>
      <c r="I2396" s="72"/>
      <c r="J2396" s="72"/>
      <c r="K2396" s="36"/>
      <c r="L2396" s="79"/>
      <c r="M2396" s="79"/>
      <c r="N2396" s="74"/>
      <c r="O2396" s="81" t="s">
        <v>1647</v>
      </c>
      <c r="P2396" s="83">
        <v>44399.435787037037</v>
      </c>
      <c r="Q2396" s="81" t="s">
        <v>2022</v>
      </c>
      <c r="R2396" s="81"/>
      <c r="S2396" s="81"/>
      <c r="T2396" s="81" t="s">
        <v>3207</v>
      </c>
      <c r="U2396" s="83">
        <v>44399.435787037037</v>
      </c>
      <c r="V2396" s="84" t="s">
        <v>4875</v>
      </c>
      <c r="W2396" s="81"/>
      <c r="X2396" s="81"/>
      <c r="Y2396" s="87" t="s">
        <v>6875</v>
      </c>
      <c r="Z2396" s="81"/>
    </row>
    <row r="2397" spans="1:26" x14ac:dyDescent="0.35">
      <c r="A2397" s="66" t="s">
        <v>1396</v>
      </c>
      <c r="B2397" s="66" t="s">
        <v>1617</v>
      </c>
      <c r="C2397" s="67"/>
      <c r="D2397" s="68"/>
      <c r="E2397" s="69"/>
      <c r="F2397" s="70"/>
      <c r="G2397" s="67"/>
      <c r="H2397" s="71"/>
      <c r="I2397" s="72"/>
      <c r="J2397" s="72"/>
      <c r="K2397" s="36"/>
      <c r="L2397" s="79"/>
      <c r="M2397" s="79"/>
      <c r="N2397" s="74"/>
      <c r="O2397" s="81" t="s">
        <v>1647</v>
      </c>
      <c r="P2397" s="83">
        <v>44399.436805555553</v>
      </c>
      <c r="Q2397" s="81" t="s">
        <v>2015</v>
      </c>
      <c r="R2397" s="81"/>
      <c r="S2397" s="81"/>
      <c r="T2397" s="81" t="s">
        <v>3017</v>
      </c>
      <c r="U2397" s="83">
        <v>44399.436805555553</v>
      </c>
      <c r="V2397" s="84" t="s">
        <v>4876</v>
      </c>
      <c r="W2397" s="81"/>
      <c r="X2397" s="81"/>
      <c r="Y2397" s="87" t="s">
        <v>6876</v>
      </c>
      <c r="Z2397" s="81"/>
    </row>
    <row r="2398" spans="1:26" x14ac:dyDescent="0.35">
      <c r="A2398" s="66" t="s">
        <v>1396</v>
      </c>
      <c r="B2398" s="66" t="s">
        <v>1397</v>
      </c>
      <c r="C2398" s="67"/>
      <c r="D2398" s="68"/>
      <c r="E2398" s="69"/>
      <c r="F2398" s="70"/>
      <c r="G2398" s="67"/>
      <c r="H2398" s="71"/>
      <c r="I2398" s="72"/>
      <c r="J2398" s="72"/>
      <c r="K2398" s="36"/>
      <c r="L2398" s="79"/>
      <c r="M2398" s="79"/>
      <c r="N2398" s="74"/>
      <c r="O2398" s="81" t="s">
        <v>1647</v>
      </c>
      <c r="P2398" s="83">
        <v>44399.436805555553</v>
      </c>
      <c r="Q2398" s="81" t="s">
        <v>2015</v>
      </c>
      <c r="R2398" s="81"/>
      <c r="S2398" s="81"/>
      <c r="T2398" s="81" t="s">
        <v>3017</v>
      </c>
      <c r="U2398" s="83">
        <v>44399.436805555553</v>
      </c>
      <c r="V2398" s="84" t="s">
        <v>4876</v>
      </c>
      <c r="W2398" s="81"/>
      <c r="X2398" s="81"/>
      <c r="Y2398" s="87" t="s">
        <v>6876</v>
      </c>
      <c r="Z2398" s="81"/>
    </row>
    <row r="2399" spans="1:26" x14ac:dyDescent="0.35">
      <c r="A2399" s="66" t="s">
        <v>1397</v>
      </c>
      <c r="B2399" s="66" t="s">
        <v>1617</v>
      </c>
      <c r="C2399" s="67"/>
      <c r="D2399" s="68"/>
      <c r="E2399" s="69"/>
      <c r="F2399" s="70"/>
      <c r="G2399" s="67"/>
      <c r="H2399" s="71"/>
      <c r="I2399" s="72"/>
      <c r="J2399" s="72"/>
      <c r="K2399" s="36"/>
      <c r="L2399" s="79"/>
      <c r="M2399" s="79"/>
      <c r="N2399" s="74"/>
      <c r="O2399" s="81" t="s">
        <v>1647</v>
      </c>
      <c r="P2399" s="83">
        <v>44399.285937499997</v>
      </c>
      <c r="Q2399" s="81" t="s">
        <v>2100</v>
      </c>
      <c r="R2399" s="84" t="s">
        <v>2687</v>
      </c>
      <c r="S2399" s="81" t="s">
        <v>2931</v>
      </c>
      <c r="T2399" s="81" t="s">
        <v>3017</v>
      </c>
      <c r="U2399" s="83">
        <v>44399.285937499997</v>
      </c>
      <c r="V2399" s="84" t="s">
        <v>4877</v>
      </c>
      <c r="W2399" s="81"/>
      <c r="X2399" s="81"/>
      <c r="Y2399" s="87" t="s">
        <v>6877</v>
      </c>
      <c r="Z2399" s="81"/>
    </row>
    <row r="2400" spans="1:26" x14ac:dyDescent="0.35">
      <c r="A2400" s="66" t="s">
        <v>1398</v>
      </c>
      <c r="B2400" s="66" t="s">
        <v>1397</v>
      </c>
      <c r="C2400" s="67"/>
      <c r="D2400" s="68"/>
      <c r="E2400" s="69"/>
      <c r="F2400" s="70"/>
      <c r="G2400" s="67"/>
      <c r="H2400" s="71"/>
      <c r="I2400" s="72"/>
      <c r="J2400" s="72"/>
      <c r="K2400" s="36"/>
      <c r="L2400" s="79"/>
      <c r="M2400" s="79"/>
      <c r="N2400" s="74"/>
      <c r="O2400" s="81" t="s">
        <v>1647</v>
      </c>
      <c r="P2400" s="83">
        <v>44399.444247685184</v>
      </c>
      <c r="Q2400" s="81" t="s">
        <v>2015</v>
      </c>
      <c r="R2400" s="81"/>
      <c r="S2400" s="81"/>
      <c r="T2400" s="81" t="s">
        <v>3017</v>
      </c>
      <c r="U2400" s="83">
        <v>44399.444247685184</v>
      </c>
      <c r="V2400" s="84" t="s">
        <v>4878</v>
      </c>
      <c r="W2400" s="81"/>
      <c r="X2400" s="81"/>
      <c r="Y2400" s="87" t="s">
        <v>6878</v>
      </c>
      <c r="Z2400" s="81"/>
    </row>
    <row r="2401" spans="1:26" x14ac:dyDescent="0.35">
      <c r="A2401" s="66" t="s">
        <v>1398</v>
      </c>
      <c r="B2401" s="66" t="s">
        <v>1617</v>
      </c>
      <c r="C2401" s="67"/>
      <c r="D2401" s="68"/>
      <c r="E2401" s="69"/>
      <c r="F2401" s="70"/>
      <c r="G2401" s="67"/>
      <c r="H2401" s="71"/>
      <c r="I2401" s="72"/>
      <c r="J2401" s="72"/>
      <c r="K2401" s="36"/>
      <c r="L2401" s="79"/>
      <c r="M2401" s="79"/>
      <c r="N2401" s="74"/>
      <c r="O2401" s="81" t="s">
        <v>1647</v>
      </c>
      <c r="P2401" s="83">
        <v>44399.444247685184</v>
      </c>
      <c r="Q2401" s="81" t="s">
        <v>2015</v>
      </c>
      <c r="R2401" s="81"/>
      <c r="S2401" s="81"/>
      <c r="T2401" s="81" t="s">
        <v>3017</v>
      </c>
      <c r="U2401" s="83">
        <v>44399.444247685184</v>
      </c>
      <c r="V2401" s="84" t="s">
        <v>4878</v>
      </c>
      <c r="W2401" s="81"/>
      <c r="X2401" s="81"/>
      <c r="Y2401" s="87" t="s">
        <v>6878</v>
      </c>
      <c r="Z2401" s="81"/>
    </row>
    <row r="2402" spans="1:26" x14ac:dyDescent="0.35">
      <c r="A2402" s="66" t="s">
        <v>1399</v>
      </c>
      <c r="B2402" s="66" t="s">
        <v>1508</v>
      </c>
      <c r="C2402" s="67"/>
      <c r="D2402" s="68"/>
      <c r="E2402" s="69"/>
      <c r="F2402" s="70"/>
      <c r="G2402" s="67"/>
      <c r="H2402" s="71"/>
      <c r="I2402" s="72"/>
      <c r="J2402" s="72"/>
      <c r="K2402" s="36"/>
      <c r="L2402" s="79"/>
      <c r="M2402" s="79"/>
      <c r="N2402" s="74"/>
      <c r="O2402" s="81" t="s">
        <v>1647</v>
      </c>
      <c r="P2402" s="83">
        <v>44399.444305555553</v>
      </c>
      <c r="Q2402" s="81" t="s">
        <v>2079</v>
      </c>
      <c r="R2402" s="84" t="s">
        <v>2670</v>
      </c>
      <c r="S2402" s="81" t="s">
        <v>2984</v>
      </c>
      <c r="T2402" s="81" t="s">
        <v>3227</v>
      </c>
      <c r="U2402" s="83">
        <v>44399.444305555553</v>
      </c>
      <c r="V2402" s="84" t="s">
        <v>4879</v>
      </c>
      <c r="W2402" s="81"/>
      <c r="X2402" s="81"/>
      <c r="Y2402" s="87" t="s">
        <v>6879</v>
      </c>
      <c r="Z2402" s="81"/>
    </row>
    <row r="2403" spans="1:26" x14ac:dyDescent="0.35">
      <c r="A2403" s="66" t="s">
        <v>1400</v>
      </c>
      <c r="B2403" s="66" t="s">
        <v>1617</v>
      </c>
      <c r="C2403" s="67"/>
      <c r="D2403" s="68"/>
      <c r="E2403" s="69"/>
      <c r="F2403" s="70"/>
      <c r="G2403" s="67"/>
      <c r="H2403" s="71"/>
      <c r="I2403" s="72"/>
      <c r="J2403" s="72"/>
      <c r="K2403" s="36"/>
      <c r="L2403" s="79"/>
      <c r="M2403" s="79"/>
      <c r="N2403" s="74"/>
      <c r="O2403" s="81" t="s">
        <v>1647</v>
      </c>
      <c r="P2403" s="83">
        <v>44399.447245370371</v>
      </c>
      <c r="Q2403" s="81" t="s">
        <v>2101</v>
      </c>
      <c r="R2403" s="84" t="s">
        <v>2688</v>
      </c>
      <c r="S2403" s="81" t="s">
        <v>2931</v>
      </c>
      <c r="T2403" s="81" t="s">
        <v>3233</v>
      </c>
      <c r="U2403" s="83">
        <v>44399.447245370371</v>
      </c>
      <c r="V2403" s="84" t="s">
        <v>4880</v>
      </c>
      <c r="W2403" s="81"/>
      <c r="X2403" s="81"/>
      <c r="Y2403" s="87" t="s">
        <v>6880</v>
      </c>
      <c r="Z2403" s="87" t="s">
        <v>7307</v>
      </c>
    </row>
    <row r="2404" spans="1:26" x14ac:dyDescent="0.35">
      <c r="A2404" s="66" t="s">
        <v>1400</v>
      </c>
      <c r="B2404" s="66" t="s">
        <v>1580</v>
      </c>
      <c r="C2404" s="67"/>
      <c r="D2404" s="68"/>
      <c r="E2404" s="69"/>
      <c r="F2404" s="70"/>
      <c r="G2404" s="67"/>
      <c r="H2404" s="71"/>
      <c r="I2404" s="72"/>
      <c r="J2404" s="72"/>
      <c r="K2404" s="36"/>
      <c r="L2404" s="79"/>
      <c r="M2404" s="79"/>
      <c r="N2404" s="74"/>
      <c r="O2404" s="81" t="s">
        <v>1648</v>
      </c>
      <c r="P2404" s="83">
        <v>44399.447245370371</v>
      </c>
      <c r="Q2404" s="81" t="s">
        <v>2101</v>
      </c>
      <c r="R2404" s="84" t="s">
        <v>2688</v>
      </c>
      <c r="S2404" s="81" t="s">
        <v>2931</v>
      </c>
      <c r="T2404" s="81" t="s">
        <v>3233</v>
      </c>
      <c r="U2404" s="83">
        <v>44399.447245370371</v>
      </c>
      <c r="V2404" s="84" t="s">
        <v>4880</v>
      </c>
      <c r="W2404" s="81"/>
      <c r="X2404" s="81"/>
      <c r="Y2404" s="87" t="s">
        <v>6880</v>
      </c>
      <c r="Z2404" s="87" t="s">
        <v>7307</v>
      </c>
    </row>
    <row r="2405" spans="1:26" x14ac:dyDescent="0.35">
      <c r="A2405" s="66" t="s">
        <v>1401</v>
      </c>
      <c r="B2405" s="66" t="s">
        <v>1401</v>
      </c>
      <c r="C2405" s="67"/>
      <c r="D2405" s="68"/>
      <c r="E2405" s="69"/>
      <c r="F2405" s="70"/>
      <c r="G2405" s="67"/>
      <c r="H2405" s="71"/>
      <c r="I2405" s="72"/>
      <c r="J2405" s="72"/>
      <c r="K2405" s="36"/>
      <c r="L2405" s="79"/>
      <c r="M2405" s="79"/>
      <c r="N2405" s="74"/>
      <c r="O2405" s="81" t="s">
        <v>179</v>
      </c>
      <c r="P2405" s="83">
        <v>44397.399606481478</v>
      </c>
      <c r="Q2405" s="81" t="s">
        <v>2102</v>
      </c>
      <c r="R2405" s="84" t="s">
        <v>2689</v>
      </c>
      <c r="S2405" s="81" t="s">
        <v>2931</v>
      </c>
      <c r="T2405" s="81" t="s">
        <v>3066</v>
      </c>
      <c r="U2405" s="83">
        <v>44397.399606481478</v>
      </c>
      <c r="V2405" s="84" t="s">
        <v>4881</v>
      </c>
      <c r="W2405" s="81"/>
      <c r="X2405" s="81"/>
      <c r="Y2405" s="87" t="s">
        <v>6881</v>
      </c>
      <c r="Z2405" s="81"/>
    </row>
    <row r="2406" spans="1:26" x14ac:dyDescent="0.35">
      <c r="A2406" s="66" t="s">
        <v>1402</v>
      </c>
      <c r="B2406" s="66" t="s">
        <v>1401</v>
      </c>
      <c r="C2406" s="67"/>
      <c r="D2406" s="68"/>
      <c r="E2406" s="69"/>
      <c r="F2406" s="70"/>
      <c r="G2406" s="67"/>
      <c r="H2406" s="71"/>
      <c r="I2406" s="72"/>
      <c r="J2406" s="72"/>
      <c r="K2406" s="36"/>
      <c r="L2406" s="79"/>
      <c r="M2406" s="79"/>
      <c r="N2406" s="74"/>
      <c r="O2406" s="81" t="s">
        <v>1647</v>
      </c>
      <c r="P2406" s="83">
        <v>44397.436932870369</v>
      </c>
      <c r="Q2406" s="81" t="s">
        <v>1723</v>
      </c>
      <c r="R2406" s="81"/>
      <c r="S2406" s="81"/>
      <c r="T2406" s="81" t="s">
        <v>3066</v>
      </c>
      <c r="U2406" s="83">
        <v>44397.436932870369</v>
      </c>
      <c r="V2406" s="84" t="s">
        <v>4882</v>
      </c>
      <c r="W2406" s="81"/>
      <c r="X2406" s="81"/>
      <c r="Y2406" s="87" t="s">
        <v>6882</v>
      </c>
      <c r="Z2406" s="81"/>
    </row>
    <row r="2407" spans="1:26" x14ac:dyDescent="0.35">
      <c r="A2407" s="66" t="s">
        <v>1403</v>
      </c>
      <c r="B2407" s="66" t="s">
        <v>1401</v>
      </c>
      <c r="C2407" s="67"/>
      <c r="D2407" s="68"/>
      <c r="E2407" s="69"/>
      <c r="F2407" s="70"/>
      <c r="G2407" s="67"/>
      <c r="H2407" s="71"/>
      <c r="I2407" s="72"/>
      <c r="J2407" s="72"/>
      <c r="K2407" s="36"/>
      <c r="L2407" s="79"/>
      <c r="M2407" s="79"/>
      <c r="N2407" s="74"/>
      <c r="O2407" s="81" t="s">
        <v>1647</v>
      </c>
      <c r="P2407" s="83">
        <v>44397.401724537034</v>
      </c>
      <c r="Q2407" s="81" t="s">
        <v>1723</v>
      </c>
      <c r="R2407" s="81"/>
      <c r="S2407" s="81"/>
      <c r="T2407" s="81" t="s">
        <v>3066</v>
      </c>
      <c r="U2407" s="83">
        <v>44397.401724537034</v>
      </c>
      <c r="V2407" s="84" t="s">
        <v>4883</v>
      </c>
      <c r="W2407" s="81"/>
      <c r="X2407" s="81"/>
      <c r="Y2407" s="87" t="s">
        <v>6883</v>
      </c>
      <c r="Z2407" s="81"/>
    </row>
    <row r="2408" spans="1:26" x14ac:dyDescent="0.35">
      <c r="A2408" s="66" t="s">
        <v>1403</v>
      </c>
      <c r="B2408" s="66" t="s">
        <v>1486</v>
      </c>
      <c r="C2408" s="67"/>
      <c r="D2408" s="68"/>
      <c r="E2408" s="69"/>
      <c r="F2408" s="70"/>
      <c r="G2408" s="67"/>
      <c r="H2408" s="71"/>
      <c r="I2408" s="72"/>
      <c r="J2408" s="72"/>
      <c r="K2408" s="36"/>
      <c r="L2408" s="79"/>
      <c r="M2408" s="79"/>
      <c r="N2408" s="74"/>
      <c r="O2408" s="81" t="s">
        <v>1647</v>
      </c>
      <c r="P2408" s="83">
        <v>44397.622766203705</v>
      </c>
      <c r="Q2408" s="81" t="s">
        <v>2103</v>
      </c>
      <c r="R2408" s="84" t="s">
        <v>2690</v>
      </c>
      <c r="S2408" s="81" t="s">
        <v>2952</v>
      </c>
      <c r="T2408" s="81"/>
      <c r="U2408" s="83">
        <v>44397.622766203705</v>
      </c>
      <c r="V2408" s="84" t="s">
        <v>4884</v>
      </c>
      <c r="W2408" s="81"/>
      <c r="X2408" s="81"/>
      <c r="Y2408" s="87" t="s">
        <v>6884</v>
      </c>
      <c r="Z2408" s="81"/>
    </row>
    <row r="2409" spans="1:26" x14ac:dyDescent="0.35">
      <c r="A2409" s="66" t="s">
        <v>1403</v>
      </c>
      <c r="B2409" s="66" t="s">
        <v>1235</v>
      </c>
      <c r="C2409" s="67"/>
      <c r="D2409" s="68"/>
      <c r="E2409" s="69"/>
      <c r="F2409" s="70"/>
      <c r="G2409" s="67"/>
      <c r="H2409" s="71"/>
      <c r="I2409" s="72"/>
      <c r="J2409" s="72"/>
      <c r="K2409" s="36"/>
      <c r="L2409" s="79"/>
      <c r="M2409" s="79"/>
      <c r="N2409" s="74"/>
      <c r="O2409" s="81" t="s">
        <v>1647</v>
      </c>
      <c r="P2409" s="83">
        <v>44397.622928240744</v>
      </c>
      <c r="Q2409" s="81" t="s">
        <v>1753</v>
      </c>
      <c r="R2409" s="84" t="s">
        <v>2479</v>
      </c>
      <c r="S2409" s="81" t="s">
        <v>2932</v>
      </c>
      <c r="T2409" s="81" t="s">
        <v>3084</v>
      </c>
      <c r="U2409" s="83">
        <v>44397.622928240744</v>
      </c>
      <c r="V2409" s="84" t="s">
        <v>4885</v>
      </c>
      <c r="W2409" s="81"/>
      <c r="X2409" s="81"/>
      <c r="Y2409" s="87" t="s">
        <v>6885</v>
      </c>
      <c r="Z2409" s="81"/>
    </row>
    <row r="2410" spans="1:26" x14ac:dyDescent="0.35">
      <c r="A2410" s="66" t="s">
        <v>1403</v>
      </c>
      <c r="B2410" s="66" t="s">
        <v>1382</v>
      </c>
      <c r="C2410" s="67"/>
      <c r="D2410" s="68"/>
      <c r="E2410" s="69"/>
      <c r="F2410" s="70"/>
      <c r="G2410" s="67"/>
      <c r="H2410" s="71"/>
      <c r="I2410" s="72"/>
      <c r="J2410" s="72"/>
      <c r="K2410" s="36"/>
      <c r="L2410" s="79"/>
      <c r="M2410" s="79"/>
      <c r="N2410" s="74"/>
      <c r="O2410" s="81" t="s">
        <v>1647</v>
      </c>
      <c r="P2410" s="83">
        <v>44397.650127314817</v>
      </c>
      <c r="Q2410" s="81" t="s">
        <v>1968</v>
      </c>
      <c r="R2410" s="81"/>
      <c r="S2410" s="81"/>
      <c r="T2410" s="81"/>
      <c r="U2410" s="83">
        <v>44397.650127314817</v>
      </c>
      <c r="V2410" s="84" t="s">
        <v>4886</v>
      </c>
      <c r="W2410" s="81"/>
      <c r="X2410" s="81"/>
      <c r="Y2410" s="87" t="s">
        <v>6886</v>
      </c>
      <c r="Z2410" s="81"/>
    </row>
    <row r="2411" spans="1:26" x14ac:dyDescent="0.35">
      <c r="A2411" s="66" t="s">
        <v>1403</v>
      </c>
      <c r="B2411" s="66" t="s">
        <v>1457</v>
      </c>
      <c r="C2411" s="67"/>
      <c r="D2411" s="68"/>
      <c r="E2411" s="69"/>
      <c r="F2411" s="70"/>
      <c r="G2411" s="67"/>
      <c r="H2411" s="71"/>
      <c r="I2411" s="72"/>
      <c r="J2411" s="72"/>
      <c r="K2411" s="36"/>
      <c r="L2411" s="79"/>
      <c r="M2411" s="79"/>
      <c r="N2411" s="74"/>
      <c r="O2411" s="81" t="s">
        <v>1647</v>
      </c>
      <c r="P2411" s="83">
        <v>44398.245798611111</v>
      </c>
      <c r="Q2411" s="81" t="s">
        <v>1803</v>
      </c>
      <c r="R2411" s="81"/>
      <c r="S2411" s="81"/>
      <c r="T2411" s="81"/>
      <c r="U2411" s="83">
        <v>44398.245798611111</v>
      </c>
      <c r="V2411" s="84" t="s">
        <v>4887</v>
      </c>
      <c r="W2411" s="81"/>
      <c r="X2411" s="81"/>
      <c r="Y2411" s="87" t="s">
        <v>6887</v>
      </c>
      <c r="Z2411" s="81"/>
    </row>
    <row r="2412" spans="1:26" x14ac:dyDescent="0.35">
      <c r="A2412" s="66" t="s">
        <v>1403</v>
      </c>
      <c r="B2412" s="66" t="s">
        <v>1235</v>
      </c>
      <c r="C2412" s="67"/>
      <c r="D2412" s="68"/>
      <c r="E2412" s="69"/>
      <c r="F2412" s="70"/>
      <c r="G2412" s="67"/>
      <c r="H2412" s="71"/>
      <c r="I2412" s="72"/>
      <c r="J2412" s="72"/>
      <c r="K2412" s="36"/>
      <c r="L2412" s="79"/>
      <c r="M2412" s="79"/>
      <c r="N2412" s="74"/>
      <c r="O2412" s="81" t="s">
        <v>1647</v>
      </c>
      <c r="P2412" s="83">
        <v>44398.245798611111</v>
      </c>
      <c r="Q2412" s="81" t="s">
        <v>1803</v>
      </c>
      <c r="R2412" s="81"/>
      <c r="S2412" s="81"/>
      <c r="T2412" s="81"/>
      <c r="U2412" s="83">
        <v>44398.245798611111</v>
      </c>
      <c r="V2412" s="84" t="s">
        <v>4887</v>
      </c>
      <c r="W2412" s="81"/>
      <c r="X2412" s="81"/>
      <c r="Y2412" s="87" t="s">
        <v>6887</v>
      </c>
      <c r="Z2412" s="81"/>
    </row>
    <row r="2413" spans="1:26" x14ac:dyDescent="0.35">
      <c r="A2413" s="66" t="s">
        <v>1403</v>
      </c>
      <c r="B2413" s="66" t="s">
        <v>1413</v>
      </c>
      <c r="C2413" s="67"/>
      <c r="D2413" s="68"/>
      <c r="E2413" s="69"/>
      <c r="F2413" s="70"/>
      <c r="G2413" s="67"/>
      <c r="H2413" s="71"/>
      <c r="I2413" s="72"/>
      <c r="J2413" s="72"/>
      <c r="K2413" s="36"/>
      <c r="L2413" s="79"/>
      <c r="M2413" s="79"/>
      <c r="N2413" s="74"/>
      <c r="O2413" s="81" t="s">
        <v>1647</v>
      </c>
      <c r="P2413" s="83">
        <v>44398.393425925926</v>
      </c>
      <c r="Q2413" s="81" t="s">
        <v>1839</v>
      </c>
      <c r="R2413" s="81"/>
      <c r="S2413" s="81"/>
      <c r="T2413" s="81" t="s">
        <v>3016</v>
      </c>
      <c r="U2413" s="83">
        <v>44398.393425925926</v>
      </c>
      <c r="V2413" s="84" t="s">
        <v>4888</v>
      </c>
      <c r="W2413" s="81"/>
      <c r="X2413" s="81"/>
      <c r="Y2413" s="87" t="s">
        <v>6888</v>
      </c>
      <c r="Z2413" s="81"/>
    </row>
    <row r="2414" spans="1:26" x14ac:dyDescent="0.35">
      <c r="A2414" s="66" t="s">
        <v>1403</v>
      </c>
      <c r="B2414" s="66" t="s">
        <v>1412</v>
      </c>
      <c r="C2414" s="67"/>
      <c r="D2414" s="68"/>
      <c r="E2414" s="69"/>
      <c r="F2414" s="70"/>
      <c r="G2414" s="67"/>
      <c r="H2414" s="71"/>
      <c r="I2414" s="72"/>
      <c r="J2414" s="72"/>
      <c r="K2414" s="36"/>
      <c r="L2414" s="79"/>
      <c r="M2414" s="79"/>
      <c r="N2414" s="74"/>
      <c r="O2414" s="81" t="s">
        <v>1647</v>
      </c>
      <c r="P2414" s="83">
        <v>44398.393425925926</v>
      </c>
      <c r="Q2414" s="81" t="s">
        <v>1839</v>
      </c>
      <c r="R2414" s="81"/>
      <c r="S2414" s="81"/>
      <c r="T2414" s="81" t="s">
        <v>3016</v>
      </c>
      <c r="U2414" s="83">
        <v>44398.393425925926</v>
      </c>
      <c r="V2414" s="84" t="s">
        <v>4888</v>
      </c>
      <c r="W2414" s="81"/>
      <c r="X2414" s="81"/>
      <c r="Y2414" s="87" t="s">
        <v>6888</v>
      </c>
      <c r="Z2414" s="81"/>
    </row>
    <row r="2415" spans="1:26" x14ac:dyDescent="0.35">
      <c r="A2415" s="66" t="s">
        <v>1403</v>
      </c>
      <c r="B2415" s="66" t="s">
        <v>1433</v>
      </c>
      <c r="C2415" s="67"/>
      <c r="D2415" s="68"/>
      <c r="E2415" s="69"/>
      <c r="F2415" s="70"/>
      <c r="G2415" s="67"/>
      <c r="H2415" s="71"/>
      <c r="I2415" s="72"/>
      <c r="J2415" s="72"/>
      <c r="K2415" s="36"/>
      <c r="L2415" s="79"/>
      <c r="M2415" s="79"/>
      <c r="N2415" s="74"/>
      <c r="O2415" s="81" t="s">
        <v>1647</v>
      </c>
      <c r="P2415" s="83">
        <v>44398.393425925926</v>
      </c>
      <c r="Q2415" s="81" t="s">
        <v>1839</v>
      </c>
      <c r="R2415" s="81"/>
      <c r="S2415" s="81"/>
      <c r="T2415" s="81" t="s">
        <v>3016</v>
      </c>
      <c r="U2415" s="83">
        <v>44398.393425925926</v>
      </c>
      <c r="V2415" s="84" t="s">
        <v>4888</v>
      </c>
      <c r="W2415" s="81"/>
      <c r="X2415" s="81"/>
      <c r="Y2415" s="87" t="s">
        <v>6888</v>
      </c>
      <c r="Z2415" s="81"/>
    </row>
    <row r="2416" spans="1:26" x14ac:dyDescent="0.35">
      <c r="A2416" s="66" t="s">
        <v>1403</v>
      </c>
      <c r="B2416" s="66" t="s">
        <v>1484</v>
      </c>
      <c r="C2416" s="67"/>
      <c r="D2416" s="68"/>
      <c r="E2416" s="69"/>
      <c r="F2416" s="70"/>
      <c r="G2416" s="67"/>
      <c r="H2416" s="71"/>
      <c r="I2416" s="72"/>
      <c r="J2416" s="72"/>
      <c r="K2416" s="36"/>
      <c r="L2416" s="79"/>
      <c r="M2416" s="79"/>
      <c r="N2416" s="74"/>
      <c r="O2416" s="81" t="s">
        <v>1647</v>
      </c>
      <c r="P2416" s="83">
        <v>44398.517152777778</v>
      </c>
      <c r="Q2416" s="81" t="s">
        <v>1918</v>
      </c>
      <c r="R2416" s="81"/>
      <c r="S2416" s="81"/>
      <c r="T2416" s="81" t="s">
        <v>3168</v>
      </c>
      <c r="U2416" s="83">
        <v>44398.517152777778</v>
      </c>
      <c r="V2416" s="84" t="s">
        <v>4889</v>
      </c>
      <c r="W2416" s="81"/>
      <c r="X2416" s="81"/>
      <c r="Y2416" s="87" t="s">
        <v>6889</v>
      </c>
      <c r="Z2416" s="81"/>
    </row>
    <row r="2417" spans="1:26" x14ac:dyDescent="0.35">
      <c r="A2417" s="66" t="s">
        <v>1403</v>
      </c>
      <c r="B2417" s="66" t="s">
        <v>1469</v>
      </c>
      <c r="C2417" s="67"/>
      <c r="D2417" s="68"/>
      <c r="E2417" s="69"/>
      <c r="F2417" s="70"/>
      <c r="G2417" s="67"/>
      <c r="H2417" s="71"/>
      <c r="I2417" s="72"/>
      <c r="J2417" s="72"/>
      <c r="K2417" s="36"/>
      <c r="L2417" s="79"/>
      <c r="M2417" s="79"/>
      <c r="N2417" s="74"/>
      <c r="O2417" s="81" t="s">
        <v>1647</v>
      </c>
      <c r="P2417" s="83">
        <v>44399.081412037034</v>
      </c>
      <c r="Q2417" s="81" t="s">
        <v>1871</v>
      </c>
      <c r="R2417" s="81"/>
      <c r="S2417" s="81"/>
      <c r="T2417" s="81" t="s">
        <v>3140</v>
      </c>
      <c r="U2417" s="83">
        <v>44399.081412037034</v>
      </c>
      <c r="V2417" s="84" t="s">
        <v>4890</v>
      </c>
      <c r="W2417" s="81"/>
      <c r="X2417" s="81"/>
      <c r="Y2417" s="87" t="s">
        <v>6890</v>
      </c>
      <c r="Z2417" s="81"/>
    </row>
    <row r="2418" spans="1:26" x14ac:dyDescent="0.35">
      <c r="A2418" s="66" t="s">
        <v>1403</v>
      </c>
      <c r="B2418" s="66" t="s">
        <v>1513</v>
      </c>
      <c r="C2418" s="67"/>
      <c r="D2418" s="68"/>
      <c r="E2418" s="69"/>
      <c r="F2418" s="70"/>
      <c r="G2418" s="67"/>
      <c r="H2418" s="71"/>
      <c r="I2418" s="72"/>
      <c r="J2418" s="72"/>
      <c r="K2418" s="36"/>
      <c r="L2418" s="79"/>
      <c r="M2418" s="79"/>
      <c r="N2418" s="74"/>
      <c r="O2418" s="81" t="s">
        <v>1647</v>
      </c>
      <c r="P2418" s="83">
        <v>44399.455717592595</v>
      </c>
      <c r="Q2418" s="81" t="s">
        <v>2099</v>
      </c>
      <c r="R2418" s="81"/>
      <c r="S2418" s="81"/>
      <c r="T2418" s="81" t="s">
        <v>3016</v>
      </c>
      <c r="U2418" s="83">
        <v>44399.455717592595</v>
      </c>
      <c r="V2418" s="84" t="s">
        <v>4891</v>
      </c>
      <c r="W2418" s="81"/>
      <c r="X2418" s="81"/>
      <c r="Y2418" s="87" t="s">
        <v>6891</v>
      </c>
      <c r="Z2418" s="81"/>
    </row>
    <row r="2419" spans="1:26" x14ac:dyDescent="0.35">
      <c r="A2419" s="66" t="s">
        <v>1404</v>
      </c>
      <c r="B2419" s="66" t="s">
        <v>1613</v>
      </c>
      <c r="C2419" s="67"/>
      <c r="D2419" s="68"/>
      <c r="E2419" s="69"/>
      <c r="F2419" s="70"/>
      <c r="G2419" s="67"/>
      <c r="H2419" s="71"/>
      <c r="I2419" s="72"/>
      <c r="J2419" s="72"/>
      <c r="K2419" s="36"/>
      <c r="L2419" s="79"/>
      <c r="M2419" s="79"/>
      <c r="N2419" s="74"/>
      <c r="O2419" s="81" t="s">
        <v>1647</v>
      </c>
      <c r="P2419" s="83">
        <v>44396.522777777776</v>
      </c>
      <c r="Q2419" s="81" t="s">
        <v>2104</v>
      </c>
      <c r="R2419" s="84" t="s">
        <v>2691</v>
      </c>
      <c r="S2419" s="81" t="s">
        <v>2931</v>
      </c>
      <c r="T2419" s="81" t="s">
        <v>3194</v>
      </c>
      <c r="U2419" s="83">
        <v>44396.522777777776</v>
      </c>
      <c r="V2419" s="84" t="s">
        <v>4892</v>
      </c>
      <c r="W2419" s="81"/>
      <c r="X2419" s="81"/>
      <c r="Y2419" s="87" t="s">
        <v>6892</v>
      </c>
      <c r="Z2419" s="81"/>
    </row>
    <row r="2420" spans="1:26" x14ac:dyDescent="0.35">
      <c r="A2420" s="66" t="s">
        <v>1404</v>
      </c>
      <c r="B2420" s="66" t="s">
        <v>1613</v>
      </c>
      <c r="C2420" s="67"/>
      <c r="D2420" s="68"/>
      <c r="E2420" s="69"/>
      <c r="F2420" s="70"/>
      <c r="G2420" s="67"/>
      <c r="H2420" s="71"/>
      <c r="I2420" s="72"/>
      <c r="J2420" s="72"/>
      <c r="K2420" s="36"/>
      <c r="L2420" s="79"/>
      <c r="M2420" s="79"/>
      <c r="N2420" s="74"/>
      <c r="O2420" s="81" t="s">
        <v>1647</v>
      </c>
      <c r="P2420" s="83">
        <v>44399.45888888889</v>
      </c>
      <c r="Q2420" s="81" t="s">
        <v>1991</v>
      </c>
      <c r="R2420" s="81"/>
      <c r="S2420" s="81"/>
      <c r="T2420" s="81" t="s">
        <v>3194</v>
      </c>
      <c r="U2420" s="83">
        <v>44399.45888888889</v>
      </c>
      <c r="V2420" s="84" t="s">
        <v>4893</v>
      </c>
      <c r="W2420" s="81"/>
      <c r="X2420" s="81"/>
      <c r="Y2420" s="87" t="s">
        <v>6893</v>
      </c>
      <c r="Z2420" s="81"/>
    </row>
    <row r="2421" spans="1:26" x14ac:dyDescent="0.35">
      <c r="A2421" s="66" t="s">
        <v>1405</v>
      </c>
      <c r="B2421" s="66" t="s">
        <v>1413</v>
      </c>
      <c r="C2421" s="67"/>
      <c r="D2421" s="68"/>
      <c r="E2421" s="69"/>
      <c r="F2421" s="70"/>
      <c r="G2421" s="67"/>
      <c r="H2421" s="71"/>
      <c r="I2421" s="72"/>
      <c r="J2421" s="72"/>
      <c r="K2421" s="36"/>
      <c r="L2421" s="79"/>
      <c r="M2421" s="79"/>
      <c r="N2421" s="74"/>
      <c r="O2421" s="81" t="s">
        <v>1647</v>
      </c>
      <c r="P2421" s="83">
        <v>44399.459675925929</v>
      </c>
      <c r="Q2421" s="81" t="s">
        <v>1724</v>
      </c>
      <c r="R2421" s="81"/>
      <c r="S2421" s="81"/>
      <c r="T2421" s="81" t="s">
        <v>3066</v>
      </c>
      <c r="U2421" s="83">
        <v>44399.459675925929</v>
      </c>
      <c r="V2421" s="84" t="s">
        <v>4894</v>
      </c>
      <c r="W2421" s="81"/>
      <c r="X2421" s="81"/>
      <c r="Y2421" s="87" t="s">
        <v>6894</v>
      </c>
      <c r="Z2421" s="81"/>
    </row>
    <row r="2422" spans="1:26" x14ac:dyDescent="0.35">
      <c r="A2422" s="66" t="s">
        <v>1406</v>
      </c>
      <c r="B2422" s="66" t="s">
        <v>1412</v>
      </c>
      <c r="C2422" s="67"/>
      <c r="D2422" s="68"/>
      <c r="E2422" s="69"/>
      <c r="F2422" s="70"/>
      <c r="G2422" s="67"/>
      <c r="H2422" s="71"/>
      <c r="I2422" s="72"/>
      <c r="J2422" s="72"/>
      <c r="K2422" s="36"/>
      <c r="L2422" s="79"/>
      <c r="M2422" s="79"/>
      <c r="N2422" s="74"/>
      <c r="O2422" s="81" t="s">
        <v>1647</v>
      </c>
      <c r="P2422" s="83">
        <v>44399.462175925924</v>
      </c>
      <c r="Q2422" s="81" t="s">
        <v>1716</v>
      </c>
      <c r="R2422" s="81"/>
      <c r="S2422" s="81"/>
      <c r="T2422" s="81" t="s">
        <v>3063</v>
      </c>
      <c r="U2422" s="83">
        <v>44399.462175925924</v>
      </c>
      <c r="V2422" s="84" t="s">
        <v>4895</v>
      </c>
      <c r="W2422" s="81"/>
      <c r="X2422" s="81"/>
      <c r="Y2422" s="87" t="s">
        <v>6895</v>
      </c>
      <c r="Z2422" s="81"/>
    </row>
    <row r="2423" spans="1:26" x14ac:dyDescent="0.35">
      <c r="A2423" s="66" t="s">
        <v>1407</v>
      </c>
      <c r="B2423" s="66" t="s">
        <v>1624</v>
      </c>
      <c r="C2423" s="67"/>
      <c r="D2423" s="68"/>
      <c r="E2423" s="69"/>
      <c r="F2423" s="70"/>
      <c r="G2423" s="67"/>
      <c r="H2423" s="71"/>
      <c r="I2423" s="72"/>
      <c r="J2423" s="72"/>
      <c r="K2423" s="36"/>
      <c r="L2423" s="79"/>
      <c r="M2423" s="79"/>
      <c r="N2423" s="74"/>
      <c r="O2423" s="81" t="s">
        <v>1647</v>
      </c>
      <c r="P2423" s="83">
        <v>44399.373240740744</v>
      </c>
      <c r="Q2423" s="81" t="s">
        <v>2105</v>
      </c>
      <c r="R2423" s="84" t="s">
        <v>2692</v>
      </c>
      <c r="S2423" s="81" t="s">
        <v>2931</v>
      </c>
      <c r="T2423" s="81" t="s">
        <v>3223</v>
      </c>
      <c r="U2423" s="83">
        <v>44399.373240740744</v>
      </c>
      <c r="V2423" s="84" t="s">
        <v>4896</v>
      </c>
      <c r="W2423" s="81"/>
      <c r="X2423" s="81"/>
      <c r="Y2423" s="87" t="s">
        <v>6896</v>
      </c>
      <c r="Z2423" s="81"/>
    </row>
    <row r="2424" spans="1:26" x14ac:dyDescent="0.35">
      <c r="A2424" s="66" t="s">
        <v>1408</v>
      </c>
      <c r="B2424" s="66" t="s">
        <v>1624</v>
      </c>
      <c r="C2424" s="67"/>
      <c r="D2424" s="68"/>
      <c r="E2424" s="69"/>
      <c r="F2424" s="70"/>
      <c r="G2424" s="67"/>
      <c r="H2424" s="71"/>
      <c r="I2424" s="72"/>
      <c r="J2424" s="72"/>
      <c r="K2424" s="36"/>
      <c r="L2424" s="79"/>
      <c r="M2424" s="79"/>
      <c r="N2424" s="74"/>
      <c r="O2424" s="81" t="s">
        <v>1647</v>
      </c>
      <c r="P2424" s="83">
        <v>44399.467094907406</v>
      </c>
      <c r="Q2424" s="81" t="s">
        <v>2067</v>
      </c>
      <c r="R2424" s="81"/>
      <c r="S2424" s="81"/>
      <c r="T2424" s="81" t="s">
        <v>3223</v>
      </c>
      <c r="U2424" s="83">
        <v>44399.467094907406</v>
      </c>
      <c r="V2424" s="84" t="s">
        <v>4897</v>
      </c>
      <c r="W2424" s="81"/>
      <c r="X2424" s="81"/>
      <c r="Y2424" s="87" t="s">
        <v>6897</v>
      </c>
      <c r="Z2424" s="81"/>
    </row>
    <row r="2425" spans="1:26" x14ac:dyDescent="0.35">
      <c r="A2425" s="66" t="s">
        <v>1407</v>
      </c>
      <c r="B2425" s="66" t="s">
        <v>1625</v>
      </c>
      <c r="C2425" s="67"/>
      <c r="D2425" s="68"/>
      <c r="E2425" s="69"/>
      <c r="F2425" s="70"/>
      <c r="G2425" s="67"/>
      <c r="H2425" s="71"/>
      <c r="I2425" s="72"/>
      <c r="J2425" s="72"/>
      <c r="K2425" s="36"/>
      <c r="L2425" s="79"/>
      <c r="M2425" s="79"/>
      <c r="N2425" s="74"/>
      <c r="O2425" s="81" t="s">
        <v>1647</v>
      </c>
      <c r="P2425" s="83">
        <v>44399.373240740744</v>
      </c>
      <c r="Q2425" s="81" t="s">
        <v>2105</v>
      </c>
      <c r="R2425" s="84" t="s">
        <v>2692</v>
      </c>
      <c r="S2425" s="81" t="s">
        <v>2931</v>
      </c>
      <c r="T2425" s="81" t="s">
        <v>3223</v>
      </c>
      <c r="U2425" s="83">
        <v>44399.373240740744</v>
      </c>
      <c r="V2425" s="84" t="s">
        <v>4896</v>
      </c>
      <c r="W2425" s="81"/>
      <c r="X2425" s="81"/>
      <c r="Y2425" s="87" t="s">
        <v>6896</v>
      </c>
      <c r="Z2425" s="81"/>
    </row>
    <row r="2426" spans="1:26" x14ac:dyDescent="0.35">
      <c r="A2426" s="66" t="s">
        <v>1408</v>
      </c>
      <c r="B2426" s="66" t="s">
        <v>1625</v>
      </c>
      <c r="C2426" s="67"/>
      <c r="D2426" s="68"/>
      <c r="E2426" s="69"/>
      <c r="F2426" s="70"/>
      <c r="G2426" s="67"/>
      <c r="H2426" s="71"/>
      <c r="I2426" s="72"/>
      <c r="J2426" s="72"/>
      <c r="K2426" s="36"/>
      <c r="L2426" s="79"/>
      <c r="M2426" s="79"/>
      <c r="N2426" s="74"/>
      <c r="O2426" s="81" t="s">
        <v>1647</v>
      </c>
      <c r="P2426" s="83">
        <v>44399.467094907406</v>
      </c>
      <c r="Q2426" s="81" t="s">
        <v>2067</v>
      </c>
      <c r="R2426" s="81"/>
      <c r="S2426" s="81"/>
      <c r="T2426" s="81" t="s">
        <v>3223</v>
      </c>
      <c r="U2426" s="83">
        <v>44399.467094907406</v>
      </c>
      <c r="V2426" s="84" t="s">
        <v>4897</v>
      </c>
      <c r="W2426" s="81"/>
      <c r="X2426" s="81"/>
      <c r="Y2426" s="87" t="s">
        <v>6897</v>
      </c>
      <c r="Z2426" s="81"/>
    </row>
    <row r="2427" spans="1:26" x14ac:dyDescent="0.35">
      <c r="A2427" s="66" t="s">
        <v>1407</v>
      </c>
      <c r="B2427" s="66" t="s">
        <v>1626</v>
      </c>
      <c r="C2427" s="67"/>
      <c r="D2427" s="68"/>
      <c r="E2427" s="69"/>
      <c r="F2427" s="70"/>
      <c r="G2427" s="67"/>
      <c r="H2427" s="71"/>
      <c r="I2427" s="72"/>
      <c r="J2427" s="72"/>
      <c r="K2427" s="36"/>
      <c r="L2427" s="79"/>
      <c r="M2427" s="79"/>
      <c r="N2427" s="74"/>
      <c r="O2427" s="81" t="s">
        <v>1647</v>
      </c>
      <c r="P2427" s="83">
        <v>44399.373240740744</v>
      </c>
      <c r="Q2427" s="81" t="s">
        <v>2105</v>
      </c>
      <c r="R2427" s="84" t="s">
        <v>2692</v>
      </c>
      <c r="S2427" s="81" t="s">
        <v>2931</v>
      </c>
      <c r="T2427" s="81" t="s">
        <v>3223</v>
      </c>
      <c r="U2427" s="83">
        <v>44399.373240740744</v>
      </c>
      <c r="V2427" s="84" t="s">
        <v>4896</v>
      </c>
      <c r="W2427" s="81"/>
      <c r="X2427" s="81"/>
      <c r="Y2427" s="87" t="s">
        <v>6896</v>
      </c>
      <c r="Z2427" s="81"/>
    </row>
    <row r="2428" spans="1:26" x14ac:dyDescent="0.35">
      <c r="A2428" s="66" t="s">
        <v>1408</v>
      </c>
      <c r="B2428" s="66" t="s">
        <v>1626</v>
      </c>
      <c r="C2428" s="67"/>
      <c r="D2428" s="68"/>
      <c r="E2428" s="69"/>
      <c r="F2428" s="70"/>
      <c r="G2428" s="67"/>
      <c r="H2428" s="71"/>
      <c r="I2428" s="72"/>
      <c r="J2428" s="72"/>
      <c r="K2428" s="36"/>
      <c r="L2428" s="79"/>
      <c r="M2428" s="79"/>
      <c r="N2428" s="74"/>
      <c r="O2428" s="81" t="s">
        <v>1647</v>
      </c>
      <c r="P2428" s="83">
        <v>44399.467094907406</v>
      </c>
      <c r="Q2428" s="81" t="s">
        <v>2067</v>
      </c>
      <c r="R2428" s="81"/>
      <c r="S2428" s="81"/>
      <c r="T2428" s="81" t="s">
        <v>3223</v>
      </c>
      <c r="U2428" s="83">
        <v>44399.467094907406</v>
      </c>
      <c r="V2428" s="84" t="s">
        <v>4897</v>
      </c>
      <c r="W2428" s="81"/>
      <c r="X2428" s="81"/>
      <c r="Y2428" s="87" t="s">
        <v>6897</v>
      </c>
      <c r="Z2428" s="81"/>
    </row>
    <row r="2429" spans="1:26" x14ac:dyDescent="0.35">
      <c r="A2429" s="66" t="s">
        <v>1407</v>
      </c>
      <c r="B2429" s="66" t="s">
        <v>1627</v>
      </c>
      <c r="C2429" s="67"/>
      <c r="D2429" s="68"/>
      <c r="E2429" s="69"/>
      <c r="F2429" s="70"/>
      <c r="G2429" s="67"/>
      <c r="H2429" s="71"/>
      <c r="I2429" s="72"/>
      <c r="J2429" s="72"/>
      <c r="K2429" s="36"/>
      <c r="L2429" s="79"/>
      <c r="M2429" s="79"/>
      <c r="N2429" s="74"/>
      <c r="O2429" s="81" t="s">
        <v>1647</v>
      </c>
      <c r="P2429" s="83">
        <v>44399.373240740744</v>
      </c>
      <c r="Q2429" s="81" t="s">
        <v>2105</v>
      </c>
      <c r="R2429" s="84" t="s">
        <v>2692</v>
      </c>
      <c r="S2429" s="81" t="s">
        <v>2931</v>
      </c>
      <c r="T2429" s="81" t="s">
        <v>3223</v>
      </c>
      <c r="U2429" s="83">
        <v>44399.373240740744</v>
      </c>
      <c r="V2429" s="84" t="s">
        <v>4896</v>
      </c>
      <c r="W2429" s="81"/>
      <c r="X2429" s="81"/>
      <c r="Y2429" s="87" t="s">
        <v>6896</v>
      </c>
      <c r="Z2429" s="81"/>
    </row>
    <row r="2430" spans="1:26" x14ac:dyDescent="0.35">
      <c r="A2430" s="66" t="s">
        <v>1408</v>
      </c>
      <c r="B2430" s="66" t="s">
        <v>1627</v>
      </c>
      <c r="C2430" s="67"/>
      <c r="D2430" s="68"/>
      <c r="E2430" s="69"/>
      <c r="F2430" s="70"/>
      <c r="G2430" s="67"/>
      <c r="H2430" s="71"/>
      <c r="I2430" s="72"/>
      <c r="J2430" s="72"/>
      <c r="K2430" s="36"/>
      <c r="L2430" s="79"/>
      <c r="M2430" s="79"/>
      <c r="N2430" s="74"/>
      <c r="O2430" s="81" t="s">
        <v>1647</v>
      </c>
      <c r="P2430" s="83">
        <v>44399.467094907406</v>
      </c>
      <c r="Q2430" s="81" t="s">
        <v>2067</v>
      </c>
      <c r="R2430" s="81"/>
      <c r="S2430" s="81"/>
      <c r="T2430" s="81" t="s">
        <v>3223</v>
      </c>
      <c r="U2430" s="83">
        <v>44399.467094907406</v>
      </c>
      <c r="V2430" s="84" t="s">
        <v>4897</v>
      </c>
      <c r="W2430" s="81"/>
      <c r="X2430" s="81"/>
      <c r="Y2430" s="87" t="s">
        <v>6897</v>
      </c>
      <c r="Z2430" s="81"/>
    </row>
    <row r="2431" spans="1:26" x14ac:dyDescent="0.35">
      <c r="A2431" s="66" t="s">
        <v>1407</v>
      </c>
      <c r="B2431" s="66" t="s">
        <v>1628</v>
      </c>
      <c r="C2431" s="67"/>
      <c r="D2431" s="68"/>
      <c r="E2431" s="69"/>
      <c r="F2431" s="70"/>
      <c r="G2431" s="67"/>
      <c r="H2431" s="71"/>
      <c r="I2431" s="72"/>
      <c r="J2431" s="72"/>
      <c r="K2431" s="36"/>
      <c r="L2431" s="79"/>
      <c r="M2431" s="79"/>
      <c r="N2431" s="74"/>
      <c r="O2431" s="81" t="s">
        <v>1647</v>
      </c>
      <c r="P2431" s="83">
        <v>44399.373240740744</v>
      </c>
      <c r="Q2431" s="81" t="s">
        <v>2105</v>
      </c>
      <c r="R2431" s="84" t="s">
        <v>2692</v>
      </c>
      <c r="S2431" s="81" t="s">
        <v>2931</v>
      </c>
      <c r="T2431" s="81" t="s">
        <v>3223</v>
      </c>
      <c r="U2431" s="83">
        <v>44399.373240740744</v>
      </c>
      <c r="V2431" s="84" t="s">
        <v>4896</v>
      </c>
      <c r="W2431" s="81"/>
      <c r="X2431" s="81"/>
      <c r="Y2431" s="87" t="s">
        <v>6896</v>
      </c>
      <c r="Z2431" s="81"/>
    </row>
    <row r="2432" spans="1:26" x14ac:dyDescent="0.35">
      <c r="A2432" s="66" t="s">
        <v>1408</v>
      </c>
      <c r="B2432" s="66" t="s">
        <v>1628</v>
      </c>
      <c r="C2432" s="67"/>
      <c r="D2432" s="68"/>
      <c r="E2432" s="69"/>
      <c r="F2432" s="70"/>
      <c r="G2432" s="67"/>
      <c r="H2432" s="71"/>
      <c r="I2432" s="72"/>
      <c r="J2432" s="72"/>
      <c r="K2432" s="36"/>
      <c r="L2432" s="79"/>
      <c r="M2432" s="79"/>
      <c r="N2432" s="74"/>
      <c r="O2432" s="81" t="s">
        <v>1647</v>
      </c>
      <c r="P2432" s="83">
        <v>44399.467094907406</v>
      </c>
      <c r="Q2432" s="81" t="s">
        <v>2067</v>
      </c>
      <c r="R2432" s="81"/>
      <c r="S2432" s="81"/>
      <c r="T2432" s="81" t="s">
        <v>3223</v>
      </c>
      <c r="U2432" s="83">
        <v>44399.467094907406</v>
      </c>
      <c r="V2432" s="84" t="s">
        <v>4897</v>
      </c>
      <c r="W2432" s="81"/>
      <c r="X2432" s="81"/>
      <c r="Y2432" s="87" t="s">
        <v>6897</v>
      </c>
      <c r="Z2432" s="81"/>
    </row>
    <row r="2433" spans="1:26" x14ac:dyDescent="0.35">
      <c r="A2433" s="66" t="s">
        <v>1408</v>
      </c>
      <c r="B2433" s="66" t="s">
        <v>1407</v>
      </c>
      <c r="C2433" s="67"/>
      <c r="D2433" s="68"/>
      <c r="E2433" s="69"/>
      <c r="F2433" s="70"/>
      <c r="G2433" s="67"/>
      <c r="H2433" s="71"/>
      <c r="I2433" s="72"/>
      <c r="J2433" s="72"/>
      <c r="K2433" s="36"/>
      <c r="L2433" s="79"/>
      <c r="M2433" s="79"/>
      <c r="N2433" s="74"/>
      <c r="O2433" s="81" t="s">
        <v>1647</v>
      </c>
      <c r="P2433" s="83">
        <v>44399.467094907406</v>
      </c>
      <c r="Q2433" s="81" t="s">
        <v>2067</v>
      </c>
      <c r="R2433" s="81"/>
      <c r="S2433" s="81"/>
      <c r="T2433" s="81" t="s">
        <v>3223</v>
      </c>
      <c r="U2433" s="83">
        <v>44399.467094907406</v>
      </c>
      <c r="V2433" s="84" t="s">
        <v>4897</v>
      </c>
      <c r="W2433" s="81"/>
      <c r="X2433" s="81"/>
      <c r="Y2433" s="87" t="s">
        <v>6897</v>
      </c>
      <c r="Z2433" s="81"/>
    </row>
    <row r="2434" spans="1:26" x14ac:dyDescent="0.35">
      <c r="A2434" s="66" t="s">
        <v>1409</v>
      </c>
      <c r="B2434" s="66" t="s">
        <v>1402</v>
      </c>
      <c r="C2434" s="67"/>
      <c r="D2434" s="68"/>
      <c r="E2434" s="69"/>
      <c r="F2434" s="70"/>
      <c r="G2434" s="67"/>
      <c r="H2434" s="71"/>
      <c r="I2434" s="72"/>
      <c r="J2434" s="72"/>
      <c r="K2434" s="36"/>
      <c r="L2434" s="79"/>
      <c r="M2434" s="79"/>
      <c r="N2434" s="74"/>
      <c r="O2434" s="81" t="s">
        <v>1647</v>
      </c>
      <c r="P2434" s="83">
        <v>44398.358993055554</v>
      </c>
      <c r="Q2434" s="81" t="s">
        <v>1751</v>
      </c>
      <c r="R2434" s="81"/>
      <c r="S2434" s="81"/>
      <c r="T2434" s="81"/>
      <c r="U2434" s="83">
        <v>44398.358993055554</v>
      </c>
      <c r="V2434" s="84" t="s">
        <v>4898</v>
      </c>
      <c r="W2434" s="81"/>
      <c r="X2434" s="81"/>
      <c r="Y2434" s="87" t="s">
        <v>6898</v>
      </c>
      <c r="Z2434" s="81"/>
    </row>
    <row r="2435" spans="1:26" x14ac:dyDescent="0.35">
      <c r="A2435" s="66" t="s">
        <v>1409</v>
      </c>
      <c r="B2435" s="66" t="s">
        <v>1411</v>
      </c>
      <c r="C2435" s="67"/>
      <c r="D2435" s="68"/>
      <c r="E2435" s="69"/>
      <c r="F2435" s="70"/>
      <c r="G2435" s="67"/>
      <c r="H2435" s="71"/>
      <c r="I2435" s="72"/>
      <c r="J2435" s="72"/>
      <c r="K2435" s="36"/>
      <c r="L2435" s="79"/>
      <c r="M2435" s="79"/>
      <c r="N2435" s="74"/>
      <c r="O2435" s="81" t="s">
        <v>1647</v>
      </c>
      <c r="P2435" s="83">
        <v>44398.358993055554</v>
      </c>
      <c r="Q2435" s="81" t="s">
        <v>1751</v>
      </c>
      <c r="R2435" s="81"/>
      <c r="S2435" s="81"/>
      <c r="T2435" s="81"/>
      <c r="U2435" s="83">
        <v>44398.358993055554</v>
      </c>
      <c r="V2435" s="84" t="s">
        <v>4898</v>
      </c>
      <c r="W2435" s="81"/>
      <c r="X2435" s="81"/>
      <c r="Y2435" s="87" t="s">
        <v>6898</v>
      </c>
      <c r="Z2435" s="81"/>
    </row>
    <row r="2436" spans="1:26" x14ac:dyDescent="0.35">
      <c r="A2436" s="66" t="s">
        <v>1410</v>
      </c>
      <c r="B2436" s="66" t="s">
        <v>1409</v>
      </c>
      <c r="C2436" s="67"/>
      <c r="D2436" s="68"/>
      <c r="E2436" s="69"/>
      <c r="F2436" s="70"/>
      <c r="G2436" s="67"/>
      <c r="H2436" s="71"/>
      <c r="I2436" s="72"/>
      <c r="J2436" s="72"/>
      <c r="K2436" s="36"/>
      <c r="L2436" s="79"/>
      <c r="M2436" s="79"/>
      <c r="N2436" s="74"/>
      <c r="O2436" s="81" t="s">
        <v>1647</v>
      </c>
      <c r="P2436" s="83">
        <v>44399.465937499997</v>
      </c>
      <c r="Q2436" s="81" t="s">
        <v>2106</v>
      </c>
      <c r="R2436" s="81"/>
      <c r="S2436" s="81"/>
      <c r="T2436" s="81"/>
      <c r="U2436" s="83">
        <v>44399.465937499997</v>
      </c>
      <c r="V2436" s="84" t="s">
        <v>4899</v>
      </c>
      <c r="W2436" s="81"/>
      <c r="X2436" s="81"/>
      <c r="Y2436" s="87" t="s">
        <v>6899</v>
      </c>
      <c r="Z2436" s="81"/>
    </row>
    <row r="2437" spans="1:26" x14ac:dyDescent="0.35">
      <c r="A2437" s="66" t="s">
        <v>1411</v>
      </c>
      <c r="B2437" s="66" t="s">
        <v>1402</v>
      </c>
      <c r="C2437" s="67"/>
      <c r="D2437" s="68"/>
      <c r="E2437" s="69"/>
      <c r="F2437" s="70"/>
      <c r="G2437" s="67"/>
      <c r="H2437" s="71"/>
      <c r="I2437" s="72"/>
      <c r="J2437" s="72"/>
      <c r="K2437" s="36"/>
      <c r="L2437" s="79"/>
      <c r="M2437" s="79"/>
      <c r="N2437" s="74"/>
      <c r="O2437" s="81" t="s">
        <v>1647</v>
      </c>
      <c r="P2437" s="83">
        <v>44397.618530092594</v>
      </c>
      <c r="Q2437" s="81" t="s">
        <v>2107</v>
      </c>
      <c r="R2437" s="84" t="s">
        <v>2693</v>
      </c>
      <c r="S2437" s="81" t="s">
        <v>2931</v>
      </c>
      <c r="T2437" s="81"/>
      <c r="U2437" s="83">
        <v>44397.618530092594</v>
      </c>
      <c r="V2437" s="84" t="s">
        <v>4900</v>
      </c>
      <c r="W2437" s="81"/>
      <c r="X2437" s="81"/>
      <c r="Y2437" s="87" t="s">
        <v>6900</v>
      </c>
      <c r="Z2437" s="87" t="s">
        <v>7308</v>
      </c>
    </row>
    <row r="2438" spans="1:26" x14ac:dyDescent="0.35">
      <c r="A2438" s="66" t="s">
        <v>1412</v>
      </c>
      <c r="B2438" s="66" t="s">
        <v>1411</v>
      </c>
      <c r="C2438" s="67"/>
      <c r="D2438" s="68"/>
      <c r="E2438" s="69"/>
      <c r="F2438" s="70"/>
      <c r="G2438" s="67"/>
      <c r="H2438" s="71"/>
      <c r="I2438" s="72"/>
      <c r="J2438" s="72"/>
      <c r="K2438" s="36"/>
      <c r="L2438" s="79"/>
      <c r="M2438" s="79"/>
      <c r="N2438" s="74"/>
      <c r="O2438" s="81" t="s">
        <v>1647</v>
      </c>
      <c r="P2438" s="83">
        <v>44397.632395833331</v>
      </c>
      <c r="Q2438" s="81" t="s">
        <v>1751</v>
      </c>
      <c r="R2438" s="81"/>
      <c r="S2438" s="81"/>
      <c r="T2438" s="81"/>
      <c r="U2438" s="83">
        <v>44397.632395833331</v>
      </c>
      <c r="V2438" s="84" t="s">
        <v>4901</v>
      </c>
      <c r="W2438" s="81"/>
      <c r="X2438" s="81"/>
      <c r="Y2438" s="87" t="s">
        <v>6901</v>
      </c>
      <c r="Z2438" s="81"/>
    </row>
    <row r="2439" spans="1:26" x14ac:dyDescent="0.35">
      <c r="A2439" s="66" t="s">
        <v>1413</v>
      </c>
      <c r="B2439" s="66" t="s">
        <v>1411</v>
      </c>
      <c r="C2439" s="67"/>
      <c r="D2439" s="68"/>
      <c r="E2439" s="69"/>
      <c r="F2439" s="70"/>
      <c r="G2439" s="67"/>
      <c r="H2439" s="71"/>
      <c r="I2439" s="72"/>
      <c r="J2439" s="72"/>
      <c r="K2439" s="36"/>
      <c r="L2439" s="79"/>
      <c r="M2439" s="79"/>
      <c r="N2439" s="74"/>
      <c r="O2439" s="81" t="s">
        <v>1647</v>
      </c>
      <c r="P2439" s="83">
        <v>44397.644594907404</v>
      </c>
      <c r="Q2439" s="81" t="s">
        <v>1751</v>
      </c>
      <c r="R2439" s="81"/>
      <c r="S2439" s="81"/>
      <c r="T2439" s="81"/>
      <c r="U2439" s="83">
        <v>44397.644594907404</v>
      </c>
      <c r="V2439" s="84" t="s">
        <v>4902</v>
      </c>
      <c r="W2439" s="81"/>
      <c r="X2439" s="81"/>
      <c r="Y2439" s="87" t="s">
        <v>6902</v>
      </c>
      <c r="Z2439" s="81"/>
    </row>
    <row r="2440" spans="1:26" x14ac:dyDescent="0.35">
      <c r="A2440" s="66" t="s">
        <v>1414</v>
      </c>
      <c r="B2440" s="66" t="s">
        <v>1411</v>
      </c>
      <c r="C2440" s="67"/>
      <c r="D2440" s="68"/>
      <c r="E2440" s="69"/>
      <c r="F2440" s="70"/>
      <c r="G2440" s="67"/>
      <c r="H2440" s="71"/>
      <c r="I2440" s="72"/>
      <c r="J2440" s="72"/>
      <c r="K2440" s="36"/>
      <c r="L2440" s="79"/>
      <c r="M2440" s="79"/>
      <c r="N2440" s="74"/>
      <c r="O2440" s="81" t="s">
        <v>1647</v>
      </c>
      <c r="P2440" s="83">
        <v>44398.353460648148</v>
      </c>
      <c r="Q2440" s="81" t="s">
        <v>1751</v>
      </c>
      <c r="R2440" s="81"/>
      <c r="S2440" s="81"/>
      <c r="T2440" s="81"/>
      <c r="U2440" s="83">
        <v>44398.353460648148</v>
      </c>
      <c r="V2440" s="84" t="s">
        <v>4903</v>
      </c>
      <c r="W2440" s="81"/>
      <c r="X2440" s="81"/>
      <c r="Y2440" s="87" t="s">
        <v>6903</v>
      </c>
      <c r="Z2440" s="81"/>
    </row>
    <row r="2441" spans="1:26" x14ac:dyDescent="0.35">
      <c r="A2441" s="66" t="s">
        <v>1410</v>
      </c>
      <c r="B2441" s="66" t="s">
        <v>1411</v>
      </c>
      <c r="C2441" s="67"/>
      <c r="D2441" s="68"/>
      <c r="E2441" s="69"/>
      <c r="F2441" s="70"/>
      <c r="G2441" s="67"/>
      <c r="H2441" s="71"/>
      <c r="I2441" s="72"/>
      <c r="J2441" s="72"/>
      <c r="K2441" s="36"/>
      <c r="L2441" s="79"/>
      <c r="M2441" s="79"/>
      <c r="N2441" s="74"/>
      <c r="O2441" s="81" t="s">
        <v>1647</v>
      </c>
      <c r="P2441" s="83">
        <v>44399.465937499997</v>
      </c>
      <c r="Q2441" s="81" t="s">
        <v>2106</v>
      </c>
      <c r="R2441" s="81"/>
      <c r="S2441" s="81"/>
      <c r="T2441" s="81"/>
      <c r="U2441" s="83">
        <v>44399.465937499997</v>
      </c>
      <c r="V2441" s="84" t="s">
        <v>4899</v>
      </c>
      <c r="W2441" s="81"/>
      <c r="X2441" s="81"/>
      <c r="Y2441" s="87" t="s">
        <v>6899</v>
      </c>
      <c r="Z2441" s="81"/>
    </row>
    <row r="2442" spans="1:26" x14ac:dyDescent="0.35">
      <c r="A2442" s="66" t="s">
        <v>1410</v>
      </c>
      <c r="B2442" s="66" t="s">
        <v>1411</v>
      </c>
      <c r="C2442" s="67"/>
      <c r="D2442" s="68"/>
      <c r="E2442" s="69"/>
      <c r="F2442" s="70"/>
      <c r="G2442" s="67"/>
      <c r="H2442" s="71"/>
      <c r="I2442" s="72"/>
      <c r="J2442" s="72"/>
      <c r="K2442" s="36"/>
      <c r="L2442" s="79"/>
      <c r="M2442" s="79"/>
      <c r="N2442" s="74"/>
      <c r="O2442" s="81" t="s">
        <v>1647</v>
      </c>
      <c r="P2442" s="83">
        <v>44399.466331018521</v>
      </c>
      <c r="Q2442" s="81" t="s">
        <v>1751</v>
      </c>
      <c r="R2442" s="81"/>
      <c r="S2442" s="81"/>
      <c r="T2442" s="81"/>
      <c r="U2442" s="83">
        <v>44399.466331018521</v>
      </c>
      <c r="V2442" s="84" t="s">
        <v>4904</v>
      </c>
      <c r="W2442" s="81"/>
      <c r="X2442" s="81"/>
      <c r="Y2442" s="87" t="s">
        <v>6904</v>
      </c>
      <c r="Z2442" s="81"/>
    </row>
    <row r="2443" spans="1:26" x14ac:dyDescent="0.35">
      <c r="A2443" s="66" t="s">
        <v>1410</v>
      </c>
      <c r="B2443" s="66" t="s">
        <v>1513</v>
      </c>
      <c r="C2443" s="67"/>
      <c r="D2443" s="68"/>
      <c r="E2443" s="69"/>
      <c r="F2443" s="70"/>
      <c r="G2443" s="67"/>
      <c r="H2443" s="71"/>
      <c r="I2443" s="72"/>
      <c r="J2443" s="72"/>
      <c r="K2443" s="36"/>
      <c r="L2443" s="79"/>
      <c r="M2443" s="79"/>
      <c r="N2443" s="74"/>
      <c r="O2443" s="81" t="s">
        <v>1647</v>
      </c>
      <c r="P2443" s="83">
        <v>44399.465775462966</v>
      </c>
      <c r="Q2443" s="81" t="s">
        <v>2099</v>
      </c>
      <c r="R2443" s="81"/>
      <c r="S2443" s="81"/>
      <c r="T2443" s="81" t="s">
        <v>3016</v>
      </c>
      <c r="U2443" s="83">
        <v>44399.465775462966</v>
      </c>
      <c r="V2443" s="84" t="s">
        <v>4905</v>
      </c>
      <c r="W2443" s="81"/>
      <c r="X2443" s="81"/>
      <c r="Y2443" s="87" t="s">
        <v>6905</v>
      </c>
      <c r="Z2443" s="81"/>
    </row>
    <row r="2444" spans="1:26" x14ac:dyDescent="0.35">
      <c r="A2444" s="66" t="s">
        <v>1410</v>
      </c>
      <c r="B2444" s="66" t="s">
        <v>1413</v>
      </c>
      <c r="C2444" s="67"/>
      <c r="D2444" s="68"/>
      <c r="E2444" s="69"/>
      <c r="F2444" s="70"/>
      <c r="G2444" s="67"/>
      <c r="H2444" s="71"/>
      <c r="I2444" s="72"/>
      <c r="J2444" s="72"/>
      <c r="K2444" s="36"/>
      <c r="L2444" s="79"/>
      <c r="M2444" s="79"/>
      <c r="N2444" s="74"/>
      <c r="O2444" s="81" t="s">
        <v>1647</v>
      </c>
      <c r="P2444" s="83">
        <v>44399.466168981482</v>
      </c>
      <c r="Q2444" s="81" t="s">
        <v>1724</v>
      </c>
      <c r="R2444" s="81"/>
      <c r="S2444" s="81"/>
      <c r="T2444" s="81" t="s">
        <v>3066</v>
      </c>
      <c r="U2444" s="83">
        <v>44399.466168981482</v>
      </c>
      <c r="V2444" s="84" t="s">
        <v>4906</v>
      </c>
      <c r="W2444" s="81"/>
      <c r="X2444" s="81"/>
      <c r="Y2444" s="87" t="s">
        <v>6906</v>
      </c>
      <c r="Z2444" s="81"/>
    </row>
    <row r="2445" spans="1:26" x14ac:dyDescent="0.35">
      <c r="A2445" s="66" t="s">
        <v>1410</v>
      </c>
      <c r="B2445" s="66" t="s">
        <v>1402</v>
      </c>
      <c r="C2445" s="67"/>
      <c r="D2445" s="68"/>
      <c r="E2445" s="69"/>
      <c r="F2445" s="70"/>
      <c r="G2445" s="67"/>
      <c r="H2445" s="71"/>
      <c r="I2445" s="72"/>
      <c r="J2445" s="72"/>
      <c r="K2445" s="36"/>
      <c r="L2445" s="79"/>
      <c r="M2445" s="79"/>
      <c r="N2445" s="74"/>
      <c r="O2445" s="81" t="s">
        <v>1647</v>
      </c>
      <c r="P2445" s="83">
        <v>44399.466331018521</v>
      </c>
      <c r="Q2445" s="81" t="s">
        <v>1751</v>
      </c>
      <c r="R2445" s="81"/>
      <c r="S2445" s="81"/>
      <c r="T2445" s="81"/>
      <c r="U2445" s="83">
        <v>44399.466331018521</v>
      </c>
      <c r="V2445" s="84" t="s">
        <v>4904</v>
      </c>
      <c r="W2445" s="81"/>
      <c r="X2445" s="81"/>
      <c r="Y2445" s="87" t="s">
        <v>6904</v>
      </c>
      <c r="Z2445" s="81"/>
    </row>
    <row r="2446" spans="1:26" x14ac:dyDescent="0.35">
      <c r="A2446" s="66" t="s">
        <v>1410</v>
      </c>
      <c r="B2446" s="66" t="s">
        <v>1413</v>
      </c>
      <c r="C2446" s="67"/>
      <c r="D2446" s="68"/>
      <c r="E2446" s="69"/>
      <c r="F2446" s="70"/>
      <c r="G2446" s="67"/>
      <c r="H2446" s="71"/>
      <c r="I2446" s="72"/>
      <c r="J2446" s="72"/>
      <c r="K2446" s="36"/>
      <c r="L2446" s="79"/>
      <c r="M2446" s="79"/>
      <c r="N2446" s="74"/>
      <c r="O2446" s="81" t="s">
        <v>1647</v>
      </c>
      <c r="P2446" s="83">
        <v>44399.466550925928</v>
      </c>
      <c r="Q2446" s="81" t="s">
        <v>2108</v>
      </c>
      <c r="R2446" s="81"/>
      <c r="S2446" s="81"/>
      <c r="T2446" s="81" t="s">
        <v>3234</v>
      </c>
      <c r="U2446" s="83">
        <v>44399.466550925928</v>
      </c>
      <c r="V2446" s="84" t="s">
        <v>4907</v>
      </c>
      <c r="W2446" s="81"/>
      <c r="X2446" s="81"/>
      <c r="Y2446" s="87" t="s">
        <v>6907</v>
      </c>
      <c r="Z2446" s="81"/>
    </row>
    <row r="2447" spans="1:26" x14ac:dyDescent="0.35">
      <c r="A2447" s="66" t="s">
        <v>1410</v>
      </c>
      <c r="B2447" s="66" t="s">
        <v>1412</v>
      </c>
      <c r="C2447" s="67"/>
      <c r="D2447" s="68"/>
      <c r="E2447" s="69"/>
      <c r="F2447" s="70"/>
      <c r="G2447" s="67"/>
      <c r="H2447" s="71"/>
      <c r="I2447" s="72"/>
      <c r="J2447" s="72"/>
      <c r="K2447" s="36"/>
      <c r="L2447" s="79"/>
      <c r="M2447" s="79"/>
      <c r="N2447" s="74"/>
      <c r="O2447" s="81" t="s">
        <v>1647</v>
      </c>
      <c r="P2447" s="83">
        <v>44399.466782407406</v>
      </c>
      <c r="Q2447" s="81" t="s">
        <v>1716</v>
      </c>
      <c r="R2447" s="81"/>
      <c r="S2447" s="81"/>
      <c r="T2447" s="81" t="s">
        <v>3063</v>
      </c>
      <c r="U2447" s="83">
        <v>44399.466782407406</v>
      </c>
      <c r="V2447" s="84" t="s">
        <v>4908</v>
      </c>
      <c r="W2447" s="81"/>
      <c r="X2447" s="81"/>
      <c r="Y2447" s="87" t="s">
        <v>6908</v>
      </c>
      <c r="Z2447" s="81"/>
    </row>
    <row r="2448" spans="1:26" x14ac:dyDescent="0.35">
      <c r="A2448" s="66" t="s">
        <v>1410</v>
      </c>
      <c r="B2448" s="66" t="s">
        <v>1413</v>
      </c>
      <c r="C2448" s="67"/>
      <c r="D2448" s="68"/>
      <c r="E2448" s="69"/>
      <c r="F2448" s="70"/>
      <c r="G2448" s="67"/>
      <c r="H2448" s="71"/>
      <c r="I2448" s="72"/>
      <c r="J2448" s="72"/>
      <c r="K2448" s="36"/>
      <c r="L2448" s="79"/>
      <c r="M2448" s="79"/>
      <c r="N2448" s="74"/>
      <c r="O2448" s="81" t="s">
        <v>1647</v>
      </c>
      <c r="P2448" s="83">
        <v>44399.467129629629</v>
      </c>
      <c r="Q2448" s="81" t="s">
        <v>1668</v>
      </c>
      <c r="R2448" s="81"/>
      <c r="S2448" s="81"/>
      <c r="T2448" s="81" t="s">
        <v>3029</v>
      </c>
      <c r="U2448" s="83">
        <v>44399.467129629629</v>
      </c>
      <c r="V2448" s="84" t="s">
        <v>4909</v>
      </c>
      <c r="W2448" s="81"/>
      <c r="X2448" s="81"/>
      <c r="Y2448" s="87" t="s">
        <v>6909</v>
      </c>
      <c r="Z2448" s="81"/>
    </row>
    <row r="2449" spans="1:26" x14ac:dyDescent="0.35">
      <c r="A2449" s="66" t="s">
        <v>1415</v>
      </c>
      <c r="B2449" s="66" t="s">
        <v>1451</v>
      </c>
      <c r="C2449" s="67"/>
      <c r="D2449" s="68"/>
      <c r="E2449" s="69"/>
      <c r="F2449" s="70"/>
      <c r="G2449" s="67"/>
      <c r="H2449" s="71"/>
      <c r="I2449" s="72"/>
      <c r="J2449" s="72"/>
      <c r="K2449" s="36"/>
      <c r="L2449" s="79"/>
      <c r="M2449" s="79"/>
      <c r="N2449" s="74"/>
      <c r="O2449" s="81" t="s">
        <v>1647</v>
      </c>
      <c r="P2449" s="83">
        <v>44399.467951388891</v>
      </c>
      <c r="Q2449" s="81" t="s">
        <v>1833</v>
      </c>
      <c r="R2449" s="81"/>
      <c r="S2449" s="81"/>
      <c r="T2449" s="81" t="s">
        <v>3121</v>
      </c>
      <c r="U2449" s="83">
        <v>44399.467951388891</v>
      </c>
      <c r="V2449" s="84" t="s">
        <v>4910</v>
      </c>
      <c r="W2449" s="81"/>
      <c r="X2449" s="81"/>
      <c r="Y2449" s="87" t="s">
        <v>6910</v>
      </c>
      <c r="Z2449" s="81"/>
    </row>
    <row r="2450" spans="1:26" x14ac:dyDescent="0.35">
      <c r="A2450" s="66" t="s">
        <v>1416</v>
      </c>
      <c r="B2450" s="66" t="s">
        <v>1416</v>
      </c>
      <c r="C2450" s="67"/>
      <c r="D2450" s="68"/>
      <c r="E2450" s="69"/>
      <c r="F2450" s="70"/>
      <c r="G2450" s="67"/>
      <c r="H2450" s="71"/>
      <c r="I2450" s="72"/>
      <c r="J2450" s="72"/>
      <c r="K2450" s="36"/>
      <c r="L2450" s="79"/>
      <c r="M2450" s="79"/>
      <c r="N2450" s="74"/>
      <c r="O2450" s="81" t="s">
        <v>179</v>
      </c>
      <c r="P2450" s="83">
        <v>44396.413217592592</v>
      </c>
      <c r="Q2450" s="81" t="s">
        <v>2109</v>
      </c>
      <c r="R2450" s="84" t="s">
        <v>2694</v>
      </c>
      <c r="S2450" s="81" t="s">
        <v>2931</v>
      </c>
      <c r="T2450" s="81" t="s">
        <v>3235</v>
      </c>
      <c r="U2450" s="83">
        <v>44396.413217592592</v>
      </c>
      <c r="V2450" s="84" t="s">
        <v>4911</v>
      </c>
      <c r="W2450" s="81"/>
      <c r="X2450" s="81"/>
      <c r="Y2450" s="87" t="s">
        <v>6911</v>
      </c>
      <c r="Z2450" s="81"/>
    </row>
    <row r="2451" spans="1:26" x14ac:dyDescent="0.35">
      <c r="A2451" s="66" t="s">
        <v>1417</v>
      </c>
      <c r="B2451" s="66" t="s">
        <v>1416</v>
      </c>
      <c r="C2451" s="67"/>
      <c r="D2451" s="68"/>
      <c r="E2451" s="69"/>
      <c r="F2451" s="70"/>
      <c r="G2451" s="67"/>
      <c r="H2451" s="71"/>
      <c r="I2451" s="72"/>
      <c r="J2451" s="72"/>
      <c r="K2451" s="36"/>
      <c r="L2451" s="79"/>
      <c r="M2451" s="79"/>
      <c r="N2451" s="74"/>
      <c r="O2451" s="81" t="s">
        <v>1647</v>
      </c>
      <c r="P2451" s="83">
        <v>44396.431666666664</v>
      </c>
      <c r="Q2451" s="81" t="s">
        <v>2110</v>
      </c>
      <c r="R2451" s="81"/>
      <c r="S2451" s="81"/>
      <c r="T2451" s="81" t="s">
        <v>3235</v>
      </c>
      <c r="U2451" s="83">
        <v>44396.431666666664</v>
      </c>
      <c r="V2451" s="84" t="s">
        <v>4912</v>
      </c>
      <c r="W2451" s="81"/>
      <c r="X2451" s="81"/>
      <c r="Y2451" s="87" t="s">
        <v>6912</v>
      </c>
      <c r="Z2451" s="81"/>
    </row>
    <row r="2452" spans="1:26" x14ac:dyDescent="0.35">
      <c r="A2452" s="66" t="s">
        <v>1418</v>
      </c>
      <c r="B2452" s="66" t="s">
        <v>1418</v>
      </c>
      <c r="C2452" s="67"/>
      <c r="D2452" s="68"/>
      <c r="E2452" s="69"/>
      <c r="F2452" s="70"/>
      <c r="G2452" s="67"/>
      <c r="H2452" s="71"/>
      <c r="I2452" s="72"/>
      <c r="J2452" s="72"/>
      <c r="K2452" s="36"/>
      <c r="L2452" s="79"/>
      <c r="M2452" s="79"/>
      <c r="N2452" s="74"/>
      <c r="O2452" s="81" t="s">
        <v>179</v>
      </c>
      <c r="P2452" s="83">
        <v>44396.416863425926</v>
      </c>
      <c r="Q2452" s="81" t="s">
        <v>2111</v>
      </c>
      <c r="R2452" s="84" t="s">
        <v>2695</v>
      </c>
      <c r="S2452" s="81" t="s">
        <v>2978</v>
      </c>
      <c r="T2452" s="81" t="s">
        <v>3016</v>
      </c>
      <c r="U2452" s="83">
        <v>44396.416863425926</v>
      </c>
      <c r="V2452" s="84" t="s">
        <v>4913</v>
      </c>
      <c r="W2452" s="81"/>
      <c r="X2452" s="81"/>
      <c r="Y2452" s="87" t="s">
        <v>6913</v>
      </c>
      <c r="Z2452" s="81"/>
    </row>
    <row r="2453" spans="1:26" x14ac:dyDescent="0.35">
      <c r="A2453" s="66" t="s">
        <v>1417</v>
      </c>
      <c r="B2453" s="66" t="s">
        <v>1418</v>
      </c>
      <c r="C2453" s="67"/>
      <c r="D2453" s="68"/>
      <c r="E2453" s="69"/>
      <c r="F2453" s="70"/>
      <c r="G2453" s="67"/>
      <c r="H2453" s="71"/>
      <c r="I2453" s="72"/>
      <c r="J2453" s="72"/>
      <c r="K2453" s="36"/>
      <c r="L2453" s="79"/>
      <c r="M2453" s="79"/>
      <c r="N2453" s="74"/>
      <c r="O2453" s="81" t="s">
        <v>1647</v>
      </c>
      <c r="P2453" s="83">
        <v>44396.431712962964</v>
      </c>
      <c r="Q2453" s="81" t="s">
        <v>2112</v>
      </c>
      <c r="R2453" s="84" t="s">
        <v>2695</v>
      </c>
      <c r="S2453" s="81" t="s">
        <v>2978</v>
      </c>
      <c r="T2453" s="81" t="s">
        <v>3016</v>
      </c>
      <c r="U2453" s="83">
        <v>44396.431712962964</v>
      </c>
      <c r="V2453" s="84" t="s">
        <v>4914</v>
      </c>
      <c r="W2453" s="81"/>
      <c r="X2453" s="81"/>
      <c r="Y2453" s="87" t="s">
        <v>6914</v>
      </c>
      <c r="Z2453" s="81"/>
    </row>
    <row r="2454" spans="1:26" x14ac:dyDescent="0.35">
      <c r="A2454" s="66" t="s">
        <v>1383</v>
      </c>
      <c r="B2454" s="66" t="s">
        <v>1636</v>
      </c>
      <c r="C2454" s="67"/>
      <c r="D2454" s="68"/>
      <c r="E2454" s="69"/>
      <c r="F2454" s="70"/>
      <c r="G2454" s="67"/>
      <c r="H2454" s="71"/>
      <c r="I2454" s="72"/>
      <c r="J2454" s="72"/>
      <c r="K2454" s="36"/>
      <c r="L2454" s="79"/>
      <c r="M2454" s="79"/>
      <c r="N2454" s="74"/>
      <c r="O2454" s="81" t="s">
        <v>1647</v>
      </c>
      <c r="P2454" s="83">
        <v>44396.418055555558</v>
      </c>
      <c r="Q2454" s="81" t="s">
        <v>2113</v>
      </c>
      <c r="R2454" s="81" t="s">
        <v>2696</v>
      </c>
      <c r="S2454" s="81" t="s">
        <v>2985</v>
      </c>
      <c r="T2454" s="81" t="s">
        <v>3077</v>
      </c>
      <c r="U2454" s="83">
        <v>44396.418055555558</v>
      </c>
      <c r="V2454" s="84" t="s">
        <v>4915</v>
      </c>
      <c r="W2454" s="81"/>
      <c r="X2454" s="81"/>
      <c r="Y2454" s="87" t="s">
        <v>6915</v>
      </c>
      <c r="Z2454" s="81"/>
    </row>
    <row r="2455" spans="1:26" x14ac:dyDescent="0.35">
      <c r="A2455" s="66" t="s">
        <v>1417</v>
      </c>
      <c r="B2455" s="66" t="s">
        <v>1636</v>
      </c>
      <c r="C2455" s="67"/>
      <c r="D2455" s="68"/>
      <c r="E2455" s="69"/>
      <c r="F2455" s="70"/>
      <c r="G2455" s="67"/>
      <c r="H2455" s="71"/>
      <c r="I2455" s="72"/>
      <c r="J2455" s="72"/>
      <c r="K2455" s="36"/>
      <c r="L2455" s="79"/>
      <c r="M2455" s="79"/>
      <c r="N2455" s="74"/>
      <c r="O2455" s="81" t="s">
        <v>1647</v>
      </c>
      <c r="P2455" s="83">
        <v>44396.431770833333</v>
      </c>
      <c r="Q2455" s="81" t="s">
        <v>2114</v>
      </c>
      <c r="R2455" s="84" t="s">
        <v>2697</v>
      </c>
      <c r="S2455" s="81" t="s">
        <v>2986</v>
      </c>
      <c r="T2455" s="81" t="s">
        <v>3077</v>
      </c>
      <c r="U2455" s="83">
        <v>44396.431770833333</v>
      </c>
      <c r="V2455" s="84" t="s">
        <v>4916</v>
      </c>
      <c r="W2455" s="81"/>
      <c r="X2455" s="81"/>
      <c r="Y2455" s="87" t="s">
        <v>6916</v>
      </c>
      <c r="Z2455" s="81"/>
    </row>
    <row r="2456" spans="1:26" x14ac:dyDescent="0.35">
      <c r="A2456" s="66" t="s">
        <v>1419</v>
      </c>
      <c r="B2456" s="66" t="s">
        <v>1419</v>
      </c>
      <c r="C2456" s="67"/>
      <c r="D2456" s="68"/>
      <c r="E2456" s="69"/>
      <c r="F2456" s="70"/>
      <c r="G2456" s="67"/>
      <c r="H2456" s="71"/>
      <c r="I2456" s="72"/>
      <c r="J2456" s="72"/>
      <c r="K2456" s="36"/>
      <c r="L2456" s="79"/>
      <c r="M2456" s="79"/>
      <c r="N2456" s="74"/>
      <c r="O2456" s="81" t="s">
        <v>179</v>
      </c>
      <c r="P2456" s="83">
        <v>44396.41978009259</v>
      </c>
      <c r="Q2456" s="81" t="s">
        <v>2115</v>
      </c>
      <c r="R2456" s="84" t="s">
        <v>2698</v>
      </c>
      <c r="S2456" s="81" t="s">
        <v>2931</v>
      </c>
      <c r="T2456" s="81" t="s">
        <v>3015</v>
      </c>
      <c r="U2456" s="83">
        <v>44396.41978009259</v>
      </c>
      <c r="V2456" s="84" t="s">
        <v>4917</v>
      </c>
      <c r="W2456" s="81"/>
      <c r="X2456" s="81"/>
      <c r="Y2456" s="87" t="s">
        <v>6917</v>
      </c>
      <c r="Z2456" s="81"/>
    </row>
    <row r="2457" spans="1:26" x14ac:dyDescent="0.35">
      <c r="A2457" s="66" t="s">
        <v>1419</v>
      </c>
      <c r="B2457" s="66" t="s">
        <v>1419</v>
      </c>
      <c r="C2457" s="67"/>
      <c r="D2457" s="68"/>
      <c r="E2457" s="69"/>
      <c r="F2457" s="70"/>
      <c r="G2457" s="67"/>
      <c r="H2457" s="71"/>
      <c r="I2457" s="72"/>
      <c r="J2457" s="72"/>
      <c r="K2457" s="36"/>
      <c r="L2457" s="79"/>
      <c r="M2457" s="79"/>
      <c r="N2457" s="74"/>
      <c r="O2457" s="81" t="s">
        <v>179</v>
      </c>
      <c r="P2457" s="83">
        <v>44398.560543981483</v>
      </c>
      <c r="Q2457" s="81" t="s">
        <v>2116</v>
      </c>
      <c r="R2457" s="84" t="s">
        <v>2699</v>
      </c>
      <c r="S2457" s="81" t="s">
        <v>2931</v>
      </c>
      <c r="T2457" s="81"/>
      <c r="U2457" s="83">
        <v>44398.560543981483</v>
      </c>
      <c r="V2457" s="84" t="s">
        <v>4918</v>
      </c>
      <c r="W2457" s="81"/>
      <c r="X2457" s="81"/>
      <c r="Y2457" s="87" t="s">
        <v>6918</v>
      </c>
      <c r="Z2457" s="81"/>
    </row>
    <row r="2458" spans="1:26" x14ac:dyDescent="0.35">
      <c r="A2458" s="66" t="s">
        <v>1417</v>
      </c>
      <c r="B2458" s="66" t="s">
        <v>1419</v>
      </c>
      <c r="C2458" s="67"/>
      <c r="D2458" s="68"/>
      <c r="E2458" s="69"/>
      <c r="F2458" s="70"/>
      <c r="G2458" s="67"/>
      <c r="H2458" s="71"/>
      <c r="I2458" s="72"/>
      <c r="J2458" s="72"/>
      <c r="K2458" s="36"/>
      <c r="L2458" s="79"/>
      <c r="M2458" s="79"/>
      <c r="N2458" s="74"/>
      <c r="O2458" s="81" t="s">
        <v>1647</v>
      </c>
      <c r="P2458" s="83">
        <v>44396.431851851848</v>
      </c>
      <c r="Q2458" s="81" t="s">
        <v>2117</v>
      </c>
      <c r="R2458" s="81"/>
      <c r="S2458" s="81"/>
      <c r="T2458" s="81" t="s">
        <v>3015</v>
      </c>
      <c r="U2458" s="83">
        <v>44396.431851851848</v>
      </c>
      <c r="V2458" s="84" t="s">
        <v>4919</v>
      </c>
      <c r="W2458" s="81"/>
      <c r="X2458" s="81"/>
      <c r="Y2458" s="87" t="s">
        <v>6919</v>
      </c>
      <c r="Z2458" s="81"/>
    </row>
    <row r="2459" spans="1:26" x14ac:dyDescent="0.35">
      <c r="A2459" s="66" t="s">
        <v>1420</v>
      </c>
      <c r="B2459" s="66" t="s">
        <v>1420</v>
      </c>
      <c r="C2459" s="67"/>
      <c r="D2459" s="68"/>
      <c r="E2459" s="69"/>
      <c r="F2459" s="70"/>
      <c r="G2459" s="67"/>
      <c r="H2459" s="71"/>
      <c r="I2459" s="72"/>
      <c r="J2459" s="72"/>
      <c r="K2459" s="36"/>
      <c r="L2459" s="79"/>
      <c r="M2459" s="79"/>
      <c r="N2459" s="74"/>
      <c r="O2459" s="81" t="s">
        <v>179</v>
      </c>
      <c r="P2459" s="83">
        <v>44396.430196759262</v>
      </c>
      <c r="Q2459" s="81" t="s">
        <v>2118</v>
      </c>
      <c r="R2459" s="84" t="s">
        <v>2700</v>
      </c>
      <c r="S2459" s="81" t="s">
        <v>2931</v>
      </c>
      <c r="T2459" s="81" t="s">
        <v>3016</v>
      </c>
      <c r="U2459" s="83">
        <v>44396.430196759262</v>
      </c>
      <c r="V2459" s="84" t="s">
        <v>4920</v>
      </c>
      <c r="W2459" s="81"/>
      <c r="X2459" s="81"/>
      <c r="Y2459" s="87" t="s">
        <v>6920</v>
      </c>
      <c r="Z2459" s="81"/>
    </row>
    <row r="2460" spans="1:26" x14ac:dyDescent="0.35">
      <c r="A2460" s="66" t="s">
        <v>1420</v>
      </c>
      <c r="B2460" s="66" t="s">
        <v>1420</v>
      </c>
      <c r="C2460" s="67"/>
      <c r="D2460" s="68"/>
      <c r="E2460" s="69"/>
      <c r="F2460" s="70"/>
      <c r="G2460" s="67"/>
      <c r="H2460" s="71"/>
      <c r="I2460" s="72"/>
      <c r="J2460" s="72"/>
      <c r="K2460" s="36"/>
      <c r="L2460" s="79"/>
      <c r="M2460" s="79"/>
      <c r="N2460" s="74"/>
      <c r="O2460" s="81" t="s">
        <v>179</v>
      </c>
      <c r="P2460" s="83">
        <v>44399.362916666665</v>
      </c>
      <c r="Q2460" s="81" t="s">
        <v>2119</v>
      </c>
      <c r="R2460" s="84" t="s">
        <v>2701</v>
      </c>
      <c r="S2460" s="81" t="s">
        <v>2931</v>
      </c>
      <c r="T2460" s="81" t="s">
        <v>3016</v>
      </c>
      <c r="U2460" s="83">
        <v>44399.362916666665</v>
      </c>
      <c r="V2460" s="84" t="s">
        <v>4921</v>
      </c>
      <c r="W2460" s="81"/>
      <c r="X2460" s="81"/>
      <c r="Y2460" s="87" t="s">
        <v>6921</v>
      </c>
      <c r="Z2460" s="81"/>
    </row>
    <row r="2461" spans="1:26" x14ac:dyDescent="0.35">
      <c r="A2461" s="66" t="s">
        <v>1417</v>
      </c>
      <c r="B2461" s="66" t="s">
        <v>1420</v>
      </c>
      <c r="C2461" s="67"/>
      <c r="D2461" s="68"/>
      <c r="E2461" s="69"/>
      <c r="F2461" s="70"/>
      <c r="G2461" s="67"/>
      <c r="H2461" s="71"/>
      <c r="I2461" s="72"/>
      <c r="J2461" s="72"/>
      <c r="K2461" s="36"/>
      <c r="L2461" s="79"/>
      <c r="M2461" s="79"/>
      <c r="N2461" s="74"/>
      <c r="O2461" s="81" t="s">
        <v>1647</v>
      </c>
      <c r="P2461" s="83">
        <v>44396.431990740741</v>
      </c>
      <c r="Q2461" s="81" t="s">
        <v>1675</v>
      </c>
      <c r="R2461" s="81"/>
      <c r="S2461" s="81"/>
      <c r="T2461" s="81" t="s">
        <v>3016</v>
      </c>
      <c r="U2461" s="83">
        <v>44396.431990740741</v>
      </c>
      <c r="V2461" s="84" t="s">
        <v>4922</v>
      </c>
      <c r="W2461" s="81"/>
      <c r="X2461" s="81"/>
      <c r="Y2461" s="87" t="s">
        <v>6922</v>
      </c>
      <c r="Z2461" s="81"/>
    </row>
    <row r="2462" spans="1:26" x14ac:dyDescent="0.35">
      <c r="A2462" s="66" t="s">
        <v>1421</v>
      </c>
      <c r="B2462" s="66" t="s">
        <v>1421</v>
      </c>
      <c r="C2462" s="67"/>
      <c r="D2462" s="68"/>
      <c r="E2462" s="69"/>
      <c r="F2462" s="70"/>
      <c r="G2462" s="67"/>
      <c r="H2462" s="71"/>
      <c r="I2462" s="72"/>
      <c r="J2462" s="72"/>
      <c r="K2462" s="36"/>
      <c r="L2462" s="79"/>
      <c r="M2462" s="79"/>
      <c r="N2462" s="74"/>
      <c r="O2462" s="81" t="s">
        <v>179</v>
      </c>
      <c r="P2462" s="83">
        <v>44396.445335648146</v>
      </c>
      <c r="Q2462" s="81" t="s">
        <v>2120</v>
      </c>
      <c r="R2462" s="84" t="s">
        <v>2702</v>
      </c>
      <c r="S2462" s="81" t="s">
        <v>2931</v>
      </c>
      <c r="T2462" s="81" t="s">
        <v>3034</v>
      </c>
      <c r="U2462" s="83">
        <v>44396.445335648146</v>
      </c>
      <c r="V2462" s="84" t="s">
        <v>4923</v>
      </c>
      <c r="W2462" s="81"/>
      <c r="X2462" s="81"/>
      <c r="Y2462" s="87" t="s">
        <v>6923</v>
      </c>
      <c r="Z2462" s="81"/>
    </row>
    <row r="2463" spans="1:26" x14ac:dyDescent="0.35">
      <c r="A2463" s="66" t="s">
        <v>1417</v>
      </c>
      <c r="B2463" s="66" t="s">
        <v>1421</v>
      </c>
      <c r="C2463" s="67"/>
      <c r="D2463" s="68"/>
      <c r="E2463" s="69"/>
      <c r="F2463" s="70"/>
      <c r="G2463" s="67"/>
      <c r="H2463" s="71"/>
      <c r="I2463" s="72"/>
      <c r="J2463" s="72"/>
      <c r="K2463" s="36"/>
      <c r="L2463" s="79"/>
      <c r="M2463" s="79"/>
      <c r="N2463" s="74"/>
      <c r="O2463" s="81" t="s">
        <v>1647</v>
      </c>
      <c r="P2463" s="83">
        <v>44396.473333333335</v>
      </c>
      <c r="Q2463" s="81" t="s">
        <v>1679</v>
      </c>
      <c r="R2463" s="81"/>
      <c r="S2463" s="81"/>
      <c r="T2463" s="81" t="s">
        <v>3034</v>
      </c>
      <c r="U2463" s="83">
        <v>44396.473333333335</v>
      </c>
      <c r="V2463" s="84" t="s">
        <v>4924</v>
      </c>
      <c r="W2463" s="81"/>
      <c r="X2463" s="81"/>
      <c r="Y2463" s="87" t="s">
        <v>6924</v>
      </c>
      <c r="Z2463" s="81"/>
    </row>
    <row r="2464" spans="1:26" x14ac:dyDescent="0.35">
      <c r="A2464" s="66" t="s">
        <v>1422</v>
      </c>
      <c r="B2464" s="66" t="s">
        <v>1422</v>
      </c>
      <c r="C2464" s="67"/>
      <c r="D2464" s="68"/>
      <c r="E2464" s="69"/>
      <c r="F2464" s="70"/>
      <c r="G2464" s="67"/>
      <c r="H2464" s="71"/>
      <c r="I2464" s="72"/>
      <c r="J2464" s="72"/>
      <c r="K2464" s="36"/>
      <c r="L2464" s="79"/>
      <c r="M2464" s="79"/>
      <c r="N2464" s="74"/>
      <c r="O2464" s="81" t="s">
        <v>179</v>
      </c>
      <c r="P2464" s="83">
        <v>44396.449155092596</v>
      </c>
      <c r="Q2464" s="81" t="s">
        <v>2121</v>
      </c>
      <c r="R2464" s="84" t="s">
        <v>2703</v>
      </c>
      <c r="S2464" s="81" t="s">
        <v>2931</v>
      </c>
      <c r="T2464" s="81"/>
      <c r="U2464" s="83">
        <v>44396.449155092596</v>
      </c>
      <c r="V2464" s="84" t="s">
        <v>4925</v>
      </c>
      <c r="W2464" s="81"/>
      <c r="X2464" s="81"/>
      <c r="Y2464" s="87" t="s">
        <v>6925</v>
      </c>
      <c r="Z2464" s="81"/>
    </row>
    <row r="2465" spans="1:26" x14ac:dyDescent="0.35">
      <c r="A2465" s="66" t="s">
        <v>1417</v>
      </c>
      <c r="B2465" s="66" t="s">
        <v>1422</v>
      </c>
      <c r="C2465" s="67"/>
      <c r="D2465" s="68"/>
      <c r="E2465" s="69"/>
      <c r="F2465" s="70"/>
      <c r="G2465" s="67"/>
      <c r="H2465" s="71"/>
      <c r="I2465" s="72"/>
      <c r="J2465" s="72"/>
      <c r="K2465" s="36"/>
      <c r="L2465" s="79"/>
      <c r="M2465" s="79"/>
      <c r="N2465" s="74"/>
      <c r="O2465" s="81" t="s">
        <v>1647</v>
      </c>
      <c r="P2465" s="83">
        <v>44396.473437499997</v>
      </c>
      <c r="Q2465" s="81" t="s">
        <v>1677</v>
      </c>
      <c r="R2465" s="81"/>
      <c r="S2465" s="81"/>
      <c r="T2465" s="81"/>
      <c r="U2465" s="83">
        <v>44396.473437499997</v>
      </c>
      <c r="V2465" s="84" t="s">
        <v>4926</v>
      </c>
      <c r="W2465" s="81"/>
      <c r="X2465" s="81"/>
      <c r="Y2465" s="87" t="s">
        <v>6926</v>
      </c>
      <c r="Z2465" s="81"/>
    </row>
    <row r="2466" spans="1:26" x14ac:dyDescent="0.35">
      <c r="A2466" s="66" t="s">
        <v>1423</v>
      </c>
      <c r="B2466" s="66" t="s">
        <v>1423</v>
      </c>
      <c r="C2466" s="67"/>
      <c r="D2466" s="68"/>
      <c r="E2466" s="69"/>
      <c r="F2466" s="70"/>
      <c r="G2466" s="67"/>
      <c r="H2466" s="71"/>
      <c r="I2466" s="72"/>
      <c r="J2466" s="72"/>
      <c r="K2466" s="36"/>
      <c r="L2466" s="79"/>
      <c r="M2466" s="79"/>
      <c r="N2466" s="74"/>
      <c r="O2466" s="81" t="s">
        <v>179</v>
      </c>
      <c r="P2466" s="83">
        <v>44396.450578703705</v>
      </c>
      <c r="Q2466" s="81" t="s">
        <v>2122</v>
      </c>
      <c r="R2466" s="84" t="s">
        <v>2704</v>
      </c>
      <c r="S2466" s="81" t="s">
        <v>2931</v>
      </c>
      <c r="T2466" s="81" t="s">
        <v>3017</v>
      </c>
      <c r="U2466" s="83">
        <v>44396.450578703705</v>
      </c>
      <c r="V2466" s="84" t="s">
        <v>4927</v>
      </c>
      <c r="W2466" s="81"/>
      <c r="X2466" s="81"/>
      <c r="Y2466" s="87" t="s">
        <v>6927</v>
      </c>
      <c r="Z2466" s="81"/>
    </row>
    <row r="2467" spans="1:26" x14ac:dyDescent="0.35">
      <c r="A2467" s="66" t="s">
        <v>1417</v>
      </c>
      <c r="B2467" s="66" t="s">
        <v>1423</v>
      </c>
      <c r="C2467" s="67"/>
      <c r="D2467" s="68"/>
      <c r="E2467" s="69"/>
      <c r="F2467" s="70"/>
      <c r="G2467" s="67"/>
      <c r="H2467" s="71"/>
      <c r="I2467" s="72"/>
      <c r="J2467" s="72"/>
      <c r="K2467" s="36"/>
      <c r="L2467" s="79"/>
      <c r="M2467" s="79"/>
      <c r="N2467" s="74"/>
      <c r="O2467" s="81" t="s">
        <v>1647</v>
      </c>
      <c r="P2467" s="83">
        <v>44396.47347222222</v>
      </c>
      <c r="Q2467" s="81" t="s">
        <v>2123</v>
      </c>
      <c r="R2467" s="81"/>
      <c r="S2467" s="81"/>
      <c r="T2467" s="81" t="s">
        <v>3017</v>
      </c>
      <c r="U2467" s="83">
        <v>44396.47347222222</v>
      </c>
      <c r="V2467" s="84" t="s">
        <v>4928</v>
      </c>
      <c r="W2467" s="81"/>
      <c r="X2467" s="81"/>
      <c r="Y2467" s="87" t="s">
        <v>6928</v>
      </c>
      <c r="Z2467" s="81"/>
    </row>
    <row r="2468" spans="1:26" x14ac:dyDescent="0.35">
      <c r="A2468" s="66" t="s">
        <v>1424</v>
      </c>
      <c r="B2468" s="66" t="s">
        <v>1424</v>
      </c>
      <c r="C2468" s="67"/>
      <c r="D2468" s="68"/>
      <c r="E2468" s="69"/>
      <c r="F2468" s="70"/>
      <c r="G2468" s="67"/>
      <c r="H2468" s="71"/>
      <c r="I2468" s="72"/>
      <c r="J2468" s="72"/>
      <c r="K2468" s="36"/>
      <c r="L2468" s="79"/>
      <c r="M2468" s="79"/>
      <c r="N2468" s="74"/>
      <c r="O2468" s="81" t="s">
        <v>179</v>
      </c>
      <c r="P2468" s="83">
        <v>44396.458333333336</v>
      </c>
      <c r="Q2468" s="81" t="s">
        <v>2124</v>
      </c>
      <c r="R2468" s="84" t="s">
        <v>2705</v>
      </c>
      <c r="S2468" s="81" t="s">
        <v>2931</v>
      </c>
      <c r="T2468" s="81" t="s">
        <v>3016</v>
      </c>
      <c r="U2468" s="83">
        <v>44396.458333333336</v>
      </c>
      <c r="V2468" s="84" t="s">
        <v>4929</v>
      </c>
      <c r="W2468" s="81"/>
      <c r="X2468" s="81"/>
      <c r="Y2468" s="87" t="s">
        <v>6929</v>
      </c>
      <c r="Z2468" s="81"/>
    </row>
    <row r="2469" spans="1:26" x14ac:dyDescent="0.35">
      <c r="A2469" s="66" t="s">
        <v>1424</v>
      </c>
      <c r="B2469" s="66" t="s">
        <v>1402</v>
      </c>
      <c r="C2469" s="67"/>
      <c r="D2469" s="68"/>
      <c r="E2469" s="69"/>
      <c r="F2469" s="70"/>
      <c r="G2469" s="67"/>
      <c r="H2469" s="71"/>
      <c r="I2469" s="72"/>
      <c r="J2469" s="72"/>
      <c r="K2469" s="36"/>
      <c r="L2469" s="79"/>
      <c r="M2469" s="79"/>
      <c r="N2469" s="74"/>
      <c r="O2469" s="81" t="s">
        <v>1647</v>
      </c>
      <c r="P2469" s="83">
        <v>44398.640972222223</v>
      </c>
      <c r="Q2469" s="81" t="s">
        <v>2125</v>
      </c>
      <c r="R2469" s="84" t="s">
        <v>2706</v>
      </c>
      <c r="S2469" s="81" t="s">
        <v>2931</v>
      </c>
      <c r="T2469" s="81" t="s">
        <v>3236</v>
      </c>
      <c r="U2469" s="83">
        <v>44398.640972222223</v>
      </c>
      <c r="V2469" s="84" t="s">
        <v>4930</v>
      </c>
      <c r="W2469" s="81"/>
      <c r="X2469" s="81"/>
      <c r="Y2469" s="87" t="s">
        <v>6930</v>
      </c>
      <c r="Z2469" s="81"/>
    </row>
    <row r="2470" spans="1:26" x14ac:dyDescent="0.35">
      <c r="A2470" s="66" t="s">
        <v>1417</v>
      </c>
      <c r="B2470" s="66" t="s">
        <v>1424</v>
      </c>
      <c r="C2470" s="67"/>
      <c r="D2470" s="68"/>
      <c r="E2470" s="69"/>
      <c r="F2470" s="70"/>
      <c r="G2470" s="67"/>
      <c r="H2470" s="71"/>
      <c r="I2470" s="72"/>
      <c r="J2470" s="72"/>
      <c r="K2470" s="36"/>
      <c r="L2470" s="79"/>
      <c r="M2470" s="79"/>
      <c r="N2470" s="74"/>
      <c r="O2470" s="81" t="s">
        <v>1647</v>
      </c>
      <c r="P2470" s="83">
        <v>44396.473495370374</v>
      </c>
      <c r="Q2470" s="81" t="s">
        <v>2126</v>
      </c>
      <c r="R2470" s="81"/>
      <c r="S2470" s="81"/>
      <c r="T2470" s="81" t="s">
        <v>3016</v>
      </c>
      <c r="U2470" s="83">
        <v>44396.473495370374</v>
      </c>
      <c r="V2470" s="84" t="s">
        <v>4931</v>
      </c>
      <c r="W2470" s="81"/>
      <c r="X2470" s="81"/>
      <c r="Y2470" s="87" t="s">
        <v>6931</v>
      </c>
      <c r="Z2470" s="81"/>
    </row>
    <row r="2471" spans="1:26" x14ac:dyDescent="0.35">
      <c r="A2471" s="66" t="s">
        <v>1425</v>
      </c>
      <c r="B2471" s="66" t="s">
        <v>1425</v>
      </c>
      <c r="C2471" s="67"/>
      <c r="D2471" s="68"/>
      <c r="E2471" s="69"/>
      <c r="F2471" s="70"/>
      <c r="G2471" s="67"/>
      <c r="H2471" s="71"/>
      <c r="I2471" s="72"/>
      <c r="J2471" s="72"/>
      <c r="K2471" s="36"/>
      <c r="L2471" s="79"/>
      <c r="M2471" s="79"/>
      <c r="N2471" s="74"/>
      <c r="O2471" s="81" t="s">
        <v>179</v>
      </c>
      <c r="P2471" s="83">
        <v>44396.459467592591</v>
      </c>
      <c r="Q2471" s="81" t="s">
        <v>2127</v>
      </c>
      <c r="R2471" s="84" t="s">
        <v>2707</v>
      </c>
      <c r="S2471" s="81" t="s">
        <v>2931</v>
      </c>
      <c r="T2471" s="81" t="s">
        <v>3237</v>
      </c>
      <c r="U2471" s="83">
        <v>44396.459467592591</v>
      </c>
      <c r="V2471" s="84" t="s">
        <v>4932</v>
      </c>
      <c r="W2471" s="81"/>
      <c r="X2471" s="81"/>
      <c r="Y2471" s="87" t="s">
        <v>6932</v>
      </c>
      <c r="Z2471" s="81"/>
    </row>
    <row r="2472" spans="1:26" x14ac:dyDescent="0.35">
      <c r="A2472" s="66" t="s">
        <v>1417</v>
      </c>
      <c r="B2472" s="66" t="s">
        <v>1425</v>
      </c>
      <c r="C2472" s="67"/>
      <c r="D2472" s="68"/>
      <c r="E2472" s="69"/>
      <c r="F2472" s="70"/>
      <c r="G2472" s="67"/>
      <c r="H2472" s="71"/>
      <c r="I2472" s="72"/>
      <c r="J2472" s="72"/>
      <c r="K2472" s="36"/>
      <c r="L2472" s="79"/>
      <c r="M2472" s="79"/>
      <c r="N2472" s="74"/>
      <c r="O2472" s="81" t="s">
        <v>1647</v>
      </c>
      <c r="P2472" s="83">
        <v>44396.473564814813</v>
      </c>
      <c r="Q2472" s="81" t="s">
        <v>2128</v>
      </c>
      <c r="R2472" s="81"/>
      <c r="S2472" s="81"/>
      <c r="T2472" s="81" t="s">
        <v>3237</v>
      </c>
      <c r="U2472" s="83">
        <v>44396.473564814813</v>
      </c>
      <c r="V2472" s="84" t="s">
        <v>4933</v>
      </c>
      <c r="W2472" s="81"/>
      <c r="X2472" s="81"/>
      <c r="Y2472" s="87" t="s">
        <v>6933</v>
      </c>
      <c r="Z2472" s="81"/>
    </row>
    <row r="2473" spans="1:26" x14ac:dyDescent="0.35">
      <c r="A2473" s="66" t="s">
        <v>1426</v>
      </c>
      <c r="B2473" s="66" t="s">
        <v>1427</v>
      </c>
      <c r="C2473" s="67"/>
      <c r="D2473" s="68"/>
      <c r="E2473" s="69"/>
      <c r="F2473" s="70"/>
      <c r="G2473" s="67"/>
      <c r="H2473" s="71"/>
      <c r="I2473" s="72"/>
      <c r="J2473" s="72"/>
      <c r="K2473" s="36"/>
      <c r="L2473" s="79"/>
      <c r="M2473" s="79"/>
      <c r="N2473" s="74"/>
      <c r="O2473" s="81" t="s">
        <v>1647</v>
      </c>
      <c r="P2473" s="83">
        <v>44396.460266203707</v>
      </c>
      <c r="Q2473" s="81" t="s">
        <v>2129</v>
      </c>
      <c r="R2473" s="84" t="s">
        <v>2708</v>
      </c>
      <c r="S2473" s="81" t="s">
        <v>2987</v>
      </c>
      <c r="T2473" s="81" t="s">
        <v>3020</v>
      </c>
      <c r="U2473" s="83">
        <v>44396.460266203707</v>
      </c>
      <c r="V2473" s="84" t="s">
        <v>4934</v>
      </c>
      <c r="W2473" s="81"/>
      <c r="X2473" s="81"/>
      <c r="Y2473" s="87" t="s">
        <v>6934</v>
      </c>
      <c r="Z2473" s="81"/>
    </row>
    <row r="2474" spans="1:26" x14ac:dyDescent="0.35">
      <c r="A2474" s="66" t="s">
        <v>1427</v>
      </c>
      <c r="B2474" s="66" t="s">
        <v>1426</v>
      </c>
      <c r="C2474" s="67"/>
      <c r="D2474" s="68"/>
      <c r="E2474" s="69"/>
      <c r="F2474" s="70"/>
      <c r="G2474" s="67"/>
      <c r="H2474" s="71"/>
      <c r="I2474" s="72"/>
      <c r="J2474" s="72"/>
      <c r="K2474" s="36"/>
      <c r="L2474" s="79"/>
      <c r="M2474" s="79"/>
      <c r="N2474" s="74"/>
      <c r="O2474" s="81" t="s">
        <v>1647</v>
      </c>
      <c r="P2474" s="83">
        <v>44396.839270833334</v>
      </c>
      <c r="Q2474" s="81" t="s">
        <v>1657</v>
      </c>
      <c r="R2474" s="81"/>
      <c r="S2474" s="81"/>
      <c r="T2474" s="81" t="s">
        <v>3020</v>
      </c>
      <c r="U2474" s="83">
        <v>44396.839270833334</v>
      </c>
      <c r="V2474" s="84" t="s">
        <v>4935</v>
      </c>
      <c r="W2474" s="81"/>
      <c r="X2474" s="81"/>
      <c r="Y2474" s="87" t="s">
        <v>6935</v>
      </c>
      <c r="Z2474" s="81"/>
    </row>
    <row r="2475" spans="1:26" x14ac:dyDescent="0.35">
      <c r="A2475" s="66" t="s">
        <v>1417</v>
      </c>
      <c r="B2475" s="66" t="s">
        <v>1427</v>
      </c>
      <c r="C2475" s="67"/>
      <c r="D2475" s="68"/>
      <c r="E2475" s="69"/>
      <c r="F2475" s="70"/>
      <c r="G2475" s="67"/>
      <c r="H2475" s="71"/>
      <c r="I2475" s="72"/>
      <c r="J2475" s="72"/>
      <c r="K2475" s="36"/>
      <c r="L2475" s="79"/>
      <c r="M2475" s="79"/>
      <c r="N2475" s="74"/>
      <c r="O2475" s="81" t="s">
        <v>1647</v>
      </c>
      <c r="P2475" s="83">
        <v>44396.473668981482</v>
      </c>
      <c r="Q2475" s="81" t="s">
        <v>1657</v>
      </c>
      <c r="R2475" s="81"/>
      <c r="S2475" s="81"/>
      <c r="T2475" s="81" t="s">
        <v>3020</v>
      </c>
      <c r="U2475" s="83">
        <v>44396.473668981482</v>
      </c>
      <c r="V2475" s="84" t="s">
        <v>4936</v>
      </c>
      <c r="W2475" s="81"/>
      <c r="X2475" s="81"/>
      <c r="Y2475" s="87" t="s">
        <v>6936</v>
      </c>
      <c r="Z2475" s="81"/>
    </row>
    <row r="2476" spans="1:26" x14ac:dyDescent="0.35">
      <c r="A2476" s="66" t="s">
        <v>1417</v>
      </c>
      <c r="B2476" s="66" t="s">
        <v>1426</v>
      </c>
      <c r="C2476" s="67"/>
      <c r="D2476" s="68"/>
      <c r="E2476" s="69"/>
      <c r="F2476" s="70"/>
      <c r="G2476" s="67"/>
      <c r="H2476" s="71"/>
      <c r="I2476" s="72"/>
      <c r="J2476" s="72"/>
      <c r="K2476" s="36"/>
      <c r="L2476" s="79"/>
      <c r="M2476" s="79"/>
      <c r="N2476" s="74"/>
      <c r="O2476" s="81" t="s">
        <v>1647</v>
      </c>
      <c r="P2476" s="83">
        <v>44396.473668981482</v>
      </c>
      <c r="Q2476" s="81" t="s">
        <v>1657</v>
      </c>
      <c r="R2476" s="81"/>
      <c r="S2476" s="81"/>
      <c r="T2476" s="81" t="s">
        <v>3020</v>
      </c>
      <c r="U2476" s="83">
        <v>44396.473668981482</v>
      </c>
      <c r="V2476" s="84" t="s">
        <v>4936</v>
      </c>
      <c r="W2476" s="81"/>
      <c r="X2476" s="81"/>
      <c r="Y2476" s="87" t="s">
        <v>6936</v>
      </c>
      <c r="Z2476" s="81"/>
    </row>
    <row r="2477" spans="1:26" x14ac:dyDescent="0.35">
      <c r="A2477" s="66" t="s">
        <v>1428</v>
      </c>
      <c r="B2477" s="66" t="s">
        <v>1637</v>
      </c>
      <c r="C2477" s="67"/>
      <c r="D2477" s="68"/>
      <c r="E2477" s="69"/>
      <c r="F2477" s="70"/>
      <c r="G2477" s="67"/>
      <c r="H2477" s="71"/>
      <c r="I2477" s="72"/>
      <c r="J2477" s="72"/>
      <c r="K2477" s="36"/>
      <c r="L2477" s="79"/>
      <c r="M2477" s="79"/>
      <c r="N2477" s="74"/>
      <c r="O2477" s="81" t="s">
        <v>1647</v>
      </c>
      <c r="P2477" s="83">
        <v>44396.491689814815</v>
      </c>
      <c r="Q2477" s="81" t="s">
        <v>2130</v>
      </c>
      <c r="R2477" s="84" t="s">
        <v>2709</v>
      </c>
      <c r="S2477" s="81" t="s">
        <v>2931</v>
      </c>
      <c r="T2477" s="81" t="s">
        <v>3016</v>
      </c>
      <c r="U2477" s="83">
        <v>44396.491689814815</v>
      </c>
      <c r="V2477" s="84" t="s">
        <v>4937</v>
      </c>
      <c r="W2477" s="81"/>
      <c r="X2477" s="81"/>
      <c r="Y2477" s="87" t="s">
        <v>6937</v>
      </c>
      <c r="Z2477" s="81"/>
    </row>
    <row r="2478" spans="1:26" x14ac:dyDescent="0.35">
      <c r="A2478" s="66" t="s">
        <v>1417</v>
      </c>
      <c r="B2478" s="66" t="s">
        <v>1637</v>
      </c>
      <c r="C2478" s="67"/>
      <c r="D2478" s="68"/>
      <c r="E2478" s="69"/>
      <c r="F2478" s="70"/>
      <c r="G2478" s="67"/>
      <c r="H2478" s="71"/>
      <c r="I2478" s="72"/>
      <c r="J2478" s="72"/>
      <c r="K2478" s="36"/>
      <c r="L2478" s="79"/>
      <c r="M2478" s="79"/>
      <c r="N2478" s="74"/>
      <c r="O2478" s="81" t="s">
        <v>1647</v>
      </c>
      <c r="P2478" s="83">
        <v>44396.515115740738</v>
      </c>
      <c r="Q2478" s="81" t="s">
        <v>2131</v>
      </c>
      <c r="R2478" s="81"/>
      <c r="S2478" s="81"/>
      <c r="T2478" s="81" t="s">
        <v>3016</v>
      </c>
      <c r="U2478" s="83">
        <v>44396.515115740738</v>
      </c>
      <c r="V2478" s="84" t="s">
        <v>4938</v>
      </c>
      <c r="W2478" s="81"/>
      <c r="X2478" s="81"/>
      <c r="Y2478" s="87" t="s">
        <v>6938</v>
      </c>
      <c r="Z2478" s="81"/>
    </row>
    <row r="2479" spans="1:26" x14ac:dyDescent="0.35">
      <c r="A2479" s="66" t="s">
        <v>1417</v>
      </c>
      <c r="B2479" s="66" t="s">
        <v>1428</v>
      </c>
      <c r="C2479" s="67"/>
      <c r="D2479" s="68"/>
      <c r="E2479" s="69"/>
      <c r="F2479" s="70"/>
      <c r="G2479" s="67"/>
      <c r="H2479" s="71"/>
      <c r="I2479" s="72"/>
      <c r="J2479" s="72"/>
      <c r="K2479" s="36"/>
      <c r="L2479" s="79"/>
      <c r="M2479" s="79"/>
      <c r="N2479" s="74"/>
      <c r="O2479" s="81" t="s">
        <v>1647</v>
      </c>
      <c r="P2479" s="83">
        <v>44396.515115740738</v>
      </c>
      <c r="Q2479" s="81" t="s">
        <v>2131</v>
      </c>
      <c r="R2479" s="81"/>
      <c r="S2479" s="81"/>
      <c r="T2479" s="81" t="s">
        <v>3016</v>
      </c>
      <c r="U2479" s="83">
        <v>44396.515115740738</v>
      </c>
      <c r="V2479" s="84" t="s">
        <v>4938</v>
      </c>
      <c r="W2479" s="81"/>
      <c r="X2479" s="81"/>
      <c r="Y2479" s="87" t="s">
        <v>6938</v>
      </c>
      <c r="Z2479" s="81"/>
    </row>
    <row r="2480" spans="1:26" x14ac:dyDescent="0.35">
      <c r="A2480" s="66" t="s">
        <v>1429</v>
      </c>
      <c r="B2480" s="66" t="s">
        <v>1429</v>
      </c>
      <c r="C2480" s="67"/>
      <c r="D2480" s="68"/>
      <c r="E2480" s="69"/>
      <c r="F2480" s="70"/>
      <c r="G2480" s="67"/>
      <c r="H2480" s="71"/>
      <c r="I2480" s="72"/>
      <c r="J2480" s="72"/>
      <c r="K2480" s="36"/>
      <c r="L2480" s="79"/>
      <c r="M2480" s="79"/>
      <c r="N2480" s="74"/>
      <c r="O2480" s="81" t="s">
        <v>179</v>
      </c>
      <c r="P2480" s="83">
        <v>44396.497175925928</v>
      </c>
      <c r="Q2480" s="81" t="s">
        <v>2132</v>
      </c>
      <c r="R2480" s="84" t="s">
        <v>2710</v>
      </c>
      <c r="S2480" s="81" t="s">
        <v>2931</v>
      </c>
      <c r="T2480" s="81" t="s">
        <v>3226</v>
      </c>
      <c r="U2480" s="83">
        <v>44396.497175925928</v>
      </c>
      <c r="V2480" s="84" t="s">
        <v>4939</v>
      </c>
      <c r="W2480" s="81"/>
      <c r="X2480" s="81"/>
      <c r="Y2480" s="87" t="s">
        <v>6939</v>
      </c>
      <c r="Z2480" s="81"/>
    </row>
    <row r="2481" spans="1:26" x14ac:dyDescent="0.35">
      <c r="A2481" s="66" t="s">
        <v>1417</v>
      </c>
      <c r="B2481" s="66" t="s">
        <v>1429</v>
      </c>
      <c r="C2481" s="67"/>
      <c r="D2481" s="68"/>
      <c r="E2481" s="69"/>
      <c r="F2481" s="70"/>
      <c r="G2481" s="67"/>
      <c r="H2481" s="71"/>
      <c r="I2481" s="72"/>
      <c r="J2481" s="72"/>
      <c r="K2481" s="36"/>
      <c r="L2481" s="79"/>
      <c r="M2481" s="79"/>
      <c r="N2481" s="74"/>
      <c r="O2481" s="81" t="s">
        <v>1647</v>
      </c>
      <c r="P2481" s="83">
        <v>44396.515162037038</v>
      </c>
      <c r="Q2481" s="81" t="s">
        <v>2078</v>
      </c>
      <c r="R2481" s="81"/>
      <c r="S2481" s="81"/>
      <c r="T2481" s="81" t="s">
        <v>3226</v>
      </c>
      <c r="U2481" s="83">
        <v>44396.515162037038</v>
      </c>
      <c r="V2481" s="84" t="s">
        <v>4940</v>
      </c>
      <c r="W2481" s="81"/>
      <c r="X2481" s="81"/>
      <c r="Y2481" s="87" t="s">
        <v>6940</v>
      </c>
      <c r="Z2481" s="81"/>
    </row>
    <row r="2482" spans="1:26" x14ac:dyDescent="0.35">
      <c r="A2482" s="66" t="s">
        <v>1430</v>
      </c>
      <c r="B2482" s="66" t="s">
        <v>1638</v>
      </c>
      <c r="C2482" s="67"/>
      <c r="D2482" s="68"/>
      <c r="E2482" s="69"/>
      <c r="F2482" s="70"/>
      <c r="G2482" s="67"/>
      <c r="H2482" s="71"/>
      <c r="I2482" s="72"/>
      <c r="J2482" s="72"/>
      <c r="K2482" s="36"/>
      <c r="L2482" s="79"/>
      <c r="M2482" s="79"/>
      <c r="N2482" s="74"/>
      <c r="O2482" s="81" t="s">
        <v>1647</v>
      </c>
      <c r="P2482" s="83">
        <v>44396.497245370374</v>
      </c>
      <c r="Q2482" s="81" t="s">
        <v>2133</v>
      </c>
      <c r="R2482" s="84" t="s">
        <v>2711</v>
      </c>
      <c r="S2482" s="81" t="s">
        <v>2931</v>
      </c>
      <c r="T2482" s="81" t="s">
        <v>3238</v>
      </c>
      <c r="U2482" s="83">
        <v>44396.497245370374</v>
      </c>
      <c r="V2482" s="84" t="s">
        <v>4941</v>
      </c>
      <c r="W2482" s="81"/>
      <c r="X2482" s="81"/>
      <c r="Y2482" s="87" t="s">
        <v>6941</v>
      </c>
      <c r="Z2482" s="81"/>
    </row>
    <row r="2483" spans="1:26" x14ac:dyDescent="0.35">
      <c r="A2483" s="66" t="s">
        <v>1417</v>
      </c>
      <c r="B2483" s="66" t="s">
        <v>1638</v>
      </c>
      <c r="C2483" s="67"/>
      <c r="D2483" s="68"/>
      <c r="E2483" s="69"/>
      <c r="F2483" s="70"/>
      <c r="G2483" s="67"/>
      <c r="H2483" s="71"/>
      <c r="I2483" s="72"/>
      <c r="J2483" s="72"/>
      <c r="K2483" s="36"/>
      <c r="L2483" s="79"/>
      <c r="M2483" s="79"/>
      <c r="N2483" s="74"/>
      <c r="O2483" s="81" t="s">
        <v>1647</v>
      </c>
      <c r="P2483" s="83">
        <v>44396.51525462963</v>
      </c>
      <c r="Q2483" s="81" t="s">
        <v>2134</v>
      </c>
      <c r="R2483" s="81"/>
      <c r="S2483" s="81"/>
      <c r="T2483" s="81" t="s">
        <v>3238</v>
      </c>
      <c r="U2483" s="83">
        <v>44396.51525462963</v>
      </c>
      <c r="V2483" s="84" t="s">
        <v>4942</v>
      </c>
      <c r="W2483" s="81"/>
      <c r="X2483" s="81"/>
      <c r="Y2483" s="87" t="s">
        <v>6942</v>
      </c>
      <c r="Z2483" s="81"/>
    </row>
    <row r="2484" spans="1:26" x14ac:dyDescent="0.35">
      <c r="A2484" s="66" t="s">
        <v>1417</v>
      </c>
      <c r="B2484" s="66" t="s">
        <v>1430</v>
      </c>
      <c r="C2484" s="67"/>
      <c r="D2484" s="68"/>
      <c r="E2484" s="69"/>
      <c r="F2484" s="70"/>
      <c r="G2484" s="67"/>
      <c r="H2484" s="71"/>
      <c r="I2484" s="72"/>
      <c r="J2484" s="72"/>
      <c r="K2484" s="36"/>
      <c r="L2484" s="79"/>
      <c r="M2484" s="79"/>
      <c r="N2484" s="74"/>
      <c r="O2484" s="81" t="s">
        <v>1647</v>
      </c>
      <c r="P2484" s="83">
        <v>44396.51525462963</v>
      </c>
      <c r="Q2484" s="81" t="s">
        <v>2134</v>
      </c>
      <c r="R2484" s="81"/>
      <c r="S2484" s="81"/>
      <c r="T2484" s="81" t="s">
        <v>3238</v>
      </c>
      <c r="U2484" s="83">
        <v>44396.51525462963</v>
      </c>
      <c r="V2484" s="84" t="s">
        <v>4942</v>
      </c>
      <c r="W2484" s="81"/>
      <c r="X2484" s="81"/>
      <c r="Y2484" s="87" t="s">
        <v>6942</v>
      </c>
      <c r="Z2484" s="81"/>
    </row>
    <row r="2485" spans="1:26" x14ac:dyDescent="0.35">
      <c r="A2485" s="66" t="s">
        <v>1431</v>
      </c>
      <c r="B2485" s="66" t="s">
        <v>1431</v>
      </c>
      <c r="C2485" s="67"/>
      <c r="D2485" s="68"/>
      <c r="E2485" s="69"/>
      <c r="F2485" s="70"/>
      <c r="G2485" s="67"/>
      <c r="H2485" s="71"/>
      <c r="I2485" s="72"/>
      <c r="J2485" s="72"/>
      <c r="K2485" s="36"/>
      <c r="L2485" s="79"/>
      <c r="M2485" s="79"/>
      <c r="N2485" s="74"/>
      <c r="O2485" s="81" t="s">
        <v>179</v>
      </c>
      <c r="P2485" s="83">
        <v>44396.552094907405</v>
      </c>
      <c r="Q2485" s="81" t="s">
        <v>2135</v>
      </c>
      <c r="R2485" s="84" t="s">
        <v>2712</v>
      </c>
      <c r="S2485" s="81" t="s">
        <v>2931</v>
      </c>
      <c r="T2485" s="81" t="s">
        <v>3239</v>
      </c>
      <c r="U2485" s="83">
        <v>44396.552094907405</v>
      </c>
      <c r="V2485" s="84" t="s">
        <v>4943</v>
      </c>
      <c r="W2485" s="81"/>
      <c r="X2485" s="81"/>
      <c r="Y2485" s="87" t="s">
        <v>6943</v>
      </c>
      <c r="Z2485" s="81"/>
    </row>
    <row r="2486" spans="1:26" x14ac:dyDescent="0.35">
      <c r="A2486" s="66" t="s">
        <v>1417</v>
      </c>
      <c r="B2486" s="66" t="s">
        <v>1431</v>
      </c>
      <c r="C2486" s="67"/>
      <c r="D2486" s="68"/>
      <c r="E2486" s="69"/>
      <c r="F2486" s="70"/>
      <c r="G2486" s="67"/>
      <c r="H2486" s="71"/>
      <c r="I2486" s="72"/>
      <c r="J2486" s="72"/>
      <c r="K2486" s="36"/>
      <c r="L2486" s="79"/>
      <c r="M2486" s="79"/>
      <c r="N2486" s="74"/>
      <c r="O2486" s="81" t="s">
        <v>1647</v>
      </c>
      <c r="P2486" s="83">
        <v>44396.556817129633</v>
      </c>
      <c r="Q2486" s="81" t="s">
        <v>2136</v>
      </c>
      <c r="R2486" s="81"/>
      <c r="S2486" s="81"/>
      <c r="T2486" s="81" t="s">
        <v>3239</v>
      </c>
      <c r="U2486" s="83">
        <v>44396.556817129633</v>
      </c>
      <c r="V2486" s="84" t="s">
        <v>4944</v>
      </c>
      <c r="W2486" s="81"/>
      <c r="X2486" s="81"/>
      <c r="Y2486" s="87" t="s">
        <v>6944</v>
      </c>
      <c r="Z2486" s="81"/>
    </row>
    <row r="2487" spans="1:26" x14ac:dyDescent="0.35">
      <c r="A2487" s="66" t="s">
        <v>1432</v>
      </c>
      <c r="B2487" s="66" t="s">
        <v>1639</v>
      </c>
      <c r="C2487" s="67"/>
      <c r="D2487" s="68"/>
      <c r="E2487" s="69"/>
      <c r="F2487" s="70"/>
      <c r="G2487" s="67"/>
      <c r="H2487" s="71"/>
      <c r="I2487" s="72"/>
      <c r="J2487" s="72"/>
      <c r="K2487" s="36"/>
      <c r="L2487" s="79"/>
      <c r="M2487" s="79"/>
      <c r="N2487" s="74"/>
      <c r="O2487" s="81" t="s">
        <v>1647</v>
      </c>
      <c r="P2487" s="83">
        <v>44396.552187499998</v>
      </c>
      <c r="Q2487" s="81" t="s">
        <v>2137</v>
      </c>
      <c r="R2487" s="84" t="s">
        <v>2713</v>
      </c>
      <c r="S2487" s="81" t="s">
        <v>2988</v>
      </c>
      <c r="T2487" s="81" t="s">
        <v>3240</v>
      </c>
      <c r="U2487" s="83">
        <v>44396.552187499998</v>
      </c>
      <c r="V2487" s="84" t="s">
        <v>4945</v>
      </c>
      <c r="W2487" s="81"/>
      <c r="X2487" s="81"/>
      <c r="Y2487" s="87" t="s">
        <v>6945</v>
      </c>
      <c r="Z2487" s="81"/>
    </row>
    <row r="2488" spans="1:26" x14ac:dyDescent="0.35">
      <c r="A2488" s="66" t="s">
        <v>1432</v>
      </c>
      <c r="B2488" s="66" t="s">
        <v>1639</v>
      </c>
      <c r="C2488" s="67"/>
      <c r="D2488" s="68"/>
      <c r="E2488" s="69"/>
      <c r="F2488" s="70"/>
      <c r="G2488" s="67"/>
      <c r="H2488" s="71"/>
      <c r="I2488" s="72"/>
      <c r="J2488" s="72"/>
      <c r="K2488" s="36"/>
      <c r="L2488" s="79"/>
      <c r="M2488" s="79"/>
      <c r="N2488" s="74"/>
      <c r="O2488" s="81" t="s">
        <v>1647</v>
      </c>
      <c r="P2488" s="83">
        <v>44398.052106481482</v>
      </c>
      <c r="Q2488" s="81" t="s">
        <v>2138</v>
      </c>
      <c r="R2488" s="84" t="s">
        <v>2713</v>
      </c>
      <c r="S2488" s="81" t="s">
        <v>2988</v>
      </c>
      <c r="T2488" s="81" t="s">
        <v>3240</v>
      </c>
      <c r="U2488" s="83">
        <v>44398.052106481482</v>
      </c>
      <c r="V2488" s="84" t="s">
        <v>4946</v>
      </c>
      <c r="W2488" s="81"/>
      <c r="X2488" s="81"/>
      <c r="Y2488" s="87" t="s">
        <v>6946</v>
      </c>
      <c r="Z2488" s="81"/>
    </row>
    <row r="2489" spans="1:26" x14ac:dyDescent="0.35">
      <c r="A2489" s="66" t="s">
        <v>1417</v>
      </c>
      <c r="B2489" s="66" t="s">
        <v>1639</v>
      </c>
      <c r="C2489" s="67"/>
      <c r="D2489" s="68"/>
      <c r="E2489" s="69"/>
      <c r="F2489" s="70"/>
      <c r="G2489" s="67"/>
      <c r="H2489" s="71"/>
      <c r="I2489" s="72"/>
      <c r="J2489" s="72"/>
      <c r="K2489" s="36"/>
      <c r="L2489" s="79"/>
      <c r="M2489" s="79"/>
      <c r="N2489" s="74"/>
      <c r="O2489" s="81" t="s">
        <v>1647</v>
      </c>
      <c r="P2489" s="83">
        <v>44396.556886574072</v>
      </c>
      <c r="Q2489" s="81" t="s">
        <v>2139</v>
      </c>
      <c r="R2489" s="84" t="s">
        <v>2713</v>
      </c>
      <c r="S2489" s="81" t="s">
        <v>2988</v>
      </c>
      <c r="T2489" s="81" t="s">
        <v>3240</v>
      </c>
      <c r="U2489" s="83">
        <v>44396.556886574072</v>
      </c>
      <c r="V2489" s="84" t="s">
        <v>4947</v>
      </c>
      <c r="W2489" s="81"/>
      <c r="X2489" s="81"/>
      <c r="Y2489" s="87" t="s">
        <v>6947</v>
      </c>
      <c r="Z2489" s="81"/>
    </row>
    <row r="2490" spans="1:26" x14ac:dyDescent="0.35">
      <c r="A2490" s="66" t="s">
        <v>1433</v>
      </c>
      <c r="B2490" s="66" t="s">
        <v>1433</v>
      </c>
      <c r="C2490" s="67"/>
      <c r="D2490" s="68"/>
      <c r="E2490" s="69"/>
      <c r="F2490" s="70"/>
      <c r="G2490" s="67"/>
      <c r="H2490" s="71"/>
      <c r="I2490" s="72"/>
      <c r="J2490" s="72"/>
      <c r="K2490" s="36"/>
      <c r="L2490" s="79"/>
      <c r="M2490" s="79"/>
      <c r="N2490" s="74"/>
      <c r="O2490" s="81" t="s">
        <v>179</v>
      </c>
      <c r="P2490" s="83">
        <v>44396.583761574075</v>
      </c>
      <c r="Q2490" s="81" t="s">
        <v>2140</v>
      </c>
      <c r="R2490" s="84" t="s">
        <v>2714</v>
      </c>
      <c r="S2490" s="81" t="s">
        <v>2931</v>
      </c>
      <c r="T2490" s="81" t="s">
        <v>3016</v>
      </c>
      <c r="U2490" s="83">
        <v>44396.583761574075</v>
      </c>
      <c r="V2490" s="84" t="s">
        <v>4948</v>
      </c>
      <c r="W2490" s="81"/>
      <c r="X2490" s="81"/>
      <c r="Y2490" s="87" t="s">
        <v>6948</v>
      </c>
      <c r="Z2490" s="81"/>
    </row>
    <row r="2491" spans="1:26" x14ac:dyDescent="0.35">
      <c r="A2491" s="66" t="s">
        <v>1433</v>
      </c>
      <c r="B2491" s="66" t="s">
        <v>1413</v>
      </c>
      <c r="C2491" s="67"/>
      <c r="D2491" s="68"/>
      <c r="E2491" s="69"/>
      <c r="F2491" s="70"/>
      <c r="G2491" s="67"/>
      <c r="H2491" s="71"/>
      <c r="I2491" s="72"/>
      <c r="J2491" s="72"/>
      <c r="K2491" s="36"/>
      <c r="L2491" s="79"/>
      <c r="M2491" s="79"/>
      <c r="N2491" s="74"/>
      <c r="O2491" s="81" t="s">
        <v>1647</v>
      </c>
      <c r="P2491" s="83">
        <v>44398.393101851849</v>
      </c>
      <c r="Q2491" s="81" t="s">
        <v>2141</v>
      </c>
      <c r="R2491" s="84" t="s">
        <v>2715</v>
      </c>
      <c r="S2491" s="81" t="s">
        <v>2931</v>
      </c>
      <c r="T2491" s="81" t="s">
        <v>3016</v>
      </c>
      <c r="U2491" s="83">
        <v>44398.393101851849</v>
      </c>
      <c r="V2491" s="84" t="s">
        <v>4949</v>
      </c>
      <c r="W2491" s="81"/>
      <c r="X2491" s="81"/>
      <c r="Y2491" s="87" t="s">
        <v>6949</v>
      </c>
      <c r="Z2491" s="81"/>
    </row>
    <row r="2492" spans="1:26" x14ac:dyDescent="0.35">
      <c r="A2492" s="66" t="s">
        <v>1433</v>
      </c>
      <c r="B2492" s="66" t="s">
        <v>1412</v>
      </c>
      <c r="C2492" s="67"/>
      <c r="D2492" s="68"/>
      <c r="E2492" s="69"/>
      <c r="F2492" s="70"/>
      <c r="G2492" s="67"/>
      <c r="H2492" s="71"/>
      <c r="I2492" s="72"/>
      <c r="J2492" s="72"/>
      <c r="K2492" s="36"/>
      <c r="L2492" s="79"/>
      <c r="M2492" s="79"/>
      <c r="N2492" s="74"/>
      <c r="O2492" s="81" t="s">
        <v>1647</v>
      </c>
      <c r="P2492" s="83">
        <v>44398.393101851849</v>
      </c>
      <c r="Q2492" s="81" t="s">
        <v>2141</v>
      </c>
      <c r="R2492" s="84" t="s">
        <v>2715</v>
      </c>
      <c r="S2492" s="81" t="s">
        <v>2931</v>
      </c>
      <c r="T2492" s="81" t="s">
        <v>3016</v>
      </c>
      <c r="U2492" s="83">
        <v>44398.393101851849</v>
      </c>
      <c r="V2492" s="84" t="s">
        <v>4949</v>
      </c>
      <c r="W2492" s="81"/>
      <c r="X2492" s="81"/>
      <c r="Y2492" s="87" t="s">
        <v>6949</v>
      </c>
      <c r="Z2492" s="81"/>
    </row>
    <row r="2493" spans="1:26" x14ac:dyDescent="0.35">
      <c r="A2493" s="66" t="s">
        <v>1417</v>
      </c>
      <c r="B2493" s="66" t="s">
        <v>1433</v>
      </c>
      <c r="C2493" s="67"/>
      <c r="D2493" s="68"/>
      <c r="E2493" s="69"/>
      <c r="F2493" s="70"/>
      <c r="G2493" s="67"/>
      <c r="H2493" s="71"/>
      <c r="I2493" s="72"/>
      <c r="J2493" s="72"/>
      <c r="K2493" s="36"/>
      <c r="L2493" s="79"/>
      <c r="M2493" s="79"/>
      <c r="N2493" s="74"/>
      <c r="O2493" s="81" t="s">
        <v>1647</v>
      </c>
      <c r="P2493" s="83">
        <v>44396.598437499997</v>
      </c>
      <c r="Q2493" s="81" t="s">
        <v>1678</v>
      </c>
      <c r="R2493" s="81"/>
      <c r="S2493" s="81"/>
      <c r="T2493" s="81" t="s">
        <v>3016</v>
      </c>
      <c r="U2493" s="83">
        <v>44396.598437499997</v>
      </c>
      <c r="V2493" s="84" t="s">
        <v>4950</v>
      </c>
      <c r="W2493" s="81"/>
      <c r="X2493" s="81"/>
      <c r="Y2493" s="87" t="s">
        <v>6950</v>
      </c>
      <c r="Z2493" s="81"/>
    </row>
    <row r="2494" spans="1:26" x14ac:dyDescent="0.35">
      <c r="A2494" s="66" t="s">
        <v>1434</v>
      </c>
      <c r="B2494" s="66" t="s">
        <v>1434</v>
      </c>
      <c r="C2494" s="67"/>
      <c r="D2494" s="68"/>
      <c r="E2494" s="69"/>
      <c r="F2494" s="70"/>
      <c r="G2494" s="67"/>
      <c r="H2494" s="71"/>
      <c r="I2494" s="72"/>
      <c r="J2494" s="72"/>
      <c r="K2494" s="36"/>
      <c r="L2494" s="79"/>
      <c r="M2494" s="79"/>
      <c r="N2494" s="74"/>
      <c r="O2494" s="81" t="s">
        <v>179</v>
      </c>
      <c r="P2494" s="83">
        <v>44396.585914351854</v>
      </c>
      <c r="Q2494" s="81" t="s">
        <v>2142</v>
      </c>
      <c r="R2494" s="84" t="s">
        <v>2716</v>
      </c>
      <c r="S2494" s="81" t="s">
        <v>2931</v>
      </c>
      <c r="T2494" s="81" t="s">
        <v>3107</v>
      </c>
      <c r="U2494" s="83">
        <v>44396.585914351854</v>
      </c>
      <c r="V2494" s="84" t="s">
        <v>4951</v>
      </c>
      <c r="W2494" s="81"/>
      <c r="X2494" s="81"/>
      <c r="Y2494" s="87" t="s">
        <v>6951</v>
      </c>
      <c r="Z2494" s="81"/>
    </row>
    <row r="2495" spans="1:26" x14ac:dyDescent="0.35">
      <c r="A2495" s="66" t="s">
        <v>1417</v>
      </c>
      <c r="B2495" s="66" t="s">
        <v>1434</v>
      </c>
      <c r="C2495" s="67"/>
      <c r="D2495" s="68"/>
      <c r="E2495" s="69"/>
      <c r="F2495" s="70"/>
      <c r="G2495" s="67"/>
      <c r="H2495" s="71"/>
      <c r="I2495" s="72"/>
      <c r="J2495" s="72"/>
      <c r="K2495" s="36"/>
      <c r="L2495" s="79"/>
      <c r="M2495" s="79"/>
      <c r="N2495" s="74"/>
      <c r="O2495" s="81" t="s">
        <v>1647</v>
      </c>
      <c r="P2495" s="83">
        <v>44396.598576388889</v>
      </c>
      <c r="Q2495" s="81" t="s">
        <v>2143</v>
      </c>
      <c r="R2495" s="81"/>
      <c r="S2495" s="81"/>
      <c r="T2495" s="81" t="s">
        <v>3107</v>
      </c>
      <c r="U2495" s="83">
        <v>44396.598576388889</v>
      </c>
      <c r="V2495" s="84" t="s">
        <v>4952</v>
      </c>
      <c r="W2495" s="81"/>
      <c r="X2495" s="81"/>
      <c r="Y2495" s="87" t="s">
        <v>6952</v>
      </c>
      <c r="Z2495" s="81"/>
    </row>
    <row r="2496" spans="1:26" x14ac:dyDescent="0.35">
      <c r="A2496" s="66" t="s">
        <v>1435</v>
      </c>
      <c r="B2496" s="66" t="s">
        <v>1435</v>
      </c>
      <c r="C2496" s="67"/>
      <c r="D2496" s="68"/>
      <c r="E2496" s="69"/>
      <c r="F2496" s="70"/>
      <c r="G2496" s="67"/>
      <c r="H2496" s="71"/>
      <c r="I2496" s="72"/>
      <c r="J2496" s="72"/>
      <c r="K2496" s="36"/>
      <c r="L2496" s="79"/>
      <c r="M2496" s="79"/>
      <c r="N2496" s="74"/>
      <c r="O2496" s="81" t="s">
        <v>179</v>
      </c>
      <c r="P2496" s="83">
        <v>44396.59584490741</v>
      </c>
      <c r="Q2496" s="81" t="s">
        <v>2144</v>
      </c>
      <c r="R2496" s="84" t="s">
        <v>2717</v>
      </c>
      <c r="S2496" s="81" t="s">
        <v>2931</v>
      </c>
      <c r="T2496" s="81" t="s">
        <v>3241</v>
      </c>
      <c r="U2496" s="83">
        <v>44396.59584490741</v>
      </c>
      <c r="V2496" s="84" t="s">
        <v>4953</v>
      </c>
      <c r="W2496" s="81"/>
      <c r="X2496" s="81"/>
      <c r="Y2496" s="87" t="s">
        <v>6953</v>
      </c>
      <c r="Z2496" s="81"/>
    </row>
    <row r="2497" spans="1:26" x14ac:dyDescent="0.35">
      <c r="A2497" s="66" t="s">
        <v>1435</v>
      </c>
      <c r="B2497" s="66" t="s">
        <v>1435</v>
      </c>
      <c r="C2497" s="67"/>
      <c r="D2497" s="68"/>
      <c r="E2497" s="69"/>
      <c r="F2497" s="70"/>
      <c r="G2497" s="67"/>
      <c r="H2497" s="71"/>
      <c r="I2497" s="72"/>
      <c r="J2497" s="72"/>
      <c r="K2497" s="36"/>
      <c r="L2497" s="79"/>
      <c r="M2497" s="79"/>
      <c r="N2497" s="74"/>
      <c r="O2497" s="81" t="s">
        <v>179</v>
      </c>
      <c r="P2497" s="83">
        <v>44397.229895833334</v>
      </c>
      <c r="Q2497" s="81" t="s">
        <v>2145</v>
      </c>
      <c r="R2497" s="84" t="s">
        <v>2718</v>
      </c>
      <c r="S2497" s="81" t="s">
        <v>2931</v>
      </c>
      <c r="T2497" s="81" t="s">
        <v>3091</v>
      </c>
      <c r="U2497" s="83">
        <v>44397.229895833334</v>
      </c>
      <c r="V2497" s="84" t="s">
        <v>4954</v>
      </c>
      <c r="W2497" s="81"/>
      <c r="X2497" s="81"/>
      <c r="Y2497" s="87" t="s">
        <v>6954</v>
      </c>
      <c r="Z2497" s="81"/>
    </row>
    <row r="2498" spans="1:26" x14ac:dyDescent="0.35">
      <c r="A2498" s="66" t="s">
        <v>1435</v>
      </c>
      <c r="B2498" s="66" t="s">
        <v>1435</v>
      </c>
      <c r="C2498" s="67"/>
      <c r="D2498" s="68"/>
      <c r="E2498" s="69"/>
      <c r="F2498" s="70"/>
      <c r="G2498" s="67"/>
      <c r="H2498" s="71"/>
      <c r="I2498" s="72"/>
      <c r="J2498" s="72"/>
      <c r="K2498" s="36"/>
      <c r="L2498" s="79"/>
      <c r="M2498" s="79"/>
      <c r="N2498" s="74"/>
      <c r="O2498" s="81" t="s">
        <v>179</v>
      </c>
      <c r="P2498" s="83">
        <v>44398.168090277781</v>
      </c>
      <c r="Q2498" s="81" t="s">
        <v>2146</v>
      </c>
      <c r="R2498" s="84" t="s">
        <v>2719</v>
      </c>
      <c r="S2498" s="81" t="s">
        <v>2931</v>
      </c>
      <c r="T2498" s="81"/>
      <c r="U2498" s="83">
        <v>44398.168090277781</v>
      </c>
      <c r="V2498" s="84" t="s">
        <v>4955</v>
      </c>
      <c r="W2498" s="81"/>
      <c r="X2498" s="81"/>
      <c r="Y2498" s="87" t="s">
        <v>6955</v>
      </c>
      <c r="Z2498" s="81"/>
    </row>
    <row r="2499" spans="1:26" x14ac:dyDescent="0.35">
      <c r="A2499" s="66" t="s">
        <v>1417</v>
      </c>
      <c r="B2499" s="66" t="s">
        <v>1435</v>
      </c>
      <c r="C2499" s="67"/>
      <c r="D2499" s="68"/>
      <c r="E2499" s="69"/>
      <c r="F2499" s="70"/>
      <c r="G2499" s="67"/>
      <c r="H2499" s="71"/>
      <c r="I2499" s="72"/>
      <c r="J2499" s="72"/>
      <c r="K2499" s="36"/>
      <c r="L2499" s="79"/>
      <c r="M2499" s="79"/>
      <c r="N2499" s="74"/>
      <c r="O2499" s="81" t="s">
        <v>1647</v>
      </c>
      <c r="P2499" s="83">
        <v>44396.598738425928</v>
      </c>
      <c r="Q2499" s="81" t="s">
        <v>2147</v>
      </c>
      <c r="R2499" s="81"/>
      <c r="S2499" s="81"/>
      <c r="T2499" s="81" t="s">
        <v>3242</v>
      </c>
      <c r="U2499" s="83">
        <v>44396.598738425928</v>
      </c>
      <c r="V2499" s="84" t="s">
        <v>4956</v>
      </c>
      <c r="W2499" s="81"/>
      <c r="X2499" s="81"/>
      <c r="Y2499" s="87" t="s">
        <v>6956</v>
      </c>
      <c r="Z2499" s="81"/>
    </row>
    <row r="2500" spans="1:26" x14ac:dyDescent="0.35">
      <c r="A2500" s="66" t="s">
        <v>1436</v>
      </c>
      <c r="B2500" s="66" t="s">
        <v>1436</v>
      </c>
      <c r="C2500" s="67"/>
      <c r="D2500" s="68"/>
      <c r="E2500" s="69"/>
      <c r="F2500" s="70"/>
      <c r="G2500" s="67"/>
      <c r="H2500" s="71"/>
      <c r="I2500" s="72"/>
      <c r="J2500" s="72"/>
      <c r="K2500" s="36"/>
      <c r="L2500" s="79"/>
      <c r="M2500" s="79"/>
      <c r="N2500" s="74"/>
      <c r="O2500" s="81" t="s">
        <v>179</v>
      </c>
      <c r="P2500" s="83">
        <v>44396.604872685188</v>
      </c>
      <c r="Q2500" s="81" t="s">
        <v>2148</v>
      </c>
      <c r="R2500" s="84" t="s">
        <v>2720</v>
      </c>
      <c r="S2500" s="81" t="s">
        <v>2931</v>
      </c>
      <c r="T2500" s="81" t="s">
        <v>3243</v>
      </c>
      <c r="U2500" s="83">
        <v>44396.604872685188</v>
      </c>
      <c r="V2500" s="84" t="s">
        <v>4957</v>
      </c>
      <c r="W2500" s="81"/>
      <c r="X2500" s="81"/>
      <c r="Y2500" s="87" t="s">
        <v>6957</v>
      </c>
      <c r="Z2500" s="81"/>
    </row>
    <row r="2501" spans="1:26" x14ac:dyDescent="0.35">
      <c r="A2501" s="66" t="s">
        <v>1417</v>
      </c>
      <c r="B2501" s="66" t="s">
        <v>1436</v>
      </c>
      <c r="C2501" s="67"/>
      <c r="D2501" s="68"/>
      <c r="E2501" s="69"/>
      <c r="F2501" s="70"/>
      <c r="G2501" s="67"/>
      <c r="H2501" s="71"/>
      <c r="I2501" s="72"/>
      <c r="J2501" s="72"/>
      <c r="K2501" s="36"/>
      <c r="L2501" s="79"/>
      <c r="M2501" s="79"/>
      <c r="N2501" s="74"/>
      <c r="O2501" s="81" t="s">
        <v>1647</v>
      </c>
      <c r="P2501" s="83">
        <v>44396.639999999999</v>
      </c>
      <c r="Q2501" s="81" t="s">
        <v>2149</v>
      </c>
      <c r="R2501" s="81"/>
      <c r="S2501" s="81"/>
      <c r="T2501" s="81" t="s">
        <v>3244</v>
      </c>
      <c r="U2501" s="83">
        <v>44396.639999999999</v>
      </c>
      <c r="V2501" s="84" t="s">
        <v>4958</v>
      </c>
      <c r="W2501" s="81"/>
      <c r="X2501" s="81"/>
      <c r="Y2501" s="87" t="s">
        <v>6958</v>
      </c>
      <c r="Z2501" s="81"/>
    </row>
    <row r="2502" spans="1:26" x14ac:dyDescent="0.35">
      <c r="A2502" s="66" t="s">
        <v>1437</v>
      </c>
      <c r="B2502" s="66" t="s">
        <v>1437</v>
      </c>
      <c r="C2502" s="67"/>
      <c r="D2502" s="68"/>
      <c r="E2502" s="69"/>
      <c r="F2502" s="70"/>
      <c r="G2502" s="67"/>
      <c r="H2502" s="71"/>
      <c r="I2502" s="72"/>
      <c r="J2502" s="72"/>
      <c r="K2502" s="36"/>
      <c r="L2502" s="79"/>
      <c r="M2502" s="79"/>
      <c r="N2502" s="74"/>
      <c r="O2502" s="81" t="s">
        <v>179</v>
      </c>
      <c r="P2502" s="83">
        <v>44396.626087962963</v>
      </c>
      <c r="Q2502" s="81" t="s">
        <v>2150</v>
      </c>
      <c r="R2502" s="81" t="s">
        <v>2721</v>
      </c>
      <c r="S2502" s="81" t="s">
        <v>2989</v>
      </c>
      <c r="T2502" s="81" t="s">
        <v>3245</v>
      </c>
      <c r="U2502" s="83">
        <v>44396.626087962963</v>
      </c>
      <c r="V2502" s="84" t="s">
        <v>4959</v>
      </c>
      <c r="W2502" s="81"/>
      <c r="X2502" s="81"/>
      <c r="Y2502" s="87" t="s">
        <v>6959</v>
      </c>
      <c r="Z2502" s="81"/>
    </row>
    <row r="2503" spans="1:26" x14ac:dyDescent="0.35">
      <c r="A2503" s="66" t="s">
        <v>1417</v>
      </c>
      <c r="B2503" s="66" t="s">
        <v>1437</v>
      </c>
      <c r="C2503" s="67"/>
      <c r="D2503" s="68"/>
      <c r="E2503" s="69"/>
      <c r="F2503" s="70"/>
      <c r="G2503" s="67"/>
      <c r="H2503" s="71"/>
      <c r="I2503" s="72"/>
      <c r="J2503" s="72"/>
      <c r="K2503" s="36"/>
      <c r="L2503" s="79"/>
      <c r="M2503" s="79"/>
      <c r="N2503" s="74"/>
      <c r="O2503" s="81" t="s">
        <v>1647</v>
      </c>
      <c r="P2503" s="83">
        <v>44396.640219907407</v>
      </c>
      <c r="Q2503" s="81" t="s">
        <v>2151</v>
      </c>
      <c r="R2503" s="84" t="s">
        <v>2722</v>
      </c>
      <c r="S2503" s="81" t="s">
        <v>2990</v>
      </c>
      <c r="T2503" s="81" t="s">
        <v>3245</v>
      </c>
      <c r="U2503" s="83">
        <v>44396.640219907407</v>
      </c>
      <c r="V2503" s="84" t="s">
        <v>4960</v>
      </c>
      <c r="W2503" s="81"/>
      <c r="X2503" s="81"/>
      <c r="Y2503" s="87" t="s">
        <v>6960</v>
      </c>
      <c r="Z2503" s="81"/>
    </row>
    <row r="2504" spans="1:26" x14ac:dyDescent="0.35">
      <c r="A2504" s="66" t="s">
        <v>1438</v>
      </c>
      <c r="B2504" s="66" t="s">
        <v>1438</v>
      </c>
      <c r="C2504" s="67"/>
      <c r="D2504" s="68"/>
      <c r="E2504" s="69"/>
      <c r="F2504" s="70"/>
      <c r="G2504" s="67"/>
      <c r="H2504" s="71"/>
      <c r="I2504" s="72"/>
      <c r="J2504" s="72"/>
      <c r="K2504" s="36"/>
      <c r="L2504" s="79"/>
      <c r="M2504" s="79"/>
      <c r="N2504" s="74"/>
      <c r="O2504" s="81" t="s">
        <v>179</v>
      </c>
      <c r="P2504" s="83">
        <v>44396.638472222221</v>
      </c>
      <c r="Q2504" s="81" t="s">
        <v>2152</v>
      </c>
      <c r="R2504" s="84" t="s">
        <v>2723</v>
      </c>
      <c r="S2504" s="81" t="s">
        <v>2931</v>
      </c>
      <c r="T2504" s="81" t="s">
        <v>3246</v>
      </c>
      <c r="U2504" s="83">
        <v>44396.638472222221</v>
      </c>
      <c r="V2504" s="84" t="s">
        <v>4961</v>
      </c>
      <c r="W2504" s="81"/>
      <c r="X2504" s="81"/>
      <c r="Y2504" s="87" t="s">
        <v>6961</v>
      </c>
      <c r="Z2504" s="81"/>
    </row>
    <row r="2505" spans="1:26" x14ac:dyDescent="0.35">
      <c r="A2505" s="66" t="s">
        <v>1417</v>
      </c>
      <c r="B2505" s="66" t="s">
        <v>1438</v>
      </c>
      <c r="C2505" s="67"/>
      <c r="D2505" s="68"/>
      <c r="E2505" s="69"/>
      <c r="F2505" s="70"/>
      <c r="G2505" s="67"/>
      <c r="H2505" s="71"/>
      <c r="I2505" s="72"/>
      <c r="J2505" s="72"/>
      <c r="K2505" s="36"/>
      <c r="L2505" s="79"/>
      <c r="M2505" s="79"/>
      <c r="N2505" s="74"/>
      <c r="O2505" s="81" t="s">
        <v>1647</v>
      </c>
      <c r="P2505" s="83">
        <v>44396.640324074076</v>
      </c>
      <c r="Q2505" s="81" t="s">
        <v>2153</v>
      </c>
      <c r="R2505" s="81"/>
      <c r="S2505" s="81"/>
      <c r="T2505" s="81" t="s">
        <v>3246</v>
      </c>
      <c r="U2505" s="83">
        <v>44396.640324074076</v>
      </c>
      <c r="V2505" s="84" t="s">
        <v>4962</v>
      </c>
      <c r="W2505" s="81"/>
      <c r="X2505" s="81"/>
      <c r="Y2505" s="87" t="s">
        <v>6962</v>
      </c>
      <c r="Z2505" s="81"/>
    </row>
    <row r="2506" spans="1:26" x14ac:dyDescent="0.35">
      <c r="A2506" s="66" t="s">
        <v>1439</v>
      </c>
      <c r="B2506" s="66" t="s">
        <v>1439</v>
      </c>
      <c r="C2506" s="67"/>
      <c r="D2506" s="68"/>
      <c r="E2506" s="69"/>
      <c r="F2506" s="70"/>
      <c r="G2506" s="67"/>
      <c r="H2506" s="71"/>
      <c r="I2506" s="72"/>
      <c r="J2506" s="72"/>
      <c r="K2506" s="36"/>
      <c r="L2506" s="79"/>
      <c r="M2506" s="79"/>
      <c r="N2506" s="74"/>
      <c r="O2506" s="81" t="s">
        <v>179</v>
      </c>
      <c r="P2506" s="83">
        <v>44396.536296296297</v>
      </c>
      <c r="Q2506" s="81" t="s">
        <v>2154</v>
      </c>
      <c r="R2506" s="84" t="s">
        <v>2724</v>
      </c>
      <c r="S2506" s="81" t="s">
        <v>2931</v>
      </c>
      <c r="T2506" s="81"/>
      <c r="U2506" s="83">
        <v>44396.536296296297</v>
      </c>
      <c r="V2506" s="84" t="s">
        <v>4963</v>
      </c>
      <c r="W2506" s="81"/>
      <c r="X2506" s="81"/>
      <c r="Y2506" s="87" t="s">
        <v>6963</v>
      </c>
      <c r="Z2506" s="81"/>
    </row>
    <row r="2507" spans="1:26" x14ac:dyDescent="0.35">
      <c r="A2507" s="66" t="s">
        <v>1439</v>
      </c>
      <c r="B2507" s="66" t="s">
        <v>1439</v>
      </c>
      <c r="C2507" s="67"/>
      <c r="D2507" s="68"/>
      <c r="E2507" s="69"/>
      <c r="F2507" s="70"/>
      <c r="G2507" s="67"/>
      <c r="H2507" s="71"/>
      <c r="I2507" s="72"/>
      <c r="J2507" s="72"/>
      <c r="K2507" s="36"/>
      <c r="L2507" s="79"/>
      <c r="M2507" s="79"/>
      <c r="N2507" s="74"/>
      <c r="O2507" s="81" t="s">
        <v>179</v>
      </c>
      <c r="P2507" s="83">
        <v>44396.639606481483</v>
      </c>
      <c r="Q2507" s="81" t="s">
        <v>2155</v>
      </c>
      <c r="R2507" s="84" t="s">
        <v>2725</v>
      </c>
      <c r="S2507" s="81" t="s">
        <v>2931</v>
      </c>
      <c r="T2507" s="81"/>
      <c r="U2507" s="83">
        <v>44396.639606481483</v>
      </c>
      <c r="V2507" s="84" t="s">
        <v>4964</v>
      </c>
      <c r="W2507" s="81"/>
      <c r="X2507" s="81"/>
      <c r="Y2507" s="87" t="s">
        <v>6964</v>
      </c>
      <c r="Z2507" s="81"/>
    </row>
    <row r="2508" spans="1:26" x14ac:dyDescent="0.35">
      <c r="A2508" s="66" t="s">
        <v>1417</v>
      </c>
      <c r="B2508" s="66" t="s">
        <v>1439</v>
      </c>
      <c r="C2508" s="67"/>
      <c r="D2508" s="68"/>
      <c r="E2508" s="69"/>
      <c r="F2508" s="70"/>
      <c r="G2508" s="67"/>
      <c r="H2508" s="71"/>
      <c r="I2508" s="72"/>
      <c r="J2508" s="72"/>
      <c r="K2508" s="36"/>
      <c r="L2508" s="79"/>
      <c r="M2508" s="79"/>
      <c r="N2508" s="74"/>
      <c r="O2508" s="81" t="s">
        <v>1647</v>
      </c>
      <c r="P2508" s="83">
        <v>44396.6403587963</v>
      </c>
      <c r="Q2508" s="81" t="s">
        <v>2156</v>
      </c>
      <c r="R2508" s="81"/>
      <c r="S2508" s="81"/>
      <c r="T2508" s="81"/>
      <c r="U2508" s="83">
        <v>44396.6403587963</v>
      </c>
      <c r="V2508" s="84" t="s">
        <v>4965</v>
      </c>
      <c r="W2508" s="81"/>
      <c r="X2508" s="81"/>
      <c r="Y2508" s="87" t="s">
        <v>6965</v>
      </c>
      <c r="Z2508" s="81"/>
    </row>
    <row r="2509" spans="1:26" x14ac:dyDescent="0.35">
      <c r="A2509" s="66" t="s">
        <v>1440</v>
      </c>
      <c r="B2509" s="66" t="s">
        <v>1440</v>
      </c>
      <c r="C2509" s="67"/>
      <c r="D2509" s="68"/>
      <c r="E2509" s="69"/>
      <c r="F2509" s="70"/>
      <c r="G2509" s="67"/>
      <c r="H2509" s="71"/>
      <c r="I2509" s="72"/>
      <c r="J2509" s="72"/>
      <c r="K2509" s="36"/>
      <c r="L2509" s="79"/>
      <c r="M2509" s="79"/>
      <c r="N2509" s="74"/>
      <c r="O2509" s="81" t="s">
        <v>179</v>
      </c>
      <c r="P2509" s="83">
        <v>44397.333368055559</v>
      </c>
      <c r="Q2509" s="81" t="s">
        <v>2157</v>
      </c>
      <c r="R2509" s="81" t="s">
        <v>2726</v>
      </c>
      <c r="S2509" s="81" t="s">
        <v>2991</v>
      </c>
      <c r="T2509" s="81"/>
      <c r="U2509" s="83">
        <v>44397.333368055559</v>
      </c>
      <c r="V2509" s="84" t="s">
        <v>4966</v>
      </c>
      <c r="W2509" s="81"/>
      <c r="X2509" s="81"/>
      <c r="Y2509" s="87" t="s">
        <v>6966</v>
      </c>
      <c r="Z2509" s="81"/>
    </row>
    <row r="2510" spans="1:26" x14ac:dyDescent="0.35">
      <c r="A2510" s="66" t="s">
        <v>1417</v>
      </c>
      <c r="B2510" s="66" t="s">
        <v>1440</v>
      </c>
      <c r="C2510" s="67"/>
      <c r="D2510" s="68"/>
      <c r="E2510" s="69"/>
      <c r="F2510" s="70"/>
      <c r="G2510" s="67"/>
      <c r="H2510" s="71"/>
      <c r="I2510" s="72"/>
      <c r="J2510" s="72"/>
      <c r="K2510" s="36"/>
      <c r="L2510" s="79"/>
      <c r="M2510" s="79"/>
      <c r="N2510" s="74"/>
      <c r="O2510" s="81" t="s">
        <v>1647</v>
      </c>
      <c r="P2510" s="83">
        <v>44397.348333333335</v>
      </c>
      <c r="Q2510" s="81" t="s">
        <v>2158</v>
      </c>
      <c r="R2510" s="81" t="s">
        <v>2727</v>
      </c>
      <c r="S2510" s="81" t="s">
        <v>2992</v>
      </c>
      <c r="T2510" s="81"/>
      <c r="U2510" s="83">
        <v>44397.348333333335</v>
      </c>
      <c r="V2510" s="84" t="s">
        <v>4967</v>
      </c>
      <c r="W2510" s="81"/>
      <c r="X2510" s="81"/>
      <c r="Y2510" s="87" t="s">
        <v>6967</v>
      </c>
      <c r="Z2510" s="81"/>
    </row>
    <row r="2511" spans="1:26" x14ac:dyDescent="0.35">
      <c r="A2511" s="66" t="s">
        <v>1417</v>
      </c>
      <c r="B2511" s="66" t="s">
        <v>1640</v>
      </c>
      <c r="C2511" s="67"/>
      <c r="D2511" s="68"/>
      <c r="E2511" s="69"/>
      <c r="F2511" s="70"/>
      <c r="G2511" s="67"/>
      <c r="H2511" s="71"/>
      <c r="I2511" s="72"/>
      <c r="J2511" s="72"/>
      <c r="K2511" s="36"/>
      <c r="L2511" s="79"/>
      <c r="M2511" s="79"/>
      <c r="N2511" s="74"/>
      <c r="O2511" s="81" t="s">
        <v>1647</v>
      </c>
      <c r="P2511" s="83">
        <v>44397.348460648151</v>
      </c>
      <c r="Q2511" s="81" t="s">
        <v>2159</v>
      </c>
      <c r="R2511" s="84" t="s">
        <v>2728</v>
      </c>
      <c r="S2511" s="81" t="s">
        <v>2993</v>
      </c>
      <c r="T2511" s="81" t="s">
        <v>3017</v>
      </c>
      <c r="U2511" s="83">
        <v>44397.348460648151</v>
      </c>
      <c r="V2511" s="84" t="s">
        <v>4968</v>
      </c>
      <c r="W2511" s="81"/>
      <c r="X2511" s="81"/>
      <c r="Y2511" s="87" t="s">
        <v>6968</v>
      </c>
      <c r="Z2511" s="81"/>
    </row>
    <row r="2512" spans="1:26" x14ac:dyDescent="0.35">
      <c r="A2512" s="66" t="s">
        <v>1441</v>
      </c>
      <c r="B2512" s="66" t="s">
        <v>1641</v>
      </c>
      <c r="C2512" s="67"/>
      <c r="D2512" s="68"/>
      <c r="E2512" s="69"/>
      <c r="F2512" s="70"/>
      <c r="G2512" s="67"/>
      <c r="H2512" s="71"/>
      <c r="I2512" s="72"/>
      <c r="J2512" s="72"/>
      <c r="K2512" s="36"/>
      <c r="L2512" s="79"/>
      <c r="M2512" s="79"/>
      <c r="N2512" s="74"/>
      <c r="O2512" s="81" t="s">
        <v>1647</v>
      </c>
      <c r="P2512" s="83">
        <v>44397.334699074076</v>
      </c>
      <c r="Q2512" s="81" t="s">
        <v>2160</v>
      </c>
      <c r="R2512" s="84" t="s">
        <v>2729</v>
      </c>
      <c r="S2512" s="81" t="s">
        <v>2931</v>
      </c>
      <c r="T2512" s="81" t="s">
        <v>3017</v>
      </c>
      <c r="U2512" s="83">
        <v>44397.334699074076</v>
      </c>
      <c r="V2512" s="84" t="s">
        <v>4969</v>
      </c>
      <c r="W2512" s="81"/>
      <c r="X2512" s="81"/>
      <c r="Y2512" s="87" t="s">
        <v>6969</v>
      </c>
      <c r="Z2512" s="81"/>
    </row>
    <row r="2513" spans="1:26" x14ac:dyDescent="0.35">
      <c r="A2513" s="66" t="s">
        <v>1417</v>
      </c>
      <c r="B2513" s="66" t="s">
        <v>1641</v>
      </c>
      <c r="C2513" s="67"/>
      <c r="D2513" s="68"/>
      <c r="E2513" s="69"/>
      <c r="F2513" s="70"/>
      <c r="G2513" s="67"/>
      <c r="H2513" s="71"/>
      <c r="I2513" s="72"/>
      <c r="J2513" s="72"/>
      <c r="K2513" s="36"/>
      <c r="L2513" s="79"/>
      <c r="M2513" s="79"/>
      <c r="N2513" s="74"/>
      <c r="O2513" s="81" t="s">
        <v>1647</v>
      </c>
      <c r="P2513" s="83">
        <v>44397.348460648151</v>
      </c>
      <c r="Q2513" s="81" t="s">
        <v>2159</v>
      </c>
      <c r="R2513" s="84" t="s">
        <v>2728</v>
      </c>
      <c r="S2513" s="81" t="s">
        <v>2993</v>
      </c>
      <c r="T2513" s="81" t="s">
        <v>3017</v>
      </c>
      <c r="U2513" s="83">
        <v>44397.348460648151</v>
      </c>
      <c r="V2513" s="84" t="s">
        <v>4968</v>
      </c>
      <c r="W2513" s="81"/>
      <c r="X2513" s="81"/>
      <c r="Y2513" s="87" t="s">
        <v>6968</v>
      </c>
      <c r="Z2513" s="81"/>
    </row>
    <row r="2514" spans="1:26" x14ac:dyDescent="0.35">
      <c r="A2514" s="66" t="s">
        <v>1417</v>
      </c>
      <c r="B2514" s="66" t="s">
        <v>1441</v>
      </c>
      <c r="C2514" s="67"/>
      <c r="D2514" s="68"/>
      <c r="E2514" s="69"/>
      <c r="F2514" s="70"/>
      <c r="G2514" s="67"/>
      <c r="H2514" s="71"/>
      <c r="I2514" s="72"/>
      <c r="J2514" s="72"/>
      <c r="K2514" s="36"/>
      <c r="L2514" s="79"/>
      <c r="M2514" s="79"/>
      <c r="N2514" s="74"/>
      <c r="O2514" s="81" t="s">
        <v>1647</v>
      </c>
      <c r="P2514" s="83">
        <v>44397.348460648151</v>
      </c>
      <c r="Q2514" s="81" t="s">
        <v>2159</v>
      </c>
      <c r="R2514" s="84" t="s">
        <v>2728</v>
      </c>
      <c r="S2514" s="81" t="s">
        <v>2993</v>
      </c>
      <c r="T2514" s="81" t="s">
        <v>3017</v>
      </c>
      <c r="U2514" s="83">
        <v>44397.348460648151</v>
      </c>
      <c r="V2514" s="84" t="s">
        <v>4968</v>
      </c>
      <c r="W2514" s="81"/>
      <c r="X2514" s="81"/>
      <c r="Y2514" s="87" t="s">
        <v>6968</v>
      </c>
      <c r="Z2514" s="81"/>
    </row>
    <row r="2515" spans="1:26" x14ac:dyDescent="0.35">
      <c r="A2515" s="66" t="s">
        <v>1442</v>
      </c>
      <c r="B2515" s="66" t="s">
        <v>1442</v>
      </c>
      <c r="C2515" s="67"/>
      <c r="D2515" s="68"/>
      <c r="E2515" s="69"/>
      <c r="F2515" s="70"/>
      <c r="G2515" s="67"/>
      <c r="H2515" s="71"/>
      <c r="I2515" s="72"/>
      <c r="J2515" s="72"/>
      <c r="K2515" s="36"/>
      <c r="L2515" s="79"/>
      <c r="M2515" s="79"/>
      <c r="N2515" s="74"/>
      <c r="O2515" s="81" t="s">
        <v>179</v>
      </c>
      <c r="P2515" s="83">
        <v>44397.335069444445</v>
      </c>
      <c r="Q2515" s="81" t="s">
        <v>2161</v>
      </c>
      <c r="R2515" s="84" t="s">
        <v>2730</v>
      </c>
      <c r="S2515" s="81" t="s">
        <v>2934</v>
      </c>
      <c r="T2515" s="81" t="s">
        <v>3247</v>
      </c>
      <c r="U2515" s="83">
        <v>44397.335069444445</v>
      </c>
      <c r="V2515" s="84" t="s">
        <v>4970</v>
      </c>
      <c r="W2515" s="81"/>
      <c r="X2515" s="81"/>
      <c r="Y2515" s="87" t="s">
        <v>6970</v>
      </c>
      <c r="Z2515" s="81"/>
    </row>
    <row r="2516" spans="1:26" x14ac:dyDescent="0.35">
      <c r="A2516" s="66" t="s">
        <v>1417</v>
      </c>
      <c r="B2516" s="66" t="s">
        <v>1442</v>
      </c>
      <c r="C2516" s="67"/>
      <c r="D2516" s="68"/>
      <c r="E2516" s="69"/>
      <c r="F2516" s="70"/>
      <c r="G2516" s="67"/>
      <c r="H2516" s="71"/>
      <c r="I2516" s="72"/>
      <c r="J2516" s="72"/>
      <c r="K2516" s="36"/>
      <c r="L2516" s="79"/>
      <c r="M2516" s="79"/>
      <c r="N2516" s="74"/>
      <c r="O2516" s="81" t="s">
        <v>1647</v>
      </c>
      <c r="P2516" s="83">
        <v>44397.348553240743</v>
      </c>
      <c r="Q2516" s="81" t="s">
        <v>2162</v>
      </c>
      <c r="R2516" s="81"/>
      <c r="S2516" s="81"/>
      <c r="T2516" s="81" t="s">
        <v>3247</v>
      </c>
      <c r="U2516" s="83">
        <v>44397.348553240743</v>
      </c>
      <c r="V2516" s="84" t="s">
        <v>4971</v>
      </c>
      <c r="W2516" s="81"/>
      <c r="X2516" s="81"/>
      <c r="Y2516" s="87" t="s">
        <v>6971</v>
      </c>
      <c r="Z2516" s="81"/>
    </row>
    <row r="2517" spans="1:26" x14ac:dyDescent="0.35">
      <c r="A2517" s="66" t="s">
        <v>1443</v>
      </c>
      <c r="B2517" s="66" t="s">
        <v>1443</v>
      </c>
      <c r="C2517" s="67"/>
      <c r="D2517" s="68"/>
      <c r="E2517" s="69"/>
      <c r="F2517" s="70"/>
      <c r="G2517" s="67"/>
      <c r="H2517" s="71"/>
      <c r="I2517" s="72"/>
      <c r="J2517" s="72"/>
      <c r="K2517" s="36"/>
      <c r="L2517" s="79"/>
      <c r="M2517" s="79"/>
      <c r="N2517" s="74"/>
      <c r="O2517" s="81" t="s">
        <v>179</v>
      </c>
      <c r="P2517" s="83">
        <v>44397.335416666669</v>
      </c>
      <c r="Q2517" s="81" t="s">
        <v>2163</v>
      </c>
      <c r="R2517" s="84" t="s">
        <v>2731</v>
      </c>
      <c r="S2517" s="81" t="s">
        <v>2931</v>
      </c>
      <c r="T2517" s="81"/>
      <c r="U2517" s="83">
        <v>44397.335416666669</v>
      </c>
      <c r="V2517" s="84" t="s">
        <v>4972</v>
      </c>
      <c r="W2517" s="81"/>
      <c r="X2517" s="81"/>
      <c r="Y2517" s="87" t="s">
        <v>6972</v>
      </c>
      <c r="Z2517" s="81"/>
    </row>
    <row r="2518" spans="1:26" x14ac:dyDescent="0.35">
      <c r="A2518" s="66" t="s">
        <v>1417</v>
      </c>
      <c r="B2518" s="66" t="s">
        <v>1443</v>
      </c>
      <c r="C2518" s="67"/>
      <c r="D2518" s="68"/>
      <c r="E2518" s="69"/>
      <c r="F2518" s="70"/>
      <c r="G2518" s="67"/>
      <c r="H2518" s="71"/>
      <c r="I2518" s="72"/>
      <c r="J2518" s="72"/>
      <c r="K2518" s="36"/>
      <c r="L2518" s="79"/>
      <c r="M2518" s="79"/>
      <c r="N2518" s="74"/>
      <c r="O2518" s="81" t="s">
        <v>1647</v>
      </c>
      <c r="P2518" s="83">
        <v>44397.348587962966</v>
      </c>
      <c r="Q2518" s="81" t="s">
        <v>2164</v>
      </c>
      <c r="R2518" s="81"/>
      <c r="S2518" s="81"/>
      <c r="T2518" s="81"/>
      <c r="U2518" s="83">
        <v>44397.348587962966</v>
      </c>
      <c r="V2518" s="84" t="s">
        <v>4973</v>
      </c>
      <c r="W2518" s="81"/>
      <c r="X2518" s="81"/>
      <c r="Y2518" s="87" t="s">
        <v>6973</v>
      </c>
      <c r="Z2518" s="81"/>
    </row>
    <row r="2519" spans="1:26" x14ac:dyDescent="0.35">
      <c r="A2519" s="66" t="s">
        <v>1444</v>
      </c>
      <c r="B2519" s="66" t="s">
        <v>1444</v>
      </c>
      <c r="C2519" s="67"/>
      <c r="D2519" s="68"/>
      <c r="E2519" s="69"/>
      <c r="F2519" s="70"/>
      <c r="G2519" s="67"/>
      <c r="H2519" s="71"/>
      <c r="I2519" s="72"/>
      <c r="J2519" s="72"/>
      <c r="K2519" s="36"/>
      <c r="L2519" s="79"/>
      <c r="M2519" s="79"/>
      <c r="N2519" s="74"/>
      <c r="O2519" s="81" t="s">
        <v>179</v>
      </c>
      <c r="P2519" s="83">
        <v>44397.344039351854</v>
      </c>
      <c r="Q2519" s="81" t="s">
        <v>2165</v>
      </c>
      <c r="R2519" s="84" t="s">
        <v>2732</v>
      </c>
      <c r="S2519" s="81" t="s">
        <v>2931</v>
      </c>
      <c r="T2519" s="81" t="s">
        <v>1444</v>
      </c>
      <c r="U2519" s="83">
        <v>44397.344039351854</v>
      </c>
      <c r="V2519" s="84" t="s">
        <v>4974</v>
      </c>
      <c r="W2519" s="81"/>
      <c r="X2519" s="81"/>
      <c r="Y2519" s="87" t="s">
        <v>6974</v>
      </c>
      <c r="Z2519" s="81"/>
    </row>
    <row r="2520" spans="1:26" x14ac:dyDescent="0.35">
      <c r="A2520" s="66" t="s">
        <v>1417</v>
      </c>
      <c r="B2520" s="66" t="s">
        <v>1444</v>
      </c>
      <c r="C2520" s="67"/>
      <c r="D2520" s="68"/>
      <c r="E2520" s="69"/>
      <c r="F2520" s="70"/>
      <c r="G2520" s="67"/>
      <c r="H2520" s="71"/>
      <c r="I2520" s="72"/>
      <c r="J2520" s="72"/>
      <c r="K2520" s="36"/>
      <c r="L2520" s="79"/>
      <c r="M2520" s="79"/>
      <c r="N2520" s="74"/>
      <c r="O2520" s="81" t="s">
        <v>1647</v>
      </c>
      <c r="P2520" s="83">
        <v>44397.348634259259</v>
      </c>
      <c r="Q2520" s="81" t="s">
        <v>1713</v>
      </c>
      <c r="R2520" s="81"/>
      <c r="S2520" s="81"/>
      <c r="T2520" s="81" t="s">
        <v>1444</v>
      </c>
      <c r="U2520" s="83">
        <v>44397.348634259259</v>
      </c>
      <c r="V2520" s="84" t="s">
        <v>4975</v>
      </c>
      <c r="W2520" s="81"/>
      <c r="X2520" s="81"/>
      <c r="Y2520" s="87" t="s">
        <v>6975</v>
      </c>
      <c r="Z2520" s="81"/>
    </row>
    <row r="2521" spans="1:26" x14ac:dyDescent="0.35">
      <c r="A2521" s="66" t="s">
        <v>1445</v>
      </c>
      <c r="B2521" s="66" t="s">
        <v>1642</v>
      </c>
      <c r="C2521" s="67"/>
      <c r="D2521" s="68"/>
      <c r="E2521" s="69"/>
      <c r="F2521" s="70"/>
      <c r="G2521" s="67"/>
      <c r="H2521" s="71"/>
      <c r="I2521" s="72"/>
      <c r="J2521" s="72"/>
      <c r="K2521" s="36"/>
      <c r="L2521" s="79"/>
      <c r="M2521" s="79"/>
      <c r="N2521" s="74"/>
      <c r="O2521" s="81" t="s">
        <v>1647</v>
      </c>
      <c r="P2521" s="83">
        <v>44397.355347222219</v>
      </c>
      <c r="Q2521" s="81" t="s">
        <v>2166</v>
      </c>
      <c r="R2521" s="84" t="s">
        <v>2733</v>
      </c>
      <c r="S2521" s="81" t="s">
        <v>2931</v>
      </c>
      <c r="T2521" s="81" t="s">
        <v>3248</v>
      </c>
      <c r="U2521" s="83">
        <v>44397.355347222219</v>
      </c>
      <c r="V2521" s="84" t="s">
        <v>4976</v>
      </c>
      <c r="W2521" s="81"/>
      <c r="X2521" s="81"/>
      <c r="Y2521" s="87" t="s">
        <v>6976</v>
      </c>
      <c r="Z2521" s="81"/>
    </row>
    <row r="2522" spans="1:26" x14ac:dyDescent="0.35">
      <c r="A2522" s="66" t="s">
        <v>1417</v>
      </c>
      <c r="B2522" s="66" t="s">
        <v>1642</v>
      </c>
      <c r="C2522" s="67"/>
      <c r="D2522" s="68"/>
      <c r="E2522" s="69"/>
      <c r="F2522" s="70"/>
      <c r="G2522" s="67"/>
      <c r="H2522" s="71"/>
      <c r="I2522" s="72"/>
      <c r="J2522" s="72"/>
      <c r="K2522" s="36"/>
      <c r="L2522" s="79"/>
      <c r="M2522" s="79"/>
      <c r="N2522" s="74"/>
      <c r="O2522" s="81" t="s">
        <v>1647</v>
      </c>
      <c r="P2522" s="83">
        <v>44397.39</v>
      </c>
      <c r="Q2522" s="81" t="s">
        <v>2167</v>
      </c>
      <c r="R2522" s="81"/>
      <c r="S2522" s="81"/>
      <c r="T2522" s="81" t="s">
        <v>3248</v>
      </c>
      <c r="U2522" s="83">
        <v>44397.39</v>
      </c>
      <c r="V2522" s="84" t="s">
        <v>4977</v>
      </c>
      <c r="W2522" s="81"/>
      <c r="X2522" s="81"/>
      <c r="Y2522" s="87" t="s">
        <v>6977</v>
      </c>
      <c r="Z2522" s="81"/>
    </row>
    <row r="2523" spans="1:26" x14ac:dyDescent="0.35">
      <c r="A2523" s="66" t="s">
        <v>1417</v>
      </c>
      <c r="B2523" s="66" t="s">
        <v>1445</v>
      </c>
      <c r="C2523" s="67"/>
      <c r="D2523" s="68"/>
      <c r="E2523" s="69"/>
      <c r="F2523" s="70"/>
      <c r="G2523" s="67"/>
      <c r="H2523" s="71"/>
      <c r="I2523" s="72"/>
      <c r="J2523" s="72"/>
      <c r="K2523" s="36"/>
      <c r="L2523" s="79"/>
      <c r="M2523" s="79"/>
      <c r="N2523" s="74"/>
      <c r="O2523" s="81" t="s">
        <v>1647</v>
      </c>
      <c r="P2523" s="83">
        <v>44397.39</v>
      </c>
      <c r="Q2523" s="81" t="s">
        <v>2167</v>
      </c>
      <c r="R2523" s="81"/>
      <c r="S2523" s="81"/>
      <c r="T2523" s="81" t="s">
        <v>3248</v>
      </c>
      <c r="U2523" s="83">
        <v>44397.39</v>
      </c>
      <c r="V2523" s="84" t="s">
        <v>4977</v>
      </c>
      <c r="W2523" s="81"/>
      <c r="X2523" s="81"/>
      <c r="Y2523" s="87" t="s">
        <v>6977</v>
      </c>
      <c r="Z2523" s="81"/>
    </row>
    <row r="2524" spans="1:26" x14ac:dyDescent="0.35">
      <c r="A2524" s="66" t="s">
        <v>1039</v>
      </c>
      <c r="B2524" s="66" t="s">
        <v>1643</v>
      </c>
      <c r="C2524" s="67"/>
      <c r="D2524" s="68"/>
      <c r="E2524" s="69"/>
      <c r="F2524" s="70"/>
      <c r="G2524" s="67"/>
      <c r="H2524" s="71"/>
      <c r="I2524" s="72"/>
      <c r="J2524" s="72"/>
      <c r="K2524" s="36"/>
      <c r="L2524" s="79"/>
      <c r="M2524" s="79"/>
      <c r="N2524" s="74"/>
      <c r="O2524" s="81" t="s">
        <v>1647</v>
      </c>
      <c r="P2524" s="83">
        <v>44397.368078703701</v>
      </c>
      <c r="Q2524" s="81" t="s">
        <v>2168</v>
      </c>
      <c r="R2524" s="84" t="s">
        <v>2734</v>
      </c>
      <c r="S2524" s="81" t="s">
        <v>2931</v>
      </c>
      <c r="T2524" s="81" t="s">
        <v>3157</v>
      </c>
      <c r="U2524" s="83">
        <v>44397.368078703701</v>
      </c>
      <c r="V2524" s="84" t="s">
        <v>4978</v>
      </c>
      <c r="W2524" s="81"/>
      <c r="X2524" s="81"/>
      <c r="Y2524" s="87" t="s">
        <v>6978</v>
      </c>
      <c r="Z2524" s="81"/>
    </row>
    <row r="2525" spans="1:26" x14ac:dyDescent="0.35">
      <c r="A2525" s="66" t="s">
        <v>1417</v>
      </c>
      <c r="B2525" s="66" t="s">
        <v>1643</v>
      </c>
      <c r="C2525" s="67"/>
      <c r="D2525" s="68"/>
      <c r="E2525" s="69"/>
      <c r="F2525" s="70"/>
      <c r="G2525" s="67"/>
      <c r="H2525" s="71"/>
      <c r="I2525" s="72"/>
      <c r="J2525" s="72"/>
      <c r="K2525" s="36"/>
      <c r="L2525" s="79"/>
      <c r="M2525" s="79"/>
      <c r="N2525" s="74"/>
      <c r="O2525" s="81" t="s">
        <v>1647</v>
      </c>
      <c r="P2525" s="83">
        <v>44397.390046296299</v>
      </c>
      <c r="Q2525" s="81" t="s">
        <v>2169</v>
      </c>
      <c r="R2525" s="81"/>
      <c r="S2525" s="81"/>
      <c r="T2525" s="81" t="s">
        <v>3157</v>
      </c>
      <c r="U2525" s="83">
        <v>44397.390046296299</v>
      </c>
      <c r="V2525" s="84" t="s">
        <v>4979</v>
      </c>
      <c r="W2525" s="81"/>
      <c r="X2525" s="81"/>
      <c r="Y2525" s="87" t="s">
        <v>6979</v>
      </c>
      <c r="Z2525" s="81"/>
    </row>
    <row r="2526" spans="1:26" x14ac:dyDescent="0.35">
      <c r="A2526" s="66" t="s">
        <v>1039</v>
      </c>
      <c r="B2526" s="66" t="s">
        <v>1566</v>
      </c>
      <c r="C2526" s="67"/>
      <c r="D2526" s="68"/>
      <c r="E2526" s="69"/>
      <c r="F2526" s="70"/>
      <c r="G2526" s="67"/>
      <c r="H2526" s="71"/>
      <c r="I2526" s="72"/>
      <c r="J2526" s="72"/>
      <c r="K2526" s="36"/>
      <c r="L2526" s="79"/>
      <c r="M2526" s="79"/>
      <c r="N2526" s="74"/>
      <c r="O2526" s="81" t="s">
        <v>1647</v>
      </c>
      <c r="P2526" s="83">
        <v>44397.368078703701</v>
      </c>
      <c r="Q2526" s="81" t="s">
        <v>2168</v>
      </c>
      <c r="R2526" s="84" t="s">
        <v>2734</v>
      </c>
      <c r="S2526" s="81" t="s">
        <v>2931</v>
      </c>
      <c r="T2526" s="81" t="s">
        <v>3157</v>
      </c>
      <c r="U2526" s="83">
        <v>44397.368078703701</v>
      </c>
      <c r="V2526" s="84" t="s">
        <v>4978</v>
      </c>
      <c r="W2526" s="81"/>
      <c r="X2526" s="81"/>
      <c r="Y2526" s="87" t="s">
        <v>6978</v>
      </c>
      <c r="Z2526" s="81"/>
    </row>
    <row r="2527" spans="1:26" x14ac:dyDescent="0.35">
      <c r="A2527" s="66" t="s">
        <v>1417</v>
      </c>
      <c r="B2527" s="66" t="s">
        <v>1039</v>
      </c>
      <c r="C2527" s="67"/>
      <c r="D2527" s="68"/>
      <c r="E2527" s="69"/>
      <c r="F2527" s="70"/>
      <c r="G2527" s="67"/>
      <c r="H2527" s="71"/>
      <c r="I2527" s="72"/>
      <c r="J2527" s="72"/>
      <c r="K2527" s="36"/>
      <c r="L2527" s="79"/>
      <c r="M2527" s="79"/>
      <c r="N2527" s="74"/>
      <c r="O2527" s="81" t="s">
        <v>1647</v>
      </c>
      <c r="P2527" s="83">
        <v>44397.390046296299</v>
      </c>
      <c r="Q2527" s="81" t="s">
        <v>2169</v>
      </c>
      <c r="R2527" s="81"/>
      <c r="S2527" s="81"/>
      <c r="T2527" s="81" t="s">
        <v>3157</v>
      </c>
      <c r="U2527" s="83">
        <v>44397.390046296299</v>
      </c>
      <c r="V2527" s="84" t="s">
        <v>4979</v>
      </c>
      <c r="W2527" s="81"/>
      <c r="X2527" s="81"/>
      <c r="Y2527" s="87" t="s">
        <v>6979</v>
      </c>
      <c r="Z2527" s="81"/>
    </row>
    <row r="2528" spans="1:26" x14ac:dyDescent="0.35">
      <c r="A2528" s="66" t="s">
        <v>1232</v>
      </c>
      <c r="B2528" s="66" t="s">
        <v>1412</v>
      </c>
      <c r="C2528" s="67"/>
      <c r="D2528" s="68"/>
      <c r="E2528" s="69"/>
      <c r="F2528" s="70"/>
      <c r="G2528" s="67"/>
      <c r="H2528" s="71"/>
      <c r="I2528" s="72"/>
      <c r="J2528" s="72"/>
      <c r="K2528" s="36"/>
      <c r="L2528" s="79"/>
      <c r="M2528" s="79"/>
      <c r="N2528" s="74"/>
      <c r="O2528" s="81" t="s">
        <v>1647</v>
      </c>
      <c r="P2528" s="83">
        <v>44397.528449074074</v>
      </c>
      <c r="Q2528" s="81" t="s">
        <v>1993</v>
      </c>
      <c r="R2528" s="84" t="s">
        <v>2606</v>
      </c>
      <c r="S2528" s="81" t="s">
        <v>2931</v>
      </c>
      <c r="T2528" s="81" t="s">
        <v>3046</v>
      </c>
      <c r="U2528" s="83">
        <v>44397.528449074074</v>
      </c>
      <c r="V2528" s="84" t="s">
        <v>4614</v>
      </c>
      <c r="W2528" s="81"/>
      <c r="X2528" s="81"/>
      <c r="Y2528" s="87" t="s">
        <v>6614</v>
      </c>
      <c r="Z2528" s="81"/>
    </row>
    <row r="2529" spans="1:26" x14ac:dyDescent="0.35">
      <c r="A2529" s="66" t="s">
        <v>1412</v>
      </c>
      <c r="B2529" s="66" t="s">
        <v>1412</v>
      </c>
      <c r="C2529" s="67"/>
      <c r="D2529" s="68"/>
      <c r="E2529" s="69"/>
      <c r="F2529" s="70"/>
      <c r="G2529" s="67"/>
      <c r="H2529" s="71"/>
      <c r="I2529" s="72"/>
      <c r="J2529" s="72"/>
      <c r="K2529" s="36"/>
      <c r="L2529" s="79"/>
      <c r="M2529" s="79"/>
      <c r="N2529" s="74"/>
      <c r="O2529" s="81" t="s">
        <v>179</v>
      </c>
      <c r="P2529" s="83">
        <v>44397.369652777779</v>
      </c>
      <c r="Q2529" s="81" t="s">
        <v>2170</v>
      </c>
      <c r="R2529" s="84" t="s">
        <v>2735</v>
      </c>
      <c r="S2529" s="81" t="s">
        <v>2931</v>
      </c>
      <c r="T2529" s="81" t="s">
        <v>3063</v>
      </c>
      <c r="U2529" s="83">
        <v>44397.369652777779</v>
      </c>
      <c r="V2529" s="84" t="s">
        <v>4980</v>
      </c>
      <c r="W2529" s="81"/>
      <c r="X2529" s="81"/>
      <c r="Y2529" s="87" t="s">
        <v>6980</v>
      </c>
      <c r="Z2529" s="81"/>
    </row>
    <row r="2530" spans="1:26" x14ac:dyDescent="0.35">
      <c r="A2530" s="66" t="s">
        <v>1412</v>
      </c>
      <c r="B2530" s="66" t="s">
        <v>1402</v>
      </c>
      <c r="C2530" s="67"/>
      <c r="D2530" s="68"/>
      <c r="E2530" s="69"/>
      <c r="F2530" s="70"/>
      <c r="G2530" s="67"/>
      <c r="H2530" s="71"/>
      <c r="I2530" s="72"/>
      <c r="J2530" s="72"/>
      <c r="K2530" s="36"/>
      <c r="L2530" s="79"/>
      <c r="M2530" s="79"/>
      <c r="N2530" s="74"/>
      <c r="O2530" s="81" t="s">
        <v>1647</v>
      </c>
      <c r="P2530" s="83">
        <v>44397.632395833331</v>
      </c>
      <c r="Q2530" s="81" t="s">
        <v>1751</v>
      </c>
      <c r="R2530" s="81"/>
      <c r="S2530" s="81"/>
      <c r="T2530" s="81"/>
      <c r="U2530" s="83">
        <v>44397.632395833331</v>
      </c>
      <c r="V2530" s="84" t="s">
        <v>4901</v>
      </c>
      <c r="W2530" s="81"/>
      <c r="X2530" s="81"/>
      <c r="Y2530" s="87" t="s">
        <v>6901</v>
      </c>
      <c r="Z2530" s="81"/>
    </row>
    <row r="2531" spans="1:26" x14ac:dyDescent="0.35">
      <c r="A2531" s="66" t="s">
        <v>1417</v>
      </c>
      <c r="B2531" s="66" t="s">
        <v>1412</v>
      </c>
      <c r="C2531" s="67"/>
      <c r="D2531" s="68"/>
      <c r="E2531" s="69"/>
      <c r="F2531" s="70"/>
      <c r="G2531" s="67"/>
      <c r="H2531" s="71"/>
      <c r="I2531" s="72"/>
      <c r="J2531" s="72"/>
      <c r="K2531" s="36"/>
      <c r="L2531" s="79"/>
      <c r="M2531" s="79"/>
      <c r="N2531" s="74"/>
      <c r="O2531" s="81" t="s">
        <v>1647</v>
      </c>
      <c r="P2531" s="83">
        <v>44397.390127314815</v>
      </c>
      <c r="Q2531" s="81" t="s">
        <v>1716</v>
      </c>
      <c r="R2531" s="81"/>
      <c r="S2531" s="81"/>
      <c r="T2531" s="81" t="s">
        <v>3063</v>
      </c>
      <c r="U2531" s="83">
        <v>44397.390127314815</v>
      </c>
      <c r="V2531" s="84" t="s">
        <v>4981</v>
      </c>
      <c r="W2531" s="81"/>
      <c r="X2531" s="81"/>
      <c r="Y2531" s="87" t="s">
        <v>6981</v>
      </c>
      <c r="Z2531" s="81"/>
    </row>
    <row r="2532" spans="1:26" x14ac:dyDescent="0.35">
      <c r="A2532" s="66" t="s">
        <v>1446</v>
      </c>
      <c r="B2532" s="66" t="s">
        <v>1446</v>
      </c>
      <c r="C2532" s="67"/>
      <c r="D2532" s="68"/>
      <c r="E2532" s="69"/>
      <c r="F2532" s="70"/>
      <c r="G2532" s="67"/>
      <c r="H2532" s="71"/>
      <c r="I2532" s="72"/>
      <c r="J2532" s="72"/>
      <c r="K2532" s="36"/>
      <c r="L2532" s="79"/>
      <c r="M2532" s="79"/>
      <c r="N2532" s="74"/>
      <c r="O2532" s="81" t="s">
        <v>179</v>
      </c>
      <c r="P2532" s="83">
        <v>44397.375057870369</v>
      </c>
      <c r="Q2532" s="81" t="s">
        <v>2171</v>
      </c>
      <c r="R2532" s="84" t="s">
        <v>2736</v>
      </c>
      <c r="S2532" s="81" t="s">
        <v>2931</v>
      </c>
      <c r="T2532" s="81" t="s">
        <v>3249</v>
      </c>
      <c r="U2532" s="83">
        <v>44397.375057870369</v>
      </c>
      <c r="V2532" s="84" t="s">
        <v>4982</v>
      </c>
      <c r="W2532" s="81"/>
      <c r="X2532" s="81"/>
      <c r="Y2532" s="87" t="s">
        <v>6982</v>
      </c>
      <c r="Z2532" s="81"/>
    </row>
    <row r="2533" spans="1:26" x14ac:dyDescent="0.35">
      <c r="A2533" s="66" t="s">
        <v>1417</v>
      </c>
      <c r="B2533" s="66" t="s">
        <v>1446</v>
      </c>
      <c r="C2533" s="67"/>
      <c r="D2533" s="68"/>
      <c r="E2533" s="69"/>
      <c r="F2533" s="70"/>
      <c r="G2533" s="67"/>
      <c r="H2533" s="71"/>
      <c r="I2533" s="72"/>
      <c r="J2533" s="72"/>
      <c r="K2533" s="36"/>
      <c r="L2533" s="79"/>
      <c r="M2533" s="79"/>
      <c r="N2533" s="74"/>
      <c r="O2533" s="81" t="s">
        <v>1647</v>
      </c>
      <c r="P2533" s="83">
        <v>44397.390219907407</v>
      </c>
      <c r="Q2533" s="81" t="s">
        <v>1726</v>
      </c>
      <c r="R2533" s="81"/>
      <c r="S2533" s="81"/>
      <c r="T2533" s="81" t="s">
        <v>3068</v>
      </c>
      <c r="U2533" s="83">
        <v>44397.390219907407</v>
      </c>
      <c r="V2533" s="84" t="s">
        <v>4983</v>
      </c>
      <c r="W2533" s="81"/>
      <c r="X2533" s="81"/>
      <c r="Y2533" s="87" t="s">
        <v>6983</v>
      </c>
      <c r="Z2533" s="81"/>
    </row>
    <row r="2534" spans="1:26" x14ac:dyDescent="0.35">
      <c r="A2534" s="66" t="s">
        <v>1447</v>
      </c>
      <c r="B2534" s="66" t="s">
        <v>1447</v>
      </c>
      <c r="C2534" s="67"/>
      <c r="D2534" s="68"/>
      <c r="E2534" s="69"/>
      <c r="F2534" s="70"/>
      <c r="G2534" s="67"/>
      <c r="H2534" s="71"/>
      <c r="I2534" s="72"/>
      <c r="J2534" s="72"/>
      <c r="K2534" s="36"/>
      <c r="L2534" s="79"/>
      <c r="M2534" s="79"/>
      <c r="N2534" s="74"/>
      <c r="O2534" s="81" t="s">
        <v>179</v>
      </c>
      <c r="P2534" s="83">
        <v>44397.387939814813</v>
      </c>
      <c r="Q2534" s="81" t="s">
        <v>2172</v>
      </c>
      <c r="R2534" s="84" t="s">
        <v>2737</v>
      </c>
      <c r="S2534" s="81" t="s">
        <v>2931</v>
      </c>
      <c r="T2534" s="81"/>
      <c r="U2534" s="83">
        <v>44397.387939814813</v>
      </c>
      <c r="V2534" s="84" t="s">
        <v>4984</v>
      </c>
      <c r="W2534" s="81"/>
      <c r="X2534" s="81"/>
      <c r="Y2534" s="87" t="s">
        <v>6984</v>
      </c>
      <c r="Z2534" s="81"/>
    </row>
    <row r="2535" spans="1:26" x14ac:dyDescent="0.35">
      <c r="A2535" s="66" t="s">
        <v>1417</v>
      </c>
      <c r="B2535" s="66" t="s">
        <v>1447</v>
      </c>
      <c r="C2535" s="67"/>
      <c r="D2535" s="68"/>
      <c r="E2535" s="69"/>
      <c r="F2535" s="70"/>
      <c r="G2535" s="67"/>
      <c r="H2535" s="71"/>
      <c r="I2535" s="72"/>
      <c r="J2535" s="72"/>
      <c r="K2535" s="36"/>
      <c r="L2535" s="79"/>
      <c r="M2535" s="79"/>
      <c r="N2535" s="74"/>
      <c r="O2535" s="81" t="s">
        <v>1647</v>
      </c>
      <c r="P2535" s="83">
        <v>44397.390324074076</v>
      </c>
      <c r="Q2535" s="81" t="s">
        <v>2173</v>
      </c>
      <c r="R2535" s="81"/>
      <c r="S2535" s="81"/>
      <c r="T2535" s="81"/>
      <c r="U2535" s="83">
        <v>44397.390324074076</v>
      </c>
      <c r="V2535" s="84" t="s">
        <v>4985</v>
      </c>
      <c r="W2535" s="81"/>
      <c r="X2535" s="81"/>
      <c r="Y2535" s="87" t="s">
        <v>6985</v>
      </c>
      <c r="Z2535" s="81"/>
    </row>
    <row r="2536" spans="1:26" x14ac:dyDescent="0.35">
      <c r="A2536" s="66" t="s">
        <v>1448</v>
      </c>
      <c r="B2536" s="66" t="s">
        <v>1448</v>
      </c>
      <c r="C2536" s="67"/>
      <c r="D2536" s="68"/>
      <c r="E2536" s="69"/>
      <c r="F2536" s="70"/>
      <c r="G2536" s="67"/>
      <c r="H2536" s="71"/>
      <c r="I2536" s="72"/>
      <c r="J2536" s="72"/>
      <c r="K2536" s="36"/>
      <c r="L2536" s="79"/>
      <c r="M2536" s="79"/>
      <c r="N2536" s="74"/>
      <c r="O2536" s="81" t="s">
        <v>179</v>
      </c>
      <c r="P2536" s="83">
        <v>44397.417002314818</v>
      </c>
      <c r="Q2536" s="81" t="s">
        <v>2174</v>
      </c>
      <c r="R2536" s="84" t="s">
        <v>2738</v>
      </c>
      <c r="S2536" s="81" t="s">
        <v>2931</v>
      </c>
      <c r="T2536" s="81" t="s">
        <v>3235</v>
      </c>
      <c r="U2536" s="83">
        <v>44397.417002314818</v>
      </c>
      <c r="V2536" s="84" t="s">
        <v>4986</v>
      </c>
      <c r="W2536" s="81"/>
      <c r="X2536" s="81"/>
      <c r="Y2536" s="87" t="s">
        <v>6986</v>
      </c>
      <c r="Z2536" s="81"/>
    </row>
    <row r="2537" spans="1:26" x14ac:dyDescent="0.35">
      <c r="A2537" s="66" t="s">
        <v>1417</v>
      </c>
      <c r="B2537" s="66" t="s">
        <v>1448</v>
      </c>
      <c r="C2537" s="67"/>
      <c r="D2537" s="68"/>
      <c r="E2537" s="69"/>
      <c r="F2537" s="70"/>
      <c r="G2537" s="67"/>
      <c r="H2537" s="71"/>
      <c r="I2537" s="72"/>
      <c r="J2537" s="72"/>
      <c r="K2537" s="36"/>
      <c r="L2537" s="79"/>
      <c r="M2537" s="79"/>
      <c r="N2537" s="74"/>
      <c r="O2537" s="81" t="s">
        <v>1647</v>
      </c>
      <c r="P2537" s="83">
        <v>44397.431666666664</v>
      </c>
      <c r="Q2537" s="81" t="s">
        <v>2175</v>
      </c>
      <c r="R2537" s="81"/>
      <c r="S2537" s="81"/>
      <c r="T2537" s="81" t="s">
        <v>3235</v>
      </c>
      <c r="U2537" s="83">
        <v>44397.431666666664</v>
      </c>
      <c r="V2537" s="84" t="s">
        <v>4987</v>
      </c>
      <c r="W2537" s="81"/>
      <c r="X2537" s="81"/>
      <c r="Y2537" s="87" t="s">
        <v>6987</v>
      </c>
      <c r="Z2537" s="81"/>
    </row>
    <row r="2538" spans="1:26" x14ac:dyDescent="0.35">
      <c r="A2538" s="66" t="s">
        <v>1449</v>
      </c>
      <c r="B2538" s="66" t="s">
        <v>1449</v>
      </c>
      <c r="C2538" s="67"/>
      <c r="D2538" s="68"/>
      <c r="E2538" s="69"/>
      <c r="F2538" s="70"/>
      <c r="G2538" s="67"/>
      <c r="H2538" s="71"/>
      <c r="I2538" s="72"/>
      <c r="J2538" s="72"/>
      <c r="K2538" s="36"/>
      <c r="L2538" s="79"/>
      <c r="M2538" s="79"/>
      <c r="N2538" s="74"/>
      <c r="O2538" s="81" t="s">
        <v>179</v>
      </c>
      <c r="P2538" s="83">
        <v>44397.419039351851</v>
      </c>
      <c r="Q2538" s="81" t="s">
        <v>2176</v>
      </c>
      <c r="R2538" s="84" t="s">
        <v>2739</v>
      </c>
      <c r="S2538" s="81" t="s">
        <v>2931</v>
      </c>
      <c r="T2538" s="81" t="s">
        <v>3250</v>
      </c>
      <c r="U2538" s="83">
        <v>44397.419039351851</v>
      </c>
      <c r="V2538" s="84" t="s">
        <v>4988</v>
      </c>
      <c r="W2538" s="81"/>
      <c r="X2538" s="81"/>
      <c r="Y2538" s="87" t="s">
        <v>6988</v>
      </c>
      <c r="Z2538" s="81"/>
    </row>
    <row r="2539" spans="1:26" x14ac:dyDescent="0.35">
      <c r="A2539" s="66" t="s">
        <v>1417</v>
      </c>
      <c r="B2539" s="66" t="s">
        <v>1449</v>
      </c>
      <c r="C2539" s="67"/>
      <c r="D2539" s="68"/>
      <c r="E2539" s="69"/>
      <c r="F2539" s="70"/>
      <c r="G2539" s="67"/>
      <c r="H2539" s="71"/>
      <c r="I2539" s="72"/>
      <c r="J2539" s="72"/>
      <c r="K2539" s="36"/>
      <c r="L2539" s="79"/>
      <c r="M2539" s="79"/>
      <c r="N2539" s="74"/>
      <c r="O2539" s="81" t="s">
        <v>1647</v>
      </c>
      <c r="P2539" s="83">
        <v>44397.431805555556</v>
      </c>
      <c r="Q2539" s="81" t="s">
        <v>2177</v>
      </c>
      <c r="R2539" s="81"/>
      <c r="S2539" s="81"/>
      <c r="T2539" s="81" t="s">
        <v>3250</v>
      </c>
      <c r="U2539" s="83">
        <v>44397.431805555556</v>
      </c>
      <c r="V2539" s="84" t="s">
        <v>4989</v>
      </c>
      <c r="W2539" s="81"/>
      <c r="X2539" s="81"/>
      <c r="Y2539" s="87" t="s">
        <v>6989</v>
      </c>
      <c r="Z2539" s="81"/>
    </row>
    <row r="2540" spans="1:26" x14ac:dyDescent="0.35">
      <c r="A2540" s="66" t="s">
        <v>1450</v>
      </c>
      <c r="B2540" s="66" t="s">
        <v>1451</v>
      </c>
      <c r="C2540" s="67"/>
      <c r="D2540" s="68"/>
      <c r="E2540" s="69"/>
      <c r="F2540" s="70"/>
      <c r="G2540" s="67"/>
      <c r="H2540" s="71"/>
      <c r="I2540" s="72"/>
      <c r="J2540" s="72"/>
      <c r="K2540" s="36"/>
      <c r="L2540" s="79"/>
      <c r="M2540" s="79"/>
      <c r="N2540" s="74"/>
      <c r="O2540" s="81" t="s">
        <v>1647</v>
      </c>
      <c r="P2540" s="83">
        <v>44397.429212962961</v>
      </c>
      <c r="Q2540" s="81" t="s">
        <v>2178</v>
      </c>
      <c r="R2540" s="84" t="s">
        <v>2740</v>
      </c>
      <c r="S2540" s="81" t="s">
        <v>2931</v>
      </c>
      <c r="T2540" s="81" t="s">
        <v>3086</v>
      </c>
      <c r="U2540" s="83">
        <v>44397.429212962961</v>
      </c>
      <c r="V2540" s="84" t="s">
        <v>4990</v>
      </c>
      <c r="W2540" s="81"/>
      <c r="X2540" s="81"/>
      <c r="Y2540" s="87" t="s">
        <v>6990</v>
      </c>
      <c r="Z2540" s="81"/>
    </row>
    <row r="2541" spans="1:26" x14ac:dyDescent="0.35">
      <c r="A2541" s="66" t="s">
        <v>1451</v>
      </c>
      <c r="B2541" s="66" t="s">
        <v>1451</v>
      </c>
      <c r="C2541" s="67"/>
      <c r="D2541" s="68"/>
      <c r="E2541" s="69"/>
      <c r="F2541" s="70"/>
      <c r="G2541" s="67"/>
      <c r="H2541" s="71"/>
      <c r="I2541" s="72"/>
      <c r="J2541" s="72"/>
      <c r="K2541" s="36"/>
      <c r="L2541" s="79"/>
      <c r="M2541" s="79"/>
      <c r="N2541" s="74"/>
      <c r="O2541" s="81" t="s">
        <v>179</v>
      </c>
      <c r="P2541" s="83">
        <v>44397.410185185188</v>
      </c>
      <c r="Q2541" s="81" t="s">
        <v>2179</v>
      </c>
      <c r="R2541" s="84" t="s">
        <v>2741</v>
      </c>
      <c r="S2541" s="81" t="s">
        <v>2931</v>
      </c>
      <c r="T2541" s="81" t="s">
        <v>3121</v>
      </c>
      <c r="U2541" s="83">
        <v>44397.410185185188</v>
      </c>
      <c r="V2541" s="84" t="s">
        <v>4991</v>
      </c>
      <c r="W2541" s="81"/>
      <c r="X2541" s="81"/>
      <c r="Y2541" s="87" t="s">
        <v>6991</v>
      </c>
      <c r="Z2541" s="81"/>
    </row>
    <row r="2542" spans="1:26" x14ac:dyDescent="0.35">
      <c r="A2542" s="66" t="s">
        <v>1451</v>
      </c>
      <c r="B2542" s="66" t="s">
        <v>1450</v>
      </c>
      <c r="C2542" s="67"/>
      <c r="D2542" s="68"/>
      <c r="E2542" s="69"/>
      <c r="F2542" s="70"/>
      <c r="G2542" s="67"/>
      <c r="H2542" s="71"/>
      <c r="I2542" s="72"/>
      <c r="J2542" s="72"/>
      <c r="K2542" s="36"/>
      <c r="L2542" s="79"/>
      <c r="M2542" s="79"/>
      <c r="N2542" s="74"/>
      <c r="O2542" s="81" t="s">
        <v>1647</v>
      </c>
      <c r="P2542" s="83">
        <v>44397.432673611111</v>
      </c>
      <c r="Q2542" s="81" t="s">
        <v>1757</v>
      </c>
      <c r="R2542" s="81"/>
      <c r="S2542" s="81"/>
      <c r="T2542" s="81" t="s">
        <v>3086</v>
      </c>
      <c r="U2542" s="83">
        <v>44397.432673611111</v>
      </c>
      <c r="V2542" s="84" t="s">
        <v>4992</v>
      </c>
      <c r="W2542" s="81"/>
      <c r="X2542" s="81"/>
      <c r="Y2542" s="87" t="s">
        <v>6992</v>
      </c>
      <c r="Z2542" s="81"/>
    </row>
    <row r="2543" spans="1:26" x14ac:dyDescent="0.35">
      <c r="A2543" s="66" t="s">
        <v>1417</v>
      </c>
      <c r="B2543" s="66" t="s">
        <v>1451</v>
      </c>
      <c r="C2543" s="67"/>
      <c r="D2543" s="68"/>
      <c r="E2543" s="69"/>
      <c r="F2543" s="70"/>
      <c r="G2543" s="67"/>
      <c r="H2543" s="71"/>
      <c r="I2543" s="72"/>
      <c r="J2543" s="72"/>
      <c r="K2543" s="36"/>
      <c r="L2543" s="79"/>
      <c r="M2543" s="79"/>
      <c r="N2543" s="74"/>
      <c r="O2543" s="81" t="s">
        <v>1647</v>
      </c>
      <c r="P2543" s="83">
        <v>44397.431875000002</v>
      </c>
      <c r="Q2543" s="81" t="s">
        <v>1757</v>
      </c>
      <c r="R2543" s="81"/>
      <c r="S2543" s="81"/>
      <c r="T2543" s="81" t="s">
        <v>3086</v>
      </c>
      <c r="U2543" s="83">
        <v>44397.431875000002</v>
      </c>
      <c r="V2543" s="84" t="s">
        <v>4993</v>
      </c>
      <c r="W2543" s="81"/>
      <c r="X2543" s="81"/>
      <c r="Y2543" s="87" t="s">
        <v>6993</v>
      </c>
      <c r="Z2543" s="81"/>
    </row>
    <row r="2544" spans="1:26" x14ac:dyDescent="0.35">
      <c r="A2544" s="66" t="s">
        <v>1417</v>
      </c>
      <c r="B2544" s="66" t="s">
        <v>1450</v>
      </c>
      <c r="C2544" s="67"/>
      <c r="D2544" s="68"/>
      <c r="E2544" s="69"/>
      <c r="F2544" s="70"/>
      <c r="G2544" s="67"/>
      <c r="H2544" s="71"/>
      <c r="I2544" s="72"/>
      <c r="J2544" s="72"/>
      <c r="K2544" s="36"/>
      <c r="L2544" s="79"/>
      <c r="M2544" s="79"/>
      <c r="N2544" s="74"/>
      <c r="O2544" s="81" t="s">
        <v>1647</v>
      </c>
      <c r="P2544" s="83">
        <v>44397.431875000002</v>
      </c>
      <c r="Q2544" s="81" t="s">
        <v>1757</v>
      </c>
      <c r="R2544" s="81"/>
      <c r="S2544" s="81"/>
      <c r="T2544" s="81" t="s">
        <v>3086</v>
      </c>
      <c r="U2544" s="83">
        <v>44397.431875000002</v>
      </c>
      <c r="V2544" s="84" t="s">
        <v>4993</v>
      </c>
      <c r="W2544" s="81"/>
      <c r="X2544" s="81"/>
      <c r="Y2544" s="87" t="s">
        <v>6993</v>
      </c>
      <c r="Z2544" s="81"/>
    </row>
    <row r="2545" spans="1:26" x14ac:dyDescent="0.35">
      <c r="A2545" s="66" t="s">
        <v>1432</v>
      </c>
      <c r="B2545" s="66" t="s">
        <v>1432</v>
      </c>
      <c r="C2545" s="67"/>
      <c r="D2545" s="68"/>
      <c r="E2545" s="69"/>
      <c r="F2545" s="70"/>
      <c r="G2545" s="67"/>
      <c r="H2545" s="71"/>
      <c r="I2545" s="72"/>
      <c r="J2545" s="72"/>
      <c r="K2545" s="36"/>
      <c r="L2545" s="79"/>
      <c r="M2545" s="79"/>
      <c r="N2545" s="74"/>
      <c r="O2545" s="81" t="s">
        <v>179</v>
      </c>
      <c r="P2545" s="83">
        <v>44397.430578703701</v>
      </c>
      <c r="Q2545" s="81" t="s">
        <v>2180</v>
      </c>
      <c r="R2545" s="84" t="s">
        <v>2742</v>
      </c>
      <c r="S2545" s="81" t="s">
        <v>2931</v>
      </c>
      <c r="T2545" s="81" t="s">
        <v>3251</v>
      </c>
      <c r="U2545" s="83">
        <v>44397.430578703701</v>
      </c>
      <c r="V2545" s="84" t="s">
        <v>4994</v>
      </c>
      <c r="W2545" s="81"/>
      <c r="X2545" s="81"/>
      <c r="Y2545" s="87" t="s">
        <v>6994</v>
      </c>
      <c r="Z2545" s="81"/>
    </row>
    <row r="2546" spans="1:26" x14ac:dyDescent="0.35">
      <c r="A2546" s="66" t="s">
        <v>1417</v>
      </c>
      <c r="B2546" s="66" t="s">
        <v>1432</v>
      </c>
      <c r="C2546" s="67"/>
      <c r="D2546" s="68"/>
      <c r="E2546" s="69"/>
      <c r="F2546" s="70"/>
      <c r="G2546" s="67"/>
      <c r="H2546" s="71"/>
      <c r="I2546" s="72"/>
      <c r="J2546" s="72"/>
      <c r="K2546" s="36"/>
      <c r="L2546" s="79"/>
      <c r="M2546" s="79"/>
      <c r="N2546" s="74"/>
      <c r="O2546" s="81" t="s">
        <v>1647</v>
      </c>
      <c r="P2546" s="83">
        <v>44396.556886574072</v>
      </c>
      <c r="Q2546" s="81" t="s">
        <v>2139</v>
      </c>
      <c r="R2546" s="84" t="s">
        <v>2713</v>
      </c>
      <c r="S2546" s="81" t="s">
        <v>2988</v>
      </c>
      <c r="T2546" s="81" t="s">
        <v>3240</v>
      </c>
      <c r="U2546" s="83">
        <v>44396.556886574072</v>
      </c>
      <c r="V2546" s="84" t="s">
        <v>4947</v>
      </c>
      <c r="W2546" s="81"/>
      <c r="X2546" s="81"/>
      <c r="Y2546" s="87" t="s">
        <v>6947</v>
      </c>
      <c r="Z2546" s="81"/>
    </row>
    <row r="2547" spans="1:26" x14ac:dyDescent="0.35">
      <c r="A2547" s="66" t="s">
        <v>1417</v>
      </c>
      <c r="B2547" s="66" t="s">
        <v>1432</v>
      </c>
      <c r="C2547" s="67"/>
      <c r="D2547" s="68"/>
      <c r="E2547" s="69"/>
      <c r="F2547" s="70"/>
      <c r="G2547" s="67"/>
      <c r="H2547" s="71"/>
      <c r="I2547" s="72"/>
      <c r="J2547" s="72"/>
      <c r="K2547" s="36"/>
      <c r="L2547" s="79"/>
      <c r="M2547" s="79"/>
      <c r="N2547" s="74"/>
      <c r="O2547" s="81" t="s">
        <v>1647</v>
      </c>
      <c r="P2547" s="83">
        <v>44397.431932870371</v>
      </c>
      <c r="Q2547" s="81" t="s">
        <v>2181</v>
      </c>
      <c r="R2547" s="81"/>
      <c r="S2547" s="81"/>
      <c r="T2547" s="81" t="s">
        <v>3251</v>
      </c>
      <c r="U2547" s="83">
        <v>44397.431932870371</v>
      </c>
      <c r="V2547" s="84" t="s">
        <v>4995</v>
      </c>
      <c r="W2547" s="81"/>
      <c r="X2547" s="81"/>
      <c r="Y2547" s="87" t="s">
        <v>6995</v>
      </c>
      <c r="Z2547" s="81"/>
    </row>
    <row r="2548" spans="1:26" x14ac:dyDescent="0.35">
      <c r="A2548" s="66" t="s">
        <v>1452</v>
      </c>
      <c r="B2548" s="66" t="s">
        <v>1452</v>
      </c>
      <c r="C2548" s="67"/>
      <c r="D2548" s="68"/>
      <c r="E2548" s="69"/>
      <c r="F2548" s="70"/>
      <c r="G2548" s="67"/>
      <c r="H2548" s="71"/>
      <c r="I2548" s="72"/>
      <c r="J2548" s="72"/>
      <c r="K2548" s="36"/>
      <c r="L2548" s="79"/>
      <c r="M2548" s="79"/>
      <c r="N2548" s="74"/>
      <c r="O2548" s="81" t="s">
        <v>179</v>
      </c>
      <c r="P2548" s="83">
        <v>44397.458333333336</v>
      </c>
      <c r="Q2548" s="81" t="s">
        <v>2182</v>
      </c>
      <c r="R2548" s="84" t="s">
        <v>2743</v>
      </c>
      <c r="S2548" s="81" t="s">
        <v>2931</v>
      </c>
      <c r="T2548" s="81"/>
      <c r="U2548" s="83">
        <v>44397.458333333336</v>
      </c>
      <c r="V2548" s="84" t="s">
        <v>4996</v>
      </c>
      <c r="W2548" s="81"/>
      <c r="X2548" s="81"/>
      <c r="Y2548" s="87" t="s">
        <v>6996</v>
      </c>
      <c r="Z2548" s="81"/>
    </row>
    <row r="2549" spans="1:26" x14ac:dyDescent="0.35">
      <c r="A2549" s="66" t="s">
        <v>1417</v>
      </c>
      <c r="B2549" s="66" t="s">
        <v>1452</v>
      </c>
      <c r="C2549" s="67"/>
      <c r="D2549" s="68"/>
      <c r="E2549" s="69"/>
      <c r="F2549" s="70"/>
      <c r="G2549" s="67"/>
      <c r="H2549" s="71"/>
      <c r="I2549" s="72"/>
      <c r="J2549" s="72"/>
      <c r="K2549" s="36"/>
      <c r="L2549" s="79"/>
      <c r="M2549" s="79"/>
      <c r="N2549" s="74"/>
      <c r="O2549" s="81" t="s">
        <v>1647</v>
      </c>
      <c r="P2549" s="83">
        <v>44397.473506944443</v>
      </c>
      <c r="Q2549" s="81" t="s">
        <v>2183</v>
      </c>
      <c r="R2549" s="81"/>
      <c r="S2549" s="81"/>
      <c r="T2549" s="81"/>
      <c r="U2549" s="83">
        <v>44397.473506944443</v>
      </c>
      <c r="V2549" s="84" t="s">
        <v>4997</v>
      </c>
      <c r="W2549" s="81"/>
      <c r="X2549" s="81"/>
      <c r="Y2549" s="87" t="s">
        <v>6997</v>
      </c>
      <c r="Z2549" s="81"/>
    </row>
    <row r="2550" spans="1:26" x14ac:dyDescent="0.35">
      <c r="A2550" s="66" t="s">
        <v>1243</v>
      </c>
      <c r="B2550" s="66" t="s">
        <v>1243</v>
      </c>
      <c r="C2550" s="67"/>
      <c r="D2550" s="68"/>
      <c r="E2550" s="69"/>
      <c r="F2550" s="70"/>
      <c r="G2550" s="67"/>
      <c r="H2550" s="71"/>
      <c r="I2550" s="72"/>
      <c r="J2550" s="72"/>
      <c r="K2550" s="36"/>
      <c r="L2550" s="79"/>
      <c r="M2550" s="79"/>
      <c r="N2550" s="74"/>
      <c r="O2550" s="81" t="s">
        <v>179</v>
      </c>
      <c r="P2550" s="83">
        <v>44397.458344907405</v>
      </c>
      <c r="Q2550" s="81" t="s">
        <v>2184</v>
      </c>
      <c r="R2550" s="84" t="s">
        <v>2744</v>
      </c>
      <c r="S2550" s="81" t="s">
        <v>2931</v>
      </c>
      <c r="T2550" s="81" t="s">
        <v>3016</v>
      </c>
      <c r="U2550" s="83">
        <v>44397.458344907405</v>
      </c>
      <c r="V2550" s="84" t="s">
        <v>4998</v>
      </c>
      <c r="W2550" s="81"/>
      <c r="X2550" s="81"/>
      <c r="Y2550" s="87" t="s">
        <v>6998</v>
      </c>
      <c r="Z2550" s="81"/>
    </row>
    <row r="2551" spans="1:26" x14ac:dyDescent="0.35">
      <c r="A2551" s="66" t="s">
        <v>1243</v>
      </c>
      <c r="B2551" s="66" t="s">
        <v>1243</v>
      </c>
      <c r="C2551" s="67"/>
      <c r="D2551" s="68"/>
      <c r="E2551" s="69"/>
      <c r="F2551" s="70"/>
      <c r="G2551" s="67"/>
      <c r="H2551" s="71"/>
      <c r="I2551" s="72"/>
      <c r="J2551" s="72"/>
      <c r="K2551" s="36"/>
      <c r="L2551" s="79"/>
      <c r="M2551" s="79"/>
      <c r="N2551" s="74"/>
      <c r="O2551" s="81" t="s">
        <v>179</v>
      </c>
      <c r="P2551" s="83">
        <v>44397.643738425926</v>
      </c>
      <c r="Q2551" s="81" t="s">
        <v>2185</v>
      </c>
      <c r="R2551" s="84" t="s">
        <v>2745</v>
      </c>
      <c r="S2551" s="81" t="s">
        <v>2931</v>
      </c>
      <c r="T2551" s="81" t="s">
        <v>3111</v>
      </c>
      <c r="U2551" s="83">
        <v>44397.643738425926</v>
      </c>
      <c r="V2551" s="84" t="s">
        <v>4999</v>
      </c>
      <c r="W2551" s="81"/>
      <c r="X2551" s="81"/>
      <c r="Y2551" s="87" t="s">
        <v>6999</v>
      </c>
      <c r="Z2551" s="81"/>
    </row>
    <row r="2552" spans="1:26" x14ac:dyDescent="0.35">
      <c r="A2552" s="66" t="s">
        <v>1417</v>
      </c>
      <c r="B2552" s="66" t="s">
        <v>1243</v>
      </c>
      <c r="C2552" s="67"/>
      <c r="D2552" s="68"/>
      <c r="E2552" s="69"/>
      <c r="F2552" s="70"/>
      <c r="G2552" s="67"/>
      <c r="H2552" s="71"/>
      <c r="I2552" s="72"/>
      <c r="J2552" s="72"/>
      <c r="K2552" s="36"/>
      <c r="L2552" s="79"/>
      <c r="M2552" s="79"/>
      <c r="N2552" s="74"/>
      <c r="O2552" s="81" t="s">
        <v>1647</v>
      </c>
      <c r="P2552" s="83">
        <v>44397.473587962966</v>
      </c>
      <c r="Q2552" s="81" t="s">
        <v>1737</v>
      </c>
      <c r="R2552" s="81"/>
      <c r="S2552" s="81"/>
      <c r="T2552" s="81" t="s">
        <v>3016</v>
      </c>
      <c r="U2552" s="83">
        <v>44397.473587962966</v>
      </c>
      <c r="V2552" s="84" t="s">
        <v>5000</v>
      </c>
      <c r="W2552" s="81"/>
      <c r="X2552" s="81"/>
      <c r="Y2552" s="87" t="s">
        <v>7000</v>
      </c>
      <c r="Z2552" s="81"/>
    </row>
    <row r="2553" spans="1:26" x14ac:dyDescent="0.35">
      <c r="A2553" s="66" t="s">
        <v>1453</v>
      </c>
      <c r="B2553" s="66" t="s">
        <v>1453</v>
      </c>
      <c r="C2553" s="67"/>
      <c r="D2553" s="68"/>
      <c r="E2553" s="69"/>
      <c r="F2553" s="70"/>
      <c r="G2553" s="67"/>
      <c r="H2553" s="71"/>
      <c r="I2553" s="72"/>
      <c r="J2553" s="72"/>
      <c r="K2553" s="36"/>
      <c r="L2553" s="79"/>
      <c r="M2553" s="79"/>
      <c r="N2553" s="74"/>
      <c r="O2553" s="81" t="s">
        <v>179</v>
      </c>
      <c r="P2553" s="83">
        <v>44397.463194444441</v>
      </c>
      <c r="Q2553" s="81" t="s">
        <v>2186</v>
      </c>
      <c r="R2553" s="84" t="s">
        <v>2492</v>
      </c>
      <c r="S2553" s="81" t="s">
        <v>2944</v>
      </c>
      <c r="T2553" s="81" t="s">
        <v>3095</v>
      </c>
      <c r="U2553" s="83">
        <v>44397.463194444441</v>
      </c>
      <c r="V2553" s="84" t="s">
        <v>5001</v>
      </c>
      <c r="W2553" s="81"/>
      <c r="X2553" s="81"/>
      <c r="Y2553" s="87" t="s">
        <v>7001</v>
      </c>
      <c r="Z2553" s="81"/>
    </row>
    <row r="2554" spans="1:26" x14ac:dyDescent="0.35">
      <c r="A2554" s="66" t="s">
        <v>1417</v>
      </c>
      <c r="B2554" s="66" t="s">
        <v>1453</v>
      </c>
      <c r="C2554" s="67"/>
      <c r="D2554" s="68"/>
      <c r="E2554" s="69"/>
      <c r="F2554" s="70"/>
      <c r="G2554" s="67"/>
      <c r="H2554" s="71"/>
      <c r="I2554" s="72"/>
      <c r="J2554" s="72"/>
      <c r="K2554" s="36"/>
      <c r="L2554" s="79"/>
      <c r="M2554" s="79"/>
      <c r="N2554" s="74"/>
      <c r="O2554" s="81" t="s">
        <v>1647</v>
      </c>
      <c r="P2554" s="83">
        <v>44397.473634259259</v>
      </c>
      <c r="Q2554" s="81" t="s">
        <v>1775</v>
      </c>
      <c r="R2554" s="84" t="s">
        <v>2492</v>
      </c>
      <c r="S2554" s="81" t="s">
        <v>2944</v>
      </c>
      <c r="T2554" s="81" t="s">
        <v>3095</v>
      </c>
      <c r="U2554" s="83">
        <v>44397.473634259259</v>
      </c>
      <c r="V2554" s="84" t="s">
        <v>5002</v>
      </c>
      <c r="W2554" s="81"/>
      <c r="X2554" s="81"/>
      <c r="Y2554" s="87" t="s">
        <v>7002</v>
      </c>
      <c r="Z2554" s="81"/>
    </row>
    <row r="2555" spans="1:26" x14ac:dyDescent="0.35">
      <c r="A2555" s="66" t="s">
        <v>1454</v>
      </c>
      <c r="B2555" s="66" t="s">
        <v>1454</v>
      </c>
      <c r="C2555" s="67"/>
      <c r="D2555" s="68"/>
      <c r="E2555" s="69"/>
      <c r="F2555" s="70"/>
      <c r="G2555" s="67"/>
      <c r="H2555" s="71"/>
      <c r="I2555" s="72"/>
      <c r="J2555" s="72"/>
      <c r="K2555" s="36"/>
      <c r="L2555" s="79"/>
      <c r="M2555" s="79"/>
      <c r="N2555" s="74"/>
      <c r="O2555" s="81" t="s">
        <v>179</v>
      </c>
      <c r="P2555" s="83">
        <v>44397.500833333332</v>
      </c>
      <c r="Q2555" s="81" t="s">
        <v>2187</v>
      </c>
      <c r="R2555" s="84" t="s">
        <v>2746</v>
      </c>
      <c r="S2555" s="81" t="s">
        <v>2931</v>
      </c>
      <c r="T2555" s="81"/>
      <c r="U2555" s="83">
        <v>44397.500833333332</v>
      </c>
      <c r="V2555" s="84" t="s">
        <v>5003</v>
      </c>
      <c r="W2555" s="81"/>
      <c r="X2555" s="81"/>
      <c r="Y2555" s="87" t="s">
        <v>7003</v>
      </c>
      <c r="Z2555" s="81"/>
    </row>
    <row r="2556" spans="1:26" x14ac:dyDescent="0.35">
      <c r="A2556" s="66" t="s">
        <v>1417</v>
      </c>
      <c r="B2556" s="66" t="s">
        <v>1454</v>
      </c>
      <c r="C2556" s="67"/>
      <c r="D2556" s="68"/>
      <c r="E2556" s="69"/>
      <c r="F2556" s="70"/>
      <c r="G2556" s="67"/>
      <c r="H2556" s="71"/>
      <c r="I2556" s="72"/>
      <c r="J2556" s="72"/>
      <c r="K2556" s="36"/>
      <c r="L2556" s="79"/>
      <c r="M2556" s="79"/>
      <c r="N2556" s="74"/>
      <c r="O2556" s="81" t="s">
        <v>1647</v>
      </c>
      <c r="P2556" s="83">
        <v>44397.515057870369</v>
      </c>
      <c r="Q2556" s="81" t="s">
        <v>2188</v>
      </c>
      <c r="R2556" s="81"/>
      <c r="S2556" s="81"/>
      <c r="T2556" s="81"/>
      <c r="U2556" s="83">
        <v>44397.515057870369</v>
      </c>
      <c r="V2556" s="84" t="s">
        <v>5004</v>
      </c>
      <c r="W2556" s="81"/>
      <c r="X2556" s="81"/>
      <c r="Y2556" s="87" t="s">
        <v>7004</v>
      </c>
      <c r="Z2556" s="81"/>
    </row>
    <row r="2557" spans="1:26" x14ac:dyDescent="0.35">
      <c r="A2557" s="66" t="s">
        <v>1455</v>
      </c>
      <c r="B2557" s="66" t="s">
        <v>1455</v>
      </c>
      <c r="C2557" s="67"/>
      <c r="D2557" s="68"/>
      <c r="E2557" s="69"/>
      <c r="F2557" s="70"/>
      <c r="G2557" s="67"/>
      <c r="H2557" s="71"/>
      <c r="I2557" s="72"/>
      <c r="J2557" s="72"/>
      <c r="K2557" s="36"/>
      <c r="L2557" s="79"/>
      <c r="M2557" s="79"/>
      <c r="N2557" s="74"/>
      <c r="O2557" s="81" t="s">
        <v>179</v>
      </c>
      <c r="P2557" s="83">
        <v>44396.599490740744</v>
      </c>
      <c r="Q2557" s="81" t="s">
        <v>2189</v>
      </c>
      <c r="R2557" s="84" t="s">
        <v>2747</v>
      </c>
      <c r="S2557" s="81" t="s">
        <v>2931</v>
      </c>
      <c r="T2557" s="81" t="s">
        <v>3252</v>
      </c>
      <c r="U2557" s="83">
        <v>44396.599490740744</v>
      </c>
      <c r="V2557" s="84" t="s">
        <v>5005</v>
      </c>
      <c r="W2557" s="81"/>
      <c r="X2557" s="81"/>
      <c r="Y2557" s="87" t="s">
        <v>7005</v>
      </c>
      <c r="Z2557" s="81"/>
    </row>
    <row r="2558" spans="1:26" x14ac:dyDescent="0.35">
      <c r="A2558" s="66" t="s">
        <v>1455</v>
      </c>
      <c r="B2558" s="66" t="s">
        <v>1455</v>
      </c>
      <c r="C2558" s="67"/>
      <c r="D2558" s="68"/>
      <c r="E2558" s="69"/>
      <c r="F2558" s="70"/>
      <c r="G2558" s="67"/>
      <c r="H2558" s="71"/>
      <c r="I2558" s="72"/>
      <c r="J2558" s="72"/>
      <c r="K2558" s="36"/>
      <c r="L2558" s="79"/>
      <c r="M2558" s="79"/>
      <c r="N2558" s="74"/>
      <c r="O2558" s="81" t="s">
        <v>179</v>
      </c>
      <c r="P2558" s="83">
        <v>44397.417071759257</v>
      </c>
      <c r="Q2558" s="81" t="s">
        <v>2190</v>
      </c>
      <c r="R2558" s="84" t="s">
        <v>2748</v>
      </c>
      <c r="S2558" s="81" t="s">
        <v>2931</v>
      </c>
      <c r="T2558" s="81" t="s">
        <v>3016</v>
      </c>
      <c r="U2558" s="83">
        <v>44397.417071759257</v>
      </c>
      <c r="V2558" s="84" t="s">
        <v>5006</v>
      </c>
      <c r="W2558" s="81"/>
      <c r="X2558" s="81"/>
      <c r="Y2558" s="87" t="s">
        <v>7006</v>
      </c>
      <c r="Z2558" s="81"/>
    </row>
    <row r="2559" spans="1:26" x14ac:dyDescent="0.35">
      <c r="A2559" s="66" t="s">
        <v>1455</v>
      </c>
      <c r="B2559" s="66" t="s">
        <v>1455</v>
      </c>
      <c r="C2559" s="67"/>
      <c r="D2559" s="68"/>
      <c r="E2559" s="69"/>
      <c r="F2559" s="70"/>
      <c r="G2559" s="67"/>
      <c r="H2559" s="71"/>
      <c r="I2559" s="72"/>
      <c r="J2559" s="72"/>
      <c r="K2559" s="36"/>
      <c r="L2559" s="79"/>
      <c r="M2559" s="79"/>
      <c r="N2559" s="74"/>
      <c r="O2559" s="81" t="s">
        <v>179</v>
      </c>
      <c r="P2559" s="83">
        <v>44397.502384259256</v>
      </c>
      <c r="Q2559" s="81" t="s">
        <v>2191</v>
      </c>
      <c r="R2559" s="84" t="s">
        <v>2749</v>
      </c>
      <c r="S2559" s="81" t="s">
        <v>2994</v>
      </c>
      <c r="T2559" s="81" t="s">
        <v>3076</v>
      </c>
      <c r="U2559" s="83">
        <v>44397.502384259256</v>
      </c>
      <c r="V2559" s="84" t="s">
        <v>5007</v>
      </c>
      <c r="W2559" s="81"/>
      <c r="X2559" s="81"/>
      <c r="Y2559" s="87" t="s">
        <v>7007</v>
      </c>
      <c r="Z2559" s="81"/>
    </row>
    <row r="2560" spans="1:26" x14ac:dyDescent="0.35">
      <c r="A2560" s="66" t="s">
        <v>1455</v>
      </c>
      <c r="B2560" s="66" t="s">
        <v>1455</v>
      </c>
      <c r="C2560" s="67"/>
      <c r="D2560" s="68"/>
      <c r="E2560" s="69"/>
      <c r="F2560" s="70"/>
      <c r="G2560" s="67"/>
      <c r="H2560" s="71"/>
      <c r="I2560" s="72"/>
      <c r="J2560" s="72"/>
      <c r="K2560" s="36"/>
      <c r="L2560" s="79"/>
      <c r="M2560" s="79"/>
      <c r="N2560" s="74"/>
      <c r="O2560" s="81" t="s">
        <v>179</v>
      </c>
      <c r="P2560" s="83">
        <v>44398.396041666667</v>
      </c>
      <c r="Q2560" s="81" t="s">
        <v>2192</v>
      </c>
      <c r="R2560" s="84" t="s">
        <v>2750</v>
      </c>
      <c r="S2560" s="81" t="s">
        <v>2931</v>
      </c>
      <c r="T2560" s="81"/>
      <c r="U2560" s="83">
        <v>44398.396041666667</v>
      </c>
      <c r="V2560" s="84" t="s">
        <v>5008</v>
      </c>
      <c r="W2560" s="81"/>
      <c r="X2560" s="81"/>
      <c r="Y2560" s="87" t="s">
        <v>7008</v>
      </c>
      <c r="Z2560" s="81"/>
    </row>
    <row r="2561" spans="1:26" x14ac:dyDescent="0.35">
      <c r="A2561" s="66" t="s">
        <v>1417</v>
      </c>
      <c r="B2561" s="66" t="s">
        <v>1455</v>
      </c>
      <c r="C2561" s="67"/>
      <c r="D2561" s="68"/>
      <c r="E2561" s="69"/>
      <c r="F2561" s="70"/>
      <c r="G2561" s="67"/>
      <c r="H2561" s="71"/>
      <c r="I2561" s="72"/>
      <c r="J2561" s="72"/>
      <c r="K2561" s="36"/>
      <c r="L2561" s="79"/>
      <c r="M2561" s="79"/>
      <c r="N2561" s="74"/>
      <c r="O2561" s="81" t="s">
        <v>1647</v>
      </c>
      <c r="P2561" s="83">
        <v>44397.431701388887</v>
      </c>
      <c r="Q2561" s="81" t="s">
        <v>2193</v>
      </c>
      <c r="R2561" s="81"/>
      <c r="S2561" s="81"/>
      <c r="T2561" s="81" t="s">
        <v>3016</v>
      </c>
      <c r="U2561" s="83">
        <v>44397.431701388887</v>
      </c>
      <c r="V2561" s="84" t="s">
        <v>5009</v>
      </c>
      <c r="W2561" s="81"/>
      <c r="X2561" s="81"/>
      <c r="Y2561" s="87" t="s">
        <v>7009</v>
      </c>
      <c r="Z2561" s="81"/>
    </row>
    <row r="2562" spans="1:26" x14ac:dyDescent="0.35">
      <c r="A2562" s="66" t="s">
        <v>1417</v>
      </c>
      <c r="B2562" s="66" t="s">
        <v>1455</v>
      </c>
      <c r="C2562" s="67"/>
      <c r="D2562" s="68"/>
      <c r="E2562" s="69"/>
      <c r="F2562" s="70"/>
      <c r="G2562" s="67"/>
      <c r="H2562" s="71"/>
      <c r="I2562" s="72"/>
      <c r="J2562" s="72"/>
      <c r="K2562" s="36"/>
      <c r="L2562" s="79"/>
      <c r="M2562" s="79"/>
      <c r="N2562" s="74"/>
      <c r="O2562" s="81" t="s">
        <v>1647</v>
      </c>
      <c r="P2562" s="83">
        <v>44397.515173611115</v>
      </c>
      <c r="Q2562" s="81" t="s">
        <v>1741</v>
      </c>
      <c r="R2562" s="81"/>
      <c r="S2562" s="81"/>
      <c r="T2562" s="81" t="s">
        <v>3076</v>
      </c>
      <c r="U2562" s="83">
        <v>44397.515173611115</v>
      </c>
      <c r="V2562" s="84" t="s">
        <v>5010</v>
      </c>
      <c r="W2562" s="81"/>
      <c r="X2562" s="81"/>
      <c r="Y2562" s="87" t="s">
        <v>7010</v>
      </c>
      <c r="Z2562" s="81"/>
    </row>
    <row r="2563" spans="1:26" x14ac:dyDescent="0.35">
      <c r="A2563" s="66" t="s">
        <v>1456</v>
      </c>
      <c r="B2563" s="66" t="s">
        <v>1644</v>
      </c>
      <c r="C2563" s="67"/>
      <c r="D2563" s="68"/>
      <c r="E2563" s="69"/>
      <c r="F2563" s="70"/>
      <c r="G2563" s="67"/>
      <c r="H2563" s="71"/>
      <c r="I2563" s="72"/>
      <c r="J2563" s="72"/>
      <c r="K2563" s="36"/>
      <c r="L2563" s="79"/>
      <c r="M2563" s="79"/>
      <c r="N2563" s="74"/>
      <c r="O2563" s="81" t="s">
        <v>1647</v>
      </c>
      <c r="P2563" s="83">
        <v>44397.504178240742</v>
      </c>
      <c r="Q2563" s="81" t="s">
        <v>2194</v>
      </c>
      <c r="R2563" s="84" t="s">
        <v>2751</v>
      </c>
      <c r="S2563" s="81" t="s">
        <v>2931</v>
      </c>
      <c r="T2563" s="81" t="s">
        <v>3253</v>
      </c>
      <c r="U2563" s="83">
        <v>44397.504178240742</v>
      </c>
      <c r="V2563" s="84" t="s">
        <v>5011</v>
      </c>
      <c r="W2563" s="81"/>
      <c r="X2563" s="81"/>
      <c r="Y2563" s="87" t="s">
        <v>7011</v>
      </c>
      <c r="Z2563" s="81"/>
    </row>
    <row r="2564" spans="1:26" x14ac:dyDescent="0.35">
      <c r="A2564" s="66" t="s">
        <v>1417</v>
      </c>
      <c r="B2564" s="66" t="s">
        <v>1644</v>
      </c>
      <c r="C2564" s="67"/>
      <c r="D2564" s="68"/>
      <c r="E2564" s="69"/>
      <c r="F2564" s="70"/>
      <c r="G2564" s="67"/>
      <c r="H2564" s="71"/>
      <c r="I2564" s="72"/>
      <c r="J2564" s="72"/>
      <c r="K2564" s="36"/>
      <c r="L2564" s="79"/>
      <c r="M2564" s="79"/>
      <c r="N2564" s="74"/>
      <c r="O2564" s="81" t="s">
        <v>1647</v>
      </c>
      <c r="P2564" s="83">
        <v>44397.515219907407</v>
      </c>
      <c r="Q2564" s="81" t="s">
        <v>2195</v>
      </c>
      <c r="R2564" s="81"/>
      <c r="S2564" s="81"/>
      <c r="T2564" s="81" t="s">
        <v>3253</v>
      </c>
      <c r="U2564" s="83">
        <v>44397.515219907407</v>
      </c>
      <c r="V2564" s="84" t="s">
        <v>5012</v>
      </c>
      <c r="W2564" s="81"/>
      <c r="X2564" s="81"/>
      <c r="Y2564" s="87" t="s">
        <v>7012</v>
      </c>
      <c r="Z2564" s="81"/>
    </row>
    <row r="2565" spans="1:26" x14ac:dyDescent="0.35">
      <c r="A2565" s="66" t="s">
        <v>1456</v>
      </c>
      <c r="B2565" s="66" t="s">
        <v>1413</v>
      </c>
      <c r="C2565" s="67"/>
      <c r="D2565" s="68"/>
      <c r="E2565" s="69"/>
      <c r="F2565" s="70"/>
      <c r="G2565" s="67"/>
      <c r="H2565" s="71"/>
      <c r="I2565" s="72"/>
      <c r="J2565" s="72"/>
      <c r="K2565" s="36"/>
      <c r="L2565" s="79"/>
      <c r="M2565" s="79"/>
      <c r="N2565" s="74"/>
      <c r="O2565" s="81" t="s">
        <v>1647</v>
      </c>
      <c r="P2565" s="83">
        <v>44397.504178240742</v>
      </c>
      <c r="Q2565" s="81" t="s">
        <v>2194</v>
      </c>
      <c r="R2565" s="84" t="s">
        <v>2751</v>
      </c>
      <c r="S2565" s="81" t="s">
        <v>2931</v>
      </c>
      <c r="T2565" s="81" t="s">
        <v>3253</v>
      </c>
      <c r="U2565" s="83">
        <v>44397.504178240742</v>
      </c>
      <c r="V2565" s="84" t="s">
        <v>5011</v>
      </c>
      <c r="W2565" s="81"/>
      <c r="X2565" s="81"/>
      <c r="Y2565" s="87" t="s">
        <v>7011</v>
      </c>
      <c r="Z2565" s="81"/>
    </row>
    <row r="2566" spans="1:26" x14ac:dyDescent="0.35">
      <c r="A2566" s="66" t="s">
        <v>1417</v>
      </c>
      <c r="B2566" s="66" t="s">
        <v>1456</v>
      </c>
      <c r="C2566" s="67"/>
      <c r="D2566" s="68"/>
      <c r="E2566" s="69"/>
      <c r="F2566" s="70"/>
      <c r="G2566" s="67"/>
      <c r="H2566" s="71"/>
      <c r="I2566" s="72"/>
      <c r="J2566" s="72"/>
      <c r="K2566" s="36"/>
      <c r="L2566" s="79"/>
      <c r="M2566" s="79"/>
      <c r="N2566" s="74"/>
      <c r="O2566" s="81" t="s">
        <v>1647</v>
      </c>
      <c r="P2566" s="83">
        <v>44397.515219907407</v>
      </c>
      <c r="Q2566" s="81" t="s">
        <v>2195</v>
      </c>
      <c r="R2566" s="81"/>
      <c r="S2566" s="81"/>
      <c r="T2566" s="81" t="s">
        <v>3253</v>
      </c>
      <c r="U2566" s="83">
        <v>44397.515219907407</v>
      </c>
      <c r="V2566" s="84" t="s">
        <v>5012</v>
      </c>
      <c r="W2566" s="81"/>
      <c r="X2566" s="81"/>
      <c r="Y2566" s="87" t="s">
        <v>7012</v>
      </c>
      <c r="Z2566" s="81"/>
    </row>
    <row r="2567" spans="1:26" x14ac:dyDescent="0.35">
      <c r="A2567" s="66" t="s">
        <v>1319</v>
      </c>
      <c r="B2567" s="66" t="s">
        <v>1318</v>
      </c>
      <c r="C2567" s="67"/>
      <c r="D2567" s="68"/>
      <c r="E2567" s="69"/>
      <c r="F2567" s="70"/>
      <c r="G2567" s="67"/>
      <c r="H2567" s="71"/>
      <c r="I2567" s="72"/>
      <c r="J2567" s="72"/>
      <c r="K2567" s="36"/>
      <c r="L2567" s="79"/>
      <c r="M2567" s="79"/>
      <c r="N2567" s="74"/>
      <c r="O2567" s="81" t="s">
        <v>1647</v>
      </c>
      <c r="P2567" s="83">
        <v>44396.423842592594</v>
      </c>
      <c r="Q2567" s="81" t="s">
        <v>1651</v>
      </c>
      <c r="R2567" s="81"/>
      <c r="S2567" s="81"/>
      <c r="T2567" s="81" t="s">
        <v>3016</v>
      </c>
      <c r="U2567" s="83">
        <v>44396.423842592594</v>
      </c>
      <c r="V2567" s="84" t="s">
        <v>5013</v>
      </c>
      <c r="W2567" s="81"/>
      <c r="X2567" s="81"/>
      <c r="Y2567" s="87" t="s">
        <v>7013</v>
      </c>
      <c r="Z2567" s="81"/>
    </row>
    <row r="2568" spans="1:26" x14ac:dyDescent="0.35">
      <c r="A2568" s="66" t="s">
        <v>1319</v>
      </c>
      <c r="B2568" s="66" t="s">
        <v>1319</v>
      </c>
      <c r="C2568" s="67"/>
      <c r="D2568" s="68"/>
      <c r="E2568" s="69"/>
      <c r="F2568" s="70"/>
      <c r="G2568" s="67"/>
      <c r="H2568" s="71"/>
      <c r="I2568" s="72"/>
      <c r="J2568" s="72"/>
      <c r="K2568" s="36"/>
      <c r="L2568" s="79"/>
      <c r="M2568" s="79"/>
      <c r="N2568" s="74"/>
      <c r="O2568" s="81" t="s">
        <v>179</v>
      </c>
      <c r="P2568" s="83">
        <v>44397.508622685185</v>
      </c>
      <c r="Q2568" s="81" t="s">
        <v>2196</v>
      </c>
      <c r="R2568" s="84" t="s">
        <v>2752</v>
      </c>
      <c r="S2568" s="81" t="s">
        <v>2931</v>
      </c>
      <c r="T2568" s="81"/>
      <c r="U2568" s="83">
        <v>44397.508622685185</v>
      </c>
      <c r="V2568" s="84" t="s">
        <v>5014</v>
      </c>
      <c r="W2568" s="81"/>
      <c r="X2568" s="81"/>
      <c r="Y2568" s="87" t="s">
        <v>7014</v>
      </c>
      <c r="Z2568" s="81"/>
    </row>
    <row r="2569" spans="1:26" x14ac:dyDescent="0.35">
      <c r="A2569" s="66" t="s">
        <v>1319</v>
      </c>
      <c r="B2569" s="66" t="s">
        <v>1318</v>
      </c>
      <c r="C2569" s="67"/>
      <c r="D2569" s="68"/>
      <c r="E2569" s="69"/>
      <c r="F2569" s="70"/>
      <c r="G2569" s="67"/>
      <c r="H2569" s="71"/>
      <c r="I2569" s="72"/>
      <c r="J2569" s="72"/>
      <c r="K2569" s="36"/>
      <c r="L2569" s="79"/>
      <c r="M2569" s="79"/>
      <c r="N2569" s="74"/>
      <c r="O2569" s="81" t="s">
        <v>1647</v>
      </c>
      <c r="P2569" s="83">
        <v>44397.665381944447</v>
      </c>
      <c r="Q2569" s="81" t="s">
        <v>1754</v>
      </c>
      <c r="R2569" s="81"/>
      <c r="S2569" s="81"/>
      <c r="T2569" s="81" t="s">
        <v>3016</v>
      </c>
      <c r="U2569" s="83">
        <v>44397.665381944447</v>
      </c>
      <c r="V2569" s="84" t="s">
        <v>5015</v>
      </c>
      <c r="W2569" s="81"/>
      <c r="X2569" s="81"/>
      <c r="Y2569" s="87" t="s">
        <v>7015</v>
      </c>
      <c r="Z2569" s="81"/>
    </row>
    <row r="2570" spans="1:26" x14ac:dyDescent="0.35">
      <c r="A2570" s="66" t="s">
        <v>1319</v>
      </c>
      <c r="B2570" s="66" t="s">
        <v>1522</v>
      </c>
      <c r="C2570" s="67"/>
      <c r="D2570" s="68"/>
      <c r="E2570" s="69"/>
      <c r="F2570" s="70"/>
      <c r="G2570" s="67"/>
      <c r="H2570" s="71"/>
      <c r="I2570" s="72"/>
      <c r="J2570" s="72"/>
      <c r="K2570" s="36"/>
      <c r="L2570" s="79"/>
      <c r="M2570" s="79"/>
      <c r="N2570" s="74"/>
      <c r="O2570" s="81" t="s">
        <v>1647</v>
      </c>
      <c r="P2570" s="83">
        <v>44397.665381944447</v>
      </c>
      <c r="Q2570" s="81" t="s">
        <v>1754</v>
      </c>
      <c r="R2570" s="81"/>
      <c r="S2570" s="81"/>
      <c r="T2570" s="81" t="s">
        <v>3016</v>
      </c>
      <c r="U2570" s="83">
        <v>44397.665381944447</v>
      </c>
      <c r="V2570" s="84" t="s">
        <v>5015</v>
      </c>
      <c r="W2570" s="81"/>
      <c r="X2570" s="81"/>
      <c r="Y2570" s="87" t="s">
        <v>7015</v>
      </c>
      <c r="Z2570" s="81"/>
    </row>
    <row r="2571" spans="1:26" x14ac:dyDescent="0.35">
      <c r="A2571" s="66" t="s">
        <v>1319</v>
      </c>
      <c r="B2571" s="66" t="s">
        <v>1318</v>
      </c>
      <c r="C2571" s="67"/>
      <c r="D2571" s="68"/>
      <c r="E2571" s="69"/>
      <c r="F2571" s="70"/>
      <c r="G2571" s="67"/>
      <c r="H2571" s="71"/>
      <c r="I2571" s="72"/>
      <c r="J2571" s="72"/>
      <c r="K2571" s="36"/>
      <c r="L2571" s="79"/>
      <c r="M2571" s="79"/>
      <c r="N2571" s="74"/>
      <c r="O2571" s="81" t="s">
        <v>1647</v>
      </c>
      <c r="P2571" s="83">
        <v>44398.303576388891</v>
      </c>
      <c r="Q2571" s="81" t="s">
        <v>1798</v>
      </c>
      <c r="R2571" s="81"/>
      <c r="S2571" s="81"/>
      <c r="T2571" s="81" t="s">
        <v>3106</v>
      </c>
      <c r="U2571" s="83">
        <v>44398.303576388891</v>
      </c>
      <c r="V2571" s="84" t="s">
        <v>4856</v>
      </c>
      <c r="W2571" s="81"/>
      <c r="X2571" s="81"/>
      <c r="Y2571" s="87" t="s">
        <v>6856</v>
      </c>
      <c r="Z2571" s="81"/>
    </row>
    <row r="2572" spans="1:26" x14ac:dyDescent="0.35">
      <c r="A2572" s="66" t="s">
        <v>1319</v>
      </c>
      <c r="B2572" s="66" t="s">
        <v>1318</v>
      </c>
      <c r="C2572" s="67"/>
      <c r="D2572" s="68"/>
      <c r="E2572" s="69"/>
      <c r="F2572" s="70"/>
      <c r="G2572" s="67"/>
      <c r="H2572" s="71"/>
      <c r="I2572" s="72"/>
      <c r="J2572" s="72"/>
      <c r="K2572" s="36"/>
      <c r="L2572" s="79"/>
      <c r="M2572" s="79"/>
      <c r="N2572" s="74"/>
      <c r="O2572" s="81" t="s">
        <v>1647</v>
      </c>
      <c r="P2572" s="83">
        <v>44398.9840625</v>
      </c>
      <c r="Q2572" s="81" t="s">
        <v>1931</v>
      </c>
      <c r="R2572" s="81"/>
      <c r="S2572" s="81"/>
      <c r="T2572" s="81" t="s">
        <v>3017</v>
      </c>
      <c r="U2572" s="83">
        <v>44398.9840625</v>
      </c>
      <c r="V2572" s="84" t="s">
        <v>4737</v>
      </c>
      <c r="W2572" s="81"/>
      <c r="X2572" s="81"/>
      <c r="Y2572" s="87" t="s">
        <v>6737</v>
      </c>
      <c r="Z2572" s="81"/>
    </row>
    <row r="2573" spans="1:26" x14ac:dyDescent="0.35">
      <c r="A2573" s="66" t="s">
        <v>1417</v>
      </c>
      <c r="B2573" s="66" t="s">
        <v>1319</v>
      </c>
      <c r="C2573" s="67"/>
      <c r="D2573" s="68"/>
      <c r="E2573" s="69"/>
      <c r="F2573" s="70"/>
      <c r="G2573" s="67"/>
      <c r="H2573" s="71"/>
      <c r="I2573" s="72"/>
      <c r="J2573" s="72"/>
      <c r="K2573" s="36"/>
      <c r="L2573" s="79"/>
      <c r="M2573" s="79"/>
      <c r="N2573" s="74"/>
      <c r="O2573" s="81" t="s">
        <v>1647</v>
      </c>
      <c r="P2573" s="83">
        <v>44397.5153125</v>
      </c>
      <c r="Q2573" s="81" t="s">
        <v>1766</v>
      </c>
      <c r="R2573" s="81"/>
      <c r="S2573" s="81"/>
      <c r="T2573" s="81"/>
      <c r="U2573" s="83">
        <v>44397.5153125</v>
      </c>
      <c r="V2573" s="84" t="s">
        <v>5016</v>
      </c>
      <c r="W2573" s="81"/>
      <c r="X2573" s="81"/>
      <c r="Y2573" s="87" t="s">
        <v>7016</v>
      </c>
      <c r="Z2573" s="81"/>
    </row>
    <row r="2574" spans="1:26" x14ac:dyDescent="0.35">
      <c r="A2574" s="66" t="s">
        <v>1232</v>
      </c>
      <c r="B2574" s="66" t="s">
        <v>1558</v>
      </c>
      <c r="C2574" s="67"/>
      <c r="D2574" s="68"/>
      <c r="E2574" s="69"/>
      <c r="F2574" s="70"/>
      <c r="G2574" s="67"/>
      <c r="H2574" s="71"/>
      <c r="I2574" s="72"/>
      <c r="J2574" s="72"/>
      <c r="K2574" s="36"/>
      <c r="L2574" s="79"/>
      <c r="M2574" s="79"/>
      <c r="N2574" s="74"/>
      <c r="O2574" s="81" t="s">
        <v>1647</v>
      </c>
      <c r="P2574" s="83">
        <v>44397.528449074074</v>
      </c>
      <c r="Q2574" s="81" t="s">
        <v>1993</v>
      </c>
      <c r="R2574" s="84" t="s">
        <v>2606</v>
      </c>
      <c r="S2574" s="81" t="s">
        <v>2931</v>
      </c>
      <c r="T2574" s="81" t="s">
        <v>3046</v>
      </c>
      <c r="U2574" s="83">
        <v>44397.528449074074</v>
      </c>
      <c r="V2574" s="84" t="s">
        <v>4614</v>
      </c>
      <c r="W2574" s="81"/>
      <c r="X2574" s="81"/>
      <c r="Y2574" s="87" t="s">
        <v>6614</v>
      </c>
      <c r="Z2574" s="81"/>
    </row>
    <row r="2575" spans="1:26" x14ac:dyDescent="0.35">
      <c r="A2575" s="66" t="s">
        <v>1232</v>
      </c>
      <c r="B2575" s="66" t="s">
        <v>1558</v>
      </c>
      <c r="C2575" s="67"/>
      <c r="D2575" s="68"/>
      <c r="E2575" s="69"/>
      <c r="F2575" s="70"/>
      <c r="G2575" s="67"/>
      <c r="H2575" s="71"/>
      <c r="I2575" s="72"/>
      <c r="J2575" s="72"/>
      <c r="K2575" s="36"/>
      <c r="L2575" s="79"/>
      <c r="M2575" s="79"/>
      <c r="N2575" s="74"/>
      <c r="O2575" s="81" t="s">
        <v>1647</v>
      </c>
      <c r="P2575" s="83">
        <v>44397.552048611113</v>
      </c>
      <c r="Q2575" s="81" t="s">
        <v>2197</v>
      </c>
      <c r="R2575" s="84" t="s">
        <v>2753</v>
      </c>
      <c r="S2575" s="81" t="s">
        <v>2931</v>
      </c>
      <c r="T2575" s="81" t="s">
        <v>3046</v>
      </c>
      <c r="U2575" s="83">
        <v>44397.552048611113</v>
      </c>
      <c r="V2575" s="84" t="s">
        <v>5017</v>
      </c>
      <c r="W2575" s="81"/>
      <c r="X2575" s="81"/>
      <c r="Y2575" s="87" t="s">
        <v>7017</v>
      </c>
      <c r="Z2575" s="81"/>
    </row>
    <row r="2576" spans="1:26" x14ac:dyDescent="0.35">
      <c r="A2576" s="66" t="s">
        <v>1417</v>
      </c>
      <c r="B2576" s="66" t="s">
        <v>1558</v>
      </c>
      <c r="C2576" s="67"/>
      <c r="D2576" s="68"/>
      <c r="E2576" s="69"/>
      <c r="F2576" s="70"/>
      <c r="G2576" s="67"/>
      <c r="H2576" s="71"/>
      <c r="I2576" s="72"/>
      <c r="J2576" s="72"/>
      <c r="K2576" s="36"/>
      <c r="L2576" s="79"/>
      <c r="M2576" s="79"/>
      <c r="N2576" s="74"/>
      <c r="O2576" s="81" t="s">
        <v>1647</v>
      </c>
      <c r="P2576" s="83">
        <v>44397.556863425925</v>
      </c>
      <c r="Q2576" s="81" t="s">
        <v>1777</v>
      </c>
      <c r="R2576" s="81"/>
      <c r="S2576" s="81"/>
      <c r="T2576" s="81" t="s">
        <v>3046</v>
      </c>
      <c r="U2576" s="83">
        <v>44397.556863425925</v>
      </c>
      <c r="V2576" s="84" t="s">
        <v>5018</v>
      </c>
      <c r="W2576" s="81"/>
      <c r="X2576" s="81"/>
      <c r="Y2576" s="87" t="s">
        <v>7018</v>
      </c>
      <c r="Z2576" s="81"/>
    </row>
    <row r="2577" spans="1:26" x14ac:dyDescent="0.35">
      <c r="A2577" s="66" t="s">
        <v>1232</v>
      </c>
      <c r="B2577" s="66" t="s">
        <v>1559</v>
      </c>
      <c r="C2577" s="67"/>
      <c r="D2577" s="68"/>
      <c r="E2577" s="69"/>
      <c r="F2577" s="70"/>
      <c r="G2577" s="67"/>
      <c r="H2577" s="71"/>
      <c r="I2577" s="72"/>
      <c r="J2577" s="72"/>
      <c r="K2577" s="36"/>
      <c r="L2577" s="79"/>
      <c r="M2577" s="79"/>
      <c r="N2577" s="74"/>
      <c r="O2577" s="81" t="s">
        <v>1647</v>
      </c>
      <c r="P2577" s="83">
        <v>44397.552048611113</v>
      </c>
      <c r="Q2577" s="81" t="s">
        <v>2197</v>
      </c>
      <c r="R2577" s="84" t="s">
        <v>2753</v>
      </c>
      <c r="S2577" s="81" t="s">
        <v>2931</v>
      </c>
      <c r="T2577" s="81" t="s">
        <v>3046</v>
      </c>
      <c r="U2577" s="83">
        <v>44397.552048611113</v>
      </c>
      <c r="V2577" s="84" t="s">
        <v>5017</v>
      </c>
      <c r="W2577" s="81"/>
      <c r="X2577" s="81"/>
      <c r="Y2577" s="87" t="s">
        <v>7017</v>
      </c>
      <c r="Z2577" s="81"/>
    </row>
    <row r="2578" spans="1:26" x14ac:dyDescent="0.35">
      <c r="A2578" s="66" t="s">
        <v>1417</v>
      </c>
      <c r="B2578" s="66" t="s">
        <v>1559</v>
      </c>
      <c r="C2578" s="67"/>
      <c r="D2578" s="68"/>
      <c r="E2578" s="69"/>
      <c r="F2578" s="70"/>
      <c r="G2578" s="67"/>
      <c r="H2578" s="71"/>
      <c r="I2578" s="72"/>
      <c r="J2578" s="72"/>
      <c r="K2578" s="36"/>
      <c r="L2578" s="79"/>
      <c r="M2578" s="79"/>
      <c r="N2578" s="74"/>
      <c r="O2578" s="81" t="s">
        <v>1647</v>
      </c>
      <c r="P2578" s="83">
        <v>44397.556863425925</v>
      </c>
      <c r="Q2578" s="81" t="s">
        <v>1777</v>
      </c>
      <c r="R2578" s="81"/>
      <c r="S2578" s="81"/>
      <c r="T2578" s="81" t="s">
        <v>3046</v>
      </c>
      <c r="U2578" s="83">
        <v>44397.556863425925</v>
      </c>
      <c r="V2578" s="84" t="s">
        <v>5018</v>
      </c>
      <c r="W2578" s="81"/>
      <c r="X2578" s="81"/>
      <c r="Y2578" s="87" t="s">
        <v>7018</v>
      </c>
      <c r="Z2578" s="81"/>
    </row>
    <row r="2579" spans="1:26" x14ac:dyDescent="0.35">
      <c r="A2579" s="66" t="s">
        <v>1417</v>
      </c>
      <c r="B2579" s="66" t="s">
        <v>1232</v>
      </c>
      <c r="C2579" s="67"/>
      <c r="D2579" s="68"/>
      <c r="E2579" s="69"/>
      <c r="F2579" s="70"/>
      <c r="G2579" s="67"/>
      <c r="H2579" s="71"/>
      <c r="I2579" s="72"/>
      <c r="J2579" s="72"/>
      <c r="K2579" s="36"/>
      <c r="L2579" s="79"/>
      <c r="M2579" s="79"/>
      <c r="N2579" s="74"/>
      <c r="O2579" s="81" t="s">
        <v>1647</v>
      </c>
      <c r="P2579" s="83">
        <v>44397.556863425925</v>
      </c>
      <c r="Q2579" s="81" t="s">
        <v>1777</v>
      </c>
      <c r="R2579" s="81"/>
      <c r="S2579" s="81"/>
      <c r="T2579" s="81" t="s">
        <v>3046</v>
      </c>
      <c r="U2579" s="83">
        <v>44397.556863425925</v>
      </c>
      <c r="V2579" s="84" t="s">
        <v>5018</v>
      </c>
      <c r="W2579" s="81"/>
      <c r="X2579" s="81"/>
      <c r="Y2579" s="87" t="s">
        <v>7018</v>
      </c>
      <c r="Z2579" s="81"/>
    </row>
    <row r="2580" spans="1:26" x14ac:dyDescent="0.35">
      <c r="A2580" s="66" t="s">
        <v>1457</v>
      </c>
      <c r="B2580" s="66" t="s">
        <v>1235</v>
      </c>
      <c r="C2580" s="67"/>
      <c r="D2580" s="68"/>
      <c r="E2580" s="69"/>
      <c r="F2580" s="70"/>
      <c r="G2580" s="67"/>
      <c r="H2580" s="71"/>
      <c r="I2580" s="72"/>
      <c r="J2580" s="72"/>
      <c r="K2580" s="36"/>
      <c r="L2580" s="79"/>
      <c r="M2580" s="79"/>
      <c r="N2580" s="74"/>
      <c r="O2580" s="81" t="s">
        <v>1647</v>
      </c>
      <c r="P2580" s="83">
        <v>44397.556215277778</v>
      </c>
      <c r="Q2580" s="81" t="s">
        <v>1747</v>
      </c>
      <c r="R2580" s="81"/>
      <c r="S2580" s="81"/>
      <c r="T2580" s="81"/>
      <c r="U2580" s="83">
        <v>44397.556215277778</v>
      </c>
      <c r="V2580" s="84" t="s">
        <v>5019</v>
      </c>
      <c r="W2580" s="81"/>
      <c r="X2580" s="81"/>
      <c r="Y2580" s="87" t="s">
        <v>7019</v>
      </c>
      <c r="Z2580" s="81"/>
    </row>
    <row r="2581" spans="1:26" x14ac:dyDescent="0.35">
      <c r="A2581" s="66" t="s">
        <v>1235</v>
      </c>
      <c r="B2581" s="66" t="s">
        <v>1457</v>
      </c>
      <c r="C2581" s="67"/>
      <c r="D2581" s="68"/>
      <c r="E2581" s="69"/>
      <c r="F2581" s="70"/>
      <c r="G2581" s="67"/>
      <c r="H2581" s="71"/>
      <c r="I2581" s="72"/>
      <c r="J2581" s="72"/>
      <c r="K2581" s="36"/>
      <c r="L2581" s="79"/>
      <c r="M2581" s="79"/>
      <c r="N2581" s="74"/>
      <c r="O2581" s="81" t="s">
        <v>1647</v>
      </c>
      <c r="P2581" s="83">
        <v>44397.555543981478</v>
      </c>
      <c r="Q2581" s="81" t="s">
        <v>2198</v>
      </c>
      <c r="R2581" s="84" t="s">
        <v>2754</v>
      </c>
      <c r="S2581" s="81" t="s">
        <v>2931</v>
      </c>
      <c r="T2581" s="81"/>
      <c r="U2581" s="83">
        <v>44397.555543981478</v>
      </c>
      <c r="V2581" s="84" t="s">
        <v>5020</v>
      </c>
      <c r="W2581" s="81"/>
      <c r="X2581" s="81"/>
      <c r="Y2581" s="87" t="s">
        <v>7020</v>
      </c>
      <c r="Z2581" s="81"/>
    </row>
    <row r="2582" spans="1:26" x14ac:dyDescent="0.35">
      <c r="A2582" s="66" t="s">
        <v>1235</v>
      </c>
      <c r="B2582" s="66" t="s">
        <v>1457</v>
      </c>
      <c r="C2582" s="67"/>
      <c r="D2582" s="68"/>
      <c r="E2582" s="69"/>
      <c r="F2582" s="70"/>
      <c r="G2582" s="67"/>
      <c r="H2582" s="71"/>
      <c r="I2582" s="72"/>
      <c r="J2582" s="72"/>
      <c r="K2582" s="36"/>
      <c r="L2582" s="79"/>
      <c r="M2582" s="79"/>
      <c r="N2582" s="74"/>
      <c r="O2582" s="81" t="s">
        <v>1647</v>
      </c>
      <c r="P2582" s="83">
        <v>44398.232662037037</v>
      </c>
      <c r="Q2582" s="81" t="s">
        <v>2199</v>
      </c>
      <c r="R2582" s="84" t="s">
        <v>2755</v>
      </c>
      <c r="S2582" s="81" t="s">
        <v>2931</v>
      </c>
      <c r="T2582" s="81"/>
      <c r="U2582" s="83">
        <v>44398.232662037037</v>
      </c>
      <c r="V2582" s="84" t="s">
        <v>5021</v>
      </c>
      <c r="W2582" s="81"/>
      <c r="X2582" s="81"/>
      <c r="Y2582" s="87" t="s">
        <v>7021</v>
      </c>
      <c r="Z2582" s="81"/>
    </row>
    <row r="2583" spans="1:26" x14ac:dyDescent="0.35">
      <c r="A2583" s="66" t="s">
        <v>1417</v>
      </c>
      <c r="B2583" s="66" t="s">
        <v>1457</v>
      </c>
      <c r="C2583" s="67"/>
      <c r="D2583" s="68"/>
      <c r="E2583" s="69"/>
      <c r="F2583" s="70"/>
      <c r="G2583" s="67"/>
      <c r="H2583" s="71"/>
      <c r="I2583" s="72"/>
      <c r="J2583" s="72"/>
      <c r="K2583" s="36"/>
      <c r="L2583" s="79"/>
      <c r="M2583" s="79"/>
      <c r="N2583" s="74"/>
      <c r="O2583" s="81" t="s">
        <v>1647</v>
      </c>
      <c r="P2583" s="83">
        <v>44397.557037037041</v>
      </c>
      <c r="Q2583" s="81" t="s">
        <v>1747</v>
      </c>
      <c r="R2583" s="81"/>
      <c r="S2583" s="81"/>
      <c r="T2583" s="81"/>
      <c r="U2583" s="83">
        <v>44397.557037037041</v>
      </c>
      <c r="V2583" s="84" t="s">
        <v>5022</v>
      </c>
      <c r="W2583" s="81"/>
      <c r="X2583" s="81"/>
      <c r="Y2583" s="87" t="s">
        <v>7022</v>
      </c>
      <c r="Z2583" s="81"/>
    </row>
    <row r="2584" spans="1:26" x14ac:dyDescent="0.35">
      <c r="A2584" s="66" t="s">
        <v>1458</v>
      </c>
      <c r="B2584" s="66" t="s">
        <v>1458</v>
      </c>
      <c r="C2584" s="67"/>
      <c r="D2584" s="68"/>
      <c r="E2584" s="69"/>
      <c r="F2584" s="70"/>
      <c r="G2584" s="67"/>
      <c r="H2584" s="71"/>
      <c r="I2584" s="72"/>
      <c r="J2584" s="72"/>
      <c r="K2584" s="36"/>
      <c r="L2584" s="79"/>
      <c r="M2584" s="79"/>
      <c r="N2584" s="74"/>
      <c r="O2584" s="81" t="s">
        <v>179</v>
      </c>
      <c r="P2584" s="83">
        <v>44397.569074074076</v>
      </c>
      <c r="Q2584" s="81" t="s">
        <v>2200</v>
      </c>
      <c r="R2584" s="84" t="s">
        <v>2756</v>
      </c>
      <c r="S2584" s="81" t="s">
        <v>2931</v>
      </c>
      <c r="T2584" s="81" t="s">
        <v>3254</v>
      </c>
      <c r="U2584" s="83">
        <v>44397.569074074076</v>
      </c>
      <c r="V2584" s="84" t="s">
        <v>5023</v>
      </c>
      <c r="W2584" s="81"/>
      <c r="X2584" s="81"/>
      <c r="Y2584" s="87" t="s">
        <v>7023</v>
      </c>
      <c r="Z2584" s="81"/>
    </row>
    <row r="2585" spans="1:26" x14ac:dyDescent="0.35">
      <c r="A2585" s="66" t="s">
        <v>1417</v>
      </c>
      <c r="B2585" s="66" t="s">
        <v>1458</v>
      </c>
      <c r="C2585" s="67"/>
      <c r="D2585" s="68"/>
      <c r="E2585" s="69"/>
      <c r="F2585" s="70"/>
      <c r="G2585" s="67"/>
      <c r="H2585" s="71"/>
      <c r="I2585" s="72"/>
      <c r="J2585" s="72"/>
      <c r="K2585" s="36"/>
      <c r="L2585" s="79"/>
      <c r="M2585" s="79"/>
      <c r="N2585" s="74"/>
      <c r="O2585" s="81" t="s">
        <v>1647</v>
      </c>
      <c r="P2585" s="83">
        <v>44397.598368055558</v>
      </c>
      <c r="Q2585" s="81" t="s">
        <v>2201</v>
      </c>
      <c r="R2585" s="81"/>
      <c r="S2585" s="81"/>
      <c r="T2585" s="81" t="s">
        <v>3254</v>
      </c>
      <c r="U2585" s="83">
        <v>44397.598368055558</v>
      </c>
      <c r="V2585" s="84" t="s">
        <v>5024</v>
      </c>
      <c r="W2585" s="81"/>
      <c r="X2585" s="81"/>
      <c r="Y2585" s="87" t="s">
        <v>7024</v>
      </c>
      <c r="Z2585" s="81"/>
    </row>
    <row r="2586" spans="1:26" x14ac:dyDescent="0.35">
      <c r="A2586" s="66" t="s">
        <v>1459</v>
      </c>
      <c r="B2586" s="66" t="s">
        <v>1566</v>
      </c>
      <c r="C2586" s="67"/>
      <c r="D2586" s="68"/>
      <c r="E2586" s="69"/>
      <c r="F2586" s="70"/>
      <c r="G2586" s="67"/>
      <c r="H2586" s="71"/>
      <c r="I2586" s="72"/>
      <c r="J2586" s="72"/>
      <c r="K2586" s="36"/>
      <c r="L2586" s="79"/>
      <c r="M2586" s="79"/>
      <c r="N2586" s="74"/>
      <c r="O2586" s="81" t="s">
        <v>1647</v>
      </c>
      <c r="P2586" s="83">
        <v>44397.583356481482</v>
      </c>
      <c r="Q2586" s="81" t="s">
        <v>2202</v>
      </c>
      <c r="R2586" s="84" t="s">
        <v>2757</v>
      </c>
      <c r="S2586" s="81" t="s">
        <v>2952</v>
      </c>
      <c r="T2586" s="81" t="s">
        <v>3016</v>
      </c>
      <c r="U2586" s="83">
        <v>44397.583356481482</v>
      </c>
      <c r="V2586" s="84" t="s">
        <v>5025</v>
      </c>
      <c r="W2586" s="81"/>
      <c r="X2586" s="81"/>
      <c r="Y2586" s="87" t="s">
        <v>7025</v>
      </c>
      <c r="Z2586" s="81"/>
    </row>
    <row r="2587" spans="1:26" x14ac:dyDescent="0.35">
      <c r="A2587" s="66" t="s">
        <v>1417</v>
      </c>
      <c r="B2587" s="66" t="s">
        <v>1566</v>
      </c>
      <c r="C2587" s="67"/>
      <c r="D2587" s="68"/>
      <c r="E2587" s="69"/>
      <c r="F2587" s="70"/>
      <c r="G2587" s="67"/>
      <c r="H2587" s="71"/>
      <c r="I2587" s="72"/>
      <c r="J2587" s="72"/>
      <c r="K2587" s="36"/>
      <c r="L2587" s="79"/>
      <c r="M2587" s="79"/>
      <c r="N2587" s="74"/>
      <c r="O2587" s="81" t="s">
        <v>1647</v>
      </c>
      <c r="P2587" s="83">
        <v>44397.390046296299</v>
      </c>
      <c r="Q2587" s="81" t="s">
        <v>2169</v>
      </c>
      <c r="R2587" s="81"/>
      <c r="S2587" s="81"/>
      <c r="T2587" s="81" t="s">
        <v>3157</v>
      </c>
      <c r="U2587" s="83">
        <v>44397.390046296299</v>
      </c>
      <c r="V2587" s="84" t="s">
        <v>4979</v>
      </c>
      <c r="W2587" s="81"/>
      <c r="X2587" s="81"/>
      <c r="Y2587" s="87" t="s">
        <v>6979</v>
      </c>
      <c r="Z2587" s="81"/>
    </row>
    <row r="2588" spans="1:26" x14ac:dyDescent="0.35">
      <c r="A2588" s="66" t="s">
        <v>1417</v>
      </c>
      <c r="B2588" s="66" t="s">
        <v>1566</v>
      </c>
      <c r="C2588" s="67"/>
      <c r="D2588" s="68"/>
      <c r="E2588" s="69"/>
      <c r="F2588" s="70"/>
      <c r="G2588" s="67"/>
      <c r="H2588" s="71"/>
      <c r="I2588" s="72"/>
      <c r="J2588" s="72"/>
      <c r="K2588" s="36"/>
      <c r="L2588" s="79"/>
      <c r="M2588" s="79"/>
      <c r="N2588" s="74"/>
      <c r="O2588" s="81" t="s">
        <v>1647</v>
      </c>
      <c r="P2588" s="83">
        <v>44397.598391203705</v>
      </c>
      <c r="Q2588" s="81" t="s">
        <v>2203</v>
      </c>
      <c r="R2588" s="84" t="s">
        <v>2757</v>
      </c>
      <c r="S2588" s="81" t="s">
        <v>2952</v>
      </c>
      <c r="T2588" s="81"/>
      <c r="U2588" s="83">
        <v>44397.598391203705</v>
      </c>
      <c r="V2588" s="84" t="s">
        <v>5026</v>
      </c>
      <c r="W2588" s="81"/>
      <c r="X2588" s="81"/>
      <c r="Y2588" s="87" t="s">
        <v>7026</v>
      </c>
      <c r="Z2588" s="81"/>
    </row>
    <row r="2589" spans="1:26" x14ac:dyDescent="0.35">
      <c r="A2589" s="66" t="s">
        <v>1460</v>
      </c>
      <c r="B2589" s="66" t="s">
        <v>1413</v>
      </c>
      <c r="C2589" s="67"/>
      <c r="D2589" s="68"/>
      <c r="E2589" s="69"/>
      <c r="F2589" s="70"/>
      <c r="G2589" s="67"/>
      <c r="H2589" s="71"/>
      <c r="I2589" s="72"/>
      <c r="J2589" s="72"/>
      <c r="K2589" s="36"/>
      <c r="L2589" s="79"/>
      <c r="M2589" s="79"/>
      <c r="N2589" s="74"/>
      <c r="O2589" s="81" t="s">
        <v>1647</v>
      </c>
      <c r="P2589" s="83">
        <v>44397.588923611111</v>
      </c>
      <c r="Q2589" s="81" t="s">
        <v>2204</v>
      </c>
      <c r="R2589" s="84" t="s">
        <v>2758</v>
      </c>
      <c r="S2589" s="81" t="s">
        <v>2931</v>
      </c>
      <c r="T2589" s="81" t="s">
        <v>3064</v>
      </c>
      <c r="U2589" s="83">
        <v>44397.588923611111</v>
      </c>
      <c r="V2589" s="84" t="s">
        <v>5027</v>
      </c>
      <c r="W2589" s="81"/>
      <c r="X2589" s="81"/>
      <c r="Y2589" s="87" t="s">
        <v>7027</v>
      </c>
      <c r="Z2589" s="81"/>
    </row>
    <row r="2590" spans="1:26" x14ac:dyDescent="0.35">
      <c r="A2590" s="66" t="s">
        <v>1417</v>
      </c>
      <c r="B2590" s="66" t="s">
        <v>1460</v>
      </c>
      <c r="C2590" s="67"/>
      <c r="D2590" s="68"/>
      <c r="E2590" s="69"/>
      <c r="F2590" s="70"/>
      <c r="G2590" s="67"/>
      <c r="H2590" s="71"/>
      <c r="I2590" s="72"/>
      <c r="J2590" s="72"/>
      <c r="K2590" s="36"/>
      <c r="L2590" s="79"/>
      <c r="M2590" s="79"/>
      <c r="N2590" s="74"/>
      <c r="O2590" s="81" t="s">
        <v>1647</v>
      </c>
      <c r="P2590" s="83">
        <v>44397.598483796297</v>
      </c>
      <c r="Q2590" s="81" t="s">
        <v>2205</v>
      </c>
      <c r="R2590" s="81"/>
      <c r="S2590" s="81"/>
      <c r="T2590" s="81" t="s">
        <v>3064</v>
      </c>
      <c r="U2590" s="83">
        <v>44397.598483796297</v>
      </c>
      <c r="V2590" s="84" t="s">
        <v>5028</v>
      </c>
      <c r="W2590" s="81"/>
      <c r="X2590" s="81"/>
      <c r="Y2590" s="87" t="s">
        <v>7028</v>
      </c>
      <c r="Z2590" s="81"/>
    </row>
    <row r="2591" spans="1:26" x14ac:dyDescent="0.35">
      <c r="A2591" s="66" t="s">
        <v>1417</v>
      </c>
      <c r="B2591" s="66" t="s">
        <v>1576</v>
      </c>
      <c r="C2591" s="67"/>
      <c r="D2591" s="68"/>
      <c r="E2591" s="69"/>
      <c r="F2591" s="70"/>
      <c r="G2591" s="67"/>
      <c r="H2591" s="71"/>
      <c r="I2591" s="72"/>
      <c r="J2591" s="72"/>
      <c r="K2591" s="36"/>
      <c r="L2591" s="79"/>
      <c r="M2591" s="79"/>
      <c r="N2591" s="74"/>
      <c r="O2591" s="81" t="s">
        <v>1647</v>
      </c>
      <c r="P2591" s="83">
        <v>44397.598587962966</v>
      </c>
      <c r="Q2591" s="81" t="s">
        <v>1835</v>
      </c>
      <c r="R2591" s="81"/>
      <c r="S2591" s="81"/>
      <c r="T2591" s="81" t="s">
        <v>3123</v>
      </c>
      <c r="U2591" s="83">
        <v>44397.598587962966</v>
      </c>
      <c r="V2591" s="84" t="s">
        <v>5029</v>
      </c>
      <c r="W2591" s="81"/>
      <c r="X2591" s="81"/>
      <c r="Y2591" s="87" t="s">
        <v>7029</v>
      </c>
      <c r="Z2591" s="81"/>
    </row>
    <row r="2592" spans="1:26" x14ac:dyDescent="0.35">
      <c r="A2592" s="66" t="s">
        <v>1461</v>
      </c>
      <c r="B2592" s="66" t="s">
        <v>1461</v>
      </c>
      <c r="C2592" s="67"/>
      <c r="D2592" s="68"/>
      <c r="E2592" s="69"/>
      <c r="F2592" s="70"/>
      <c r="G2592" s="67"/>
      <c r="H2592" s="71"/>
      <c r="I2592" s="72"/>
      <c r="J2592" s="72"/>
      <c r="K2592" s="36"/>
      <c r="L2592" s="79"/>
      <c r="M2592" s="79"/>
      <c r="N2592" s="74"/>
      <c r="O2592" s="81" t="s">
        <v>179</v>
      </c>
      <c r="P2592" s="83">
        <v>44397.589699074073</v>
      </c>
      <c r="Q2592" s="81" t="s">
        <v>2206</v>
      </c>
      <c r="R2592" s="84" t="s">
        <v>2759</v>
      </c>
      <c r="S2592" s="81" t="s">
        <v>2931</v>
      </c>
      <c r="T2592" s="81" t="s">
        <v>3123</v>
      </c>
      <c r="U2592" s="83">
        <v>44397.589699074073</v>
      </c>
      <c r="V2592" s="84" t="s">
        <v>5030</v>
      </c>
      <c r="W2592" s="81"/>
      <c r="X2592" s="81"/>
      <c r="Y2592" s="87" t="s">
        <v>7030</v>
      </c>
      <c r="Z2592" s="81"/>
    </row>
    <row r="2593" spans="1:26" x14ac:dyDescent="0.35">
      <c r="A2593" s="66" t="s">
        <v>1417</v>
      </c>
      <c r="B2593" s="66" t="s">
        <v>1461</v>
      </c>
      <c r="C2593" s="67"/>
      <c r="D2593" s="68"/>
      <c r="E2593" s="69"/>
      <c r="F2593" s="70"/>
      <c r="G2593" s="67"/>
      <c r="H2593" s="71"/>
      <c r="I2593" s="72"/>
      <c r="J2593" s="72"/>
      <c r="K2593" s="36"/>
      <c r="L2593" s="79"/>
      <c r="M2593" s="79"/>
      <c r="N2593" s="74"/>
      <c r="O2593" s="81" t="s">
        <v>1647</v>
      </c>
      <c r="P2593" s="83">
        <v>44397.598587962966</v>
      </c>
      <c r="Q2593" s="81" t="s">
        <v>1835</v>
      </c>
      <c r="R2593" s="81"/>
      <c r="S2593" s="81"/>
      <c r="T2593" s="81" t="s">
        <v>3123</v>
      </c>
      <c r="U2593" s="83">
        <v>44397.598587962966</v>
      </c>
      <c r="V2593" s="84" t="s">
        <v>5029</v>
      </c>
      <c r="W2593" s="81"/>
      <c r="X2593" s="81"/>
      <c r="Y2593" s="87" t="s">
        <v>7029</v>
      </c>
      <c r="Z2593" s="81"/>
    </row>
    <row r="2594" spans="1:26" x14ac:dyDescent="0.35">
      <c r="A2594" s="66" t="s">
        <v>1462</v>
      </c>
      <c r="B2594" s="66" t="s">
        <v>1552</v>
      </c>
      <c r="C2594" s="67"/>
      <c r="D2594" s="68"/>
      <c r="E2594" s="69"/>
      <c r="F2594" s="70"/>
      <c r="G2594" s="67"/>
      <c r="H2594" s="71"/>
      <c r="I2594" s="72"/>
      <c r="J2594" s="72"/>
      <c r="K2594" s="36"/>
      <c r="L2594" s="79"/>
      <c r="M2594" s="79"/>
      <c r="N2594" s="74"/>
      <c r="O2594" s="81" t="s">
        <v>1647</v>
      </c>
      <c r="P2594" s="83">
        <v>44397.635034722225</v>
      </c>
      <c r="Q2594" s="81" t="s">
        <v>2207</v>
      </c>
      <c r="R2594" s="84" t="s">
        <v>2760</v>
      </c>
      <c r="S2594" s="81" t="s">
        <v>2931</v>
      </c>
      <c r="T2594" s="81" t="s">
        <v>3085</v>
      </c>
      <c r="U2594" s="83">
        <v>44397.635034722225</v>
      </c>
      <c r="V2594" s="84" t="s">
        <v>5031</v>
      </c>
      <c r="W2594" s="81"/>
      <c r="X2594" s="81"/>
      <c r="Y2594" s="87" t="s">
        <v>7031</v>
      </c>
      <c r="Z2594" s="81"/>
    </row>
    <row r="2595" spans="1:26" x14ac:dyDescent="0.35">
      <c r="A2595" s="66" t="s">
        <v>1417</v>
      </c>
      <c r="B2595" s="66" t="s">
        <v>1552</v>
      </c>
      <c r="C2595" s="67"/>
      <c r="D2595" s="68"/>
      <c r="E2595" s="69"/>
      <c r="F2595" s="70"/>
      <c r="G2595" s="67"/>
      <c r="H2595" s="71"/>
      <c r="I2595" s="72"/>
      <c r="J2595" s="72"/>
      <c r="K2595" s="36"/>
      <c r="L2595" s="79"/>
      <c r="M2595" s="79"/>
      <c r="N2595" s="74"/>
      <c r="O2595" s="81" t="s">
        <v>1647</v>
      </c>
      <c r="P2595" s="83">
        <v>44397.640289351853</v>
      </c>
      <c r="Q2595" s="81" t="s">
        <v>1756</v>
      </c>
      <c r="R2595" s="81"/>
      <c r="S2595" s="81"/>
      <c r="T2595" s="81" t="s">
        <v>3085</v>
      </c>
      <c r="U2595" s="83">
        <v>44397.640289351853</v>
      </c>
      <c r="V2595" s="84" t="s">
        <v>5032</v>
      </c>
      <c r="W2595" s="81"/>
      <c r="X2595" s="81"/>
      <c r="Y2595" s="87" t="s">
        <v>7032</v>
      </c>
      <c r="Z2595" s="81"/>
    </row>
    <row r="2596" spans="1:26" x14ac:dyDescent="0.35">
      <c r="A2596" s="66" t="s">
        <v>1417</v>
      </c>
      <c r="B2596" s="66" t="s">
        <v>1462</v>
      </c>
      <c r="C2596" s="67"/>
      <c r="D2596" s="68"/>
      <c r="E2596" s="69"/>
      <c r="F2596" s="70"/>
      <c r="G2596" s="67"/>
      <c r="H2596" s="71"/>
      <c r="I2596" s="72"/>
      <c r="J2596" s="72"/>
      <c r="K2596" s="36"/>
      <c r="L2596" s="79"/>
      <c r="M2596" s="79"/>
      <c r="N2596" s="74"/>
      <c r="O2596" s="81" t="s">
        <v>1647</v>
      </c>
      <c r="P2596" s="83">
        <v>44397.640289351853</v>
      </c>
      <c r="Q2596" s="81" t="s">
        <v>1756</v>
      </c>
      <c r="R2596" s="81"/>
      <c r="S2596" s="81"/>
      <c r="T2596" s="81" t="s">
        <v>3085</v>
      </c>
      <c r="U2596" s="83">
        <v>44397.640289351853</v>
      </c>
      <c r="V2596" s="84" t="s">
        <v>5032</v>
      </c>
      <c r="W2596" s="81"/>
      <c r="X2596" s="81"/>
      <c r="Y2596" s="87" t="s">
        <v>7032</v>
      </c>
      <c r="Z2596" s="81"/>
    </row>
    <row r="2597" spans="1:26" x14ac:dyDescent="0.35">
      <c r="A2597" s="66" t="s">
        <v>1463</v>
      </c>
      <c r="B2597" s="66" t="s">
        <v>1463</v>
      </c>
      <c r="C2597" s="67"/>
      <c r="D2597" s="68"/>
      <c r="E2597" s="69"/>
      <c r="F2597" s="70"/>
      <c r="G2597" s="67"/>
      <c r="H2597" s="71"/>
      <c r="I2597" s="72"/>
      <c r="J2597" s="72"/>
      <c r="K2597" s="36"/>
      <c r="L2597" s="79"/>
      <c r="M2597" s="79"/>
      <c r="N2597" s="74"/>
      <c r="O2597" s="81" t="s">
        <v>179</v>
      </c>
      <c r="P2597" s="83">
        <v>44398.334062499998</v>
      </c>
      <c r="Q2597" s="81" t="s">
        <v>2208</v>
      </c>
      <c r="R2597" s="84" t="s">
        <v>2761</v>
      </c>
      <c r="S2597" s="81" t="s">
        <v>2931</v>
      </c>
      <c r="T2597" s="81" t="s">
        <v>3116</v>
      </c>
      <c r="U2597" s="83">
        <v>44398.334062499998</v>
      </c>
      <c r="V2597" s="84" t="s">
        <v>5033</v>
      </c>
      <c r="W2597" s="81"/>
      <c r="X2597" s="81"/>
      <c r="Y2597" s="87" t="s">
        <v>7033</v>
      </c>
      <c r="Z2597" s="81"/>
    </row>
    <row r="2598" spans="1:26" x14ac:dyDescent="0.35">
      <c r="A2598" s="66" t="s">
        <v>1417</v>
      </c>
      <c r="B2598" s="66" t="s">
        <v>1463</v>
      </c>
      <c r="C2598" s="67"/>
      <c r="D2598" s="68"/>
      <c r="E2598" s="69"/>
      <c r="F2598" s="70"/>
      <c r="G2598" s="67"/>
      <c r="H2598" s="71"/>
      <c r="I2598" s="72"/>
      <c r="J2598" s="72"/>
      <c r="K2598" s="36"/>
      <c r="L2598" s="79"/>
      <c r="M2598" s="79"/>
      <c r="N2598" s="74"/>
      <c r="O2598" s="81" t="s">
        <v>1647</v>
      </c>
      <c r="P2598" s="83">
        <v>44398.348344907405</v>
      </c>
      <c r="Q2598" s="81" t="s">
        <v>1826</v>
      </c>
      <c r="R2598" s="81"/>
      <c r="S2598" s="81"/>
      <c r="T2598" s="81" t="s">
        <v>3116</v>
      </c>
      <c r="U2598" s="83">
        <v>44398.348344907405</v>
      </c>
      <c r="V2598" s="84" t="s">
        <v>5034</v>
      </c>
      <c r="W2598" s="81"/>
      <c r="X2598" s="81"/>
      <c r="Y2598" s="87" t="s">
        <v>7034</v>
      </c>
      <c r="Z2598" s="81"/>
    </row>
    <row r="2599" spans="1:26" x14ac:dyDescent="0.35">
      <c r="A2599" s="66" t="s">
        <v>1464</v>
      </c>
      <c r="B2599" s="66" t="s">
        <v>1464</v>
      </c>
      <c r="C2599" s="67"/>
      <c r="D2599" s="68"/>
      <c r="E2599" s="69"/>
      <c r="F2599" s="70"/>
      <c r="G2599" s="67"/>
      <c r="H2599" s="71"/>
      <c r="I2599" s="72"/>
      <c r="J2599" s="72"/>
      <c r="K2599" s="36"/>
      <c r="L2599" s="79"/>
      <c r="M2599" s="79"/>
      <c r="N2599" s="74"/>
      <c r="O2599" s="81" t="s">
        <v>179</v>
      </c>
      <c r="P2599" s="83">
        <v>44398.340046296296</v>
      </c>
      <c r="Q2599" s="81" t="s">
        <v>2209</v>
      </c>
      <c r="R2599" s="84" t="s">
        <v>2762</v>
      </c>
      <c r="S2599" s="81" t="s">
        <v>2931</v>
      </c>
      <c r="T2599" s="81" t="s">
        <v>3016</v>
      </c>
      <c r="U2599" s="83">
        <v>44398.340046296296</v>
      </c>
      <c r="V2599" s="84" t="s">
        <v>5035</v>
      </c>
      <c r="W2599" s="81"/>
      <c r="X2599" s="81"/>
      <c r="Y2599" s="87" t="s">
        <v>7035</v>
      </c>
      <c r="Z2599" s="81"/>
    </row>
    <row r="2600" spans="1:26" x14ac:dyDescent="0.35">
      <c r="A2600" s="66" t="s">
        <v>1417</v>
      </c>
      <c r="B2600" s="66" t="s">
        <v>1464</v>
      </c>
      <c r="C2600" s="67"/>
      <c r="D2600" s="68"/>
      <c r="E2600" s="69"/>
      <c r="F2600" s="70"/>
      <c r="G2600" s="67"/>
      <c r="H2600" s="71"/>
      <c r="I2600" s="72"/>
      <c r="J2600" s="72"/>
      <c r="K2600" s="36"/>
      <c r="L2600" s="79"/>
      <c r="M2600" s="79"/>
      <c r="N2600" s="74"/>
      <c r="O2600" s="81" t="s">
        <v>1647</v>
      </c>
      <c r="P2600" s="83">
        <v>44398.348414351851</v>
      </c>
      <c r="Q2600" s="81" t="s">
        <v>2210</v>
      </c>
      <c r="R2600" s="81"/>
      <c r="S2600" s="81"/>
      <c r="T2600" s="81" t="s">
        <v>3016</v>
      </c>
      <c r="U2600" s="83">
        <v>44398.348414351851</v>
      </c>
      <c r="V2600" s="84" t="s">
        <v>5036</v>
      </c>
      <c r="W2600" s="81"/>
      <c r="X2600" s="81"/>
      <c r="Y2600" s="87" t="s">
        <v>7036</v>
      </c>
      <c r="Z2600" s="81"/>
    </row>
    <row r="2601" spans="1:26" x14ac:dyDescent="0.35">
      <c r="A2601" s="66" t="s">
        <v>1465</v>
      </c>
      <c r="B2601" s="66" t="s">
        <v>1531</v>
      </c>
      <c r="C2601" s="67"/>
      <c r="D2601" s="68"/>
      <c r="E2601" s="69"/>
      <c r="F2601" s="70"/>
      <c r="G2601" s="67"/>
      <c r="H2601" s="71"/>
      <c r="I2601" s="72"/>
      <c r="J2601" s="72"/>
      <c r="K2601" s="36"/>
      <c r="L2601" s="79"/>
      <c r="M2601" s="79"/>
      <c r="N2601" s="74"/>
      <c r="O2601" s="81" t="s">
        <v>1647</v>
      </c>
      <c r="P2601" s="83">
        <v>44398.340844907405</v>
      </c>
      <c r="Q2601" s="81" t="s">
        <v>2211</v>
      </c>
      <c r="R2601" s="84" t="s">
        <v>2763</v>
      </c>
      <c r="S2601" s="81" t="s">
        <v>2931</v>
      </c>
      <c r="T2601" s="81" t="s">
        <v>3255</v>
      </c>
      <c r="U2601" s="83">
        <v>44398.340844907405</v>
      </c>
      <c r="V2601" s="84" t="s">
        <v>5037</v>
      </c>
      <c r="W2601" s="81"/>
      <c r="X2601" s="81"/>
      <c r="Y2601" s="87" t="s">
        <v>7037</v>
      </c>
      <c r="Z2601" s="81"/>
    </row>
    <row r="2602" spans="1:26" x14ac:dyDescent="0.35">
      <c r="A2602" s="66" t="s">
        <v>1417</v>
      </c>
      <c r="B2602" s="66" t="s">
        <v>1531</v>
      </c>
      <c r="C2602" s="67"/>
      <c r="D2602" s="68"/>
      <c r="E2602" s="69"/>
      <c r="F2602" s="70"/>
      <c r="G2602" s="67"/>
      <c r="H2602" s="71"/>
      <c r="I2602" s="72"/>
      <c r="J2602" s="72"/>
      <c r="K2602" s="36"/>
      <c r="L2602" s="79"/>
      <c r="M2602" s="79"/>
      <c r="N2602" s="74"/>
      <c r="O2602" s="81" t="s">
        <v>1647</v>
      </c>
      <c r="P2602" s="83">
        <v>44398.348530092589</v>
      </c>
      <c r="Q2602" s="81" t="s">
        <v>2212</v>
      </c>
      <c r="R2602" s="81"/>
      <c r="S2602" s="81"/>
      <c r="T2602" s="81" t="s">
        <v>3255</v>
      </c>
      <c r="U2602" s="83">
        <v>44398.348530092589</v>
      </c>
      <c r="V2602" s="84" t="s">
        <v>5038</v>
      </c>
      <c r="W2602" s="81"/>
      <c r="X2602" s="81"/>
      <c r="Y2602" s="87" t="s">
        <v>7038</v>
      </c>
      <c r="Z2602" s="81"/>
    </row>
    <row r="2603" spans="1:26" x14ac:dyDescent="0.35">
      <c r="A2603" s="66" t="s">
        <v>1465</v>
      </c>
      <c r="B2603" s="66" t="s">
        <v>1465</v>
      </c>
      <c r="C2603" s="67"/>
      <c r="D2603" s="68"/>
      <c r="E2603" s="69"/>
      <c r="F2603" s="70"/>
      <c r="G2603" s="67"/>
      <c r="H2603" s="71"/>
      <c r="I2603" s="72"/>
      <c r="J2603" s="72"/>
      <c r="K2603" s="36"/>
      <c r="L2603" s="79"/>
      <c r="M2603" s="79"/>
      <c r="N2603" s="74"/>
      <c r="O2603" s="81" t="s">
        <v>179</v>
      </c>
      <c r="P2603" s="83">
        <v>44398.319432870368</v>
      </c>
      <c r="Q2603" s="81" t="s">
        <v>2213</v>
      </c>
      <c r="R2603" s="84" t="s">
        <v>2764</v>
      </c>
      <c r="S2603" s="81" t="s">
        <v>2931</v>
      </c>
      <c r="T2603" s="81" t="s">
        <v>3256</v>
      </c>
      <c r="U2603" s="83">
        <v>44398.319432870368</v>
      </c>
      <c r="V2603" s="84" t="s">
        <v>5039</v>
      </c>
      <c r="W2603" s="81"/>
      <c r="X2603" s="81"/>
      <c r="Y2603" s="87" t="s">
        <v>7039</v>
      </c>
      <c r="Z2603" s="81"/>
    </row>
    <row r="2604" spans="1:26" x14ac:dyDescent="0.35">
      <c r="A2604" s="66" t="s">
        <v>1417</v>
      </c>
      <c r="B2604" s="66" t="s">
        <v>1465</v>
      </c>
      <c r="C2604" s="67"/>
      <c r="D2604" s="68"/>
      <c r="E2604" s="69"/>
      <c r="F2604" s="70"/>
      <c r="G2604" s="67"/>
      <c r="H2604" s="71"/>
      <c r="I2604" s="72"/>
      <c r="J2604" s="72"/>
      <c r="K2604" s="36"/>
      <c r="L2604" s="79"/>
      <c r="M2604" s="79"/>
      <c r="N2604" s="74"/>
      <c r="O2604" s="81" t="s">
        <v>1647</v>
      </c>
      <c r="P2604" s="83">
        <v>44398.348530092589</v>
      </c>
      <c r="Q2604" s="81" t="s">
        <v>2212</v>
      </c>
      <c r="R2604" s="81"/>
      <c r="S2604" s="81"/>
      <c r="T2604" s="81" t="s">
        <v>3255</v>
      </c>
      <c r="U2604" s="83">
        <v>44398.348530092589</v>
      </c>
      <c r="V2604" s="84" t="s">
        <v>5038</v>
      </c>
      <c r="W2604" s="81"/>
      <c r="X2604" s="81"/>
      <c r="Y2604" s="87" t="s">
        <v>7038</v>
      </c>
      <c r="Z2604" s="81"/>
    </row>
    <row r="2605" spans="1:26" x14ac:dyDescent="0.35">
      <c r="A2605" s="66" t="s">
        <v>1466</v>
      </c>
      <c r="B2605" s="66" t="s">
        <v>1467</v>
      </c>
      <c r="C2605" s="67"/>
      <c r="D2605" s="68"/>
      <c r="E2605" s="69"/>
      <c r="F2605" s="70"/>
      <c r="G2605" s="67"/>
      <c r="H2605" s="71"/>
      <c r="I2605" s="72"/>
      <c r="J2605" s="72"/>
      <c r="K2605" s="36"/>
      <c r="L2605" s="79"/>
      <c r="M2605" s="79"/>
      <c r="N2605" s="74"/>
      <c r="O2605" s="81" t="s">
        <v>1647</v>
      </c>
      <c r="P2605" s="83">
        <v>44398.34337962963</v>
      </c>
      <c r="Q2605" s="81" t="s">
        <v>2214</v>
      </c>
      <c r="R2605" s="84" t="s">
        <v>2765</v>
      </c>
      <c r="S2605" s="81" t="s">
        <v>2931</v>
      </c>
      <c r="T2605" s="81" t="s">
        <v>3046</v>
      </c>
      <c r="U2605" s="83">
        <v>44398.34337962963</v>
      </c>
      <c r="V2605" s="84" t="s">
        <v>5040</v>
      </c>
      <c r="W2605" s="81"/>
      <c r="X2605" s="81"/>
      <c r="Y2605" s="87" t="s">
        <v>7040</v>
      </c>
      <c r="Z2605" s="81"/>
    </row>
    <row r="2606" spans="1:26" x14ac:dyDescent="0.35">
      <c r="A2606" s="66" t="s">
        <v>1467</v>
      </c>
      <c r="B2606" s="66" t="s">
        <v>1587</v>
      </c>
      <c r="C2606" s="67"/>
      <c r="D2606" s="68"/>
      <c r="E2606" s="69"/>
      <c r="F2606" s="70"/>
      <c r="G2606" s="67"/>
      <c r="H2606" s="71"/>
      <c r="I2606" s="72"/>
      <c r="J2606" s="72"/>
      <c r="K2606" s="36"/>
      <c r="L2606" s="79"/>
      <c r="M2606" s="79"/>
      <c r="N2606" s="74"/>
      <c r="O2606" s="81" t="s">
        <v>1647</v>
      </c>
      <c r="P2606" s="83">
        <v>44398.807337962964</v>
      </c>
      <c r="Q2606" s="81" t="s">
        <v>1893</v>
      </c>
      <c r="R2606" s="81"/>
      <c r="S2606" s="81"/>
      <c r="T2606" s="81"/>
      <c r="U2606" s="83">
        <v>44398.807337962964</v>
      </c>
      <c r="V2606" s="84" t="s">
        <v>5041</v>
      </c>
      <c r="W2606" s="81"/>
      <c r="X2606" s="81"/>
      <c r="Y2606" s="87" t="s">
        <v>7041</v>
      </c>
      <c r="Z2606" s="81"/>
    </row>
    <row r="2607" spans="1:26" x14ac:dyDescent="0.35">
      <c r="A2607" s="66" t="s">
        <v>1467</v>
      </c>
      <c r="B2607" s="66" t="s">
        <v>1026</v>
      </c>
      <c r="C2607" s="67"/>
      <c r="D2607" s="68"/>
      <c r="E2607" s="69"/>
      <c r="F2607" s="70"/>
      <c r="G2607" s="67"/>
      <c r="H2607" s="71"/>
      <c r="I2607" s="72"/>
      <c r="J2607" s="72"/>
      <c r="K2607" s="36"/>
      <c r="L2607" s="79"/>
      <c r="M2607" s="79"/>
      <c r="N2607" s="74"/>
      <c r="O2607" s="81" t="s">
        <v>1647</v>
      </c>
      <c r="P2607" s="83">
        <v>44398.807337962964</v>
      </c>
      <c r="Q2607" s="81" t="s">
        <v>1893</v>
      </c>
      <c r="R2607" s="81"/>
      <c r="S2607" s="81"/>
      <c r="T2607" s="81"/>
      <c r="U2607" s="83">
        <v>44398.807337962964</v>
      </c>
      <c r="V2607" s="84" t="s">
        <v>5041</v>
      </c>
      <c r="W2607" s="81"/>
      <c r="X2607" s="81"/>
      <c r="Y2607" s="87" t="s">
        <v>7041</v>
      </c>
      <c r="Z2607" s="81"/>
    </row>
    <row r="2608" spans="1:26" x14ac:dyDescent="0.35">
      <c r="A2608" s="66" t="s">
        <v>1417</v>
      </c>
      <c r="B2608" s="66" t="s">
        <v>1467</v>
      </c>
      <c r="C2608" s="67"/>
      <c r="D2608" s="68"/>
      <c r="E2608" s="69"/>
      <c r="F2608" s="70"/>
      <c r="G2608" s="67"/>
      <c r="H2608" s="71"/>
      <c r="I2608" s="72"/>
      <c r="J2608" s="72"/>
      <c r="K2608" s="36"/>
      <c r="L2608" s="79"/>
      <c r="M2608" s="79"/>
      <c r="N2608" s="74"/>
      <c r="O2608" s="81" t="s">
        <v>1647</v>
      </c>
      <c r="P2608" s="83">
        <v>44398.348611111112</v>
      </c>
      <c r="Q2608" s="81" t="s">
        <v>2215</v>
      </c>
      <c r="R2608" s="84" t="s">
        <v>2765</v>
      </c>
      <c r="S2608" s="81" t="s">
        <v>2931</v>
      </c>
      <c r="T2608" s="81" t="s">
        <v>3046</v>
      </c>
      <c r="U2608" s="83">
        <v>44398.348611111112</v>
      </c>
      <c r="V2608" s="84" t="s">
        <v>5042</v>
      </c>
      <c r="W2608" s="81"/>
      <c r="X2608" s="81"/>
      <c r="Y2608" s="87" t="s">
        <v>7042</v>
      </c>
      <c r="Z2608" s="81"/>
    </row>
    <row r="2609" spans="1:26" x14ac:dyDescent="0.35">
      <c r="A2609" s="66" t="s">
        <v>1417</v>
      </c>
      <c r="B2609" s="66" t="s">
        <v>1466</v>
      </c>
      <c r="C2609" s="67"/>
      <c r="D2609" s="68"/>
      <c r="E2609" s="69"/>
      <c r="F2609" s="70"/>
      <c r="G2609" s="67"/>
      <c r="H2609" s="71"/>
      <c r="I2609" s="72"/>
      <c r="J2609" s="72"/>
      <c r="K2609" s="36"/>
      <c r="L2609" s="79"/>
      <c r="M2609" s="79"/>
      <c r="N2609" s="74"/>
      <c r="O2609" s="81" t="s">
        <v>1647</v>
      </c>
      <c r="P2609" s="83">
        <v>44398.348611111112</v>
      </c>
      <c r="Q2609" s="81" t="s">
        <v>2215</v>
      </c>
      <c r="R2609" s="84" t="s">
        <v>2765</v>
      </c>
      <c r="S2609" s="81" t="s">
        <v>2931</v>
      </c>
      <c r="T2609" s="81" t="s">
        <v>3046</v>
      </c>
      <c r="U2609" s="83">
        <v>44398.348611111112</v>
      </c>
      <c r="V2609" s="84" t="s">
        <v>5042</v>
      </c>
      <c r="W2609" s="81"/>
      <c r="X2609" s="81"/>
      <c r="Y2609" s="87" t="s">
        <v>7042</v>
      </c>
      <c r="Z2609" s="81"/>
    </row>
    <row r="2610" spans="1:26" x14ac:dyDescent="0.35">
      <c r="A2610" s="66" t="s">
        <v>1468</v>
      </c>
      <c r="B2610" s="66" t="s">
        <v>1468</v>
      </c>
      <c r="C2610" s="67"/>
      <c r="D2610" s="68"/>
      <c r="E2610" s="69"/>
      <c r="F2610" s="70"/>
      <c r="G2610" s="67"/>
      <c r="H2610" s="71"/>
      <c r="I2610" s="72"/>
      <c r="J2610" s="72"/>
      <c r="K2610" s="36"/>
      <c r="L2610" s="79"/>
      <c r="M2610" s="79"/>
      <c r="N2610" s="74"/>
      <c r="O2610" s="81" t="s">
        <v>179</v>
      </c>
      <c r="P2610" s="83">
        <v>44396.553993055553</v>
      </c>
      <c r="Q2610" s="81" t="s">
        <v>2216</v>
      </c>
      <c r="R2610" s="84" t="s">
        <v>2766</v>
      </c>
      <c r="S2610" s="81" t="s">
        <v>2931</v>
      </c>
      <c r="T2610" s="81" t="s">
        <v>3257</v>
      </c>
      <c r="U2610" s="83">
        <v>44396.553993055553</v>
      </c>
      <c r="V2610" s="84" t="s">
        <v>5043</v>
      </c>
      <c r="W2610" s="81"/>
      <c r="X2610" s="81"/>
      <c r="Y2610" s="87" t="s">
        <v>7043</v>
      </c>
      <c r="Z2610" s="81"/>
    </row>
    <row r="2611" spans="1:26" x14ac:dyDescent="0.35">
      <c r="A2611" s="66" t="s">
        <v>1468</v>
      </c>
      <c r="B2611" s="66" t="s">
        <v>1468</v>
      </c>
      <c r="C2611" s="67"/>
      <c r="D2611" s="68"/>
      <c r="E2611" s="69"/>
      <c r="F2611" s="70"/>
      <c r="G2611" s="67"/>
      <c r="H2611" s="71"/>
      <c r="I2611" s="72"/>
      <c r="J2611" s="72"/>
      <c r="K2611" s="36"/>
      <c r="L2611" s="79"/>
      <c r="M2611" s="79"/>
      <c r="N2611" s="74"/>
      <c r="O2611" s="81" t="s">
        <v>179</v>
      </c>
      <c r="P2611" s="83">
        <v>44397.657638888886</v>
      </c>
      <c r="Q2611" s="81" t="s">
        <v>2217</v>
      </c>
      <c r="R2611" s="84" t="s">
        <v>2767</v>
      </c>
      <c r="S2611" s="81" t="s">
        <v>2931</v>
      </c>
      <c r="T2611" s="81" t="s">
        <v>3046</v>
      </c>
      <c r="U2611" s="83">
        <v>44397.657638888886</v>
      </c>
      <c r="V2611" s="84" t="s">
        <v>5044</v>
      </c>
      <c r="W2611" s="81"/>
      <c r="X2611" s="81"/>
      <c r="Y2611" s="87" t="s">
        <v>7044</v>
      </c>
      <c r="Z2611" s="81"/>
    </row>
    <row r="2612" spans="1:26" x14ac:dyDescent="0.35">
      <c r="A2612" s="66" t="s">
        <v>1468</v>
      </c>
      <c r="B2612" s="66" t="s">
        <v>1402</v>
      </c>
      <c r="C2612" s="67"/>
      <c r="D2612" s="68"/>
      <c r="E2612" s="69"/>
      <c r="F2612" s="70"/>
      <c r="G2612" s="67"/>
      <c r="H2612" s="71"/>
      <c r="I2612" s="72"/>
      <c r="J2612" s="72"/>
      <c r="K2612" s="36"/>
      <c r="L2612" s="79"/>
      <c r="M2612" s="79"/>
      <c r="N2612" s="74"/>
      <c r="O2612" s="81" t="s">
        <v>1647</v>
      </c>
      <c r="P2612" s="83">
        <v>44398.363402777781</v>
      </c>
      <c r="Q2612" s="81" t="s">
        <v>2218</v>
      </c>
      <c r="R2612" s="84" t="s">
        <v>2768</v>
      </c>
      <c r="S2612" s="81" t="s">
        <v>2931</v>
      </c>
      <c r="T2612" s="81" t="s">
        <v>3046</v>
      </c>
      <c r="U2612" s="83">
        <v>44398.363402777781</v>
      </c>
      <c r="V2612" s="84" t="s">
        <v>5045</v>
      </c>
      <c r="W2612" s="81"/>
      <c r="X2612" s="81"/>
      <c r="Y2612" s="87" t="s">
        <v>7045</v>
      </c>
      <c r="Z2612" s="81"/>
    </row>
    <row r="2613" spans="1:26" x14ac:dyDescent="0.35">
      <c r="A2613" s="66" t="s">
        <v>1417</v>
      </c>
      <c r="B2613" s="66" t="s">
        <v>1468</v>
      </c>
      <c r="C2613" s="67"/>
      <c r="D2613" s="68"/>
      <c r="E2613" s="69"/>
      <c r="F2613" s="70"/>
      <c r="G2613" s="67"/>
      <c r="H2613" s="71"/>
      <c r="I2613" s="72"/>
      <c r="J2613" s="72"/>
      <c r="K2613" s="36"/>
      <c r="L2613" s="79"/>
      <c r="M2613" s="79"/>
      <c r="N2613" s="74"/>
      <c r="O2613" s="81" t="s">
        <v>1647</v>
      </c>
      <c r="P2613" s="83">
        <v>44396.556944444441</v>
      </c>
      <c r="Q2613" s="81" t="s">
        <v>2219</v>
      </c>
      <c r="R2613" s="81"/>
      <c r="S2613" s="81"/>
      <c r="T2613" s="81" t="s">
        <v>3257</v>
      </c>
      <c r="U2613" s="83">
        <v>44396.556944444441</v>
      </c>
      <c r="V2613" s="84" t="s">
        <v>5046</v>
      </c>
      <c r="W2613" s="81"/>
      <c r="X2613" s="81"/>
      <c r="Y2613" s="87" t="s">
        <v>7046</v>
      </c>
      <c r="Z2613" s="81"/>
    </row>
    <row r="2614" spans="1:26" x14ac:dyDescent="0.35">
      <c r="A2614" s="66" t="s">
        <v>1417</v>
      </c>
      <c r="B2614" s="66" t="s">
        <v>1468</v>
      </c>
      <c r="C2614" s="67"/>
      <c r="D2614" s="68"/>
      <c r="E2614" s="69"/>
      <c r="F2614" s="70"/>
      <c r="G2614" s="67"/>
      <c r="H2614" s="71"/>
      <c r="I2614" s="72"/>
      <c r="J2614" s="72"/>
      <c r="K2614" s="36"/>
      <c r="L2614" s="79"/>
      <c r="M2614" s="79"/>
      <c r="N2614" s="74"/>
      <c r="O2614" s="81" t="s">
        <v>1647</v>
      </c>
      <c r="P2614" s="83">
        <v>44398.390011574076</v>
      </c>
      <c r="Q2614" s="81" t="s">
        <v>2220</v>
      </c>
      <c r="R2614" s="81"/>
      <c r="S2614" s="81"/>
      <c r="T2614" s="81" t="s">
        <v>3046</v>
      </c>
      <c r="U2614" s="83">
        <v>44398.390011574076</v>
      </c>
      <c r="V2614" s="84" t="s">
        <v>5047</v>
      </c>
      <c r="W2614" s="81"/>
      <c r="X2614" s="81"/>
      <c r="Y2614" s="87" t="s">
        <v>7047</v>
      </c>
      <c r="Z2614" s="81"/>
    </row>
    <row r="2615" spans="1:26" x14ac:dyDescent="0.35">
      <c r="A2615" s="66" t="s">
        <v>1469</v>
      </c>
      <c r="B2615" s="66" t="s">
        <v>1469</v>
      </c>
      <c r="C2615" s="67"/>
      <c r="D2615" s="68"/>
      <c r="E2615" s="69"/>
      <c r="F2615" s="70"/>
      <c r="G2615" s="67"/>
      <c r="H2615" s="71"/>
      <c r="I2615" s="72"/>
      <c r="J2615" s="72"/>
      <c r="K2615" s="36"/>
      <c r="L2615" s="79"/>
      <c r="M2615" s="79"/>
      <c r="N2615" s="74"/>
      <c r="O2615" s="81" t="s">
        <v>179</v>
      </c>
      <c r="P2615" s="83">
        <v>44398.366493055553</v>
      </c>
      <c r="Q2615" s="81" t="s">
        <v>2221</v>
      </c>
      <c r="R2615" s="84" t="s">
        <v>2769</v>
      </c>
      <c r="S2615" s="81" t="s">
        <v>2931</v>
      </c>
      <c r="T2615" s="81" t="s">
        <v>3140</v>
      </c>
      <c r="U2615" s="83">
        <v>44398.366493055553</v>
      </c>
      <c r="V2615" s="84" t="s">
        <v>5048</v>
      </c>
      <c r="W2615" s="81"/>
      <c r="X2615" s="81"/>
      <c r="Y2615" s="87" t="s">
        <v>7048</v>
      </c>
      <c r="Z2615" s="81"/>
    </row>
    <row r="2616" spans="1:26" x14ac:dyDescent="0.35">
      <c r="A2616" s="66" t="s">
        <v>1417</v>
      </c>
      <c r="B2616" s="66" t="s">
        <v>1469</v>
      </c>
      <c r="C2616" s="67"/>
      <c r="D2616" s="68"/>
      <c r="E2616" s="69"/>
      <c r="F2616" s="70"/>
      <c r="G2616" s="67"/>
      <c r="H2616" s="71"/>
      <c r="I2616" s="72"/>
      <c r="J2616" s="72"/>
      <c r="K2616" s="36"/>
      <c r="L2616" s="79"/>
      <c r="M2616" s="79"/>
      <c r="N2616" s="74"/>
      <c r="O2616" s="81" t="s">
        <v>1647</v>
      </c>
      <c r="P2616" s="83">
        <v>44398.390069444446</v>
      </c>
      <c r="Q2616" s="81" t="s">
        <v>1871</v>
      </c>
      <c r="R2616" s="81"/>
      <c r="S2616" s="81"/>
      <c r="T2616" s="81" t="s">
        <v>3140</v>
      </c>
      <c r="U2616" s="83">
        <v>44398.390069444446</v>
      </c>
      <c r="V2616" s="84" t="s">
        <v>5049</v>
      </c>
      <c r="W2616" s="81"/>
      <c r="X2616" s="81"/>
      <c r="Y2616" s="87" t="s">
        <v>7049</v>
      </c>
      <c r="Z2616" s="81"/>
    </row>
    <row r="2617" spans="1:26" x14ac:dyDescent="0.35">
      <c r="A2617" s="66" t="s">
        <v>1470</v>
      </c>
      <c r="B2617" s="66" t="s">
        <v>1470</v>
      </c>
      <c r="C2617" s="67"/>
      <c r="D2617" s="68"/>
      <c r="E2617" s="69"/>
      <c r="F2617" s="70"/>
      <c r="G2617" s="67"/>
      <c r="H2617" s="71"/>
      <c r="I2617" s="72"/>
      <c r="J2617" s="72"/>
      <c r="K2617" s="36"/>
      <c r="L2617" s="79"/>
      <c r="M2617" s="79"/>
      <c r="N2617" s="74"/>
      <c r="O2617" s="81" t="s">
        <v>179</v>
      </c>
      <c r="P2617" s="83">
        <v>44398.368483796294</v>
      </c>
      <c r="Q2617" s="81" t="s">
        <v>2222</v>
      </c>
      <c r="R2617" s="84" t="s">
        <v>2770</v>
      </c>
      <c r="S2617" s="81" t="s">
        <v>2931</v>
      </c>
      <c r="T2617" s="81" t="s">
        <v>3258</v>
      </c>
      <c r="U2617" s="83">
        <v>44398.368483796294</v>
      </c>
      <c r="V2617" s="84" t="s">
        <v>5050</v>
      </c>
      <c r="W2617" s="81"/>
      <c r="X2617" s="81"/>
      <c r="Y2617" s="87" t="s">
        <v>7050</v>
      </c>
      <c r="Z2617" s="81"/>
    </row>
    <row r="2618" spans="1:26" x14ac:dyDescent="0.35">
      <c r="A2618" s="66" t="s">
        <v>1417</v>
      </c>
      <c r="B2618" s="66" t="s">
        <v>1470</v>
      </c>
      <c r="C2618" s="67"/>
      <c r="D2618" s="68"/>
      <c r="E2618" s="69"/>
      <c r="F2618" s="70"/>
      <c r="G2618" s="67"/>
      <c r="H2618" s="71"/>
      <c r="I2618" s="72"/>
      <c r="J2618" s="72"/>
      <c r="K2618" s="36"/>
      <c r="L2618" s="79"/>
      <c r="M2618" s="79"/>
      <c r="N2618" s="74"/>
      <c r="O2618" s="81" t="s">
        <v>1647</v>
      </c>
      <c r="P2618" s="83">
        <v>44398.390104166669</v>
      </c>
      <c r="Q2618" s="81" t="s">
        <v>2223</v>
      </c>
      <c r="R2618" s="81"/>
      <c r="S2618" s="81"/>
      <c r="T2618" s="81" t="s">
        <v>3258</v>
      </c>
      <c r="U2618" s="83">
        <v>44398.390104166669</v>
      </c>
      <c r="V2618" s="84" t="s">
        <v>5051</v>
      </c>
      <c r="W2618" s="81"/>
      <c r="X2618" s="81"/>
      <c r="Y2618" s="87" t="s">
        <v>7051</v>
      </c>
      <c r="Z2618" s="81"/>
    </row>
    <row r="2619" spans="1:26" x14ac:dyDescent="0.35">
      <c r="A2619" s="66" t="s">
        <v>1471</v>
      </c>
      <c r="B2619" s="66" t="s">
        <v>1471</v>
      </c>
      <c r="C2619" s="67"/>
      <c r="D2619" s="68"/>
      <c r="E2619" s="69"/>
      <c r="F2619" s="70"/>
      <c r="G2619" s="67"/>
      <c r="H2619" s="71"/>
      <c r="I2619" s="72"/>
      <c r="J2619" s="72"/>
      <c r="K2619" s="36"/>
      <c r="L2619" s="79"/>
      <c r="M2619" s="79"/>
      <c r="N2619" s="74"/>
      <c r="O2619" s="81" t="s">
        <v>179</v>
      </c>
      <c r="P2619" s="83">
        <v>44398.371944444443</v>
      </c>
      <c r="Q2619" s="81" t="s">
        <v>2224</v>
      </c>
      <c r="R2619" s="84" t="s">
        <v>2771</v>
      </c>
      <c r="S2619" s="81" t="s">
        <v>2931</v>
      </c>
      <c r="T2619" s="81" t="s">
        <v>3259</v>
      </c>
      <c r="U2619" s="83">
        <v>44398.371944444443</v>
      </c>
      <c r="V2619" s="84" t="s">
        <v>5052</v>
      </c>
      <c r="W2619" s="81"/>
      <c r="X2619" s="81"/>
      <c r="Y2619" s="87" t="s">
        <v>7052</v>
      </c>
      <c r="Z2619" s="81"/>
    </row>
    <row r="2620" spans="1:26" x14ac:dyDescent="0.35">
      <c r="A2620" s="66" t="s">
        <v>1417</v>
      </c>
      <c r="B2620" s="66" t="s">
        <v>1471</v>
      </c>
      <c r="C2620" s="67"/>
      <c r="D2620" s="68"/>
      <c r="E2620" s="69"/>
      <c r="F2620" s="70"/>
      <c r="G2620" s="67"/>
      <c r="H2620" s="71"/>
      <c r="I2620" s="72"/>
      <c r="J2620" s="72"/>
      <c r="K2620" s="36"/>
      <c r="L2620" s="79"/>
      <c r="M2620" s="79"/>
      <c r="N2620" s="74"/>
      <c r="O2620" s="81" t="s">
        <v>1647</v>
      </c>
      <c r="P2620" s="83">
        <v>44398.39025462963</v>
      </c>
      <c r="Q2620" s="81" t="s">
        <v>2225</v>
      </c>
      <c r="R2620" s="84" t="s">
        <v>2771</v>
      </c>
      <c r="S2620" s="81" t="s">
        <v>2931</v>
      </c>
      <c r="T2620" s="81" t="s">
        <v>3259</v>
      </c>
      <c r="U2620" s="83">
        <v>44398.39025462963</v>
      </c>
      <c r="V2620" s="84" t="s">
        <v>5053</v>
      </c>
      <c r="W2620" s="81"/>
      <c r="X2620" s="81"/>
      <c r="Y2620" s="87" t="s">
        <v>7053</v>
      </c>
      <c r="Z2620" s="81"/>
    </row>
    <row r="2621" spans="1:26" x14ac:dyDescent="0.35">
      <c r="A2621" s="66" t="s">
        <v>1472</v>
      </c>
      <c r="B2621" s="66" t="s">
        <v>1472</v>
      </c>
      <c r="C2621" s="67"/>
      <c r="D2621" s="68"/>
      <c r="E2621" s="69"/>
      <c r="F2621" s="70"/>
      <c r="G2621" s="67"/>
      <c r="H2621" s="71"/>
      <c r="I2621" s="72"/>
      <c r="J2621" s="72"/>
      <c r="K2621" s="36"/>
      <c r="L2621" s="79"/>
      <c r="M2621" s="79"/>
      <c r="N2621" s="74"/>
      <c r="O2621" s="81" t="s">
        <v>179</v>
      </c>
      <c r="P2621" s="83">
        <v>44398.387326388889</v>
      </c>
      <c r="Q2621" s="81" t="s">
        <v>2226</v>
      </c>
      <c r="R2621" s="84" t="s">
        <v>2772</v>
      </c>
      <c r="S2621" s="81" t="s">
        <v>2931</v>
      </c>
      <c r="T2621" s="81" t="s">
        <v>3016</v>
      </c>
      <c r="U2621" s="83">
        <v>44398.387326388889</v>
      </c>
      <c r="V2621" s="84" t="s">
        <v>5054</v>
      </c>
      <c r="W2621" s="81"/>
      <c r="X2621" s="81"/>
      <c r="Y2621" s="87" t="s">
        <v>7054</v>
      </c>
      <c r="Z2621" s="81"/>
    </row>
    <row r="2622" spans="1:26" x14ac:dyDescent="0.35">
      <c r="A2622" s="66" t="s">
        <v>1417</v>
      </c>
      <c r="B2622" s="66" t="s">
        <v>1472</v>
      </c>
      <c r="C2622" s="67"/>
      <c r="D2622" s="68"/>
      <c r="E2622" s="69"/>
      <c r="F2622" s="70"/>
      <c r="G2622" s="67"/>
      <c r="H2622" s="71"/>
      <c r="I2622" s="72"/>
      <c r="J2622" s="72"/>
      <c r="K2622" s="36"/>
      <c r="L2622" s="79"/>
      <c r="M2622" s="79"/>
      <c r="N2622" s="74"/>
      <c r="O2622" s="81" t="s">
        <v>1647</v>
      </c>
      <c r="P2622" s="83">
        <v>44398.390324074076</v>
      </c>
      <c r="Q2622" s="81" t="s">
        <v>1836</v>
      </c>
      <c r="R2622" s="81"/>
      <c r="S2622" s="81"/>
      <c r="T2622" s="81" t="s">
        <v>3016</v>
      </c>
      <c r="U2622" s="83">
        <v>44398.390324074076</v>
      </c>
      <c r="V2622" s="84" t="s">
        <v>5055</v>
      </c>
      <c r="W2622" s="81"/>
      <c r="X2622" s="81"/>
      <c r="Y2622" s="87" t="s">
        <v>7055</v>
      </c>
      <c r="Z2622" s="81"/>
    </row>
    <row r="2623" spans="1:26" x14ac:dyDescent="0.35">
      <c r="A2623" s="66" t="s">
        <v>1473</v>
      </c>
      <c r="B2623" s="66" t="s">
        <v>1473</v>
      </c>
      <c r="C2623" s="67"/>
      <c r="D2623" s="68"/>
      <c r="E2623" s="69"/>
      <c r="F2623" s="70"/>
      <c r="G2623" s="67"/>
      <c r="H2623" s="71"/>
      <c r="I2623" s="72"/>
      <c r="J2623" s="72"/>
      <c r="K2623" s="36"/>
      <c r="L2623" s="79"/>
      <c r="M2623" s="79"/>
      <c r="N2623" s="74"/>
      <c r="O2623" s="81" t="s">
        <v>179</v>
      </c>
      <c r="P2623" s="83">
        <v>44397.406273148146</v>
      </c>
      <c r="Q2623" s="81" t="s">
        <v>2227</v>
      </c>
      <c r="R2623" s="84" t="s">
        <v>2773</v>
      </c>
      <c r="S2623" s="81" t="s">
        <v>2931</v>
      </c>
      <c r="T2623" s="81" t="s">
        <v>3070</v>
      </c>
      <c r="U2623" s="83">
        <v>44397.406273148146</v>
      </c>
      <c r="V2623" s="84" t="s">
        <v>5056</v>
      </c>
      <c r="W2623" s="81"/>
      <c r="X2623" s="81"/>
      <c r="Y2623" s="87" t="s">
        <v>7056</v>
      </c>
      <c r="Z2623" s="81"/>
    </row>
    <row r="2624" spans="1:26" x14ac:dyDescent="0.35">
      <c r="A2624" s="66" t="s">
        <v>1473</v>
      </c>
      <c r="B2624" s="66" t="s">
        <v>1473</v>
      </c>
      <c r="C2624" s="67"/>
      <c r="D2624" s="68"/>
      <c r="E2624" s="69"/>
      <c r="F2624" s="70"/>
      <c r="G2624" s="67"/>
      <c r="H2624" s="71"/>
      <c r="I2624" s="72"/>
      <c r="J2624" s="72"/>
      <c r="K2624" s="36"/>
      <c r="L2624" s="79"/>
      <c r="M2624" s="79"/>
      <c r="N2624" s="74"/>
      <c r="O2624" s="81" t="s">
        <v>179</v>
      </c>
      <c r="P2624" s="83">
        <v>44398.406284722223</v>
      </c>
      <c r="Q2624" s="81" t="s">
        <v>2228</v>
      </c>
      <c r="R2624" s="84" t="s">
        <v>2774</v>
      </c>
      <c r="S2624" s="81" t="s">
        <v>2931</v>
      </c>
      <c r="T2624" s="81" t="s">
        <v>3184</v>
      </c>
      <c r="U2624" s="83">
        <v>44398.406284722223</v>
      </c>
      <c r="V2624" s="84" t="s">
        <v>5057</v>
      </c>
      <c r="W2624" s="81"/>
      <c r="X2624" s="81"/>
      <c r="Y2624" s="87" t="s">
        <v>7057</v>
      </c>
      <c r="Z2624" s="81"/>
    </row>
    <row r="2625" spans="1:26" x14ac:dyDescent="0.35">
      <c r="A2625" s="66" t="s">
        <v>1473</v>
      </c>
      <c r="B2625" s="66" t="s">
        <v>1473</v>
      </c>
      <c r="C2625" s="67"/>
      <c r="D2625" s="68"/>
      <c r="E2625" s="69"/>
      <c r="F2625" s="70"/>
      <c r="G2625" s="67"/>
      <c r="H2625" s="71"/>
      <c r="I2625" s="72"/>
      <c r="J2625" s="72"/>
      <c r="K2625" s="36"/>
      <c r="L2625" s="79"/>
      <c r="M2625" s="79"/>
      <c r="N2625" s="74"/>
      <c r="O2625" s="81" t="s">
        <v>179</v>
      </c>
      <c r="P2625" s="83">
        <v>44399.4062962963</v>
      </c>
      <c r="Q2625" s="81" t="s">
        <v>2229</v>
      </c>
      <c r="R2625" s="81" t="s">
        <v>2775</v>
      </c>
      <c r="S2625" s="81" t="s">
        <v>2995</v>
      </c>
      <c r="T2625" s="81" t="s">
        <v>3260</v>
      </c>
      <c r="U2625" s="83">
        <v>44399.4062962963</v>
      </c>
      <c r="V2625" s="84" t="s">
        <v>5058</v>
      </c>
      <c r="W2625" s="81"/>
      <c r="X2625" s="81"/>
      <c r="Y2625" s="87" t="s">
        <v>7058</v>
      </c>
      <c r="Z2625" s="81"/>
    </row>
    <row r="2626" spans="1:26" x14ac:dyDescent="0.35">
      <c r="A2626" s="66" t="s">
        <v>1417</v>
      </c>
      <c r="B2626" s="66" t="s">
        <v>1473</v>
      </c>
      <c r="C2626" s="67"/>
      <c r="D2626" s="68"/>
      <c r="E2626" s="69"/>
      <c r="F2626" s="70"/>
      <c r="G2626" s="67"/>
      <c r="H2626" s="71"/>
      <c r="I2626" s="72"/>
      <c r="J2626" s="72"/>
      <c r="K2626" s="36"/>
      <c r="L2626" s="79"/>
      <c r="M2626" s="79"/>
      <c r="N2626" s="74"/>
      <c r="O2626" s="81" t="s">
        <v>1647</v>
      </c>
      <c r="P2626" s="83">
        <v>44398.43167824074</v>
      </c>
      <c r="Q2626" s="81" t="s">
        <v>1959</v>
      </c>
      <c r="R2626" s="81"/>
      <c r="S2626" s="81"/>
      <c r="T2626" s="81" t="s">
        <v>3184</v>
      </c>
      <c r="U2626" s="83">
        <v>44398.43167824074</v>
      </c>
      <c r="V2626" s="84" t="s">
        <v>5059</v>
      </c>
      <c r="W2626" s="81"/>
      <c r="X2626" s="81"/>
      <c r="Y2626" s="87" t="s">
        <v>7059</v>
      </c>
      <c r="Z2626" s="81"/>
    </row>
    <row r="2627" spans="1:26" x14ac:dyDescent="0.35">
      <c r="A2627" s="66" t="s">
        <v>1474</v>
      </c>
      <c r="B2627" s="66" t="s">
        <v>1474</v>
      </c>
      <c r="C2627" s="67"/>
      <c r="D2627" s="68"/>
      <c r="E2627" s="69"/>
      <c r="F2627" s="70"/>
      <c r="G2627" s="67"/>
      <c r="H2627" s="71"/>
      <c r="I2627" s="72"/>
      <c r="J2627" s="72"/>
      <c r="K2627" s="36"/>
      <c r="L2627" s="79"/>
      <c r="M2627" s="79"/>
      <c r="N2627" s="74"/>
      <c r="O2627" s="81" t="s">
        <v>179</v>
      </c>
      <c r="P2627" s="83">
        <v>44398.413275462961</v>
      </c>
      <c r="Q2627" s="81" t="s">
        <v>2230</v>
      </c>
      <c r="R2627" s="84" t="s">
        <v>2776</v>
      </c>
      <c r="S2627" s="81" t="s">
        <v>2931</v>
      </c>
      <c r="T2627" s="81" t="s">
        <v>3016</v>
      </c>
      <c r="U2627" s="83">
        <v>44398.413275462961</v>
      </c>
      <c r="V2627" s="84" t="s">
        <v>5060</v>
      </c>
      <c r="W2627" s="81"/>
      <c r="X2627" s="81"/>
      <c r="Y2627" s="87" t="s">
        <v>7060</v>
      </c>
      <c r="Z2627" s="81"/>
    </row>
    <row r="2628" spans="1:26" x14ac:dyDescent="0.35">
      <c r="A2628" s="66" t="s">
        <v>1417</v>
      </c>
      <c r="B2628" s="66" t="s">
        <v>1474</v>
      </c>
      <c r="C2628" s="67"/>
      <c r="D2628" s="68"/>
      <c r="E2628" s="69"/>
      <c r="F2628" s="70"/>
      <c r="G2628" s="67"/>
      <c r="H2628" s="71"/>
      <c r="I2628" s="72"/>
      <c r="J2628" s="72"/>
      <c r="K2628" s="36"/>
      <c r="L2628" s="79"/>
      <c r="M2628" s="79"/>
      <c r="N2628" s="74"/>
      <c r="O2628" s="81" t="s">
        <v>1647</v>
      </c>
      <c r="P2628" s="83">
        <v>44398.43173611111</v>
      </c>
      <c r="Q2628" s="81" t="s">
        <v>1911</v>
      </c>
      <c r="R2628" s="81"/>
      <c r="S2628" s="81"/>
      <c r="T2628" s="81" t="s">
        <v>3016</v>
      </c>
      <c r="U2628" s="83">
        <v>44398.43173611111</v>
      </c>
      <c r="V2628" s="84" t="s">
        <v>5061</v>
      </c>
      <c r="W2628" s="81"/>
      <c r="X2628" s="81"/>
      <c r="Y2628" s="87" t="s">
        <v>7061</v>
      </c>
      <c r="Z2628" s="81"/>
    </row>
    <row r="2629" spans="1:26" x14ac:dyDescent="0.35">
      <c r="A2629" s="66" t="s">
        <v>1475</v>
      </c>
      <c r="B2629" s="66" t="s">
        <v>1475</v>
      </c>
      <c r="C2629" s="67"/>
      <c r="D2629" s="68"/>
      <c r="E2629" s="69"/>
      <c r="F2629" s="70"/>
      <c r="G2629" s="67"/>
      <c r="H2629" s="71"/>
      <c r="I2629" s="72"/>
      <c r="J2629" s="72"/>
      <c r="K2629" s="36"/>
      <c r="L2629" s="79"/>
      <c r="M2629" s="79"/>
      <c r="N2629" s="74"/>
      <c r="O2629" s="81" t="s">
        <v>179</v>
      </c>
      <c r="P2629" s="83">
        <v>44398.413541666669</v>
      </c>
      <c r="Q2629" s="81" t="s">
        <v>2231</v>
      </c>
      <c r="R2629" s="84" t="s">
        <v>2777</v>
      </c>
      <c r="S2629" s="81" t="s">
        <v>2931</v>
      </c>
      <c r="T2629" s="81" t="s">
        <v>3137</v>
      </c>
      <c r="U2629" s="83">
        <v>44398.413541666669</v>
      </c>
      <c r="V2629" s="84" t="s">
        <v>5062</v>
      </c>
      <c r="W2629" s="81"/>
      <c r="X2629" s="81"/>
      <c r="Y2629" s="87" t="s">
        <v>7062</v>
      </c>
      <c r="Z2629" s="81"/>
    </row>
    <row r="2630" spans="1:26" x14ac:dyDescent="0.35">
      <c r="A2630" s="66" t="s">
        <v>1417</v>
      </c>
      <c r="B2630" s="66" t="s">
        <v>1475</v>
      </c>
      <c r="C2630" s="67"/>
      <c r="D2630" s="68"/>
      <c r="E2630" s="69"/>
      <c r="F2630" s="70"/>
      <c r="G2630" s="67"/>
      <c r="H2630" s="71"/>
      <c r="I2630" s="72"/>
      <c r="J2630" s="72"/>
      <c r="K2630" s="36"/>
      <c r="L2630" s="79"/>
      <c r="M2630" s="79"/>
      <c r="N2630" s="74"/>
      <c r="O2630" s="81" t="s">
        <v>1647</v>
      </c>
      <c r="P2630" s="83">
        <v>44398.431828703702</v>
      </c>
      <c r="Q2630" s="81" t="s">
        <v>1865</v>
      </c>
      <c r="R2630" s="81"/>
      <c r="S2630" s="81"/>
      <c r="T2630" s="81" t="s">
        <v>3137</v>
      </c>
      <c r="U2630" s="83">
        <v>44398.431828703702</v>
      </c>
      <c r="V2630" s="84" t="s">
        <v>5063</v>
      </c>
      <c r="W2630" s="81"/>
      <c r="X2630" s="81"/>
      <c r="Y2630" s="87" t="s">
        <v>7063</v>
      </c>
      <c r="Z2630" s="81"/>
    </row>
    <row r="2631" spans="1:26" x14ac:dyDescent="0.35">
      <c r="A2631" s="66" t="s">
        <v>1382</v>
      </c>
      <c r="B2631" s="66" t="s">
        <v>1581</v>
      </c>
      <c r="C2631" s="67"/>
      <c r="D2631" s="68"/>
      <c r="E2631" s="69"/>
      <c r="F2631" s="70"/>
      <c r="G2631" s="67"/>
      <c r="H2631" s="71"/>
      <c r="I2631" s="72"/>
      <c r="J2631" s="72"/>
      <c r="K2631" s="36"/>
      <c r="L2631" s="79"/>
      <c r="M2631" s="79"/>
      <c r="N2631" s="74"/>
      <c r="O2631" s="81" t="s">
        <v>1647</v>
      </c>
      <c r="P2631" s="83">
        <v>44398.416666666664</v>
      </c>
      <c r="Q2631" s="81" t="s">
        <v>2232</v>
      </c>
      <c r="R2631" s="84" t="s">
        <v>2778</v>
      </c>
      <c r="S2631" s="81" t="s">
        <v>2931</v>
      </c>
      <c r="T2631" s="81"/>
      <c r="U2631" s="83">
        <v>44398.416666666664</v>
      </c>
      <c r="V2631" s="84" t="s">
        <v>5064</v>
      </c>
      <c r="W2631" s="81"/>
      <c r="X2631" s="81"/>
      <c r="Y2631" s="87" t="s">
        <v>7064</v>
      </c>
      <c r="Z2631" s="81"/>
    </row>
    <row r="2632" spans="1:26" x14ac:dyDescent="0.35">
      <c r="A2632" s="66" t="s">
        <v>1417</v>
      </c>
      <c r="B2632" s="66" t="s">
        <v>1581</v>
      </c>
      <c r="C2632" s="67"/>
      <c r="D2632" s="68"/>
      <c r="E2632" s="69"/>
      <c r="F2632" s="70"/>
      <c r="G2632" s="67"/>
      <c r="H2632" s="71"/>
      <c r="I2632" s="72"/>
      <c r="J2632" s="72"/>
      <c r="K2632" s="36"/>
      <c r="L2632" s="79"/>
      <c r="M2632" s="79"/>
      <c r="N2632" s="74"/>
      <c r="O2632" s="81" t="s">
        <v>1647</v>
      </c>
      <c r="P2632" s="83">
        <v>44398.431932870371</v>
      </c>
      <c r="Q2632" s="81" t="s">
        <v>1854</v>
      </c>
      <c r="R2632" s="81"/>
      <c r="S2632" s="81"/>
      <c r="T2632" s="81"/>
      <c r="U2632" s="83">
        <v>44398.431932870371</v>
      </c>
      <c r="V2632" s="84" t="s">
        <v>5065</v>
      </c>
      <c r="W2632" s="81"/>
      <c r="X2632" s="81"/>
      <c r="Y2632" s="87" t="s">
        <v>7065</v>
      </c>
      <c r="Z2632" s="81"/>
    </row>
    <row r="2633" spans="1:26" x14ac:dyDescent="0.35">
      <c r="A2633" s="66" t="s">
        <v>1476</v>
      </c>
      <c r="B2633" s="66" t="s">
        <v>1476</v>
      </c>
      <c r="C2633" s="67"/>
      <c r="D2633" s="68"/>
      <c r="E2633" s="69"/>
      <c r="F2633" s="70"/>
      <c r="G2633" s="67"/>
      <c r="H2633" s="71"/>
      <c r="I2633" s="72"/>
      <c r="J2633" s="72"/>
      <c r="K2633" s="36"/>
      <c r="L2633" s="79"/>
      <c r="M2633" s="79"/>
      <c r="N2633" s="74"/>
      <c r="O2633" s="81" t="s">
        <v>179</v>
      </c>
      <c r="P2633" s="83">
        <v>44398.416759259257</v>
      </c>
      <c r="Q2633" s="81" t="s">
        <v>2233</v>
      </c>
      <c r="R2633" s="84" t="s">
        <v>2779</v>
      </c>
      <c r="S2633" s="81" t="s">
        <v>2931</v>
      </c>
      <c r="T2633" s="81" t="s">
        <v>3261</v>
      </c>
      <c r="U2633" s="83">
        <v>44398.416759259257</v>
      </c>
      <c r="V2633" s="84" t="s">
        <v>5066</v>
      </c>
      <c r="W2633" s="81"/>
      <c r="X2633" s="81"/>
      <c r="Y2633" s="87" t="s">
        <v>7066</v>
      </c>
      <c r="Z2633" s="81"/>
    </row>
    <row r="2634" spans="1:26" x14ac:dyDescent="0.35">
      <c r="A2634" s="66" t="s">
        <v>1417</v>
      </c>
      <c r="B2634" s="66" t="s">
        <v>1476</v>
      </c>
      <c r="C2634" s="67"/>
      <c r="D2634" s="68"/>
      <c r="E2634" s="69"/>
      <c r="F2634" s="70"/>
      <c r="G2634" s="67"/>
      <c r="H2634" s="71"/>
      <c r="I2634" s="72"/>
      <c r="J2634" s="72"/>
      <c r="K2634" s="36"/>
      <c r="L2634" s="79"/>
      <c r="M2634" s="79"/>
      <c r="N2634" s="74"/>
      <c r="O2634" s="81" t="s">
        <v>1647</v>
      </c>
      <c r="P2634" s="83">
        <v>44398.432013888887</v>
      </c>
      <c r="Q2634" s="81" t="s">
        <v>2234</v>
      </c>
      <c r="R2634" s="81"/>
      <c r="S2634" s="81"/>
      <c r="T2634" s="81" t="s">
        <v>3261</v>
      </c>
      <c r="U2634" s="83">
        <v>44398.432013888887</v>
      </c>
      <c r="V2634" s="84" t="s">
        <v>5067</v>
      </c>
      <c r="W2634" s="81"/>
      <c r="X2634" s="81"/>
      <c r="Y2634" s="87" t="s">
        <v>7067</v>
      </c>
      <c r="Z2634" s="81"/>
    </row>
    <row r="2635" spans="1:26" x14ac:dyDescent="0.35">
      <c r="A2635" s="66" t="s">
        <v>1477</v>
      </c>
      <c r="B2635" s="66" t="s">
        <v>1477</v>
      </c>
      <c r="C2635" s="67"/>
      <c r="D2635" s="68"/>
      <c r="E2635" s="69"/>
      <c r="F2635" s="70"/>
      <c r="G2635" s="67"/>
      <c r="H2635" s="71"/>
      <c r="I2635" s="72"/>
      <c r="J2635" s="72"/>
      <c r="K2635" s="36"/>
      <c r="L2635" s="79"/>
      <c r="M2635" s="79"/>
      <c r="N2635" s="74"/>
      <c r="O2635" s="81" t="s">
        <v>179</v>
      </c>
      <c r="P2635" s="83">
        <v>44398.422314814816</v>
      </c>
      <c r="Q2635" s="81" t="s">
        <v>2235</v>
      </c>
      <c r="R2635" s="84" t="s">
        <v>2780</v>
      </c>
      <c r="S2635" s="81" t="s">
        <v>2931</v>
      </c>
      <c r="T2635" s="81" t="s">
        <v>3141</v>
      </c>
      <c r="U2635" s="83">
        <v>44398.422314814816</v>
      </c>
      <c r="V2635" s="84" t="s">
        <v>5068</v>
      </c>
      <c r="W2635" s="81"/>
      <c r="X2635" s="81"/>
      <c r="Y2635" s="87" t="s">
        <v>7068</v>
      </c>
      <c r="Z2635" s="81"/>
    </row>
    <row r="2636" spans="1:26" x14ac:dyDescent="0.35">
      <c r="A2636" s="66" t="s">
        <v>1417</v>
      </c>
      <c r="B2636" s="66" t="s">
        <v>1477</v>
      </c>
      <c r="C2636" s="67"/>
      <c r="D2636" s="68"/>
      <c r="E2636" s="69"/>
      <c r="F2636" s="70"/>
      <c r="G2636" s="67"/>
      <c r="H2636" s="71"/>
      <c r="I2636" s="72"/>
      <c r="J2636" s="72"/>
      <c r="K2636" s="36"/>
      <c r="L2636" s="79"/>
      <c r="M2636" s="79"/>
      <c r="N2636" s="74"/>
      <c r="O2636" s="81" t="s">
        <v>1647</v>
      </c>
      <c r="P2636" s="83">
        <v>44398.432106481479</v>
      </c>
      <c r="Q2636" s="81" t="s">
        <v>1873</v>
      </c>
      <c r="R2636" s="81"/>
      <c r="S2636" s="81"/>
      <c r="T2636" s="81" t="s">
        <v>3141</v>
      </c>
      <c r="U2636" s="83">
        <v>44398.432106481479</v>
      </c>
      <c r="V2636" s="84" t="s">
        <v>5069</v>
      </c>
      <c r="W2636" s="81"/>
      <c r="X2636" s="81"/>
      <c r="Y2636" s="87" t="s">
        <v>7069</v>
      </c>
      <c r="Z2636" s="81"/>
    </row>
    <row r="2637" spans="1:26" x14ac:dyDescent="0.35">
      <c r="A2637" s="66" t="s">
        <v>1478</v>
      </c>
      <c r="B2637" s="66" t="s">
        <v>1580</v>
      </c>
      <c r="C2637" s="67"/>
      <c r="D2637" s="68"/>
      <c r="E2637" s="69"/>
      <c r="F2637" s="70"/>
      <c r="G2637" s="67"/>
      <c r="H2637" s="71"/>
      <c r="I2637" s="72"/>
      <c r="J2637" s="72"/>
      <c r="K2637" s="36"/>
      <c r="L2637" s="79"/>
      <c r="M2637" s="79"/>
      <c r="N2637" s="74"/>
      <c r="O2637" s="81" t="s">
        <v>1647</v>
      </c>
      <c r="P2637" s="83">
        <v>44398.438425925924</v>
      </c>
      <c r="Q2637" s="81" t="s">
        <v>2236</v>
      </c>
      <c r="R2637" s="84" t="s">
        <v>2781</v>
      </c>
      <c r="S2637" s="81" t="s">
        <v>2931</v>
      </c>
      <c r="T2637" s="81"/>
      <c r="U2637" s="83">
        <v>44398.438425925924</v>
      </c>
      <c r="V2637" s="84" t="s">
        <v>5070</v>
      </c>
      <c r="W2637" s="81"/>
      <c r="X2637" s="81"/>
      <c r="Y2637" s="87" t="s">
        <v>7070</v>
      </c>
      <c r="Z2637" s="81"/>
    </row>
    <row r="2638" spans="1:26" x14ac:dyDescent="0.35">
      <c r="A2638" s="66" t="s">
        <v>1417</v>
      </c>
      <c r="B2638" s="66" t="s">
        <v>1580</v>
      </c>
      <c r="C2638" s="67"/>
      <c r="D2638" s="68"/>
      <c r="E2638" s="69"/>
      <c r="F2638" s="70"/>
      <c r="G2638" s="67"/>
      <c r="H2638" s="71"/>
      <c r="I2638" s="72"/>
      <c r="J2638" s="72"/>
      <c r="K2638" s="36"/>
      <c r="L2638" s="79"/>
      <c r="M2638" s="79"/>
      <c r="N2638" s="74"/>
      <c r="O2638" s="81" t="s">
        <v>1647</v>
      </c>
      <c r="P2638" s="83">
        <v>44398.473391203705</v>
      </c>
      <c r="Q2638" s="81" t="s">
        <v>1852</v>
      </c>
      <c r="R2638" s="81"/>
      <c r="S2638" s="81"/>
      <c r="T2638" s="81" t="s">
        <v>3016</v>
      </c>
      <c r="U2638" s="83">
        <v>44398.473391203705</v>
      </c>
      <c r="V2638" s="84" t="s">
        <v>5071</v>
      </c>
      <c r="W2638" s="81"/>
      <c r="X2638" s="81"/>
      <c r="Y2638" s="87" t="s">
        <v>7071</v>
      </c>
      <c r="Z2638" s="81"/>
    </row>
    <row r="2639" spans="1:26" x14ac:dyDescent="0.35">
      <c r="A2639" s="66" t="s">
        <v>1417</v>
      </c>
      <c r="B2639" s="66" t="s">
        <v>1478</v>
      </c>
      <c r="C2639" s="67"/>
      <c r="D2639" s="68"/>
      <c r="E2639" s="69"/>
      <c r="F2639" s="70"/>
      <c r="G2639" s="67"/>
      <c r="H2639" s="71"/>
      <c r="I2639" s="72"/>
      <c r="J2639" s="72"/>
      <c r="K2639" s="36"/>
      <c r="L2639" s="79"/>
      <c r="M2639" s="79"/>
      <c r="N2639" s="74"/>
      <c r="O2639" s="81" t="s">
        <v>1647</v>
      </c>
      <c r="P2639" s="83">
        <v>44398.473391203705</v>
      </c>
      <c r="Q2639" s="81" t="s">
        <v>1852</v>
      </c>
      <c r="R2639" s="81"/>
      <c r="S2639" s="81"/>
      <c r="T2639" s="81" t="s">
        <v>3016</v>
      </c>
      <c r="U2639" s="83">
        <v>44398.473391203705</v>
      </c>
      <c r="V2639" s="84" t="s">
        <v>5071</v>
      </c>
      <c r="W2639" s="81"/>
      <c r="X2639" s="81"/>
      <c r="Y2639" s="87" t="s">
        <v>7071</v>
      </c>
      <c r="Z2639" s="81"/>
    </row>
    <row r="2640" spans="1:26" x14ac:dyDescent="0.35">
      <c r="A2640" s="66" t="s">
        <v>1479</v>
      </c>
      <c r="B2640" s="66" t="s">
        <v>1479</v>
      </c>
      <c r="C2640" s="67"/>
      <c r="D2640" s="68"/>
      <c r="E2640" s="69"/>
      <c r="F2640" s="70"/>
      <c r="G2640" s="67"/>
      <c r="H2640" s="71"/>
      <c r="I2640" s="72"/>
      <c r="J2640" s="72"/>
      <c r="K2640" s="36"/>
      <c r="L2640" s="79"/>
      <c r="M2640" s="79"/>
      <c r="N2640" s="74"/>
      <c r="O2640" s="81" t="s">
        <v>179</v>
      </c>
      <c r="P2640" s="83">
        <v>44397.396064814813</v>
      </c>
      <c r="Q2640" s="81" t="s">
        <v>2237</v>
      </c>
      <c r="R2640" s="84" t="s">
        <v>2782</v>
      </c>
      <c r="S2640" s="81" t="s">
        <v>2931</v>
      </c>
      <c r="T2640" s="81"/>
      <c r="U2640" s="83">
        <v>44397.396064814813</v>
      </c>
      <c r="V2640" s="84" t="s">
        <v>5072</v>
      </c>
      <c r="W2640" s="81"/>
      <c r="X2640" s="81"/>
      <c r="Y2640" s="87" t="s">
        <v>7072</v>
      </c>
      <c r="Z2640" s="81"/>
    </row>
    <row r="2641" spans="1:26" x14ac:dyDescent="0.35">
      <c r="A2641" s="66" t="s">
        <v>1479</v>
      </c>
      <c r="B2641" s="66" t="s">
        <v>1479</v>
      </c>
      <c r="C2641" s="67"/>
      <c r="D2641" s="68"/>
      <c r="E2641" s="69"/>
      <c r="F2641" s="70"/>
      <c r="G2641" s="67"/>
      <c r="H2641" s="71"/>
      <c r="I2641" s="72"/>
      <c r="J2641" s="72"/>
      <c r="K2641" s="36"/>
      <c r="L2641" s="79"/>
      <c r="M2641" s="79"/>
      <c r="N2641" s="74"/>
      <c r="O2641" s="81" t="s">
        <v>179</v>
      </c>
      <c r="P2641" s="83">
        <v>44397.449444444443</v>
      </c>
      <c r="Q2641" s="81" t="s">
        <v>2238</v>
      </c>
      <c r="R2641" s="84" t="s">
        <v>2783</v>
      </c>
      <c r="S2641" s="81" t="s">
        <v>2931</v>
      </c>
      <c r="T2641" s="81" t="s">
        <v>3262</v>
      </c>
      <c r="U2641" s="83">
        <v>44397.449444444443</v>
      </c>
      <c r="V2641" s="84" t="s">
        <v>5073</v>
      </c>
      <c r="W2641" s="81"/>
      <c r="X2641" s="81"/>
      <c r="Y2641" s="87" t="s">
        <v>7073</v>
      </c>
      <c r="Z2641" s="81"/>
    </row>
    <row r="2642" spans="1:26" x14ac:dyDescent="0.35">
      <c r="A2642" s="66" t="s">
        <v>1479</v>
      </c>
      <c r="B2642" s="66" t="s">
        <v>1479</v>
      </c>
      <c r="C2642" s="67"/>
      <c r="D2642" s="68"/>
      <c r="E2642" s="69"/>
      <c r="F2642" s="70"/>
      <c r="G2642" s="67"/>
      <c r="H2642" s="71"/>
      <c r="I2642" s="72"/>
      <c r="J2642" s="72"/>
      <c r="K2642" s="36"/>
      <c r="L2642" s="79"/>
      <c r="M2642" s="79"/>
      <c r="N2642" s="74"/>
      <c r="O2642" s="81" t="s">
        <v>179</v>
      </c>
      <c r="P2642" s="83">
        <v>44398.447951388887</v>
      </c>
      <c r="Q2642" s="81" t="s">
        <v>2239</v>
      </c>
      <c r="R2642" s="84" t="s">
        <v>2784</v>
      </c>
      <c r="S2642" s="81" t="s">
        <v>2931</v>
      </c>
      <c r="T2642" s="81"/>
      <c r="U2642" s="83">
        <v>44398.447951388887</v>
      </c>
      <c r="V2642" s="84" t="s">
        <v>5074</v>
      </c>
      <c r="W2642" s="81"/>
      <c r="X2642" s="81"/>
      <c r="Y2642" s="87" t="s">
        <v>7074</v>
      </c>
      <c r="Z2642" s="81"/>
    </row>
    <row r="2643" spans="1:26" x14ac:dyDescent="0.35">
      <c r="A2643" s="66" t="s">
        <v>1417</v>
      </c>
      <c r="B2643" s="66" t="s">
        <v>1479</v>
      </c>
      <c r="C2643" s="67"/>
      <c r="D2643" s="68"/>
      <c r="E2643" s="69"/>
      <c r="F2643" s="70"/>
      <c r="G2643" s="67"/>
      <c r="H2643" s="71"/>
      <c r="I2643" s="72"/>
      <c r="J2643" s="72"/>
      <c r="K2643" s="36"/>
      <c r="L2643" s="79"/>
      <c r="M2643" s="79"/>
      <c r="N2643" s="74"/>
      <c r="O2643" s="81" t="s">
        <v>1647</v>
      </c>
      <c r="P2643" s="83">
        <v>44397.473425925928</v>
      </c>
      <c r="Q2643" s="81" t="s">
        <v>2240</v>
      </c>
      <c r="R2643" s="81"/>
      <c r="S2643" s="81"/>
      <c r="T2643" s="81" t="s">
        <v>3262</v>
      </c>
      <c r="U2643" s="83">
        <v>44397.473425925928</v>
      </c>
      <c r="V2643" s="84" t="s">
        <v>5075</v>
      </c>
      <c r="W2643" s="81"/>
      <c r="X2643" s="81"/>
      <c r="Y2643" s="87" t="s">
        <v>7075</v>
      </c>
      <c r="Z2643" s="81"/>
    </row>
    <row r="2644" spans="1:26" x14ac:dyDescent="0.35">
      <c r="A2644" s="66" t="s">
        <v>1417</v>
      </c>
      <c r="B2644" s="66" t="s">
        <v>1479</v>
      </c>
      <c r="C2644" s="67"/>
      <c r="D2644" s="68"/>
      <c r="E2644" s="69"/>
      <c r="F2644" s="70"/>
      <c r="G2644" s="67"/>
      <c r="H2644" s="71"/>
      <c r="I2644" s="72"/>
      <c r="J2644" s="72"/>
      <c r="K2644" s="36"/>
      <c r="L2644" s="79"/>
      <c r="M2644" s="79"/>
      <c r="N2644" s="74"/>
      <c r="O2644" s="81" t="s">
        <v>1647</v>
      </c>
      <c r="P2644" s="83">
        <v>44398.473425925928</v>
      </c>
      <c r="Q2644" s="81" t="s">
        <v>2241</v>
      </c>
      <c r="R2644" s="81"/>
      <c r="S2644" s="81"/>
      <c r="T2644" s="81"/>
      <c r="U2644" s="83">
        <v>44398.473425925928</v>
      </c>
      <c r="V2644" s="84" t="s">
        <v>5076</v>
      </c>
      <c r="W2644" s="81"/>
      <c r="X2644" s="81"/>
      <c r="Y2644" s="87" t="s">
        <v>7076</v>
      </c>
      <c r="Z2644" s="81"/>
    </row>
    <row r="2645" spans="1:26" x14ac:dyDescent="0.35">
      <c r="A2645" s="66" t="s">
        <v>1480</v>
      </c>
      <c r="B2645" s="66" t="s">
        <v>1480</v>
      </c>
      <c r="C2645" s="67"/>
      <c r="D2645" s="68"/>
      <c r="E2645" s="69"/>
      <c r="F2645" s="70"/>
      <c r="G2645" s="67"/>
      <c r="H2645" s="71"/>
      <c r="I2645" s="72"/>
      <c r="J2645" s="72"/>
      <c r="K2645" s="36"/>
      <c r="L2645" s="79"/>
      <c r="M2645" s="79"/>
      <c r="N2645" s="74"/>
      <c r="O2645" s="81" t="s">
        <v>179</v>
      </c>
      <c r="P2645" s="83">
        <v>44397.402789351851</v>
      </c>
      <c r="Q2645" s="81" t="s">
        <v>2242</v>
      </c>
      <c r="R2645" s="84" t="s">
        <v>2785</v>
      </c>
      <c r="S2645" s="81" t="s">
        <v>2931</v>
      </c>
      <c r="T2645" s="81"/>
      <c r="U2645" s="83">
        <v>44397.402789351851</v>
      </c>
      <c r="V2645" s="84" t="s">
        <v>5077</v>
      </c>
      <c r="W2645" s="81"/>
      <c r="X2645" s="81"/>
      <c r="Y2645" s="87" t="s">
        <v>7077</v>
      </c>
      <c r="Z2645" s="81"/>
    </row>
    <row r="2646" spans="1:26" x14ac:dyDescent="0.35">
      <c r="A2646" s="66" t="s">
        <v>1480</v>
      </c>
      <c r="B2646" s="66" t="s">
        <v>1480</v>
      </c>
      <c r="C2646" s="67"/>
      <c r="D2646" s="68"/>
      <c r="E2646" s="69"/>
      <c r="F2646" s="70"/>
      <c r="G2646" s="67"/>
      <c r="H2646" s="71"/>
      <c r="I2646" s="72"/>
      <c r="J2646" s="72"/>
      <c r="K2646" s="36"/>
      <c r="L2646" s="79"/>
      <c r="M2646" s="79"/>
      <c r="N2646" s="74"/>
      <c r="O2646" s="81" t="s">
        <v>179</v>
      </c>
      <c r="P2646" s="83">
        <v>44397.449189814812</v>
      </c>
      <c r="Q2646" s="81" t="s">
        <v>2243</v>
      </c>
      <c r="R2646" s="84" t="s">
        <v>2786</v>
      </c>
      <c r="S2646" s="81" t="s">
        <v>2931</v>
      </c>
      <c r="T2646" s="81" t="s">
        <v>3262</v>
      </c>
      <c r="U2646" s="83">
        <v>44397.449189814812</v>
      </c>
      <c r="V2646" s="84" t="s">
        <v>5078</v>
      </c>
      <c r="W2646" s="81"/>
      <c r="X2646" s="81"/>
      <c r="Y2646" s="87" t="s">
        <v>7078</v>
      </c>
      <c r="Z2646" s="81"/>
    </row>
    <row r="2647" spans="1:26" x14ac:dyDescent="0.35">
      <c r="A2647" s="66" t="s">
        <v>1480</v>
      </c>
      <c r="B2647" s="66" t="s">
        <v>1480</v>
      </c>
      <c r="C2647" s="67"/>
      <c r="D2647" s="68"/>
      <c r="E2647" s="69"/>
      <c r="F2647" s="70"/>
      <c r="G2647" s="67"/>
      <c r="H2647" s="71"/>
      <c r="I2647" s="72"/>
      <c r="J2647" s="72"/>
      <c r="K2647" s="36"/>
      <c r="L2647" s="79"/>
      <c r="M2647" s="79"/>
      <c r="N2647" s="74"/>
      <c r="O2647" s="81" t="s">
        <v>179</v>
      </c>
      <c r="P2647" s="83">
        <v>44398.454872685186</v>
      </c>
      <c r="Q2647" s="81" t="s">
        <v>2244</v>
      </c>
      <c r="R2647" s="84" t="s">
        <v>2787</v>
      </c>
      <c r="S2647" s="81" t="s">
        <v>2931</v>
      </c>
      <c r="T2647" s="81"/>
      <c r="U2647" s="83">
        <v>44398.454872685186</v>
      </c>
      <c r="V2647" s="84" t="s">
        <v>5079</v>
      </c>
      <c r="W2647" s="81"/>
      <c r="X2647" s="81"/>
      <c r="Y2647" s="87" t="s">
        <v>7079</v>
      </c>
      <c r="Z2647" s="81"/>
    </row>
    <row r="2648" spans="1:26" x14ac:dyDescent="0.35">
      <c r="A2648" s="66" t="s">
        <v>1417</v>
      </c>
      <c r="B2648" s="66" t="s">
        <v>1480</v>
      </c>
      <c r="C2648" s="67"/>
      <c r="D2648" s="68"/>
      <c r="E2648" s="69"/>
      <c r="F2648" s="70"/>
      <c r="G2648" s="67"/>
      <c r="H2648" s="71"/>
      <c r="I2648" s="72"/>
      <c r="J2648" s="72"/>
      <c r="K2648" s="36"/>
      <c r="L2648" s="79"/>
      <c r="M2648" s="79"/>
      <c r="N2648" s="74"/>
      <c r="O2648" s="81" t="s">
        <v>1647</v>
      </c>
      <c r="P2648" s="83">
        <v>44397.473344907405</v>
      </c>
      <c r="Q2648" s="81" t="s">
        <v>2245</v>
      </c>
      <c r="R2648" s="81"/>
      <c r="S2648" s="81"/>
      <c r="T2648" s="81" t="s">
        <v>3262</v>
      </c>
      <c r="U2648" s="83">
        <v>44397.473344907405</v>
      </c>
      <c r="V2648" s="84" t="s">
        <v>5080</v>
      </c>
      <c r="W2648" s="81"/>
      <c r="X2648" s="81"/>
      <c r="Y2648" s="87" t="s">
        <v>7080</v>
      </c>
      <c r="Z2648" s="81"/>
    </row>
    <row r="2649" spans="1:26" x14ac:dyDescent="0.35">
      <c r="A2649" s="66" t="s">
        <v>1417</v>
      </c>
      <c r="B2649" s="66" t="s">
        <v>1480</v>
      </c>
      <c r="C2649" s="67"/>
      <c r="D2649" s="68"/>
      <c r="E2649" s="69"/>
      <c r="F2649" s="70"/>
      <c r="G2649" s="67"/>
      <c r="H2649" s="71"/>
      <c r="I2649" s="72"/>
      <c r="J2649" s="72"/>
      <c r="K2649" s="36"/>
      <c r="L2649" s="79"/>
      <c r="M2649" s="79"/>
      <c r="N2649" s="74"/>
      <c r="O2649" s="81" t="s">
        <v>1647</v>
      </c>
      <c r="P2649" s="83">
        <v>44398.473530092589</v>
      </c>
      <c r="Q2649" s="81" t="s">
        <v>2246</v>
      </c>
      <c r="R2649" s="81"/>
      <c r="S2649" s="81"/>
      <c r="T2649" s="81"/>
      <c r="U2649" s="83">
        <v>44398.473530092589</v>
      </c>
      <c r="V2649" s="84" t="s">
        <v>5081</v>
      </c>
      <c r="W2649" s="81"/>
      <c r="X2649" s="81"/>
      <c r="Y2649" s="87" t="s">
        <v>7081</v>
      </c>
      <c r="Z2649" s="81"/>
    </row>
    <row r="2650" spans="1:26" x14ac:dyDescent="0.35">
      <c r="A2650" s="66" t="s">
        <v>1481</v>
      </c>
      <c r="B2650" s="66" t="s">
        <v>1481</v>
      </c>
      <c r="C2650" s="67"/>
      <c r="D2650" s="68"/>
      <c r="E2650" s="69"/>
      <c r="F2650" s="70"/>
      <c r="G2650" s="67"/>
      <c r="H2650" s="71"/>
      <c r="I2650" s="72"/>
      <c r="J2650" s="72"/>
      <c r="K2650" s="36"/>
      <c r="L2650" s="79"/>
      <c r="M2650" s="79"/>
      <c r="N2650" s="74"/>
      <c r="O2650" s="81" t="s">
        <v>179</v>
      </c>
      <c r="P2650" s="83">
        <v>44398.456192129626</v>
      </c>
      <c r="Q2650" s="81" t="s">
        <v>2247</v>
      </c>
      <c r="R2650" s="81" t="s">
        <v>2788</v>
      </c>
      <c r="S2650" s="81" t="s">
        <v>2996</v>
      </c>
      <c r="T2650" s="81"/>
      <c r="U2650" s="83">
        <v>44398.456192129626</v>
      </c>
      <c r="V2650" s="84" t="s">
        <v>5082</v>
      </c>
      <c r="W2650" s="81"/>
      <c r="X2650" s="81"/>
      <c r="Y2650" s="87" t="s">
        <v>7082</v>
      </c>
      <c r="Z2650" s="81"/>
    </row>
    <row r="2651" spans="1:26" x14ac:dyDescent="0.35">
      <c r="A2651" s="66" t="s">
        <v>1417</v>
      </c>
      <c r="B2651" s="66" t="s">
        <v>1481</v>
      </c>
      <c r="C2651" s="67"/>
      <c r="D2651" s="68"/>
      <c r="E2651" s="69"/>
      <c r="F2651" s="70"/>
      <c r="G2651" s="67"/>
      <c r="H2651" s="71"/>
      <c r="I2651" s="72"/>
      <c r="J2651" s="72"/>
      <c r="K2651" s="36"/>
      <c r="L2651" s="79"/>
      <c r="M2651" s="79"/>
      <c r="N2651" s="74"/>
      <c r="O2651" s="81" t="s">
        <v>1647</v>
      </c>
      <c r="P2651" s="83">
        <v>44398.473587962966</v>
      </c>
      <c r="Q2651" s="81" t="s">
        <v>2248</v>
      </c>
      <c r="R2651" s="84" t="s">
        <v>2789</v>
      </c>
      <c r="S2651" s="81" t="s">
        <v>2940</v>
      </c>
      <c r="T2651" s="81" t="s">
        <v>3046</v>
      </c>
      <c r="U2651" s="83">
        <v>44398.473587962966</v>
      </c>
      <c r="V2651" s="84" t="s">
        <v>5083</v>
      </c>
      <c r="W2651" s="81"/>
      <c r="X2651" s="81"/>
      <c r="Y2651" s="87" t="s">
        <v>7083</v>
      </c>
      <c r="Z2651" s="81"/>
    </row>
    <row r="2652" spans="1:26" x14ac:dyDescent="0.35">
      <c r="A2652" s="66" t="s">
        <v>1482</v>
      </c>
      <c r="B2652" s="66" t="s">
        <v>1482</v>
      </c>
      <c r="C2652" s="67"/>
      <c r="D2652" s="68"/>
      <c r="E2652" s="69"/>
      <c r="F2652" s="70"/>
      <c r="G2652" s="67"/>
      <c r="H2652" s="71"/>
      <c r="I2652" s="72"/>
      <c r="J2652" s="72"/>
      <c r="K2652" s="36"/>
      <c r="L2652" s="79"/>
      <c r="M2652" s="79"/>
      <c r="N2652" s="74"/>
      <c r="O2652" s="81" t="s">
        <v>179</v>
      </c>
      <c r="P2652" s="83">
        <v>44398.459131944444</v>
      </c>
      <c r="Q2652" s="81" t="s">
        <v>2249</v>
      </c>
      <c r="R2652" s="84" t="s">
        <v>2790</v>
      </c>
      <c r="S2652" s="81" t="s">
        <v>2931</v>
      </c>
      <c r="T2652" s="81"/>
      <c r="U2652" s="83">
        <v>44398.459131944444</v>
      </c>
      <c r="V2652" s="84" t="s">
        <v>5084</v>
      </c>
      <c r="W2652" s="81"/>
      <c r="X2652" s="81"/>
      <c r="Y2652" s="87" t="s">
        <v>7084</v>
      </c>
      <c r="Z2652" s="81"/>
    </row>
    <row r="2653" spans="1:26" x14ac:dyDescent="0.35">
      <c r="A2653" s="66" t="s">
        <v>1417</v>
      </c>
      <c r="B2653" s="66" t="s">
        <v>1482</v>
      </c>
      <c r="C2653" s="67"/>
      <c r="D2653" s="68"/>
      <c r="E2653" s="69"/>
      <c r="F2653" s="70"/>
      <c r="G2653" s="67"/>
      <c r="H2653" s="71"/>
      <c r="I2653" s="72"/>
      <c r="J2653" s="72"/>
      <c r="K2653" s="36"/>
      <c r="L2653" s="79"/>
      <c r="M2653" s="79"/>
      <c r="N2653" s="74"/>
      <c r="O2653" s="81" t="s">
        <v>1647</v>
      </c>
      <c r="P2653" s="83">
        <v>44398.473611111112</v>
      </c>
      <c r="Q2653" s="81" t="s">
        <v>2250</v>
      </c>
      <c r="R2653" s="84" t="s">
        <v>2791</v>
      </c>
      <c r="S2653" s="81" t="s">
        <v>2997</v>
      </c>
      <c r="T2653" s="81"/>
      <c r="U2653" s="83">
        <v>44398.473611111112</v>
      </c>
      <c r="V2653" s="84" t="s">
        <v>5085</v>
      </c>
      <c r="W2653" s="81"/>
      <c r="X2653" s="81"/>
      <c r="Y2653" s="87" t="s">
        <v>7085</v>
      </c>
      <c r="Z2653" s="81"/>
    </row>
    <row r="2654" spans="1:26" x14ac:dyDescent="0.35">
      <c r="A2654" s="66" t="s">
        <v>1483</v>
      </c>
      <c r="B2654" s="66" t="s">
        <v>1645</v>
      </c>
      <c r="C2654" s="67"/>
      <c r="D2654" s="68"/>
      <c r="E2654" s="69"/>
      <c r="F2654" s="70"/>
      <c r="G2654" s="67"/>
      <c r="H2654" s="71"/>
      <c r="I2654" s="72"/>
      <c r="J2654" s="72"/>
      <c r="K2654" s="36"/>
      <c r="L2654" s="79"/>
      <c r="M2654" s="79"/>
      <c r="N2654" s="74"/>
      <c r="O2654" s="81" t="s">
        <v>1647</v>
      </c>
      <c r="P2654" s="83">
        <v>44398.500023148146</v>
      </c>
      <c r="Q2654" s="81" t="s">
        <v>2251</v>
      </c>
      <c r="R2654" s="81" t="s">
        <v>2792</v>
      </c>
      <c r="S2654" s="81" t="s">
        <v>2972</v>
      </c>
      <c r="T2654" s="81" t="s">
        <v>3016</v>
      </c>
      <c r="U2654" s="83">
        <v>44398.500023148146</v>
      </c>
      <c r="V2654" s="84" t="s">
        <v>5086</v>
      </c>
      <c r="W2654" s="81"/>
      <c r="X2654" s="81"/>
      <c r="Y2654" s="87" t="s">
        <v>7086</v>
      </c>
      <c r="Z2654" s="81"/>
    </row>
    <row r="2655" spans="1:26" x14ac:dyDescent="0.35">
      <c r="A2655" s="66" t="s">
        <v>1459</v>
      </c>
      <c r="B2655" s="66" t="s">
        <v>1645</v>
      </c>
      <c r="C2655" s="67"/>
      <c r="D2655" s="68"/>
      <c r="E2655" s="69"/>
      <c r="F2655" s="70"/>
      <c r="G2655" s="67"/>
      <c r="H2655" s="71"/>
      <c r="I2655" s="72"/>
      <c r="J2655" s="72"/>
      <c r="K2655" s="36"/>
      <c r="L2655" s="79"/>
      <c r="M2655" s="79"/>
      <c r="N2655" s="74"/>
      <c r="O2655" s="81" t="s">
        <v>1647</v>
      </c>
      <c r="P2655" s="83">
        <v>44398.500011574077</v>
      </c>
      <c r="Q2655" s="81" t="s">
        <v>2252</v>
      </c>
      <c r="R2655" s="84" t="s">
        <v>2575</v>
      </c>
      <c r="S2655" s="81" t="s">
        <v>2945</v>
      </c>
      <c r="T2655" s="81" t="s">
        <v>3016</v>
      </c>
      <c r="U2655" s="83">
        <v>44398.500011574077</v>
      </c>
      <c r="V2655" s="84" t="s">
        <v>5087</v>
      </c>
      <c r="W2655" s="81"/>
      <c r="X2655" s="81"/>
      <c r="Y2655" s="87" t="s">
        <v>7087</v>
      </c>
      <c r="Z2655" s="81"/>
    </row>
    <row r="2656" spans="1:26" x14ac:dyDescent="0.35">
      <c r="A2656" s="66" t="s">
        <v>1417</v>
      </c>
      <c r="B2656" s="66" t="s">
        <v>1645</v>
      </c>
      <c r="C2656" s="67"/>
      <c r="D2656" s="68"/>
      <c r="E2656" s="69"/>
      <c r="F2656" s="70"/>
      <c r="G2656" s="67"/>
      <c r="H2656" s="71"/>
      <c r="I2656" s="72"/>
      <c r="J2656" s="72"/>
      <c r="K2656" s="36"/>
      <c r="L2656" s="79"/>
      <c r="M2656" s="79"/>
      <c r="N2656" s="74"/>
      <c r="O2656" s="81" t="s">
        <v>1647</v>
      </c>
      <c r="P2656" s="83">
        <v>44398.514999999999</v>
      </c>
      <c r="Q2656" s="81" t="s">
        <v>2253</v>
      </c>
      <c r="R2656" s="84" t="s">
        <v>2575</v>
      </c>
      <c r="S2656" s="81" t="s">
        <v>2945</v>
      </c>
      <c r="T2656" s="81"/>
      <c r="U2656" s="83">
        <v>44398.514999999999</v>
      </c>
      <c r="V2656" s="84" t="s">
        <v>5088</v>
      </c>
      <c r="W2656" s="81"/>
      <c r="X2656" s="81"/>
      <c r="Y2656" s="87" t="s">
        <v>7088</v>
      </c>
      <c r="Z2656" s="81"/>
    </row>
    <row r="2657" spans="1:26" x14ac:dyDescent="0.35">
      <c r="A2657" s="66" t="s">
        <v>1417</v>
      </c>
      <c r="B2657" s="66" t="s">
        <v>1645</v>
      </c>
      <c r="C2657" s="67"/>
      <c r="D2657" s="68"/>
      <c r="E2657" s="69"/>
      <c r="F2657" s="70"/>
      <c r="G2657" s="67"/>
      <c r="H2657" s="71"/>
      <c r="I2657" s="72"/>
      <c r="J2657" s="72"/>
      <c r="K2657" s="36"/>
      <c r="L2657" s="79"/>
      <c r="M2657" s="79"/>
      <c r="N2657" s="74"/>
      <c r="O2657" s="81" t="s">
        <v>1647</v>
      </c>
      <c r="P2657" s="83">
        <v>44398.515069444446</v>
      </c>
      <c r="Q2657" s="81" t="s">
        <v>2254</v>
      </c>
      <c r="R2657" s="84" t="s">
        <v>2575</v>
      </c>
      <c r="S2657" s="81" t="s">
        <v>2945</v>
      </c>
      <c r="T2657" s="81" t="s">
        <v>3016</v>
      </c>
      <c r="U2657" s="83">
        <v>44398.515069444446</v>
      </c>
      <c r="V2657" s="84" t="s">
        <v>5089</v>
      </c>
      <c r="W2657" s="81"/>
      <c r="X2657" s="81"/>
      <c r="Y2657" s="87" t="s">
        <v>7089</v>
      </c>
      <c r="Z2657" s="81"/>
    </row>
    <row r="2658" spans="1:26" x14ac:dyDescent="0.35">
      <c r="A2658" s="66" t="s">
        <v>1417</v>
      </c>
      <c r="B2658" s="66" t="s">
        <v>1483</v>
      </c>
      <c r="C2658" s="67"/>
      <c r="D2658" s="68"/>
      <c r="E2658" s="69"/>
      <c r="F2658" s="70"/>
      <c r="G2658" s="67"/>
      <c r="H2658" s="71"/>
      <c r="I2658" s="72"/>
      <c r="J2658" s="72"/>
      <c r="K2658" s="36"/>
      <c r="L2658" s="79"/>
      <c r="M2658" s="79"/>
      <c r="N2658" s="74"/>
      <c r="O2658" s="81" t="s">
        <v>1647</v>
      </c>
      <c r="P2658" s="83">
        <v>44398.515069444446</v>
      </c>
      <c r="Q2658" s="81" t="s">
        <v>2254</v>
      </c>
      <c r="R2658" s="84" t="s">
        <v>2575</v>
      </c>
      <c r="S2658" s="81" t="s">
        <v>2945</v>
      </c>
      <c r="T2658" s="81" t="s">
        <v>3016</v>
      </c>
      <c r="U2658" s="83">
        <v>44398.515069444446</v>
      </c>
      <c r="V2658" s="84" t="s">
        <v>5089</v>
      </c>
      <c r="W2658" s="81"/>
      <c r="X2658" s="81"/>
      <c r="Y2658" s="87" t="s">
        <v>7089</v>
      </c>
      <c r="Z2658" s="81"/>
    </row>
    <row r="2659" spans="1:26" x14ac:dyDescent="0.35">
      <c r="A2659" s="66" t="s">
        <v>1484</v>
      </c>
      <c r="B2659" s="66" t="s">
        <v>1484</v>
      </c>
      <c r="C2659" s="67"/>
      <c r="D2659" s="68"/>
      <c r="E2659" s="69"/>
      <c r="F2659" s="70"/>
      <c r="G2659" s="67"/>
      <c r="H2659" s="71"/>
      <c r="I2659" s="72"/>
      <c r="J2659" s="72"/>
      <c r="K2659" s="36"/>
      <c r="L2659" s="79"/>
      <c r="M2659" s="79"/>
      <c r="N2659" s="74"/>
      <c r="O2659" s="81" t="s">
        <v>179</v>
      </c>
      <c r="P2659" s="83">
        <v>44398.500196759262</v>
      </c>
      <c r="Q2659" s="81" t="s">
        <v>2255</v>
      </c>
      <c r="R2659" s="84" t="s">
        <v>2793</v>
      </c>
      <c r="S2659" s="81" t="s">
        <v>2931</v>
      </c>
      <c r="T2659" s="81" t="s">
        <v>3168</v>
      </c>
      <c r="U2659" s="83">
        <v>44398.500196759262</v>
      </c>
      <c r="V2659" s="84" t="s">
        <v>5090</v>
      </c>
      <c r="W2659" s="81"/>
      <c r="X2659" s="81"/>
      <c r="Y2659" s="87" t="s">
        <v>7090</v>
      </c>
      <c r="Z2659" s="81"/>
    </row>
    <row r="2660" spans="1:26" x14ac:dyDescent="0.35">
      <c r="A2660" s="66" t="s">
        <v>1484</v>
      </c>
      <c r="B2660" s="66" t="s">
        <v>1484</v>
      </c>
      <c r="C2660" s="67"/>
      <c r="D2660" s="68"/>
      <c r="E2660" s="69"/>
      <c r="F2660" s="70"/>
      <c r="G2660" s="67"/>
      <c r="H2660" s="71"/>
      <c r="I2660" s="72"/>
      <c r="J2660" s="72"/>
      <c r="K2660" s="36"/>
      <c r="L2660" s="79"/>
      <c r="M2660" s="79"/>
      <c r="N2660" s="74"/>
      <c r="O2660" s="81" t="s">
        <v>179</v>
      </c>
      <c r="P2660" s="83">
        <v>44399.349849537037</v>
      </c>
      <c r="Q2660" s="81" t="s">
        <v>2256</v>
      </c>
      <c r="R2660" s="84" t="s">
        <v>2794</v>
      </c>
      <c r="S2660" s="81" t="s">
        <v>2931</v>
      </c>
      <c r="T2660" s="81"/>
      <c r="U2660" s="83">
        <v>44399.349849537037</v>
      </c>
      <c r="V2660" s="84" t="s">
        <v>5091</v>
      </c>
      <c r="W2660" s="81"/>
      <c r="X2660" s="81"/>
      <c r="Y2660" s="87" t="s">
        <v>7091</v>
      </c>
      <c r="Z2660" s="81"/>
    </row>
    <row r="2661" spans="1:26" x14ac:dyDescent="0.35">
      <c r="A2661" s="66" t="s">
        <v>1417</v>
      </c>
      <c r="B2661" s="66" t="s">
        <v>1484</v>
      </c>
      <c r="C2661" s="67"/>
      <c r="D2661" s="68"/>
      <c r="E2661" s="69"/>
      <c r="F2661" s="70"/>
      <c r="G2661" s="67"/>
      <c r="H2661" s="71"/>
      <c r="I2661" s="72"/>
      <c r="J2661" s="72"/>
      <c r="K2661" s="36"/>
      <c r="L2661" s="79"/>
      <c r="M2661" s="79"/>
      <c r="N2661" s="74"/>
      <c r="O2661" s="81" t="s">
        <v>1647</v>
      </c>
      <c r="P2661" s="83">
        <v>44398.515138888892</v>
      </c>
      <c r="Q2661" s="81" t="s">
        <v>1918</v>
      </c>
      <c r="R2661" s="81"/>
      <c r="S2661" s="81"/>
      <c r="T2661" s="81" t="s">
        <v>3168</v>
      </c>
      <c r="U2661" s="83">
        <v>44398.515138888892</v>
      </c>
      <c r="V2661" s="84" t="s">
        <v>5092</v>
      </c>
      <c r="W2661" s="81"/>
      <c r="X2661" s="81"/>
      <c r="Y2661" s="87" t="s">
        <v>7092</v>
      </c>
      <c r="Z2661" s="81"/>
    </row>
    <row r="2662" spans="1:26" x14ac:dyDescent="0.35">
      <c r="A2662" s="66" t="s">
        <v>1485</v>
      </c>
      <c r="B2662" s="66" t="s">
        <v>1485</v>
      </c>
      <c r="C2662" s="67"/>
      <c r="D2662" s="68"/>
      <c r="E2662" s="69"/>
      <c r="F2662" s="70"/>
      <c r="G2662" s="67"/>
      <c r="H2662" s="71"/>
      <c r="I2662" s="72"/>
      <c r="J2662" s="72"/>
      <c r="K2662" s="36"/>
      <c r="L2662" s="79"/>
      <c r="M2662" s="79"/>
      <c r="N2662" s="74"/>
      <c r="O2662" s="81" t="s">
        <v>179</v>
      </c>
      <c r="P2662" s="83">
        <v>44398.503055555557</v>
      </c>
      <c r="Q2662" s="81" t="s">
        <v>2257</v>
      </c>
      <c r="R2662" s="84" t="s">
        <v>2795</v>
      </c>
      <c r="S2662" s="81" t="s">
        <v>2934</v>
      </c>
      <c r="T2662" s="81" t="s">
        <v>3263</v>
      </c>
      <c r="U2662" s="83">
        <v>44398.503055555557</v>
      </c>
      <c r="V2662" s="84" t="s">
        <v>5093</v>
      </c>
      <c r="W2662" s="81"/>
      <c r="X2662" s="81"/>
      <c r="Y2662" s="87" t="s">
        <v>7093</v>
      </c>
      <c r="Z2662" s="81"/>
    </row>
    <row r="2663" spans="1:26" x14ac:dyDescent="0.35">
      <c r="A2663" s="66" t="s">
        <v>1417</v>
      </c>
      <c r="B2663" s="66" t="s">
        <v>1485</v>
      </c>
      <c r="C2663" s="67"/>
      <c r="D2663" s="68"/>
      <c r="E2663" s="69"/>
      <c r="F2663" s="70"/>
      <c r="G2663" s="67"/>
      <c r="H2663" s="71"/>
      <c r="I2663" s="72"/>
      <c r="J2663" s="72"/>
      <c r="K2663" s="36"/>
      <c r="L2663" s="79"/>
      <c r="M2663" s="79"/>
      <c r="N2663" s="74"/>
      <c r="O2663" s="81" t="s">
        <v>1647</v>
      </c>
      <c r="P2663" s="83">
        <v>44398.515162037038</v>
      </c>
      <c r="Q2663" s="81" t="s">
        <v>2258</v>
      </c>
      <c r="R2663" s="81"/>
      <c r="S2663" s="81"/>
      <c r="T2663" s="81" t="s">
        <v>3263</v>
      </c>
      <c r="U2663" s="83">
        <v>44398.515162037038</v>
      </c>
      <c r="V2663" s="84" t="s">
        <v>5094</v>
      </c>
      <c r="W2663" s="81"/>
      <c r="X2663" s="81"/>
      <c r="Y2663" s="87" t="s">
        <v>7094</v>
      </c>
      <c r="Z2663" s="81"/>
    </row>
    <row r="2664" spans="1:26" x14ac:dyDescent="0.35">
      <c r="A2664" s="66" t="s">
        <v>1235</v>
      </c>
      <c r="B2664" s="66" t="s">
        <v>1235</v>
      </c>
      <c r="C2664" s="67"/>
      <c r="D2664" s="68"/>
      <c r="E2664" s="69"/>
      <c r="F2664" s="70"/>
      <c r="G2664" s="67"/>
      <c r="H2664" s="71"/>
      <c r="I2664" s="72"/>
      <c r="J2664" s="72"/>
      <c r="K2664" s="36"/>
      <c r="L2664" s="79"/>
      <c r="M2664" s="79"/>
      <c r="N2664" s="74"/>
      <c r="O2664" s="81" t="s">
        <v>179</v>
      </c>
      <c r="P2664" s="83">
        <v>44396.529953703706</v>
      </c>
      <c r="Q2664" s="81" t="s">
        <v>2259</v>
      </c>
      <c r="R2664" s="81" t="s">
        <v>2796</v>
      </c>
      <c r="S2664" s="81" t="s">
        <v>2998</v>
      </c>
      <c r="T2664" s="81" t="s">
        <v>3031</v>
      </c>
      <c r="U2664" s="83">
        <v>44396.529953703706</v>
      </c>
      <c r="V2664" s="84" t="s">
        <v>5095</v>
      </c>
      <c r="W2664" s="81"/>
      <c r="X2664" s="81"/>
      <c r="Y2664" s="87" t="s">
        <v>7095</v>
      </c>
      <c r="Z2664" s="81"/>
    </row>
    <row r="2665" spans="1:26" x14ac:dyDescent="0.35">
      <c r="A2665" s="66" t="s">
        <v>1235</v>
      </c>
      <c r="B2665" s="66" t="s">
        <v>1235</v>
      </c>
      <c r="C2665" s="67"/>
      <c r="D2665" s="68"/>
      <c r="E2665" s="69"/>
      <c r="F2665" s="70"/>
      <c r="G2665" s="67"/>
      <c r="H2665" s="71"/>
      <c r="I2665" s="72"/>
      <c r="J2665" s="72"/>
      <c r="K2665" s="36"/>
      <c r="L2665" s="79"/>
      <c r="M2665" s="79"/>
      <c r="N2665" s="74"/>
      <c r="O2665" s="81" t="s">
        <v>179</v>
      </c>
      <c r="P2665" s="83">
        <v>44396.533680555556</v>
      </c>
      <c r="Q2665" s="81" t="s">
        <v>2260</v>
      </c>
      <c r="R2665" s="81" t="s">
        <v>2797</v>
      </c>
      <c r="S2665" s="81" t="s">
        <v>2998</v>
      </c>
      <c r="T2665" s="81" t="s">
        <v>3264</v>
      </c>
      <c r="U2665" s="83">
        <v>44396.533680555556</v>
      </c>
      <c r="V2665" s="84" t="s">
        <v>5096</v>
      </c>
      <c r="W2665" s="81"/>
      <c r="X2665" s="81"/>
      <c r="Y2665" s="87" t="s">
        <v>7096</v>
      </c>
      <c r="Z2665" s="81"/>
    </row>
    <row r="2666" spans="1:26" x14ac:dyDescent="0.35">
      <c r="A2666" s="66" t="s">
        <v>1235</v>
      </c>
      <c r="B2666" s="66" t="s">
        <v>1235</v>
      </c>
      <c r="C2666" s="67"/>
      <c r="D2666" s="68"/>
      <c r="E2666" s="69"/>
      <c r="F2666" s="70"/>
      <c r="G2666" s="67"/>
      <c r="H2666" s="71"/>
      <c r="I2666" s="72"/>
      <c r="J2666" s="72"/>
      <c r="K2666" s="36"/>
      <c r="L2666" s="79"/>
      <c r="M2666" s="79"/>
      <c r="N2666" s="74"/>
      <c r="O2666" s="81" t="s">
        <v>179</v>
      </c>
      <c r="P2666" s="83">
        <v>44396.540625000001</v>
      </c>
      <c r="Q2666" s="81" t="s">
        <v>2261</v>
      </c>
      <c r="R2666" s="81" t="s">
        <v>2798</v>
      </c>
      <c r="S2666" s="81" t="s">
        <v>2998</v>
      </c>
      <c r="T2666" s="81" t="s">
        <v>3154</v>
      </c>
      <c r="U2666" s="83">
        <v>44396.540625000001</v>
      </c>
      <c r="V2666" s="84" t="s">
        <v>5097</v>
      </c>
      <c r="W2666" s="81"/>
      <c r="X2666" s="81"/>
      <c r="Y2666" s="87" t="s">
        <v>7097</v>
      </c>
      <c r="Z2666" s="81"/>
    </row>
    <row r="2667" spans="1:26" x14ac:dyDescent="0.35">
      <c r="A2667" s="66" t="s">
        <v>1235</v>
      </c>
      <c r="B2667" s="66" t="s">
        <v>1235</v>
      </c>
      <c r="C2667" s="67"/>
      <c r="D2667" s="68"/>
      <c r="E2667" s="69"/>
      <c r="F2667" s="70"/>
      <c r="G2667" s="67"/>
      <c r="H2667" s="71"/>
      <c r="I2667" s="72"/>
      <c r="J2667" s="72"/>
      <c r="K2667" s="36"/>
      <c r="L2667" s="79"/>
      <c r="M2667" s="79"/>
      <c r="N2667" s="74"/>
      <c r="O2667" s="81" t="s">
        <v>179</v>
      </c>
      <c r="P2667" s="83">
        <v>44396.545960648145</v>
      </c>
      <c r="Q2667" s="81" t="s">
        <v>2262</v>
      </c>
      <c r="R2667" s="84" t="s">
        <v>2799</v>
      </c>
      <c r="S2667" s="81" t="s">
        <v>2931</v>
      </c>
      <c r="T2667" s="81" t="s">
        <v>3017</v>
      </c>
      <c r="U2667" s="83">
        <v>44396.545960648145</v>
      </c>
      <c r="V2667" s="84" t="s">
        <v>5098</v>
      </c>
      <c r="W2667" s="81"/>
      <c r="X2667" s="81"/>
      <c r="Y2667" s="87" t="s">
        <v>7098</v>
      </c>
      <c r="Z2667" s="81"/>
    </row>
    <row r="2668" spans="1:26" x14ac:dyDescent="0.35">
      <c r="A2668" s="66" t="s">
        <v>1235</v>
      </c>
      <c r="B2668" s="66" t="s">
        <v>1235</v>
      </c>
      <c r="C2668" s="67"/>
      <c r="D2668" s="68"/>
      <c r="E2668" s="69"/>
      <c r="F2668" s="70"/>
      <c r="G2668" s="67"/>
      <c r="H2668" s="71"/>
      <c r="I2668" s="72"/>
      <c r="J2668" s="72"/>
      <c r="K2668" s="36"/>
      <c r="L2668" s="79"/>
      <c r="M2668" s="79"/>
      <c r="N2668" s="74"/>
      <c r="O2668" s="81" t="s">
        <v>179</v>
      </c>
      <c r="P2668" s="83">
        <v>44396.551898148151</v>
      </c>
      <c r="Q2668" s="81" t="s">
        <v>2263</v>
      </c>
      <c r="R2668" s="81" t="s">
        <v>2800</v>
      </c>
      <c r="S2668" s="81" t="s">
        <v>2998</v>
      </c>
      <c r="T2668" s="81" t="s">
        <v>3265</v>
      </c>
      <c r="U2668" s="83">
        <v>44396.551898148151</v>
      </c>
      <c r="V2668" s="84" t="s">
        <v>5099</v>
      </c>
      <c r="W2668" s="81"/>
      <c r="X2668" s="81"/>
      <c r="Y2668" s="87" t="s">
        <v>7099</v>
      </c>
      <c r="Z2668" s="81"/>
    </row>
    <row r="2669" spans="1:26" x14ac:dyDescent="0.35">
      <c r="A2669" s="66" t="s">
        <v>1235</v>
      </c>
      <c r="B2669" s="66" t="s">
        <v>1235</v>
      </c>
      <c r="C2669" s="67"/>
      <c r="D2669" s="68"/>
      <c r="E2669" s="69"/>
      <c r="F2669" s="70"/>
      <c r="G2669" s="67"/>
      <c r="H2669" s="71"/>
      <c r="I2669" s="72"/>
      <c r="J2669" s="72"/>
      <c r="K2669" s="36"/>
      <c r="L2669" s="79"/>
      <c r="M2669" s="79"/>
      <c r="N2669" s="74"/>
      <c r="O2669" s="81" t="s">
        <v>179</v>
      </c>
      <c r="P2669" s="83">
        <v>44397.229212962964</v>
      </c>
      <c r="Q2669" s="81" t="s">
        <v>2264</v>
      </c>
      <c r="R2669" s="81" t="s">
        <v>2801</v>
      </c>
      <c r="S2669" s="81" t="s">
        <v>2998</v>
      </c>
      <c r="T2669" s="81" t="s">
        <v>3264</v>
      </c>
      <c r="U2669" s="83">
        <v>44397.229212962964</v>
      </c>
      <c r="V2669" s="84" t="s">
        <v>5100</v>
      </c>
      <c r="W2669" s="81"/>
      <c r="X2669" s="81"/>
      <c r="Y2669" s="87" t="s">
        <v>7100</v>
      </c>
      <c r="Z2669" s="81"/>
    </row>
    <row r="2670" spans="1:26" x14ac:dyDescent="0.35">
      <c r="A2670" s="66" t="s">
        <v>1235</v>
      </c>
      <c r="B2670" s="66" t="s">
        <v>1235</v>
      </c>
      <c r="C2670" s="67"/>
      <c r="D2670" s="68"/>
      <c r="E2670" s="69"/>
      <c r="F2670" s="70"/>
      <c r="G2670" s="67"/>
      <c r="H2670" s="71"/>
      <c r="I2670" s="72"/>
      <c r="J2670" s="72"/>
      <c r="K2670" s="36"/>
      <c r="L2670" s="79"/>
      <c r="M2670" s="79"/>
      <c r="N2670" s="74"/>
      <c r="O2670" s="81" t="s">
        <v>179</v>
      </c>
      <c r="P2670" s="83">
        <v>44397.236134259256</v>
      </c>
      <c r="Q2670" s="81" t="s">
        <v>2265</v>
      </c>
      <c r="R2670" s="81" t="s">
        <v>2802</v>
      </c>
      <c r="S2670" s="81" t="s">
        <v>2998</v>
      </c>
      <c r="T2670" s="81" t="s">
        <v>3154</v>
      </c>
      <c r="U2670" s="83">
        <v>44397.236134259256</v>
      </c>
      <c r="V2670" s="84" t="s">
        <v>5101</v>
      </c>
      <c r="W2670" s="81"/>
      <c r="X2670" s="81"/>
      <c r="Y2670" s="87" t="s">
        <v>7101</v>
      </c>
      <c r="Z2670" s="81"/>
    </row>
    <row r="2671" spans="1:26" x14ac:dyDescent="0.35">
      <c r="A2671" s="66" t="s">
        <v>1235</v>
      </c>
      <c r="B2671" s="66" t="s">
        <v>1235</v>
      </c>
      <c r="C2671" s="67"/>
      <c r="D2671" s="68"/>
      <c r="E2671" s="69"/>
      <c r="F2671" s="70"/>
      <c r="G2671" s="67"/>
      <c r="H2671" s="71"/>
      <c r="I2671" s="72"/>
      <c r="J2671" s="72"/>
      <c r="K2671" s="36"/>
      <c r="L2671" s="79"/>
      <c r="M2671" s="79"/>
      <c r="N2671" s="74"/>
      <c r="O2671" s="81" t="s">
        <v>179</v>
      </c>
      <c r="P2671" s="83">
        <v>44397.243078703701</v>
      </c>
      <c r="Q2671" s="81" t="s">
        <v>2266</v>
      </c>
      <c r="R2671" s="81" t="s">
        <v>2803</v>
      </c>
      <c r="S2671" s="81" t="s">
        <v>2998</v>
      </c>
      <c r="T2671" s="81" t="s">
        <v>3031</v>
      </c>
      <c r="U2671" s="83">
        <v>44397.243078703701</v>
      </c>
      <c r="V2671" s="84" t="s">
        <v>5102</v>
      </c>
      <c r="W2671" s="81"/>
      <c r="X2671" s="81"/>
      <c r="Y2671" s="87" t="s">
        <v>7102</v>
      </c>
      <c r="Z2671" s="81"/>
    </row>
    <row r="2672" spans="1:26" x14ac:dyDescent="0.35">
      <c r="A2672" s="66" t="s">
        <v>1235</v>
      </c>
      <c r="B2672" s="66" t="s">
        <v>1235</v>
      </c>
      <c r="C2672" s="67"/>
      <c r="D2672" s="68"/>
      <c r="E2672" s="69"/>
      <c r="F2672" s="70"/>
      <c r="G2672" s="67"/>
      <c r="H2672" s="71"/>
      <c r="I2672" s="72"/>
      <c r="J2672" s="72"/>
      <c r="K2672" s="36"/>
      <c r="L2672" s="79"/>
      <c r="M2672" s="79"/>
      <c r="N2672" s="74"/>
      <c r="O2672" s="81" t="s">
        <v>179</v>
      </c>
      <c r="P2672" s="83">
        <v>44397.250173611108</v>
      </c>
      <c r="Q2672" s="81" t="s">
        <v>2267</v>
      </c>
      <c r="R2672" s="84" t="s">
        <v>2804</v>
      </c>
      <c r="S2672" s="81" t="s">
        <v>2931</v>
      </c>
      <c r="T2672" s="81" t="s">
        <v>3017</v>
      </c>
      <c r="U2672" s="83">
        <v>44397.250173611108</v>
      </c>
      <c r="V2672" s="84" t="s">
        <v>5103</v>
      </c>
      <c r="W2672" s="81"/>
      <c r="X2672" s="81"/>
      <c r="Y2672" s="87" t="s">
        <v>7103</v>
      </c>
      <c r="Z2672" s="81"/>
    </row>
    <row r="2673" spans="1:26" x14ac:dyDescent="0.35">
      <c r="A2673" s="66" t="s">
        <v>1235</v>
      </c>
      <c r="B2673" s="66" t="s">
        <v>1235</v>
      </c>
      <c r="C2673" s="67"/>
      <c r="D2673" s="68"/>
      <c r="E2673" s="69"/>
      <c r="F2673" s="70"/>
      <c r="G2673" s="67"/>
      <c r="H2673" s="71"/>
      <c r="I2673" s="72"/>
      <c r="J2673" s="72"/>
      <c r="K2673" s="36"/>
      <c r="L2673" s="79"/>
      <c r="M2673" s="79"/>
      <c r="N2673" s="74"/>
      <c r="O2673" s="81" t="s">
        <v>179</v>
      </c>
      <c r="P2673" s="83">
        <v>44397.55097222222</v>
      </c>
      <c r="Q2673" s="81" t="s">
        <v>2268</v>
      </c>
      <c r="R2673" s="81" t="s">
        <v>2805</v>
      </c>
      <c r="S2673" s="81" t="s">
        <v>2998</v>
      </c>
      <c r="T2673" s="81" t="s">
        <v>3266</v>
      </c>
      <c r="U2673" s="83">
        <v>44397.55097222222</v>
      </c>
      <c r="V2673" s="84" t="s">
        <v>5104</v>
      </c>
      <c r="W2673" s="81"/>
      <c r="X2673" s="81"/>
      <c r="Y2673" s="87" t="s">
        <v>7104</v>
      </c>
      <c r="Z2673" s="81"/>
    </row>
    <row r="2674" spans="1:26" x14ac:dyDescent="0.35">
      <c r="A2674" s="66" t="s">
        <v>1235</v>
      </c>
      <c r="B2674" s="66" t="s">
        <v>1235</v>
      </c>
      <c r="C2674" s="67"/>
      <c r="D2674" s="68"/>
      <c r="E2674" s="69"/>
      <c r="F2674" s="70"/>
      <c r="G2674" s="67"/>
      <c r="H2674" s="71"/>
      <c r="I2674" s="72"/>
      <c r="J2674" s="72"/>
      <c r="K2674" s="36"/>
      <c r="L2674" s="79"/>
      <c r="M2674" s="79"/>
      <c r="N2674" s="74"/>
      <c r="O2674" s="81" t="s">
        <v>179</v>
      </c>
      <c r="P2674" s="83">
        <v>44397.562800925924</v>
      </c>
      <c r="Q2674" s="81" t="s">
        <v>2269</v>
      </c>
      <c r="R2674" s="81" t="s">
        <v>2806</v>
      </c>
      <c r="S2674" s="81" t="s">
        <v>2998</v>
      </c>
      <c r="T2674" s="81" t="s">
        <v>3084</v>
      </c>
      <c r="U2674" s="83">
        <v>44397.562800925924</v>
      </c>
      <c r="V2674" s="84" t="s">
        <v>5105</v>
      </c>
      <c r="W2674" s="81"/>
      <c r="X2674" s="81"/>
      <c r="Y2674" s="87" t="s">
        <v>7105</v>
      </c>
      <c r="Z2674" s="81"/>
    </row>
    <row r="2675" spans="1:26" x14ac:dyDescent="0.35">
      <c r="A2675" s="66" t="s">
        <v>1235</v>
      </c>
      <c r="B2675" s="66" t="s">
        <v>1318</v>
      </c>
      <c r="C2675" s="67"/>
      <c r="D2675" s="68"/>
      <c r="E2675" s="69"/>
      <c r="F2675" s="70"/>
      <c r="G2675" s="67"/>
      <c r="H2675" s="71"/>
      <c r="I2675" s="72"/>
      <c r="J2675" s="72"/>
      <c r="K2675" s="36"/>
      <c r="L2675" s="79"/>
      <c r="M2675" s="79"/>
      <c r="N2675" s="74"/>
      <c r="O2675" s="81" t="s">
        <v>1647</v>
      </c>
      <c r="P2675" s="83">
        <v>44397.679282407407</v>
      </c>
      <c r="Q2675" s="81" t="s">
        <v>1994</v>
      </c>
      <c r="R2675" s="84" t="s">
        <v>2607</v>
      </c>
      <c r="S2675" s="81" t="s">
        <v>2931</v>
      </c>
      <c r="T2675" s="81" t="s">
        <v>3110</v>
      </c>
      <c r="U2675" s="83">
        <v>44397.679282407407</v>
      </c>
      <c r="V2675" s="84" t="s">
        <v>4618</v>
      </c>
      <c r="W2675" s="81"/>
      <c r="X2675" s="81"/>
      <c r="Y2675" s="87" t="s">
        <v>6618</v>
      </c>
      <c r="Z2675" s="81"/>
    </row>
    <row r="2676" spans="1:26" x14ac:dyDescent="0.35">
      <c r="A2676" s="66" t="s">
        <v>1235</v>
      </c>
      <c r="B2676" s="66" t="s">
        <v>1235</v>
      </c>
      <c r="C2676" s="67"/>
      <c r="D2676" s="68"/>
      <c r="E2676" s="69"/>
      <c r="F2676" s="70"/>
      <c r="G2676" s="67"/>
      <c r="H2676" s="71"/>
      <c r="I2676" s="72"/>
      <c r="J2676" s="72"/>
      <c r="K2676" s="36"/>
      <c r="L2676" s="79"/>
      <c r="M2676" s="79"/>
      <c r="N2676" s="74"/>
      <c r="O2676" s="81" t="s">
        <v>179</v>
      </c>
      <c r="P2676" s="83">
        <v>44398.236134259256</v>
      </c>
      <c r="Q2676" s="81" t="s">
        <v>2270</v>
      </c>
      <c r="R2676" s="81" t="s">
        <v>2807</v>
      </c>
      <c r="S2676" s="81" t="s">
        <v>2998</v>
      </c>
      <c r="T2676" s="81" t="s">
        <v>3266</v>
      </c>
      <c r="U2676" s="83">
        <v>44398.236134259256</v>
      </c>
      <c r="V2676" s="84" t="s">
        <v>5106</v>
      </c>
      <c r="W2676" s="81"/>
      <c r="X2676" s="81"/>
      <c r="Y2676" s="87" t="s">
        <v>7106</v>
      </c>
      <c r="Z2676" s="81"/>
    </row>
    <row r="2677" spans="1:26" x14ac:dyDescent="0.35">
      <c r="A2677" s="66" t="s">
        <v>1235</v>
      </c>
      <c r="B2677" s="66" t="s">
        <v>1235</v>
      </c>
      <c r="C2677" s="67"/>
      <c r="D2677" s="68"/>
      <c r="E2677" s="69"/>
      <c r="F2677" s="70"/>
      <c r="G2677" s="67"/>
      <c r="H2677" s="71"/>
      <c r="I2677" s="72"/>
      <c r="J2677" s="72"/>
      <c r="K2677" s="36"/>
      <c r="L2677" s="79"/>
      <c r="M2677" s="79"/>
      <c r="N2677" s="74"/>
      <c r="O2677" s="81" t="s">
        <v>179</v>
      </c>
      <c r="P2677" s="83">
        <v>44398.243078703701</v>
      </c>
      <c r="Q2677" s="81" t="s">
        <v>2271</v>
      </c>
      <c r="R2677" s="81" t="s">
        <v>2808</v>
      </c>
      <c r="S2677" s="81" t="s">
        <v>2998</v>
      </c>
      <c r="T2677" s="81" t="s">
        <v>3084</v>
      </c>
      <c r="U2677" s="83">
        <v>44398.243078703701</v>
      </c>
      <c r="V2677" s="84" t="s">
        <v>5107</v>
      </c>
      <c r="W2677" s="81"/>
      <c r="X2677" s="81"/>
      <c r="Y2677" s="87" t="s">
        <v>7107</v>
      </c>
      <c r="Z2677" s="81"/>
    </row>
    <row r="2678" spans="1:26" x14ac:dyDescent="0.35">
      <c r="A2678" s="66" t="s">
        <v>1235</v>
      </c>
      <c r="B2678" s="66" t="s">
        <v>1318</v>
      </c>
      <c r="C2678" s="67"/>
      <c r="D2678" s="68"/>
      <c r="E2678" s="69"/>
      <c r="F2678" s="70"/>
      <c r="G2678" s="67"/>
      <c r="H2678" s="71"/>
      <c r="I2678" s="72"/>
      <c r="J2678" s="72"/>
      <c r="K2678" s="36"/>
      <c r="L2678" s="79"/>
      <c r="M2678" s="79"/>
      <c r="N2678" s="74"/>
      <c r="O2678" s="81" t="s">
        <v>1647</v>
      </c>
      <c r="P2678" s="83">
        <v>44398.253483796296</v>
      </c>
      <c r="Q2678" s="81" t="s">
        <v>1995</v>
      </c>
      <c r="R2678" s="84" t="s">
        <v>2608</v>
      </c>
      <c r="S2678" s="81" t="s">
        <v>2931</v>
      </c>
      <c r="T2678" s="81" t="s">
        <v>3110</v>
      </c>
      <c r="U2678" s="83">
        <v>44398.253483796296</v>
      </c>
      <c r="V2678" s="84" t="s">
        <v>4619</v>
      </c>
      <c r="W2678" s="81"/>
      <c r="X2678" s="81"/>
      <c r="Y2678" s="87" t="s">
        <v>6619</v>
      </c>
      <c r="Z2678" s="81"/>
    </row>
    <row r="2679" spans="1:26" x14ac:dyDescent="0.35">
      <c r="A2679" s="66" t="s">
        <v>1235</v>
      </c>
      <c r="B2679" s="66" t="s">
        <v>1235</v>
      </c>
      <c r="C2679" s="67"/>
      <c r="D2679" s="68"/>
      <c r="E2679" s="69"/>
      <c r="F2679" s="70"/>
      <c r="G2679" s="67"/>
      <c r="H2679" s="71"/>
      <c r="I2679" s="72"/>
      <c r="J2679" s="72"/>
      <c r="K2679" s="36"/>
      <c r="L2679" s="79"/>
      <c r="M2679" s="79"/>
      <c r="N2679" s="74"/>
      <c r="O2679" s="81" t="s">
        <v>179</v>
      </c>
      <c r="P2679" s="83">
        <v>44398.395879629628</v>
      </c>
      <c r="Q2679" s="81" t="s">
        <v>2272</v>
      </c>
      <c r="R2679" s="81" t="s">
        <v>2809</v>
      </c>
      <c r="S2679" s="81" t="s">
        <v>2998</v>
      </c>
      <c r="T2679" s="81" t="s">
        <v>3159</v>
      </c>
      <c r="U2679" s="83">
        <v>44398.395879629628</v>
      </c>
      <c r="V2679" s="84" t="s">
        <v>5108</v>
      </c>
      <c r="W2679" s="81"/>
      <c r="X2679" s="81"/>
      <c r="Y2679" s="87" t="s">
        <v>7108</v>
      </c>
      <c r="Z2679" s="81"/>
    </row>
    <row r="2680" spans="1:26" x14ac:dyDescent="0.35">
      <c r="A2680" s="66" t="s">
        <v>1235</v>
      </c>
      <c r="B2680" s="66" t="s">
        <v>1235</v>
      </c>
      <c r="C2680" s="67"/>
      <c r="D2680" s="68"/>
      <c r="E2680" s="69"/>
      <c r="F2680" s="70"/>
      <c r="G2680" s="67"/>
      <c r="H2680" s="71"/>
      <c r="I2680" s="72"/>
      <c r="J2680" s="72"/>
      <c r="K2680" s="36"/>
      <c r="L2680" s="79"/>
      <c r="M2680" s="79"/>
      <c r="N2680" s="74"/>
      <c r="O2680" s="81" t="s">
        <v>179</v>
      </c>
      <c r="P2680" s="83">
        <v>44398.478993055556</v>
      </c>
      <c r="Q2680" s="81" t="s">
        <v>2273</v>
      </c>
      <c r="R2680" s="81" t="s">
        <v>2810</v>
      </c>
      <c r="S2680" s="81" t="s">
        <v>2998</v>
      </c>
      <c r="T2680" s="81" t="s">
        <v>3267</v>
      </c>
      <c r="U2680" s="83">
        <v>44398.478993055556</v>
      </c>
      <c r="V2680" s="84" t="s">
        <v>5109</v>
      </c>
      <c r="W2680" s="81"/>
      <c r="X2680" s="81"/>
      <c r="Y2680" s="87" t="s">
        <v>7109</v>
      </c>
      <c r="Z2680" s="81"/>
    </row>
    <row r="2681" spans="1:26" x14ac:dyDescent="0.35">
      <c r="A2681" s="66" t="s">
        <v>1235</v>
      </c>
      <c r="B2681" s="66" t="s">
        <v>1235</v>
      </c>
      <c r="C2681" s="67"/>
      <c r="D2681" s="68"/>
      <c r="E2681" s="69"/>
      <c r="F2681" s="70"/>
      <c r="G2681" s="67"/>
      <c r="H2681" s="71"/>
      <c r="I2681" s="72"/>
      <c r="J2681" s="72"/>
      <c r="K2681" s="36"/>
      <c r="L2681" s="79"/>
      <c r="M2681" s="79"/>
      <c r="N2681" s="74"/>
      <c r="O2681" s="81" t="s">
        <v>179</v>
      </c>
      <c r="P2681" s="83">
        <v>44398.514027777775</v>
      </c>
      <c r="Q2681" s="81" t="s">
        <v>2274</v>
      </c>
      <c r="R2681" s="81" t="s">
        <v>2811</v>
      </c>
      <c r="S2681" s="81" t="s">
        <v>2998</v>
      </c>
      <c r="T2681" s="81" t="s">
        <v>3138</v>
      </c>
      <c r="U2681" s="83">
        <v>44398.514027777775</v>
      </c>
      <c r="V2681" s="84" t="s">
        <v>5110</v>
      </c>
      <c r="W2681" s="81"/>
      <c r="X2681" s="81"/>
      <c r="Y2681" s="87" t="s">
        <v>7110</v>
      </c>
      <c r="Z2681" s="81"/>
    </row>
    <row r="2682" spans="1:26" x14ac:dyDescent="0.35">
      <c r="A2682" s="66" t="s">
        <v>1235</v>
      </c>
      <c r="B2682" s="66" t="s">
        <v>1235</v>
      </c>
      <c r="C2682" s="67"/>
      <c r="D2682" s="68"/>
      <c r="E2682" s="69"/>
      <c r="F2682" s="70"/>
      <c r="G2682" s="67"/>
      <c r="H2682" s="71"/>
      <c r="I2682" s="72"/>
      <c r="J2682" s="72"/>
      <c r="K2682" s="36"/>
      <c r="L2682" s="79"/>
      <c r="M2682" s="79"/>
      <c r="N2682" s="74"/>
      <c r="O2682" s="81" t="s">
        <v>179</v>
      </c>
      <c r="P2682" s="83">
        <v>44399.232662037037</v>
      </c>
      <c r="Q2682" s="81" t="s">
        <v>2275</v>
      </c>
      <c r="R2682" s="81" t="s">
        <v>2812</v>
      </c>
      <c r="S2682" s="81" t="s">
        <v>2998</v>
      </c>
      <c r="T2682" s="81" t="s">
        <v>3267</v>
      </c>
      <c r="U2682" s="83">
        <v>44399.232662037037</v>
      </c>
      <c r="V2682" s="84" t="s">
        <v>5111</v>
      </c>
      <c r="W2682" s="81"/>
      <c r="X2682" s="81"/>
      <c r="Y2682" s="87" t="s">
        <v>7111</v>
      </c>
      <c r="Z2682" s="81"/>
    </row>
    <row r="2683" spans="1:26" x14ac:dyDescent="0.35">
      <c r="A2683" s="66" t="s">
        <v>1235</v>
      </c>
      <c r="B2683" s="66" t="s">
        <v>1235</v>
      </c>
      <c r="C2683" s="67"/>
      <c r="D2683" s="68"/>
      <c r="E2683" s="69"/>
      <c r="F2683" s="70"/>
      <c r="G2683" s="67"/>
      <c r="H2683" s="71"/>
      <c r="I2683" s="72"/>
      <c r="J2683" s="72"/>
      <c r="K2683" s="36"/>
      <c r="L2683" s="79"/>
      <c r="M2683" s="79"/>
      <c r="N2683" s="74"/>
      <c r="O2683" s="81" t="s">
        <v>179</v>
      </c>
      <c r="P2683" s="83">
        <v>44399.239594907405</v>
      </c>
      <c r="Q2683" s="81" t="s">
        <v>2276</v>
      </c>
      <c r="R2683" s="81" t="s">
        <v>2813</v>
      </c>
      <c r="S2683" s="81" t="s">
        <v>2998</v>
      </c>
      <c r="T2683" s="81" t="s">
        <v>3138</v>
      </c>
      <c r="U2683" s="83">
        <v>44399.239594907405</v>
      </c>
      <c r="V2683" s="84" t="s">
        <v>5112</v>
      </c>
      <c r="W2683" s="81"/>
      <c r="X2683" s="81"/>
      <c r="Y2683" s="87" t="s">
        <v>7112</v>
      </c>
      <c r="Z2683" s="81"/>
    </row>
    <row r="2684" spans="1:26" x14ac:dyDescent="0.35">
      <c r="A2684" s="66" t="s">
        <v>1417</v>
      </c>
      <c r="B2684" s="66" t="s">
        <v>1235</v>
      </c>
      <c r="C2684" s="67"/>
      <c r="D2684" s="68"/>
      <c r="E2684" s="69"/>
      <c r="F2684" s="70"/>
      <c r="G2684" s="67"/>
      <c r="H2684" s="71"/>
      <c r="I2684" s="72"/>
      <c r="J2684" s="72"/>
      <c r="K2684" s="36"/>
      <c r="L2684" s="79"/>
      <c r="M2684" s="79"/>
      <c r="N2684" s="74"/>
      <c r="O2684" s="81" t="s">
        <v>1647</v>
      </c>
      <c r="P2684" s="83">
        <v>44396.55672453704</v>
      </c>
      <c r="Q2684" s="81" t="s">
        <v>1743</v>
      </c>
      <c r="R2684" s="81"/>
      <c r="S2684" s="81"/>
      <c r="T2684" s="81" t="s">
        <v>3017</v>
      </c>
      <c r="U2684" s="83">
        <v>44396.55672453704</v>
      </c>
      <c r="V2684" s="84" t="s">
        <v>5113</v>
      </c>
      <c r="W2684" s="81"/>
      <c r="X2684" s="81"/>
      <c r="Y2684" s="87" t="s">
        <v>7113</v>
      </c>
      <c r="Z2684" s="81"/>
    </row>
    <row r="2685" spans="1:26" x14ac:dyDescent="0.35">
      <c r="A2685" s="66" t="s">
        <v>1417</v>
      </c>
      <c r="B2685" s="66" t="s">
        <v>1235</v>
      </c>
      <c r="C2685" s="67"/>
      <c r="D2685" s="68"/>
      <c r="E2685" s="69"/>
      <c r="F2685" s="70"/>
      <c r="G2685" s="67"/>
      <c r="H2685" s="71"/>
      <c r="I2685" s="72"/>
      <c r="J2685" s="72"/>
      <c r="K2685" s="36"/>
      <c r="L2685" s="79"/>
      <c r="M2685" s="79"/>
      <c r="N2685" s="74"/>
      <c r="O2685" s="81" t="s">
        <v>1647</v>
      </c>
      <c r="P2685" s="83">
        <v>44396.556747685187</v>
      </c>
      <c r="Q2685" s="81" t="s">
        <v>1676</v>
      </c>
      <c r="R2685" s="84" t="s">
        <v>2440</v>
      </c>
      <c r="S2685" s="81" t="s">
        <v>2932</v>
      </c>
      <c r="T2685" s="81" t="s">
        <v>3033</v>
      </c>
      <c r="U2685" s="83">
        <v>44396.556747685187</v>
      </c>
      <c r="V2685" s="84" t="s">
        <v>5114</v>
      </c>
      <c r="W2685" s="81"/>
      <c r="X2685" s="81"/>
      <c r="Y2685" s="87" t="s">
        <v>7114</v>
      </c>
      <c r="Z2685" s="81"/>
    </row>
    <row r="2686" spans="1:26" x14ac:dyDescent="0.35">
      <c r="A2686" s="66" t="s">
        <v>1417</v>
      </c>
      <c r="B2686" s="66" t="s">
        <v>1235</v>
      </c>
      <c r="C2686" s="67"/>
      <c r="D2686" s="68"/>
      <c r="E2686" s="69"/>
      <c r="F2686" s="70"/>
      <c r="G2686" s="67"/>
      <c r="H2686" s="71"/>
      <c r="I2686" s="72"/>
      <c r="J2686" s="72"/>
      <c r="K2686" s="36"/>
      <c r="L2686" s="79"/>
      <c r="M2686" s="79"/>
      <c r="N2686" s="74"/>
      <c r="O2686" s="81" t="s">
        <v>1647</v>
      </c>
      <c r="P2686" s="83">
        <v>44397.556817129633</v>
      </c>
      <c r="Q2686" s="81" t="s">
        <v>1745</v>
      </c>
      <c r="R2686" s="84" t="s">
        <v>2473</v>
      </c>
      <c r="S2686" s="81" t="s">
        <v>2932</v>
      </c>
      <c r="T2686" s="81" t="s">
        <v>3079</v>
      </c>
      <c r="U2686" s="83">
        <v>44397.556817129633</v>
      </c>
      <c r="V2686" s="84" t="s">
        <v>5115</v>
      </c>
      <c r="W2686" s="81"/>
      <c r="X2686" s="81"/>
      <c r="Y2686" s="87" t="s">
        <v>7115</v>
      </c>
      <c r="Z2686" s="81"/>
    </row>
    <row r="2687" spans="1:26" x14ac:dyDescent="0.35">
      <c r="A2687" s="66" t="s">
        <v>1417</v>
      </c>
      <c r="B2687" s="66" t="s">
        <v>1235</v>
      </c>
      <c r="C2687" s="67"/>
      <c r="D2687" s="68"/>
      <c r="E2687" s="69"/>
      <c r="F2687" s="70"/>
      <c r="G2687" s="67"/>
      <c r="H2687" s="71"/>
      <c r="I2687" s="72"/>
      <c r="J2687" s="72"/>
      <c r="K2687" s="36"/>
      <c r="L2687" s="79"/>
      <c r="M2687" s="79"/>
      <c r="N2687" s="74"/>
      <c r="O2687" s="81" t="s">
        <v>1647</v>
      </c>
      <c r="P2687" s="83">
        <v>44397.557037037041</v>
      </c>
      <c r="Q2687" s="81" t="s">
        <v>1747</v>
      </c>
      <c r="R2687" s="81"/>
      <c r="S2687" s="81"/>
      <c r="T2687" s="81"/>
      <c r="U2687" s="83">
        <v>44397.557037037041</v>
      </c>
      <c r="V2687" s="84" t="s">
        <v>5022</v>
      </c>
      <c r="W2687" s="81"/>
      <c r="X2687" s="81"/>
      <c r="Y2687" s="87" t="s">
        <v>7022</v>
      </c>
      <c r="Z2687" s="81"/>
    </row>
    <row r="2688" spans="1:26" x14ac:dyDescent="0.35">
      <c r="A2688" s="66" t="s">
        <v>1417</v>
      </c>
      <c r="B2688" s="66" t="s">
        <v>1235</v>
      </c>
      <c r="C2688" s="67"/>
      <c r="D2688" s="68"/>
      <c r="E2688" s="69"/>
      <c r="F2688" s="70"/>
      <c r="G2688" s="67"/>
      <c r="H2688" s="71"/>
      <c r="I2688" s="72"/>
      <c r="J2688" s="72"/>
      <c r="K2688" s="36"/>
      <c r="L2688" s="79"/>
      <c r="M2688" s="79"/>
      <c r="N2688" s="74"/>
      <c r="O2688" s="81" t="s">
        <v>1647</v>
      </c>
      <c r="P2688" s="83">
        <v>44397.598344907405</v>
      </c>
      <c r="Q2688" s="81" t="s">
        <v>1753</v>
      </c>
      <c r="R2688" s="84" t="s">
        <v>2479</v>
      </c>
      <c r="S2688" s="81" t="s">
        <v>2932</v>
      </c>
      <c r="T2688" s="81" t="s">
        <v>3084</v>
      </c>
      <c r="U2688" s="83">
        <v>44397.598344907405</v>
      </c>
      <c r="V2688" s="84" t="s">
        <v>5116</v>
      </c>
      <c r="W2688" s="81"/>
      <c r="X2688" s="81"/>
      <c r="Y2688" s="87" t="s">
        <v>7116</v>
      </c>
      <c r="Z2688" s="81"/>
    </row>
    <row r="2689" spans="1:26" x14ac:dyDescent="0.35">
      <c r="A2689" s="66" t="s">
        <v>1417</v>
      </c>
      <c r="B2689" s="66" t="s">
        <v>1235</v>
      </c>
      <c r="C2689" s="67"/>
      <c r="D2689" s="68"/>
      <c r="E2689" s="69"/>
      <c r="F2689" s="70"/>
      <c r="G2689" s="67"/>
      <c r="H2689" s="71"/>
      <c r="I2689" s="72"/>
      <c r="J2689" s="72"/>
      <c r="K2689" s="36"/>
      <c r="L2689" s="79"/>
      <c r="M2689" s="79"/>
      <c r="N2689" s="74"/>
      <c r="O2689" s="81" t="s">
        <v>1647</v>
      </c>
      <c r="P2689" s="83">
        <v>44398.515219907407</v>
      </c>
      <c r="Q2689" s="81" t="s">
        <v>1866</v>
      </c>
      <c r="R2689" s="84" t="s">
        <v>2535</v>
      </c>
      <c r="S2689" s="81" t="s">
        <v>2932</v>
      </c>
      <c r="T2689" s="81" t="s">
        <v>3138</v>
      </c>
      <c r="U2689" s="83">
        <v>44398.515219907407</v>
      </c>
      <c r="V2689" s="84" t="s">
        <v>5117</v>
      </c>
      <c r="W2689" s="81"/>
      <c r="X2689" s="81"/>
      <c r="Y2689" s="87" t="s">
        <v>7117</v>
      </c>
      <c r="Z2689" s="81"/>
    </row>
    <row r="2690" spans="1:26" x14ac:dyDescent="0.35">
      <c r="A2690" s="66" t="s">
        <v>1486</v>
      </c>
      <c r="B2690" s="66" t="s">
        <v>1486</v>
      </c>
      <c r="C2690" s="67"/>
      <c r="D2690" s="68"/>
      <c r="E2690" s="69"/>
      <c r="F2690" s="70"/>
      <c r="G2690" s="67"/>
      <c r="H2690" s="71"/>
      <c r="I2690" s="72"/>
      <c r="J2690" s="72"/>
      <c r="K2690" s="36"/>
      <c r="L2690" s="79"/>
      <c r="M2690" s="79"/>
      <c r="N2690" s="74"/>
      <c r="O2690" s="81" t="s">
        <v>179</v>
      </c>
      <c r="P2690" s="83">
        <v>44396.58966435185</v>
      </c>
      <c r="Q2690" s="81" t="s">
        <v>2277</v>
      </c>
      <c r="R2690" s="81" t="s">
        <v>2814</v>
      </c>
      <c r="S2690" s="81" t="s">
        <v>2999</v>
      </c>
      <c r="T2690" s="81"/>
      <c r="U2690" s="83">
        <v>44396.58966435185</v>
      </c>
      <c r="V2690" s="84" t="s">
        <v>5118</v>
      </c>
      <c r="W2690" s="81"/>
      <c r="X2690" s="81"/>
      <c r="Y2690" s="87" t="s">
        <v>7118</v>
      </c>
      <c r="Z2690" s="81"/>
    </row>
    <row r="2691" spans="1:26" x14ac:dyDescent="0.35">
      <c r="A2691" s="66" t="s">
        <v>1486</v>
      </c>
      <c r="B2691" s="66" t="s">
        <v>1486</v>
      </c>
      <c r="C2691" s="67"/>
      <c r="D2691" s="68"/>
      <c r="E2691" s="69"/>
      <c r="F2691" s="70"/>
      <c r="G2691" s="67"/>
      <c r="H2691" s="71"/>
      <c r="I2691" s="72"/>
      <c r="J2691" s="72"/>
      <c r="K2691" s="36"/>
      <c r="L2691" s="79"/>
      <c r="M2691" s="79"/>
      <c r="N2691" s="74"/>
      <c r="O2691" s="81" t="s">
        <v>179</v>
      </c>
      <c r="P2691" s="83">
        <v>44396.616018518522</v>
      </c>
      <c r="Q2691" s="81" t="s">
        <v>2278</v>
      </c>
      <c r="R2691" s="84" t="s">
        <v>2815</v>
      </c>
      <c r="S2691" s="81" t="s">
        <v>3000</v>
      </c>
      <c r="T2691" s="81" t="s">
        <v>3268</v>
      </c>
      <c r="U2691" s="83">
        <v>44396.616018518522</v>
      </c>
      <c r="V2691" s="84" t="s">
        <v>5119</v>
      </c>
      <c r="W2691" s="81"/>
      <c r="X2691" s="81"/>
      <c r="Y2691" s="87" t="s">
        <v>7119</v>
      </c>
      <c r="Z2691" s="81"/>
    </row>
    <row r="2692" spans="1:26" x14ac:dyDescent="0.35">
      <c r="A2692" s="66" t="s">
        <v>1486</v>
      </c>
      <c r="B2692" s="66" t="s">
        <v>1486</v>
      </c>
      <c r="C2692" s="67"/>
      <c r="D2692" s="68"/>
      <c r="E2692" s="69"/>
      <c r="F2692" s="70"/>
      <c r="G2692" s="67"/>
      <c r="H2692" s="71"/>
      <c r="I2692" s="72"/>
      <c r="J2692" s="72"/>
      <c r="K2692" s="36"/>
      <c r="L2692" s="79"/>
      <c r="M2692" s="79"/>
      <c r="N2692" s="74"/>
      <c r="O2692" s="81" t="s">
        <v>179</v>
      </c>
      <c r="P2692" s="83">
        <v>44396.654247685183</v>
      </c>
      <c r="Q2692" s="81" t="s">
        <v>2279</v>
      </c>
      <c r="R2692" s="84" t="s">
        <v>2816</v>
      </c>
      <c r="S2692" s="81" t="s">
        <v>2931</v>
      </c>
      <c r="T2692" s="81"/>
      <c r="U2692" s="83">
        <v>44396.654247685183</v>
      </c>
      <c r="V2692" s="84" t="s">
        <v>5120</v>
      </c>
      <c r="W2692" s="81"/>
      <c r="X2692" s="81"/>
      <c r="Y2692" s="87" t="s">
        <v>7120</v>
      </c>
      <c r="Z2692" s="81"/>
    </row>
    <row r="2693" spans="1:26" x14ac:dyDescent="0.35">
      <c r="A2693" s="66" t="s">
        <v>1486</v>
      </c>
      <c r="B2693" s="66" t="s">
        <v>1486</v>
      </c>
      <c r="C2693" s="67"/>
      <c r="D2693" s="68"/>
      <c r="E2693" s="69"/>
      <c r="F2693" s="70"/>
      <c r="G2693" s="67"/>
      <c r="H2693" s="71"/>
      <c r="I2693" s="72"/>
      <c r="J2693" s="72"/>
      <c r="K2693" s="36"/>
      <c r="L2693" s="79"/>
      <c r="M2693" s="79"/>
      <c r="N2693" s="74"/>
      <c r="O2693" s="81" t="s">
        <v>179</v>
      </c>
      <c r="P2693" s="83">
        <v>44396.702175925922</v>
      </c>
      <c r="Q2693" s="81" t="s">
        <v>2280</v>
      </c>
      <c r="R2693" s="84" t="s">
        <v>2817</v>
      </c>
      <c r="S2693" s="81" t="s">
        <v>3000</v>
      </c>
      <c r="T2693" s="81" t="s">
        <v>3269</v>
      </c>
      <c r="U2693" s="83">
        <v>44396.702175925922</v>
      </c>
      <c r="V2693" s="84" t="s">
        <v>5121</v>
      </c>
      <c r="W2693" s="81"/>
      <c r="X2693" s="81"/>
      <c r="Y2693" s="87" t="s">
        <v>7121</v>
      </c>
      <c r="Z2693" s="81"/>
    </row>
    <row r="2694" spans="1:26" x14ac:dyDescent="0.35">
      <c r="A2694" s="66" t="s">
        <v>1486</v>
      </c>
      <c r="B2694" s="66" t="s">
        <v>1486</v>
      </c>
      <c r="C2694" s="67"/>
      <c r="D2694" s="68"/>
      <c r="E2694" s="69"/>
      <c r="F2694" s="70"/>
      <c r="G2694" s="67"/>
      <c r="H2694" s="71"/>
      <c r="I2694" s="72"/>
      <c r="J2694" s="72"/>
      <c r="K2694" s="36"/>
      <c r="L2694" s="79"/>
      <c r="M2694" s="79"/>
      <c r="N2694" s="74"/>
      <c r="O2694" s="81" t="s">
        <v>179</v>
      </c>
      <c r="P2694" s="83">
        <v>44397.232361111113</v>
      </c>
      <c r="Q2694" s="81" t="s">
        <v>2281</v>
      </c>
      <c r="R2694" s="84" t="s">
        <v>2818</v>
      </c>
      <c r="S2694" s="81" t="s">
        <v>3000</v>
      </c>
      <c r="T2694" s="81" t="s">
        <v>3058</v>
      </c>
      <c r="U2694" s="83">
        <v>44397.232361111113</v>
      </c>
      <c r="V2694" s="84" t="s">
        <v>5122</v>
      </c>
      <c r="W2694" s="81"/>
      <c r="X2694" s="81"/>
      <c r="Y2694" s="87" t="s">
        <v>7122</v>
      </c>
      <c r="Z2694" s="81"/>
    </row>
    <row r="2695" spans="1:26" x14ac:dyDescent="0.35">
      <c r="A2695" s="66" t="s">
        <v>1486</v>
      </c>
      <c r="B2695" s="66" t="s">
        <v>1486</v>
      </c>
      <c r="C2695" s="67"/>
      <c r="D2695" s="68"/>
      <c r="E2695" s="69"/>
      <c r="F2695" s="70"/>
      <c r="G2695" s="67"/>
      <c r="H2695" s="71"/>
      <c r="I2695" s="72"/>
      <c r="J2695" s="72"/>
      <c r="K2695" s="36"/>
      <c r="L2695" s="79"/>
      <c r="M2695" s="79"/>
      <c r="N2695" s="74"/>
      <c r="O2695" s="81" t="s">
        <v>179</v>
      </c>
      <c r="P2695" s="83">
        <v>44397.284756944442</v>
      </c>
      <c r="Q2695" s="81" t="s">
        <v>2282</v>
      </c>
      <c r="R2695" s="81" t="s">
        <v>2819</v>
      </c>
      <c r="S2695" s="81" t="s">
        <v>2999</v>
      </c>
      <c r="T2695" s="81" t="s">
        <v>3016</v>
      </c>
      <c r="U2695" s="83">
        <v>44397.284756944442</v>
      </c>
      <c r="V2695" s="84" t="s">
        <v>5123</v>
      </c>
      <c r="W2695" s="81"/>
      <c r="X2695" s="81"/>
      <c r="Y2695" s="87" t="s">
        <v>7123</v>
      </c>
      <c r="Z2695" s="81"/>
    </row>
    <row r="2696" spans="1:26" x14ac:dyDescent="0.35">
      <c r="A2696" s="66" t="s">
        <v>1486</v>
      </c>
      <c r="B2696" s="66" t="s">
        <v>1486</v>
      </c>
      <c r="C2696" s="67"/>
      <c r="D2696" s="68"/>
      <c r="E2696" s="69"/>
      <c r="F2696" s="70"/>
      <c r="G2696" s="67"/>
      <c r="H2696" s="71"/>
      <c r="I2696" s="72"/>
      <c r="J2696" s="72"/>
      <c r="K2696" s="36"/>
      <c r="L2696" s="79"/>
      <c r="M2696" s="79"/>
      <c r="N2696" s="74"/>
      <c r="O2696" s="81" t="s">
        <v>179</v>
      </c>
      <c r="P2696" s="83">
        <v>44397.452465277776</v>
      </c>
      <c r="Q2696" s="81" t="s">
        <v>2283</v>
      </c>
      <c r="R2696" s="84" t="s">
        <v>2820</v>
      </c>
      <c r="S2696" s="81" t="s">
        <v>3000</v>
      </c>
      <c r="T2696" s="81" t="s">
        <v>3270</v>
      </c>
      <c r="U2696" s="83">
        <v>44397.452465277776</v>
      </c>
      <c r="V2696" s="84" t="s">
        <v>5124</v>
      </c>
      <c r="W2696" s="81"/>
      <c r="X2696" s="81"/>
      <c r="Y2696" s="87" t="s">
        <v>7124</v>
      </c>
      <c r="Z2696" s="81"/>
    </row>
    <row r="2697" spans="1:26" x14ac:dyDescent="0.35">
      <c r="A2697" s="66" t="s">
        <v>1486</v>
      </c>
      <c r="B2697" s="66" t="s">
        <v>1486</v>
      </c>
      <c r="C2697" s="67"/>
      <c r="D2697" s="68"/>
      <c r="E2697" s="69"/>
      <c r="F2697" s="70"/>
      <c r="G2697" s="67"/>
      <c r="H2697" s="71"/>
      <c r="I2697" s="72"/>
      <c r="J2697" s="72"/>
      <c r="K2697" s="36"/>
      <c r="L2697" s="79"/>
      <c r="M2697" s="79"/>
      <c r="N2697" s="74"/>
      <c r="O2697" s="81" t="s">
        <v>179</v>
      </c>
      <c r="P2697" s="83">
        <v>44397.554907407408</v>
      </c>
      <c r="Q2697" s="81" t="s">
        <v>2284</v>
      </c>
      <c r="R2697" s="81" t="s">
        <v>2821</v>
      </c>
      <c r="S2697" s="81" t="s">
        <v>2999</v>
      </c>
      <c r="T2697" s="81" t="s">
        <v>3016</v>
      </c>
      <c r="U2697" s="83">
        <v>44397.554907407408</v>
      </c>
      <c r="V2697" s="84" t="s">
        <v>5125</v>
      </c>
      <c r="W2697" s="81"/>
      <c r="X2697" s="81"/>
      <c r="Y2697" s="87" t="s">
        <v>7125</v>
      </c>
      <c r="Z2697" s="81"/>
    </row>
    <row r="2698" spans="1:26" x14ac:dyDescent="0.35">
      <c r="A2698" s="66" t="s">
        <v>1486</v>
      </c>
      <c r="B2698" s="66" t="s">
        <v>1486</v>
      </c>
      <c r="C2698" s="67"/>
      <c r="D2698" s="68"/>
      <c r="E2698" s="69"/>
      <c r="F2698" s="70"/>
      <c r="G2698" s="67"/>
      <c r="H2698" s="71"/>
      <c r="I2698" s="72"/>
      <c r="J2698" s="72"/>
      <c r="K2698" s="36"/>
      <c r="L2698" s="79"/>
      <c r="M2698" s="79"/>
      <c r="N2698" s="74"/>
      <c r="O2698" s="81" t="s">
        <v>179</v>
      </c>
      <c r="P2698" s="83">
        <v>44397.584120370368</v>
      </c>
      <c r="Q2698" s="81" t="s">
        <v>2285</v>
      </c>
      <c r="R2698" s="84" t="s">
        <v>2822</v>
      </c>
      <c r="S2698" s="81" t="s">
        <v>2931</v>
      </c>
      <c r="T2698" s="81"/>
      <c r="U2698" s="83">
        <v>44397.584120370368</v>
      </c>
      <c r="V2698" s="84" t="s">
        <v>5126</v>
      </c>
      <c r="W2698" s="81"/>
      <c r="X2698" s="81"/>
      <c r="Y2698" s="87" t="s">
        <v>7126</v>
      </c>
      <c r="Z2698" s="81"/>
    </row>
    <row r="2699" spans="1:26" x14ac:dyDescent="0.35">
      <c r="A2699" s="66" t="s">
        <v>1486</v>
      </c>
      <c r="B2699" s="66" t="s">
        <v>1486</v>
      </c>
      <c r="C2699" s="67"/>
      <c r="D2699" s="68"/>
      <c r="E2699" s="69"/>
      <c r="F2699" s="70"/>
      <c r="G2699" s="67"/>
      <c r="H2699" s="71"/>
      <c r="I2699" s="72"/>
      <c r="J2699" s="72"/>
      <c r="K2699" s="36"/>
      <c r="L2699" s="79"/>
      <c r="M2699" s="79"/>
      <c r="N2699" s="74"/>
      <c r="O2699" s="81" t="s">
        <v>179</v>
      </c>
      <c r="P2699" s="83">
        <v>44397.637604166666</v>
      </c>
      <c r="Q2699" s="81" t="s">
        <v>2286</v>
      </c>
      <c r="R2699" s="81" t="s">
        <v>2823</v>
      </c>
      <c r="S2699" s="81" t="s">
        <v>3001</v>
      </c>
      <c r="T2699" s="81" t="s">
        <v>3016</v>
      </c>
      <c r="U2699" s="83">
        <v>44397.637604166666</v>
      </c>
      <c r="V2699" s="84" t="s">
        <v>5127</v>
      </c>
      <c r="W2699" s="81"/>
      <c r="X2699" s="81"/>
      <c r="Y2699" s="87" t="s">
        <v>7127</v>
      </c>
      <c r="Z2699" s="81"/>
    </row>
    <row r="2700" spans="1:26" x14ac:dyDescent="0.35">
      <c r="A2700" s="66" t="s">
        <v>1486</v>
      </c>
      <c r="B2700" s="66" t="s">
        <v>1486</v>
      </c>
      <c r="C2700" s="67"/>
      <c r="D2700" s="68"/>
      <c r="E2700" s="69"/>
      <c r="F2700" s="70"/>
      <c r="G2700" s="67"/>
      <c r="H2700" s="71"/>
      <c r="I2700" s="72"/>
      <c r="J2700" s="72"/>
      <c r="K2700" s="36"/>
      <c r="L2700" s="79"/>
      <c r="M2700" s="79"/>
      <c r="N2700" s="74"/>
      <c r="O2700" s="81" t="s">
        <v>179</v>
      </c>
      <c r="P2700" s="83">
        <v>44397.658437500002</v>
      </c>
      <c r="Q2700" s="81" t="s">
        <v>2287</v>
      </c>
      <c r="R2700" s="84" t="s">
        <v>2824</v>
      </c>
      <c r="S2700" s="81" t="s">
        <v>2931</v>
      </c>
      <c r="T2700" s="81"/>
      <c r="U2700" s="83">
        <v>44397.658437500002</v>
      </c>
      <c r="V2700" s="84" t="s">
        <v>5128</v>
      </c>
      <c r="W2700" s="81"/>
      <c r="X2700" s="81"/>
      <c r="Y2700" s="87" t="s">
        <v>7128</v>
      </c>
      <c r="Z2700" s="81"/>
    </row>
    <row r="2701" spans="1:26" x14ac:dyDescent="0.35">
      <c r="A2701" s="66" t="s">
        <v>1486</v>
      </c>
      <c r="B2701" s="66" t="s">
        <v>1486</v>
      </c>
      <c r="C2701" s="67"/>
      <c r="D2701" s="68"/>
      <c r="E2701" s="69"/>
      <c r="F2701" s="70"/>
      <c r="G2701" s="67"/>
      <c r="H2701" s="71"/>
      <c r="I2701" s="72"/>
      <c r="J2701" s="72"/>
      <c r="K2701" s="36"/>
      <c r="L2701" s="79"/>
      <c r="M2701" s="79"/>
      <c r="N2701" s="74"/>
      <c r="O2701" s="81" t="s">
        <v>179</v>
      </c>
      <c r="P2701" s="83">
        <v>44397.722997685189</v>
      </c>
      <c r="Q2701" s="81" t="s">
        <v>2288</v>
      </c>
      <c r="R2701" s="84" t="s">
        <v>2825</v>
      </c>
      <c r="S2701" s="81" t="s">
        <v>3000</v>
      </c>
      <c r="T2701" s="81" t="s">
        <v>3269</v>
      </c>
      <c r="U2701" s="83">
        <v>44397.722997685189</v>
      </c>
      <c r="V2701" s="84" t="s">
        <v>5129</v>
      </c>
      <c r="W2701" s="81"/>
      <c r="X2701" s="81"/>
      <c r="Y2701" s="87" t="s">
        <v>7129</v>
      </c>
      <c r="Z2701" s="81"/>
    </row>
    <row r="2702" spans="1:26" x14ac:dyDescent="0.35">
      <c r="A2702" s="66" t="s">
        <v>1486</v>
      </c>
      <c r="B2702" s="66" t="s">
        <v>1486</v>
      </c>
      <c r="C2702" s="67"/>
      <c r="D2702" s="68"/>
      <c r="E2702" s="69"/>
      <c r="F2702" s="70"/>
      <c r="G2702" s="67"/>
      <c r="H2702" s="71"/>
      <c r="I2702" s="72"/>
      <c r="J2702" s="72"/>
      <c r="K2702" s="36"/>
      <c r="L2702" s="79"/>
      <c r="M2702" s="79"/>
      <c r="N2702" s="74"/>
      <c r="O2702" s="81" t="s">
        <v>179</v>
      </c>
      <c r="P2702" s="83">
        <v>44398.291018518517</v>
      </c>
      <c r="Q2702" s="81" t="s">
        <v>2289</v>
      </c>
      <c r="R2702" s="81" t="s">
        <v>2826</v>
      </c>
      <c r="S2702" s="81" t="s">
        <v>2999</v>
      </c>
      <c r="T2702" s="81"/>
      <c r="U2702" s="83">
        <v>44398.291018518517</v>
      </c>
      <c r="V2702" s="84" t="s">
        <v>5130</v>
      </c>
      <c r="W2702" s="81"/>
      <c r="X2702" s="81"/>
      <c r="Y2702" s="87" t="s">
        <v>7130</v>
      </c>
      <c r="Z2702" s="81"/>
    </row>
    <row r="2703" spans="1:26" x14ac:dyDescent="0.35">
      <c r="A2703" s="66" t="s">
        <v>1486</v>
      </c>
      <c r="B2703" s="66" t="s">
        <v>1486</v>
      </c>
      <c r="C2703" s="67"/>
      <c r="D2703" s="68"/>
      <c r="E2703" s="69"/>
      <c r="F2703" s="70"/>
      <c r="G2703" s="67"/>
      <c r="H2703" s="71"/>
      <c r="I2703" s="72"/>
      <c r="J2703" s="72"/>
      <c r="K2703" s="36"/>
      <c r="L2703" s="79"/>
      <c r="M2703" s="79"/>
      <c r="N2703" s="74"/>
      <c r="O2703" s="81" t="s">
        <v>179</v>
      </c>
      <c r="P2703" s="83">
        <v>44398.369131944448</v>
      </c>
      <c r="Q2703" s="81" t="s">
        <v>2290</v>
      </c>
      <c r="R2703" s="84" t="s">
        <v>2827</v>
      </c>
      <c r="S2703" s="81" t="s">
        <v>2931</v>
      </c>
      <c r="T2703" s="81"/>
      <c r="U2703" s="83">
        <v>44398.369131944448</v>
      </c>
      <c r="V2703" s="84" t="s">
        <v>5131</v>
      </c>
      <c r="W2703" s="81"/>
      <c r="X2703" s="81"/>
      <c r="Y2703" s="87" t="s">
        <v>7131</v>
      </c>
      <c r="Z2703" s="81"/>
    </row>
    <row r="2704" spans="1:26" x14ac:dyDescent="0.35">
      <c r="A2704" s="66" t="s">
        <v>1486</v>
      </c>
      <c r="B2704" s="66" t="s">
        <v>1486</v>
      </c>
      <c r="C2704" s="67"/>
      <c r="D2704" s="68"/>
      <c r="E2704" s="69"/>
      <c r="F2704" s="70"/>
      <c r="G2704" s="67"/>
      <c r="H2704" s="71"/>
      <c r="I2704" s="72"/>
      <c r="J2704" s="72"/>
      <c r="K2704" s="36"/>
      <c r="L2704" s="79"/>
      <c r="M2704" s="79"/>
      <c r="N2704" s="74"/>
      <c r="O2704" s="81" t="s">
        <v>179</v>
      </c>
      <c r="P2704" s="83">
        <v>44398.514664351853</v>
      </c>
      <c r="Q2704" s="81" t="s">
        <v>2291</v>
      </c>
      <c r="R2704" s="81" t="s">
        <v>2828</v>
      </c>
      <c r="S2704" s="81" t="s">
        <v>3001</v>
      </c>
      <c r="T2704" s="81" t="s">
        <v>3016</v>
      </c>
      <c r="U2704" s="83">
        <v>44398.514664351853</v>
      </c>
      <c r="V2704" s="84" t="s">
        <v>5132</v>
      </c>
      <c r="W2704" s="81"/>
      <c r="X2704" s="81"/>
      <c r="Y2704" s="87" t="s">
        <v>7132</v>
      </c>
      <c r="Z2704" s="81"/>
    </row>
    <row r="2705" spans="1:26" x14ac:dyDescent="0.35">
      <c r="A2705" s="66" t="s">
        <v>1486</v>
      </c>
      <c r="B2705" s="66" t="s">
        <v>1486</v>
      </c>
      <c r="C2705" s="67"/>
      <c r="D2705" s="68"/>
      <c r="E2705" s="69"/>
      <c r="F2705" s="70"/>
      <c r="G2705" s="67"/>
      <c r="H2705" s="71"/>
      <c r="I2705" s="72"/>
      <c r="J2705" s="72"/>
      <c r="K2705" s="36"/>
      <c r="L2705" s="79"/>
      <c r="M2705" s="79"/>
      <c r="N2705" s="74"/>
      <c r="O2705" s="81" t="s">
        <v>179</v>
      </c>
      <c r="P2705" s="83">
        <v>44398.734120370369</v>
      </c>
      <c r="Q2705" s="81" t="s">
        <v>2292</v>
      </c>
      <c r="R2705" s="84" t="s">
        <v>2829</v>
      </c>
      <c r="S2705" s="81" t="s">
        <v>3000</v>
      </c>
      <c r="T2705" s="81" t="s">
        <v>3271</v>
      </c>
      <c r="U2705" s="83">
        <v>44398.734120370369</v>
      </c>
      <c r="V2705" s="84" t="s">
        <v>5133</v>
      </c>
      <c r="W2705" s="81"/>
      <c r="X2705" s="81"/>
      <c r="Y2705" s="87" t="s">
        <v>7133</v>
      </c>
      <c r="Z2705" s="81"/>
    </row>
    <row r="2706" spans="1:26" x14ac:dyDescent="0.35">
      <c r="A2706" s="66" t="s">
        <v>1486</v>
      </c>
      <c r="B2706" s="66" t="s">
        <v>1486</v>
      </c>
      <c r="C2706" s="67"/>
      <c r="D2706" s="68"/>
      <c r="E2706" s="69"/>
      <c r="F2706" s="70"/>
      <c r="G2706" s="67"/>
      <c r="H2706" s="71"/>
      <c r="I2706" s="72"/>
      <c r="J2706" s="72"/>
      <c r="K2706" s="36"/>
      <c r="L2706" s="79"/>
      <c r="M2706" s="79"/>
      <c r="N2706" s="74"/>
      <c r="O2706" s="81" t="s">
        <v>179</v>
      </c>
      <c r="P2706" s="83">
        <v>44399.252476851849</v>
      </c>
      <c r="Q2706" s="81" t="s">
        <v>2293</v>
      </c>
      <c r="R2706" s="81" t="s">
        <v>2830</v>
      </c>
      <c r="S2706" s="81" t="s">
        <v>2999</v>
      </c>
      <c r="T2706" s="81" t="s">
        <v>3016</v>
      </c>
      <c r="U2706" s="83">
        <v>44399.252476851849</v>
      </c>
      <c r="V2706" s="84" t="s">
        <v>5134</v>
      </c>
      <c r="W2706" s="81"/>
      <c r="X2706" s="81"/>
      <c r="Y2706" s="87" t="s">
        <v>7134</v>
      </c>
      <c r="Z2706" s="81"/>
    </row>
    <row r="2707" spans="1:26" x14ac:dyDescent="0.35">
      <c r="A2707" s="66" t="s">
        <v>1417</v>
      </c>
      <c r="B2707" s="66" t="s">
        <v>1486</v>
      </c>
      <c r="C2707" s="67"/>
      <c r="D2707" s="68"/>
      <c r="E2707" s="69"/>
      <c r="F2707" s="70"/>
      <c r="G2707" s="67"/>
      <c r="H2707" s="71"/>
      <c r="I2707" s="72"/>
      <c r="J2707" s="72"/>
      <c r="K2707" s="36"/>
      <c r="L2707" s="79"/>
      <c r="M2707" s="79"/>
      <c r="N2707" s="74"/>
      <c r="O2707" s="81" t="s">
        <v>1647</v>
      </c>
      <c r="P2707" s="83">
        <v>44396.598680555559</v>
      </c>
      <c r="Q2707" s="81" t="s">
        <v>2294</v>
      </c>
      <c r="R2707" s="84" t="s">
        <v>2831</v>
      </c>
      <c r="S2707" s="81" t="s">
        <v>2952</v>
      </c>
      <c r="T2707" s="81" t="s">
        <v>3016</v>
      </c>
      <c r="U2707" s="83">
        <v>44396.598680555559</v>
      </c>
      <c r="V2707" s="84" t="s">
        <v>5135</v>
      </c>
      <c r="W2707" s="81"/>
      <c r="X2707" s="81"/>
      <c r="Y2707" s="87" t="s">
        <v>7135</v>
      </c>
      <c r="Z2707" s="81"/>
    </row>
    <row r="2708" spans="1:26" x14ac:dyDescent="0.35">
      <c r="A2708" s="66" t="s">
        <v>1417</v>
      </c>
      <c r="B2708" s="66" t="s">
        <v>1486</v>
      </c>
      <c r="C2708" s="67"/>
      <c r="D2708" s="68"/>
      <c r="E2708" s="69"/>
      <c r="F2708" s="70"/>
      <c r="G2708" s="67"/>
      <c r="H2708" s="71"/>
      <c r="I2708" s="72"/>
      <c r="J2708" s="72"/>
      <c r="K2708" s="36"/>
      <c r="L2708" s="79"/>
      <c r="M2708" s="79"/>
      <c r="N2708" s="74"/>
      <c r="O2708" s="81" t="s">
        <v>1647</v>
      </c>
      <c r="P2708" s="83">
        <v>44396.640046296299</v>
      </c>
      <c r="Q2708" s="81" t="s">
        <v>2295</v>
      </c>
      <c r="R2708" s="84" t="s">
        <v>2815</v>
      </c>
      <c r="S2708" s="81" t="s">
        <v>3000</v>
      </c>
      <c r="T2708" s="81" t="s">
        <v>3268</v>
      </c>
      <c r="U2708" s="83">
        <v>44396.640046296299</v>
      </c>
      <c r="V2708" s="84" t="s">
        <v>5136</v>
      </c>
      <c r="W2708" s="81"/>
      <c r="X2708" s="81"/>
      <c r="Y2708" s="87" t="s">
        <v>7136</v>
      </c>
      <c r="Z2708" s="81"/>
    </row>
    <row r="2709" spans="1:26" x14ac:dyDescent="0.35">
      <c r="A2709" s="66" t="s">
        <v>1417</v>
      </c>
      <c r="B2709" s="66" t="s">
        <v>1486</v>
      </c>
      <c r="C2709" s="67"/>
      <c r="D2709" s="68"/>
      <c r="E2709" s="69"/>
      <c r="F2709" s="70"/>
      <c r="G2709" s="67"/>
      <c r="H2709" s="71"/>
      <c r="I2709" s="72"/>
      <c r="J2709" s="72"/>
      <c r="K2709" s="36"/>
      <c r="L2709" s="79"/>
      <c r="M2709" s="79"/>
      <c r="N2709" s="74"/>
      <c r="O2709" s="81" t="s">
        <v>1647</v>
      </c>
      <c r="P2709" s="83">
        <v>44397.473460648151</v>
      </c>
      <c r="Q2709" s="81" t="s">
        <v>2296</v>
      </c>
      <c r="R2709" s="84" t="s">
        <v>2820</v>
      </c>
      <c r="S2709" s="81" t="s">
        <v>3000</v>
      </c>
      <c r="T2709" s="81" t="s">
        <v>3270</v>
      </c>
      <c r="U2709" s="83">
        <v>44397.473460648151</v>
      </c>
      <c r="V2709" s="84" t="s">
        <v>5137</v>
      </c>
      <c r="W2709" s="81"/>
      <c r="X2709" s="81"/>
      <c r="Y2709" s="87" t="s">
        <v>7137</v>
      </c>
      <c r="Z2709" s="81"/>
    </row>
    <row r="2710" spans="1:26" x14ac:dyDescent="0.35">
      <c r="A2710" s="66" t="s">
        <v>1417</v>
      </c>
      <c r="B2710" s="66" t="s">
        <v>1486</v>
      </c>
      <c r="C2710" s="67"/>
      <c r="D2710" s="68"/>
      <c r="E2710" s="69"/>
      <c r="F2710" s="70"/>
      <c r="G2710" s="67"/>
      <c r="H2710" s="71"/>
      <c r="I2710" s="72"/>
      <c r="J2710" s="72"/>
      <c r="K2710" s="36"/>
      <c r="L2710" s="79"/>
      <c r="M2710" s="79"/>
      <c r="N2710" s="74"/>
      <c r="O2710" s="81" t="s">
        <v>1647</v>
      </c>
      <c r="P2710" s="83">
        <v>44397.556967592594</v>
      </c>
      <c r="Q2710" s="81" t="s">
        <v>2297</v>
      </c>
      <c r="R2710" s="84" t="s">
        <v>2832</v>
      </c>
      <c r="S2710" s="81" t="s">
        <v>2952</v>
      </c>
      <c r="T2710" s="81" t="s">
        <v>3272</v>
      </c>
      <c r="U2710" s="83">
        <v>44397.556967592594</v>
      </c>
      <c r="V2710" s="84" t="s">
        <v>5138</v>
      </c>
      <c r="W2710" s="81"/>
      <c r="X2710" s="81"/>
      <c r="Y2710" s="87" t="s">
        <v>7138</v>
      </c>
      <c r="Z2710" s="81"/>
    </row>
    <row r="2711" spans="1:26" x14ac:dyDescent="0.35">
      <c r="A2711" s="66" t="s">
        <v>1417</v>
      </c>
      <c r="B2711" s="66" t="s">
        <v>1486</v>
      </c>
      <c r="C2711" s="67"/>
      <c r="D2711" s="68"/>
      <c r="E2711" s="69"/>
      <c r="F2711" s="70"/>
      <c r="G2711" s="67"/>
      <c r="H2711" s="71"/>
      <c r="I2711" s="72"/>
      <c r="J2711" s="72"/>
      <c r="K2711" s="36"/>
      <c r="L2711" s="79"/>
      <c r="M2711" s="79"/>
      <c r="N2711" s="74"/>
      <c r="O2711" s="81" t="s">
        <v>1647</v>
      </c>
      <c r="P2711" s="83">
        <v>44397.598425925928</v>
      </c>
      <c r="Q2711" s="81" t="s">
        <v>2103</v>
      </c>
      <c r="R2711" s="84" t="s">
        <v>2690</v>
      </c>
      <c r="S2711" s="81" t="s">
        <v>2952</v>
      </c>
      <c r="T2711" s="81"/>
      <c r="U2711" s="83">
        <v>44397.598425925928</v>
      </c>
      <c r="V2711" s="84" t="s">
        <v>5139</v>
      </c>
      <c r="W2711" s="81"/>
      <c r="X2711" s="81"/>
      <c r="Y2711" s="87" t="s">
        <v>7139</v>
      </c>
      <c r="Z2711" s="81"/>
    </row>
    <row r="2712" spans="1:26" x14ac:dyDescent="0.35">
      <c r="A2712" s="66" t="s">
        <v>1417</v>
      </c>
      <c r="B2712" s="66" t="s">
        <v>1486</v>
      </c>
      <c r="C2712" s="67"/>
      <c r="D2712" s="68"/>
      <c r="E2712" s="69"/>
      <c r="F2712" s="70"/>
      <c r="G2712" s="67"/>
      <c r="H2712" s="71"/>
      <c r="I2712" s="72"/>
      <c r="J2712" s="72"/>
      <c r="K2712" s="36"/>
      <c r="L2712" s="79"/>
      <c r="M2712" s="79"/>
      <c r="N2712" s="74"/>
      <c r="O2712" s="81" t="s">
        <v>1647</v>
      </c>
      <c r="P2712" s="83">
        <v>44397.640324074076</v>
      </c>
      <c r="Q2712" s="81" t="s">
        <v>2298</v>
      </c>
      <c r="R2712" s="84" t="s">
        <v>2833</v>
      </c>
      <c r="S2712" s="81" t="s">
        <v>3000</v>
      </c>
      <c r="T2712" s="81" t="s">
        <v>3016</v>
      </c>
      <c r="U2712" s="83">
        <v>44397.640324074076</v>
      </c>
      <c r="V2712" s="84" t="s">
        <v>5140</v>
      </c>
      <c r="W2712" s="81"/>
      <c r="X2712" s="81"/>
      <c r="Y2712" s="87" t="s">
        <v>7140</v>
      </c>
      <c r="Z2712" s="81"/>
    </row>
    <row r="2713" spans="1:26" x14ac:dyDescent="0.35">
      <c r="A2713" s="66" t="s">
        <v>1417</v>
      </c>
      <c r="B2713" s="66" t="s">
        <v>1486</v>
      </c>
      <c r="C2713" s="67"/>
      <c r="D2713" s="68"/>
      <c r="E2713" s="69"/>
      <c r="F2713" s="70"/>
      <c r="G2713" s="67"/>
      <c r="H2713" s="71"/>
      <c r="I2713" s="72"/>
      <c r="J2713" s="72"/>
      <c r="K2713" s="36"/>
      <c r="L2713" s="79"/>
      <c r="M2713" s="79"/>
      <c r="N2713" s="74"/>
      <c r="O2713" s="81" t="s">
        <v>1647</v>
      </c>
      <c r="P2713" s="83">
        <v>44398.390162037038</v>
      </c>
      <c r="Q2713" s="81" t="s">
        <v>2299</v>
      </c>
      <c r="R2713" s="81"/>
      <c r="S2713" s="81"/>
      <c r="T2713" s="81"/>
      <c r="U2713" s="83">
        <v>44398.390162037038</v>
      </c>
      <c r="V2713" s="84" t="s">
        <v>5141</v>
      </c>
      <c r="W2713" s="81"/>
      <c r="X2713" s="81"/>
      <c r="Y2713" s="87" t="s">
        <v>7141</v>
      </c>
      <c r="Z2713" s="81"/>
    </row>
    <row r="2714" spans="1:26" x14ac:dyDescent="0.35">
      <c r="A2714" s="66" t="s">
        <v>1417</v>
      </c>
      <c r="B2714" s="66" t="s">
        <v>1486</v>
      </c>
      <c r="C2714" s="67"/>
      <c r="D2714" s="68"/>
      <c r="E2714" s="69"/>
      <c r="F2714" s="70"/>
      <c r="G2714" s="67"/>
      <c r="H2714" s="71"/>
      <c r="I2714" s="72"/>
      <c r="J2714" s="72"/>
      <c r="K2714" s="36"/>
      <c r="L2714" s="79"/>
      <c r="M2714" s="79"/>
      <c r="N2714" s="74"/>
      <c r="O2714" s="81" t="s">
        <v>1647</v>
      </c>
      <c r="P2714" s="83">
        <v>44398.51525462963</v>
      </c>
      <c r="Q2714" s="81" t="s">
        <v>2300</v>
      </c>
      <c r="R2714" s="84" t="s">
        <v>2834</v>
      </c>
      <c r="S2714" s="81" t="s">
        <v>3000</v>
      </c>
      <c r="T2714" s="81" t="s">
        <v>3273</v>
      </c>
      <c r="U2714" s="83">
        <v>44398.51525462963</v>
      </c>
      <c r="V2714" s="84" t="s">
        <v>5142</v>
      </c>
      <c r="W2714" s="81"/>
      <c r="X2714" s="81"/>
      <c r="Y2714" s="87" t="s">
        <v>7142</v>
      </c>
      <c r="Z2714" s="81"/>
    </row>
    <row r="2715" spans="1:26" x14ac:dyDescent="0.35">
      <c r="A2715" s="66" t="s">
        <v>1414</v>
      </c>
      <c r="B2715" s="66" t="s">
        <v>1414</v>
      </c>
      <c r="C2715" s="67"/>
      <c r="D2715" s="68"/>
      <c r="E2715" s="69"/>
      <c r="F2715" s="70"/>
      <c r="G2715" s="67"/>
      <c r="H2715" s="71"/>
      <c r="I2715" s="72"/>
      <c r="J2715" s="72"/>
      <c r="K2715" s="36"/>
      <c r="L2715" s="79"/>
      <c r="M2715" s="79"/>
      <c r="N2715" s="74"/>
      <c r="O2715" s="81" t="s">
        <v>179</v>
      </c>
      <c r="P2715" s="83">
        <v>44396.584814814814</v>
      </c>
      <c r="Q2715" s="81" t="s">
        <v>2301</v>
      </c>
      <c r="R2715" s="81" t="s">
        <v>2835</v>
      </c>
      <c r="S2715" s="81" t="s">
        <v>3002</v>
      </c>
      <c r="T2715" s="81" t="s">
        <v>3274</v>
      </c>
      <c r="U2715" s="83">
        <v>44396.584814814814</v>
      </c>
      <c r="V2715" s="84" t="s">
        <v>5143</v>
      </c>
      <c r="W2715" s="81"/>
      <c r="X2715" s="81"/>
      <c r="Y2715" s="87" t="s">
        <v>7143</v>
      </c>
      <c r="Z2715" s="81"/>
    </row>
    <row r="2716" spans="1:26" x14ac:dyDescent="0.35">
      <c r="A2716" s="66" t="s">
        <v>1414</v>
      </c>
      <c r="B2716" s="66" t="s">
        <v>1414</v>
      </c>
      <c r="C2716" s="67"/>
      <c r="D2716" s="68"/>
      <c r="E2716" s="69"/>
      <c r="F2716" s="70"/>
      <c r="G2716" s="67"/>
      <c r="H2716" s="71"/>
      <c r="I2716" s="72"/>
      <c r="J2716" s="72"/>
      <c r="K2716" s="36"/>
      <c r="L2716" s="79"/>
      <c r="M2716" s="79"/>
      <c r="N2716" s="74"/>
      <c r="O2716" s="81" t="s">
        <v>179</v>
      </c>
      <c r="P2716" s="83">
        <v>44397.333425925928</v>
      </c>
      <c r="Q2716" s="81" t="s">
        <v>2302</v>
      </c>
      <c r="R2716" s="81" t="s">
        <v>2836</v>
      </c>
      <c r="S2716" s="81" t="s">
        <v>3003</v>
      </c>
      <c r="T2716" s="81"/>
      <c r="U2716" s="83">
        <v>44397.333425925928</v>
      </c>
      <c r="V2716" s="84" t="s">
        <v>5144</v>
      </c>
      <c r="W2716" s="81"/>
      <c r="X2716" s="81"/>
      <c r="Y2716" s="87" t="s">
        <v>7144</v>
      </c>
      <c r="Z2716" s="81"/>
    </row>
    <row r="2717" spans="1:26" x14ac:dyDescent="0.35">
      <c r="A2717" s="66" t="s">
        <v>1414</v>
      </c>
      <c r="B2717" s="66" t="s">
        <v>1414</v>
      </c>
      <c r="C2717" s="67"/>
      <c r="D2717" s="68"/>
      <c r="E2717" s="69"/>
      <c r="F2717" s="70"/>
      <c r="G2717" s="67"/>
      <c r="H2717" s="71"/>
      <c r="I2717" s="72"/>
      <c r="J2717" s="72"/>
      <c r="K2717" s="36"/>
      <c r="L2717" s="79"/>
      <c r="M2717" s="79"/>
      <c r="N2717" s="74"/>
      <c r="O2717" s="81" t="s">
        <v>179</v>
      </c>
      <c r="P2717" s="83">
        <v>44397.543807870374</v>
      </c>
      <c r="Q2717" s="81" t="s">
        <v>2303</v>
      </c>
      <c r="R2717" s="84" t="s">
        <v>2837</v>
      </c>
      <c r="S2717" s="81" t="s">
        <v>2931</v>
      </c>
      <c r="T2717" s="81"/>
      <c r="U2717" s="83">
        <v>44397.543807870374</v>
      </c>
      <c r="V2717" s="84" t="s">
        <v>5145</v>
      </c>
      <c r="W2717" s="81"/>
      <c r="X2717" s="81"/>
      <c r="Y2717" s="87" t="s">
        <v>7145</v>
      </c>
      <c r="Z2717" s="81"/>
    </row>
    <row r="2718" spans="1:26" x14ac:dyDescent="0.35">
      <c r="A2718" s="66" t="s">
        <v>1414</v>
      </c>
      <c r="B2718" s="66" t="s">
        <v>1414</v>
      </c>
      <c r="C2718" s="67"/>
      <c r="D2718" s="68"/>
      <c r="E2718" s="69"/>
      <c r="F2718" s="70"/>
      <c r="G2718" s="67"/>
      <c r="H2718" s="71"/>
      <c r="I2718" s="72"/>
      <c r="J2718" s="72"/>
      <c r="K2718" s="36"/>
      <c r="L2718" s="79"/>
      <c r="M2718" s="79"/>
      <c r="N2718" s="74"/>
      <c r="O2718" s="81" t="s">
        <v>179</v>
      </c>
      <c r="P2718" s="83">
        <v>44398.333518518521</v>
      </c>
      <c r="Q2718" s="81" t="s">
        <v>2304</v>
      </c>
      <c r="R2718" s="84" t="s">
        <v>2838</v>
      </c>
      <c r="S2718" s="81" t="s">
        <v>2931</v>
      </c>
      <c r="T2718" s="81" t="s">
        <v>3275</v>
      </c>
      <c r="U2718" s="83">
        <v>44398.333518518521</v>
      </c>
      <c r="V2718" s="84" t="s">
        <v>5146</v>
      </c>
      <c r="W2718" s="81"/>
      <c r="X2718" s="81"/>
      <c r="Y2718" s="87" t="s">
        <v>7146</v>
      </c>
      <c r="Z2718" s="81"/>
    </row>
    <row r="2719" spans="1:26" x14ac:dyDescent="0.35">
      <c r="A2719" s="66" t="s">
        <v>1414</v>
      </c>
      <c r="B2719" s="66" t="s">
        <v>1402</v>
      </c>
      <c r="C2719" s="67"/>
      <c r="D2719" s="68"/>
      <c r="E2719" s="69"/>
      <c r="F2719" s="70"/>
      <c r="G2719" s="67"/>
      <c r="H2719" s="71"/>
      <c r="I2719" s="72"/>
      <c r="J2719" s="72"/>
      <c r="K2719" s="36"/>
      <c r="L2719" s="79"/>
      <c r="M2719" s="79"/>
      <c r="N2719" s="74"/>
      <c r="O2719" s="81" t="s">
        <v>1647</v>
      </c>
      <c r="P2719" s="83">
        <v>44398.353460648148</v>
      </c>
      <c r="Q2719" s="81" t="s">
        <v>1751</v>
      </c>
      <c r="R2719" s="81"/>
      <c r="S2719" s="81"/>
      <c r="T2719" s="81"/>
      <c r="U2719" s="83">
        <v>44398.353460648148</v>
      </c>
      <c r="V2719" s="84" t="s">
        <v>4903</v>
      </c>
      <c r="W2719" s="81"/>
      <c r="X2719" s="81"/>
      <c r="Y2719" s="87" t="s">
        <v>6903</v>
      </c>
      <c r="Z2719" s="81"/>
    </row>
    <row r="2720" spans="1:26" x14ac:dyDescent="0.35">
      <c r="A2720" s="66" t="s">
        <v>1414</v>
      </c>
      <c r="B2720" s="66" t="s">
        <v>1414</v>
      </c>
      <c r="C2720" s="67"/>
      <c r="D2720" s="68"/>
      <c r="E2720" s="69"/>
      <c r="F2720" s="70"/>
      <c r="G2720" s="67"/>
      <c r="H2720" s="71"/>
      <c r="I2720" s="72"/>
      <c r="J2720" s="72"/>
      <c r="K2720" s="36"/>
      <c r="L2720" s="79"/>
      <c r="M2720" s="79"/>
      <c r="N2720" s="74"/>
      <c r="O2720" s="81" t="s">
        <v>179</v>
      </c>
      <c r="P2720" s="83">
        <v>44398.54178240741</v>
      </c>
      <c r="Q2720" s="81" t="s">
        <v>2305</v>
      </c>
      <c r="R2720" s="84" t="s">
        <v>2839</v>
      </c>
      <c r="S2720" s="81" t="s">
        <v>2931</v>
      </c>
      <c r="T2720" s="81"/>
      <c r="U2720" s="83">
        <v>44398.54178240741</v>
      </c>
      <c r="V2720" s="84" t="s">
        <v>5147</v>
      </c>
      <c r="W2720" s="81"/>
      <c r="X2720" s="81"/>
      <c r="Y2720" s="87" t="s">
        <v>7147</v>
      </c>
      <c r="Z2720" s="81"/>
    </row>
    <row r="2721" spans="1:26" x14ac:dyDescent="0.35">
      <c r="A2721" s="66" t="s">
        <v>1417</v>
      </c>
      <c r="B2721" s="66" t="s">
        <v>1414</v>
      </c>
      <c r="C2721" s="67"/>
      <c r="D2721" s="68"/>
      <c r="E2721" s="69"/>
      <c r="F2721" s="70"/>
      <c r="G2721" s="67"/>
      <c r="H2721" s="71"/>
      <c r="I2721" s="72"/>
      <c r="J2721" s="72"/>
      <c r="K2721" s="36"/>
      <c r="L2721" s="79"/>
      <c r="M2721" s="79"/>
      <c r="N2721" s="74"/>
      <c r="O2721" s="81" t="s">
        <v>1647</v>
      </c>
      <c r="P2721" s="83">
        <v>44396.598483796297</v>
      </c>
      <c r="Q2721" s="81" t="s">
        <v>2306</v>
      </c>
      <c r="R2721" s="84" t="s">
        <v>2840</v>
      </c>
      <c r="S2721" s="81" t="s">
        <v>3004</v>
      </c>
      <c r="T2721" s="81" t="s">
        <v>3274</v>
      </c>
      <c r="U2721" s="83">
        <v>44396.598483796297</v>
      </c>
      <c r="V2721" s="84" t="s">
        <v>5148</v>
      </c>
      <c r="W2721" s="81"/>
      <c r="X2721" s="81"/>
      <c r="Y2721" s="87" t="s">
        <v>7148</v>
      </c>
      <c r="Z2721" s="81"/>
    </row>
    <row r="2722" spans="1:26" x14ac:dyDescent="0.35">
      <c r="A2722" s="66" t="s">
        <v>1417</v>
      </c>
      <c r="B2722" s="66" t="s">
        <v>1414</v>
      </c>
      <c r="C2722" s="67"/>
      <c r="D2722" s="68"/>
      <c r="E2722" s="69"/>
      <c r="F2722" s="70"/>
      <c r="G2722" s="67"/>
      <c r="H2722" s="71"/>
      <c r="I2722" s="72"/>
      <c r="J2722" s="72"/>
      <c r="K2722" s="36"/>
      <c r="L2722" s="79"/>
      <c r="M2722" s="79"/>
      <c r="N2722" s="74"/>
      <c r="O2722" s="81" t="s">
        <v>1647</v>
      </c>
      <c r="P2722" s="83">
        <v>44397.348379629628</v>
      </c>
      <c r="Q2722" s="81" t="s">
        <v>2307</v>
      </c>
      <c r="R2722" s="84" t="s">
        <v>2841</v>
      </c>
      <c r="S2722" s="81" t="s">
        <v>3005</v>
      </c>
      <c r="T2722" s="81"/>
      <c r="U2722" s="83">
        <v>44397.348379629628</v>
      </c>
      <c r="V2722" s="84" t="s">
        <v>5149</v>
      </c>
      <c r="W2722" s="81"/>
      <c r="X2722" s="81"/>
      <c r="Y2722" s="87" t="s">
        <v>7149</v>
      </c>
      <c r="Z2722" s="81"/>
    </row>
    <row r="2723" spans="1:26" x14ac:dyDescent="0.35">
      <c r="A2723" s="66" t="s">
        <v>1417</v>
      </c>
      <c r="B2723" s="66" t="s">
        <v>1414</v>
      </c>
      <c r="C2723" s="67"/>
      <c r="D2723" s="68"/>
      <c r="E2723" s="69"/>
      <c r="F2723" s="70"/>
      <c r="G2723" s="67"/>
      <c r="H2723" s="71"/>
      <c r="I2723" s="72"/>
      <c r="J2723" s="72"/>
      <c r="K2723" s="36"/>
      <c r="L2723" s="79"/>
      <c r="M2723" s="79"/>
      <c r="N2723" s="74"/>
      <c r="O2723" s="81" t="s">
        <v>1647</v>
      </c>
      <c r="P2723" s="83">
        <v>44397.556666666664</v>
      </c>
      <c r="Q2723" s="81" t="s">
        <v>2308</v>
      </c>
      <c r="R2723" s="81"/>
      <c r="S2723" s="81"/>
      <c r="T2723" s="81"/>
      <c r="U2723" s="83">
        <v>44397.556666666664</v>
      </c>
      <c r="V2723" s="84" t="s">
        <v>5150</v>
      </c>
      <c r="W2723" s="81"/>
      <c r="X2723" s="81"/>
      <c r="Y2723" s="87" t="s">
        <v>7150</v>
      </c>
      <c r="Z2723" s="81"/>
    </row>
    <row r="2724" spans="1:26" x14ac:dyDescent="0.35">
      <c r="A2724" s="66" t="s">
        <v>1417</v>
      </c>
      <c r="B2724" s="66" t="s">
        <v>1414</v>
      </c>
      <c r="C2724" s="67"/>
      <c r="D2724" s="68"/>
      <c r="E2724" s="69"/>
      <c r="F2724" s="70"/>
      <c r="G2724" s="67"/>
      <c r="H2724" s="71"/>
      <c r="I2724" s="72"/>
      <c r="J2724" s="72"/>
      <c r="K2724" s="36"/>
      <c r="L2724" s="79"/>
      <c r="M2724" s="79"/>
      <c r="N2724" s="74"/>
      <c r="O2724" s="81" t="s">
        <v>1647</v>
      </c>
      <c r="P2724" s="83">
        <v>44398.556666666664</v>
      </c>
      <c r="Q2724" s="81" t="s">
        <v>2309</v>
      </c>
      <c r="R2724" s="81"/>
      <c r="S2724" s="81"/>
      <c r="T2724" s="81"/>
      <c r="U2724" s="83">
        <v>44398.556666666664</v>
      </c>
      <c r="V2724" s="84" t="s">
        <v>5151</v>
      </c>
      <c r="W2724" s="81"/>
      <c r="X2724" s="81"/>
      <c r="Y2724" s="87" t="s">
        <v>7151</v>
      </c>
      <c r="Z2724" s="81"/>
    </row>
    <row r="2725" spans="1:26" x14ac:dyDescent="0.35">
      <c r="A2725" s="66" t="s">
        <v>1413</v>
      </c>
      <c r="B2725" s="66" t="s">
        <v>1402</v>
      </c>
      <c r="C2725" s="67"/>
      <c r="D2725" s="68"/>
      <c r="E2725" s="69"/>
      <c r="F2725" s="70"/>
      <c r="G2725" s="67"/>
      <c r="H2725" s="71"/>
      <c r="I2725" s="72"/>
      <c r="J2725" s="72"/>
      <c r="K2725" s="36"/>
      <c r="L2725" s="79"/>
      <c r="M2725" s="79"/>
      <c r="N2725" s="74"/>
      <c r="O2725" s="81" t="s">
        <v>1647</v>
      </c>
      <c r="P2725" s="83">
        <v>44397.644594907404</v>
      </c>
      <c r="Q2725" s="81" t="s">
        <v>1751</v>
      </c>
      <c r="R2725" s="81"/>
      <c r="S2725" s="81"/>
      <c r="T2725" s="81"/>
      <c r="U2725" s="83">
        <v>44397.644594907404</v>
      </c>
      <c r="V2725" s="84" t="s">
        <v>4902</v>
      </c>
      <c r="W2725" s="81"/>
      <c r="X2725" s="81"/>
      <c r="Y2725" s="87" t="s">
        <v>6902</v>
      </c>
      <c r="Z2725" s="81"/>
    </row>
    <row r="2726" spans="1:26" x14ac:dyDescent="0.35">
      <c r="A2726" s="66" t="s">
        <v>1487</v>
      </c>
      <c r="B2726" s="66" t="s">
        <v>1402</v>
      </c>
      <c r="C2726" s="67"/>
      <c r="D2726" s="68"/>
      <c r="E2726" s="69"/>
      <c r="F2726" s="70"/>
      <c r="G2726" s="67"/>
      <c r="H2726" s="71"/>
      <c r="I2726" s="72"/>
      <c r="J2726" s="72"/>
      <c r="K2726" s="36"/>
      <c r="L2726" s="79"/>
      <c r="M2726" s="79"/>
      <c r="N2726" s="74"/>
      <c r="O2726" s="81" t="s">
        <v>1647</v>
      </c>
      <c r="P2726" s="83">
        <v>44398.541817129626</v>
      </c>
      <c r="Q2726" s="81" t="s">
        <v>2310</v>
      </c>
      <c r="R2726" s="84" t="s">
        <v>2842</v>
      </c>
      <c r="S2726" s="81" t="s">
        <v>2931</v>
      </c>
      <c r="T2726" s="81" t="s">
        <v>3151</v>
      </c>
      <c r="U2726" s="83">
        <v>44398.541817129626</v>
      </c>
      <c r="V2726" s="84" t="s">
        <v>5152</v>
      </c>
      <c r="W2726" s="81"/>
      <c r="X2726" s="81"/>
      <c r="Y2726" s="87" t="s">
        <v>7152</v>
      </c>
      <c r="Z2726" s="81"/>
    </row>
    <row r="2727" spans="1:26" x14ac:dyDescent="0.35">
      <c r="A2727" s="66" t="s">
        <v>1417</v>
      </c>
      <c r="B2727" s="66" t="s">
        <v>1402</v>
      </c>
      <c r="C2727" s="67"/>
      <c r="D2727" s="68"/>
      <c r="E2727" s="69"/>
      <c r="F2727" s="70"/>
      <c r="G2727" s="67"/>
      <c r="H2727" s="71"/>
      <c r="I2727" s="72"/>
      <c r="J2727" s="72"/>
      <c r="K2727" s="36"/>
      <c r="L2727" s="79"/>
      <c r="M2727" s="79"/>
      <c r="N2727" s="74"/>
      <c r="O2727" s="81" t="s">
        <v>1647</v>
      </c>
      <c r="P2727" s="83">
        <v>44398.390011574076</v>
      </c>
      <c r="Q2727" s="81" t="s">
        <v>2220</v>
      </c>
      <c r="R2727" s="81"/>
      <c r="S2727" s="81"/>
      <c r="T2727" s="81" t="s">
        <v>3046</v>
      </c>
      <c r="U2727" s="83">
        <v>44398.390011574076</v>
      </c>
      <c r="V2727" s="84" t="s">
        <v>5047</v>
      </c>
      <c r="W2727" s="81"/>
      <c r="X2727" s="81"/>
      <c r="Y2727" s="87" t="s">
        <v>7047</v>
      </c>
      <c r="Z2727" s="81"/>
    </row>
    <row r="2728" spans="1:26" x14ac:dyDescent="0.35">
      <c r="A2728" s="66" t="s">
        <v>1417</v>
      </c>
      <c r="B2728" s="66" t="s">
        <v>1402</v>
      </c>
      <c r="C2728" s="67"/>
      <c r="D2728" s="68"/>
      <c r="E2728" s="69"/>
      <c r="F2728" s="70"/>
      <c r="G2728" s="67"/>
      <c r="H2728" s="71"/>
      <c r="I2728" s="72"/>
      <c r="J2728" s="72"/>
      <c r="K2728" s="36"/>
      <c r="L2728" s="79"/>
      <c r="M2728" s="79"/>
      <c r="N2728" s="74"/>
      <c r="O2728" s="81" t="s">
        <v>1647</v>
      </c>
      <c r="P2728" s="83">
        <v>44398.556759259256</v>
      </c>
      <c r="Q2728" s="81" t="s">
        <v>1886</v>
      </c>
      <c r="R2728" s="81"/>
      <c r="S2728" s="81"/>
      <c r="T2728" s="81" t="s">
        <v>3151</v>
      </c>
      <c r="U2728" s="83">
        <v>44398.556759259256</v>
      </c>
      <c r="V2728" s="84" t="s">
        <v>5153</v>
      </c>
      <c r="W2728" s="81"/>
      <c r="X2728" s="81"/>
      <c r="Y2728" s="87" t="s">
        <v>7153</v>
      </c>
      <c r="Z2728" s="81"/>
    </row>
    <row r="2729" spans="1:26" x14ac:dyDescent="0.35">
      <c r="A2729" s="66" t="s">
        <v>1487</v>
      </c>
      <c r="B2729" s="66" t="s">
        <v>1487</v>
      </c>
      <c r="C2729" s="67"/>
      <c r="D2729" s="68"/>
      <c r="E2729" s="69"/>
      <c r="F2729" s="70"/>
      <c r="G2729" s="67"/>
      <c r="H2729" s="71"/>
      <c r="I2729" s="72"/>
      <c r="J2729" s="72"/>
      <c r="K2729" s="36"/>
      <c r="L2729" s="79"/>
      <c r="M2729" s="79"/>
      <c r="N2729" s="74"/>
      <c r="O2729" s="81" t="s">
        <v>179</v>
      </c>
      <c r="P2729" s="83">
        <v>44397.371261574073</v>
      </c>
      <c r="Q2729" s="81" t="s">
        <v>2311</v>
      </c>
      <c r="R2729" s="84" t="s">
        <v>2843</v>
      </c>
      <c r="S2729" s="81" t="s">
        <v>2931</v>
      </c>
      <c r="T2729" s="81" t="s">
        <v>3071</v>
      </c>
      <c r="U2729" s="83">
        <v>44397.371261574073</v>
      </c>
      <c r="V2729" s="84" t="s">
        <v>5154</v>
      </c>
      <c r="W2729" s="81"/>
      <c r="X2729" s="81"/>
      <c r="Y2729" s="87" t="s">
        <v>7154</v>
      </c>
      <c r="Z2729" s="81"/>
    </row>
    <row r="2730" spans="1:26" x14ac:dyDescent="0.35">
      <c r="A2730" s="66" t="s">
        <v>1417</v>
      </c>
      <c r="B2730" s="66" t="s">
        <v>1487</v>
      </c>
      <c r="C2730" s="67"/>
      <c r="D2730" s="68"/>
      <c r="E2730" s="69"/>
      <c r="F2730" s="70"/>
      <c r="G2730" s="67"/>
      <c r="H2730" s="71"/>
      <c r="I2730" s="72"/>
      <c r="J2730" s="72"/>
      <c r="K2730" s="36"/>
      <c r="L2730" s="79"/>
      <c r="M2730" s="79"/>
      <c r="N2730" s="74"/>
      <c r="O2730" s="81" t="s">
        <v>1647</v>
      </c>
      <c r="P2730" s="83">
        <v>44397.390196759261</v>
      </c>
      <c r="Q2730" s="81" t="s">
        <v>1733</v>
      </c>
      <c r="R2730" s="81"/>
      <c r="S2730" s="81"/>
      <c r="T2730" s="81" t="s">
        <v>3071</v>
      </c>
      <c r="U2730" s="83">
        <v>44397.390196759261</v>
      </c>
      <c r="V2730" s="84" t="s">
        <v>5155</v>
      </c>
      <c r="W2730" s="81"/>
      <c r="X2730" s="81"/>
      <c r="Y2730" s="87" t="s">
        <v>7155</v>
      </c>
      <c r="Z2730" s="81"/>
    </row>
    <row r="2731" spans="1:26" x14ac:dyDescent="0.35">
      <c r="A2731" s="66" t="s">
        <v>1417</v>
      </c>
      <c r="B2731" s="66" t="s">
        <v>1487</v>
      </c>
      <c r="C2731" s="67"/>
      <c r="D2731" s="68"/>
      <c r="E2731" s="69"/>
      <c r="F2731" s="70"/>
      <c r="G2731" s="67"/>
      <c r="H2731" s="71"/>
      <c r="I2731" s="72"/>
      <c r="J2731" s="72"/>
      <c r="K2731" s="36"/>
      <c r="L2731" s="79"/>
      <c r="M2731" s="79"/>
      <c r="N2731" s="74"/>
      <c r="O2731" s="81" t="s">
        <v>1647</v>
      </c>
      <c r="P2731" s="83">
        <v>44398.556759259256</v>
      </c>
      <c r="Q2731" s="81" t="s">
        <v>1886</v>
      </c>
      <c r="R2731" s="81"/>
      <c r="S2731" s="81"/>
      <c r="T2731" s="81" t="s">
        <v>3151</v>
      </c>
      <c r="U2731" s="83">
        <v>44398.556759259256</v>
      </c>
      <c r="V2731" s="84" t="s">
        <v>5153</v>
      </c>
      <c r="W2731" s="81"/>
      <c r="X2731" s="81"/>
      <c r="Y2731" s="87" t="s">
        <v>7153</v>
      </c>
      <c r="Z2731" s="81"/>
    </row>
    <row r="2732" spans="1:26" x14ac:dyDescent="0.35">
      <c r="A2732" s="66" t="s">
        <v>1488</v>
      </c>
      <c r="B2732" s="66" t="s">
        <v>1488</v>
      </c>
      <c r="C2732" s="67"/>
      <c r="D2732" s="68"/>
      <c r="E2732" s="69"/>
      <c r="F2732" s="70"/>
      <c r="G2732" s="67"/>
      <c r="H2732" s="71"/>
      <c r="I2732" s="72"/>
      <c r="J2732" s="72"/>
      <c r="K2732" s="36"/>
      <c r="L2732" s="79"/>
      <c r="M2732" s="79"/>
      <c r="N2732" s="74"/>
      <c r="O2732" s="81" t="s">
        <v>179</v>
      </c>
      <c r="P2732" s="83">
        <v>44398.547222222223</v>
      </c>
      <c r="Q2732" s="81" t="s">
        <v>2312</v>
      </c>
      <c r="R2732" s="84" t="s">
        <v>2844</v>
      </c>
      <c r="S2732" s="81" t="s">
        <v>2931</v>
      </c>
      <c r="T2732" s="81"/>
      <c r="U2732" s="83">
        <v>44398.547222222223</v>
      </c>
      <c r="V2732" s="84" t="s">
        <v>5156</v>
      </c>
      <c r="W2732" s="81"/>
      <c r="X2732" s="81"/>
      <c r="Y2732" s="87" t="s">
        <v>7156</v>
      </c>
      <c r="Z2732" s="81"/>
    </row>
    <row r="2733" spans="1:26" x14ac:dyDescent="0.35">
      <c r="A2733" s="66" t="s">
        <v>1417</v>
      </c>
      <c r="B2733" s="66" t="s">
        <v>1488</v>
      </c>
      <c r="C2733" s="67"/>
      <c r="D2733" s="68"/>
      <c r="E2733" s="69"/>
      <c r="F2733" s="70"/>
      <c r="G2733" s="67"/>
      <c r="H2733" s="71"/>
      <c r="I2733" s="72"/>
      <c r="J2733" s="72"/>
      <c r="K2733" s="36"/>
      <c r="L2733" s="79"/>
      <c r="M2733" s="79"/>
      <c r="N2733" s="74"/>
      <c r="O2733" s="81" t="s">
        <v>1647</v>
      </c>
      <c r="P2733" s="83">
        <v>44398.556851851848</v>
      </c>
      <c r="Q2733" s="81" t="s">
        <v>2313</v>
      </c>
      <c r="R2733" s="81"/>
      <c r="S2733" s="81"/>
      <c r="T2733" s="81"/>
      <c r="U2733" s="83">
        <v>44398.556851851848</v>
      </c>
      <c r="V2733" s="84" t="s">
        <v>5157</v>
      </c>
      <c r="W2733" s="81"/>
      <c r="X2733" s="81"/>
      <c r="Y2733" s="87" t="s">
        <v>7157</v>
      </c>
      <c r="Z2733" s="81"/>
    </row>
    <row r="2734" spans="1:26" x14ac:dyDescent="0.35">
      <c r="A2734" s="66" t="s">
        <v>1489</v>
      </c>
      <c r="B2734" s="66" t="s">
        <v>1489</v>
      </c>
      <c r="C2734" s="67"/>
      <c r="D2734" s="68"/>
      <c r="E2734" s="69"/>
      <c r="F2734" s="70"/>
      <c r="G2734" s="67"/>
      <c r="H2734" s="71"/>
      <c r="I2734" s="72"/>
      <c r="J2734" s="72"/>
      <c r="K2734" s="36"/>
      <c r="L2734" s="79"/>
      <c r="M2734" s="79"/>
      <c r="N2734" s="74"/>
      <c r="O2734" s="81" t="s">
        <v>179</v>
      </c>
      <c r="P2734" s="83">
        <v>44396.543749999997</v>
      </c>
      <c r="Q2734" s="81" t="s">
        <v>2314</v>
      </c>
      <c r="R2734" s="84" t="s">
        <v>2545</v>
      </c>
      <c r="S2734" s="81" t="s">
        <v>2962</v>
      </c>
      <c r="T2734" s="81" t="s">
        <v>3145</v>
      </c>
      <c r="U2734" s="83">
        <v>44396.543749999997</v>
      </c>
      <c r="V2734" s="84" t="s">
        <v>5158</v>
      </c>
      <c r="W2734" s="81"/>
      <c r="X2734" s="81"/>
      <c r="Y2734" s="87" t="s">
        <v>7158</v>
      </c>
      <c r="Z2734" s="81"/>
    </row>
    <row r="2735" spans="1:26" x14ac:dyDescent="0.35">
      <c r="A2735" s="66" t="s">
        <v>1489</v>
      </c>
      <c r="B2735" s="66" t="s">
        <v>1489</v>
      </c>
      <c r="C2735" s="67"/>
      <c r="D2735" s="68"/>
      <c r="E2735" s="69"/>
      <c r="F2735" s="70"/>
      <c r="G2735" s="67"/>
      <c r="H2735" s="71"/>
      <c r="I2735" s="72"/>
      <c r="J2735" s="72"/>
      <c r="K2735" s="36"/>
      <c r="L2735" s="79"/>
      <c r="M2735" s="79"/>
      <c r="N2735" s="74"/>
      <c r="O2735" s="81" t="s">
        <v>179</v>
      </c>
      <c r="P2735" s="83">
        <v>44397.545138888891</v>
      </c>
      <c r="Q2735" s="81" t="s">
        <v>2315</v>
      </c>
      <c r="R2735" s="84" t="s">
        <v>2845</v>
      </c>
      <c r="S2735" s="81" t="s">
        <v>2931</v>
      </c>
      <c r="T2735" s="81" t="s">
        <v>3146</v>
      </c>
      <c r="U2735" s="83">
        <v>44397.545138888891</v>
      </c>
      <c r="V2735" s="84" t="s">
        <v>5159</v>
      </c>
      <c r="W2735" s="81"/>
      <c r="X2735" s="81"/>
      <c r="Y2735" s="87" t="s">
        <v>7159</v>
      </c>
      <c r="Z2735" s="81"/>
    </row>
    <row r="2736" spans="1:26" x14ac:dyDescent="0.35">
      <c r="A2736" s="66" t="s">
        <v>1489</v>
      </c>
      <c r="B2736" s="66" t="s">
        <v>1489</v>
      </c>
      <c r="C2736" s="67"/>
      <c r="D2736" s="68"/>
      <c r="E2736" s="69"/>
      <c r="F2736" s="70"/>
      <c r="G2736" s="67"/>
      <c r="H2736" s="71"/>
      <c r="I2736" s="72"/>
      <c r="J2736" s="72"/>
      <c r="K2736" s="36"/>
      <c r="L2736" s="79"/>
      <c r="M2736" s="79"/>
      <c r="N2736" s="74"/>
      <c r="O2736" s="81" t="s">
        <v>179</v>
      </c>
      <c r="P2736" s="83">
        <v>44398.547222222223</v>
      </c>
      <c r="Q2736" s="81" t="s">
        <v>2316</v>
      </c>
      <c r="R2736" s="84" t="s">
        <v>2846</v>
      </c>
      <c r="S2736" s="81" t="s">
        <v>2931</v>
      </c>
      <c r="T2736" s="81" t="s">
        <v>3147</v>
      </c>
      <c r="U2736" s="83">
        <v>44398.547222222223</v>
      </c>
      <c r="V2736" s="84" t="s">
        <v>5160</v>
      </c>
      <c r="W2736" s="81"/>
      <c r="X2736" s="81"/>
      <c r="Y2736" s="87" t="s">
        <v>7160</v>
      </c>
      <c r="Z2736" s="81"/>
    </row>
    <row r="2737" spans="1:26" x14ac:dyDescent="0.35">
      <c r="A2737" s="66" t="s">
        <v>1417</v>
      </c>
      <c r="B2737" s="66" t="s">
        <v>1489</v>
      </c>
      <c r="C2737" s="67"/>
      <c r="D2737" s="68"/>
      <c r="E2737" s="69"/>
      <c r="F2737" s="70"/>
      <c r="G2737" s="67"/>
      <c r="H2737" s="71"/>
      <c r="I2737" s="72"/>
      <c r="J2737" s="72"/>
      <c r="K2737" s="36"/>
      <c r="L2737" s="79"/>
      <c r="M2737" s="79"/>
      <c r="N2737" s="74"/>
      <c r="O2737" s="81" t="s">
        <v>1647</v>
      </c>
      <c r="P2737" s="83">
        <v>44396.55667824074</v>
      </c>
      <c r="Q2737" s="81" t="s">
        <v>1879</v>
      </c>
      <c r="R2737" s="84" t="s">
        <v>2545</v>
      </c>
      <c r="S2737" s="81" t="s">
        <v>2962</v>
      </c>
      <c r="T2737" s="81" t="s">
        <v>3145</v>
      </c>
      <c r="U2737" s="83">
        <v>44396.55667824074</v>
      </c>
      <c r="V2737" s="84" t="s">
        <v>5161</v>
      </c>
      <c r="W2737" s="81"/>
      <c r="X2737" s="81"/>
      <c r="Y2737" s="87" t="s">
        <v>7161</v>
      </c>
      <c r="Z2737" s="81"/>
    </row>
    <row r="2738" spans="1:26" x14ac:dyDescent="0.35">
      <c r="A2738" s="66" t="s">
        <v>1417</v>
      </c>
      <c r="B2738" s="66" t="s">
        <v>1489</v>
      </c>
      <c r="C2738" s="67"/>
      <c r="D2738" s="68"/>
      <c r="E2738" s="69"/>
      <c r="F2738" s="70"/>
      <c r="G2738" s="67"/>
      <c r="H2738" s="71"/>
      <c r="I2738" s="72"/>
      <c r="J2738" s="72"/>
      <c r="K2738" s="36"/>
      <c r="L2738" s="79"/>
      <c r="M2738" s="79"/>
      <c r="N2738" s="74"/>
      <c r="O2738" s="81" t="s">
        <v>1647</v>
      </c>
      <c r="P2738" s="83">
        <v>44397.556747685187</v>
      </c>
      <c r="Q2738" s="81" t="s">
        <v>1880</v>
      </c>
      <c r="R2738" s="81"/>
      <c r="S2738" s="81"/>
      <c r="T2738" s="81" t="s">
        <v>3146</v>
      </c>
      <c r="U2738" s="83">
        <v>44397.556747685187</v>
      </c>
      <c r="V2738" s="84" t="s">
        <v>5162</v>
      </c>
      <c r="W2738" s="81"/>
      <c r="X2738" s="81"/>
      <c r="Y2738" s="87" t="s">
        <v>7162</v>
      </c>
      <c r="Z2738" s="81"/>
    </row>
    <row r="2739" spans="1:26" x14ac:dyDescent="0.35">
      <c r="A2739" s="66" t="s">
        <v>1417</v>
      </c>
      <c r="B2739" s="66" t="s">
        <v>1489</v>
      </c>
      <c r="C2739" s="67"/>
      <c r="D2739" s="68"/>
      <c r="E2739" s="69"/>
      <c r="F2739" s="70"/>
      <c r="G2739" s="67"/>
      <c r="H2739" s="71"/>
      <c r="I2739" s="72"/>
      <c r="J2739" s="72"/>
      <c r="K2739" s="36"/>
      <c r="L2739" s="79"/>
      <c r="M2739" s="79"/>
      <c r="N2739" s="74"/>
      <c r="O2739" s="81" t="s">
        <v>1647</v>
      </c>
      <c r="P2739" s="83">
        <v>44398.556932870371</v>
      </c>
      <c r="Q2739" s="81" t="s">
        <v>1881</v>
      </c>
      <c r="R2739" s="81"/>
      <c r="S2739" s="81"/>
      <c r="T2739" s="81" t="s">
        <v>3147</v>
      </c>
      <c r="U2739" s="83">
        <v>44398.556932870371</v>
      </c>
      <c r="V2739" s="84" t="s">
        <v>5163</v>
      </c>
      <c r="W2739" s="81"/>
      <c r="X2739" s="81"/>
      <c r="Y2739" s="87" t="s">
        <v>7163</v>
      </c>
      <c r="Z2739" s="81"/>
    </row>
    <row r="2740" spans="1:26" x14ac:dyDescent="0.35">
      <c r="A2740" s="66" t="s">
        <v>1490</v>
      </c>
      <c r="B2740" s="66" t="s">
        <v>1490</v>
      </c>
      <c r="C2740" s="67"/>
      <c r="D2740" s="68"/>
      <c r="E2740" s="69"/>
      <c r="F2740" s="70"/>
      <c r="G2740" s="67"/>
      <c r="H2740" s="71"/>
      <c r="I2740" s="72"/>
      <c r="J2740" s="72"/>
      <c r="K2740" s="36"/>
      <c r="L2740" s="79"/>
      <c r="M2740" s="79"/>
      <c r="N2740" s="74"/>
      <c r="O2740" s="81" t="s">
        <v>179</v>
      </c>
      <c r="P2740" s="83">
        <v>44398.518472222226</v>
      </c>
      <c r="Q2740" s="81" t="s">
        <v>2317</v>
      </c>
      <c r="R2740" s="84" t="s">
        <v>2847</v>
      </c>
      <c r="S2740" s="81" t="s">
        <v>3006</v>
      </c>
      <c r="T2740" s="81" t="s">
        <v>3150</v>
      </c>
      <c r="U2740" s="83">
        <v>44398.518472222226</v>
      </c>
      <c r="V2740" s="84" t="s">
        <v>5164</v>
      </c>
      <c r="W2740" s="81"/>
      <c r="X2740" s="81"/>
      <c r="Y2740" s="87" t="s">
        <v>7164</v>
      </c>
      <c r="Z2740" s="81"/>
    </row>
    <row r="2741" spans="1:26" x14ac:dyDescent="0.35">
      <c r="A2741" s="66" t="s">
        <v>1490</v>
      </c>
      <c r="B2741" s="66" t="s">
        <v>1490</v>
      </c>
      <c r="C2741" s="67"/>
      <c r="D2741" s="68"/>
      <c r="E2741" s="69"/>
      <c r="F2741" s="70"/>
      <c r="G2741" s="67"/>
      <c r="H2741" s="71"/>
      <c r="I2741" s="72"/>
      <c r="J2741" s="72"/>
      <c r="K2741" s="36"/>
      <c r="L2741" s="79"/>
      <c r="M2741" s="79"/>
      <c r="N2741" s="74"/>
      <c r="O2741" s="81" t="s">
        <v>179</v>
      </c>
      <c r="P2741" s="83">
        <v>44398.551122685189</v>
      </c>
      <c r="Q2741" s="81" t="s">
        <v>2318</v>
      </c>
      <c r="R2741" s="84" t="s">
        <v>2848</v>
      </c>
      <c r="S2741" s="81" t="s">
        <v>2931</v>
      </c>
      <c r="T2741" s="81" t="s">
        <v>3276</v>
      </c>
      <c r="U2741" s="83">
        <v>44398.551122685189</v>
      </c>
      <c r="V2741" s="84" t="s">
        <v>5165</v>
      </c>
      <c r="W2741" s="81"/>
      <c r="X2741" s="81"/>
      <c r="Y2741" s="87" t="s">
        <v>7165</v>
      </c>
      <c r="Z2741" s="81"/>
    </row>
    <row r="2742" spans="1:26" x14ac:dyDescent="0.35">
      <c r="A2742" s="66" t="s">
        <v>1417</v>
      </c>
      <c r="B2742" s="66" t="s">
        <v>1490</v>
      </c>
      <c r="C2742" s="67"/>
      <c r="D2742" s="68"/>
      <c r="E2742" s="69"/>
      <c r="F2742" s="70"/>
      <c r="G2742" s="67"/>
      <c r="H2742" s="71"/>
      <c r="I2742" s="72"/>
      <c r="J2742" s="72"/>
      <c r="K2742" s="36"/>
      <c r="L2742" s="79"/>
      <c r="M2742" s="79"/>
      <c r="N2742" s="74"/>
      <c r="O2742" s="81" t="s">
        <v>1647</v>
      </c>
      <c r="P2742" s="83">
        <v>44398.557025462964</v>
      </c>
      <c r="Q2742" s="81" t="s">
        <v>2319</v>
      </c>
      <c r="R2742" s="81"/>
      <c r="S2742" s="81"/>
      <c r="T2742" s="81" t="s">
        <v>3276</v>
      </c>
      <c r="U2742" s="83">
        <v>44398.557025462964</v>
      </c>
      <c r="V2742" s="84" t="s">
        <v>5166</v>
      </c>
      <c r="W2742" s="81"/>
      <c r="X2742" s="81"/>
      <c r="Y2742" s="87" t="s">
        <v>7166</v>
      </c>
      <c r="Z2742" s="81"/>
    </row>
    <row r="2743" spans="1:26" x14ac:dyDescent="0.35">
      <c r="A2743" s="66" t="s">
        <v>1491</v>
      </c>
      <c r="B2743" s="66" t="s">
        <v>1491</v>
      </c>
      <c r="C2743" s="67"/>
      <c r="D2743" s="68"/>
      <c r="E2743" s="69"/>
      <c r="F2743" s="70"/>
      <c r="G2743" s="67"/>
      <c r="H2743" s="71"/>
      <c r="I2743" s="72"/>
      <c r="J2743" s="72"/>
      <c r="K2743" s="36"/>
      <c r="L2743" s="79"/>
      <c r="M2743" s="79"/>
      <c r="N2743" s="74"/>
      <c r="O2743" s="81" t="s">
        <v>179</v>
      </c>
      <c r="P2743" s="83">
        <v>44398.551898148151</v>
      </c>
      <c r="Q2743" s="81" t="s">
        <v>2320</v>
      </c>
      <c r="R2743" s="81" t="s">
        <v>2849</v>
      </c>
      <c r="S2743" s="81" t="s">
        <v>3007</v>
      </c>
      <c r="T2743" s="81" t="s">
        <v>3277</v>
      </c>
      <c r="U2743" s="83">
        <v>44398.551898148151</v>
      </c>
      <c r="V2743" s="84" t="s">
        <v>5167</v>
      </c>
      <c r="W2743" s="81"/>
      <c r="X2743" s="81"/>
      <c r="Y2743" s="87" t="s">
        <v>7167</v>
      </c>
      <c r="Z2743" s="81"/>
    </row>
    <row r="2744" spans="1:26" x14ac:dyDescent="0.35">
      <c r="A2744" s="66" t="s">
        <v>1417</v>
      </c>
      <c r="B2744" s="66" t="s">
        <v>1491</v>
      </c>
      <c r="C2744" s="67"/>
      <c r="D2744" s="68"/>
      <c r="E2744" s="69"/>
      <c r="F2744" s="70"/>
      <c r="G2744" s="67"/>
      <c r="H2744" s="71"/>
      <c r="I2744" s="72"/>
      <c r="J2744" s="72"/>
      <c r="K2744" s="36"/>
      <c r="L2744" s="79"/>
      <c r="M2744" s="79"/>
      <c r="N2744" s="74"/>
      <c r="O2744" s="81" t="s">
        <v>1647</v>
      </c>
      <c r="P2744" s="83">
        <v>44398.557060185187</v>
      </c>
      <c r="Q2744" s="81" t="s">
        <v>2321</v>
      </c>
      <c r="R2744" s="84" t="s">
        <v>2850</v>
      </c>
      <c r="S2744" s="81" t="s">
        <v>3008</v>
      </c>
      <c r="T2744" s="81" t="s">
        <v>3278</v>
      </c>
      <c r="U2744" s="83">
        <v>44398.557060185187</v>
      </c>
      <c r="V2744" s="84" t="s">
        <v>5168</v>
      </c>
      <c r="W2744" s="81"/>
      <c r="X2744" s="81"/>
      <c r="Y2744" s="87" t="s">
        <v>7168</v>
      </c>
      <c r="Z2744" s="81"/>
    </row>
    <row r="2745" spans="1:26" x14ac:dyDescent="0.35">
      <c r="A2745" s="66" t="s">
        <v>1026</v>
      </c>
      <c r="B2745" s="66" t="s">
        <v>1587</v>
      </c>
      <c r="C2745" s="67"/>
      <c r="D2745" s="68"/>
      <c r="E2745" s="69"/>
      <c r="F2745" s="70"/>
      <c r="G2745" s="67"/>
      <c r="H2745" s="71"/>
      <c r="I2745" s="72"/>
      <c r="J2745" s="72"/>
      <c r="K2745" s="36"/>
      <c r="L2745" s="79"/>
      <c r="M2745" s="79"/>
      <c r="N2745" s="74"/>
      <c r="O2745" s="81" t="s">
        <v>1647</v>
      </c>
      <c r="P2745" s="83">
        <v>44398.580277777779</v>
      </c>
      <c r="Q2745" s="81" t="s">
        <v>2322</v>
      </c>
      <c r="R2745" s="84" t="s">
        <v>2851</v>
      </c>
      <c r="S2745" s="81" t="s">
        <v>2931</v>
      </c>
      <c r="T2745" s="81"/>
      <c r="U2745" s="83">
        <v>44398.580277777779</v>
      </c>
      <c r="V2745" s="84" t="s">
        <v>5169</v>
      </c>
      <c r="W2745" s="81"/>
      <c r="X2745" s="81"/>
      <c r="Y2745" s="87" t="s">
        <v>7169</v>
      </c>
      <c r="Z2745" s="81"/>
    </row>
    <row r="2746" spans="1:26" x14ac:dyDescent="0.35">
      <c r="A2746" s="66" t="s">
        <v>1417</v>
      </c>
      <c r="B2746" s="66" t="s">
        <v>1587</v>
      </c>
      <c r="C2746" s="67"/>
      <c r="D2746" s="68"/>
      <c r="E2746" s="69"/>
      <c r="F2746" s="70"/>
      <c r="G2746" s="67"/>
      <c r="H2746" s="71"/>
      <c r="I2746" s="72"/>
      <c r="J2746" s="72"/>
      <c r="K2746" s="36"/>
      <c r="L2746" s="79"/>
      <c r="M2746" s="79"/>
      <c r="N2746" s="74"/>
      <c r="O2746" s="81" t="s">
        <v>1647</v>
      </c>
      <c r="P2746" s="83">
        <v>44398.598333333335</v>
      </c>
      <c r="Q2746" s="81" t="s">
        <v>1893</v>
      </c>
      <c r="R2746" s="81"/>
      <c r="S2746" s="81"/>
      <c r="T2746" s="81"/>
      <c r="U2746" s="83">
        <v>44398.598333333335</v>
      </c>
      <c r="V2746" s="84" t="s">
        <v>5170</v>
      </c>
      <c r="W2746" s="81"/>
      <c r="X2746" s="81"/>
      <c r="Y2746" s="87" t="s">
        <v>7170</v>
      </c>
      <c r="Z2746" s="81"/>
    </row>
    <row r="2747" spans="1:26" x14ac:dyDescent="0.35">
      <c r="A2747" s="66" t="s">
        <v>1026</v>
      </c>
      <c r="B2747" s="66" t="s">
        <v>1026</v>
      </c>
      <c r="C2747" s="67"/>
      <c r="D2747" s="68"/>
      <c r="E2747" s="69"/>
      <c r="F2747" s="70"/>
      <c r="G2747" s="67"/>
      <c r="H2747" s="71"/>
      <c r="I2747" s="72"/>
      <c r="J2747" s="72"/>
      <c r="K2747" s="36"/>
      <c r="L2747" s="79"/>
      <c r="M2747" s="79"/>
      <c r="N2747" s="74"/>
      <c r="O2747" s="81" t="s">
        <v>179</v>
      </c>
      <c r="P2747" s="83">
        <v>44398.39234953704</v>
      </c>
      <c r="Q2747" s="81" t="s">
        <v>2323</v>
      </c>
      <c r="R2747" s="84" t="s">
        <v>2852</v>
      </c>
      <c r="S2747" s="81" t="s">
        <v>2931</v>
      </c>
      <c r="T2747" s="81"/>
      <c r="U2747" s="83">
        <v>44398.39234953704</v>
      </c>
      <c r="V2747" s="84" t="s">
        <v>5171</v>
      </c>
      <c r="W2747" s="81"/>
      <c r="X2747" s="81"/>
      <c r="Y2747" s="87" t="s">
        <v>7171</v>
      </c>
      <c r="Z2747" s="81"/>
    </row>
    <row r="2748" spans="1:26" x14ac:dyDescent="0.35">
      <c r="A2748" s="66" t="s">
        <v>1417</v>
      </c>
      <c r="B2748" s="66" t="s">
        <v>1026</v>
      </c>
      <c r="C2748" s="67"/>
      <c r="D2748" s="68"/>
      <c r="E2748" s="69"/>
      <c r="F2748" s="70"/>
      <c r="G2748" s="67"/>
      <c r="H2748" s="71"/>
      <c r="I2748" s="72"/>
      <c r="J2748" s="72"/>
      <c r="K2748" s="36"/>
      <c r="L2748" s="79"/>
      <c r="M2748" s="79"/>
      <c r="N2748" s="74"/>
      <c r="O2748" s="81" t="s">
        <v>1647</v>
      </c>
      <c r="P2748" s="83">
        <v>44398.598333333335</v>
      </c>
      <c r="Q2748" s="81" t="s">
        <v>1893</v>
      </c>
      <c r="R2748" s="81"/>
      <c r="S2748" s="81"/>
      <c r="T2748" s="81"/>
      <c r="U2748" s="83">
        <v>44398.598333333335</v>
      </c>
      <c r="V2748" s="84" t="s">
        <v>5170</v>
      </c>
      <c r="W2748" s="81"/>
      <c r="X2748" s="81"/>
      <c r="Y2748" s="87" t="s">
        <v>7170</v>
      </c>
      <c r="Z2748" s="81"/>
    </row>
    <row r="2749" spans="1:26" x14ac:dyDescent="0.35">
      <c r="A2749" s="66" t="s">
        <v>1459</v>
      </c>
      <c r="B2749" s="66" t="s">
        <v>1459</v>
      </c>
      <c r="C2749" s="67"/>
      <c r="D2749" s="68"/>
      <c r="E2749" s="69"/>
      <c r="F2749" s="70"/>
      <c r="G2749" s="67"/>
      <c r="H2749" s="71"/>
      <c r="I2749" s="72"/>
      <c r="J2749" s="72"/>
      <c r="K2749" s="36"/>
      <c r="L2749" s="79"/>
      <c r="M2749" s="79"/>
      <c r="N2749" s="74"/>
      <c r="O2749" s="81" t="s">
        <v>179</v>
      </c>
      <c r="P2749" s="83">
        <v>44396.500011574077</v>
      </c>
      <c r="Q2749" s="81" t="s">
        <v>2324</v>
      </c>
      <c r="R2749" s="84" t="s">
        <v>2853</v>
      </c>
      <c r="S2749" s="81" t="s">
        <v>2931</v>
      </c>
      <c r="T2749" s="81"/>
      <c r="U2749" s="83">
        <v>44396.500011574077</v>
      </c>
      <c r="V2749" s="84" t="s">
        <v>5172</v>
      </c>
      <c r="W2749" s="81"/>
      <c r="X2749" s="81"/>
      <c r="Y2749" s="87" t="s">
        <v>7172</v>
      </c>
      <c r="Z2749" s="81"/>
    </row>
    <row r="2750" spans="1:26" x14ac:dyDescent="0.35">
      <c r="A2750" s="66" t="s">
        <v>1459</v>
      </c>
      <c r="B2750" s="66" t="s">
        <v>1459</v>
      </c>
      <c r="C2750" s="67"/>
      <c r="D2750" s="68"/>
      <c r="E2750" s="69"/>
      <c r="F2750" s="70"/>
      <c r="G2750" s="67"/>
      <c r="H2750" s="71"/>
      <c r="I2750" s="72"/>
      <c r="J2750" s="72"/>
      <c r="K2750" s="36"/>
      <c r="L2750" s="79"/>
      <c r="M2750" s="79"/>
      <c r="N2750" s="74"/>
      <c r="O2750" s="81" t="s">
        <v>179</v>
      </c>
      <c r="P2750" s="83">
        <v>44396.541678240741</v>
      </c>
      <c r="Q2750" s="81" t="s">
        <v>2325</v>
      </c>
      <c r="R2750" s="84" t="s">
        <v>2854</v>
      </c>
      <c r="S2750" s="81" t="s">
        <v>2931</v>
      </c>
      <c r="T2750" s="81"/>
      <c r="U2750" s="83">
        <v>44396.541678240741</v>
      </c>
      <c r="V2750" s="84" t="s">
        <v>5173</v>
      </c>
      <c r="W2750" s="81"/>
      <c r="X2750" s="81"/>
      <c r="Y2750" s="87" t="s">
        <v>7173</v>
      </c>
      <c r="Z2750" s="81"/>
    </row>
    <row r="2751" spans="1:26" x14ac:dyDescent="0.35">
      <c r="A2751" s="66" t="s">
        <v>1459</v>
      </c>
      <c r="B2751" s="66" t="s">
        <v>1459</v>
      </c>
      <c r="C2751" s="67"/>
      <c r="D2751" s="68"/>
      <c r="E2751" s="69"/>
      <c r="F2751" s="70"/>
      <c r="G2751" s="67"/>
      <c r="H2751" s="71"/>
      <c r="I2751" s="72"/>
      <c r="J2751" s="72"/>
      <c r="K2751" s="36"/>
      <c r="L2751" s="79"/>
      <c r="M2751" s="79"/>
      <c r="N2751" s="74"/>
      <c r="O2751" s="81" t="s">
        <v>179</v>
      </c>
      <c r="P2751" s="83">
        <v>44396.583344907405</v>
      </c>
      <c r="Q2751" s="81" t="s">
        <v>2326</v>
      </c>
      <c r="R2751" s="81" t="s">
        <v>2855</v>
      </c>
      <c r="S2751" s="81" t="s">
        <v>2999</v>
      </c>
      <c r="T2751" s="81"/>
      <c r="U2751" s="83">
        <v>44396.583344907405</v>
      </c>
      <c r="V2751" s="84" t="s">
        <v>5174</v>
      </c>
      <c r="W2751" s="81"/>
      <c r="X2751" s="81"/>
      <c r="Y2751" s="87" t="s">
        <v>7174</v>
      </c>
      <c r="Z2751" s="81"/>
    </row>
    <row r="2752" spans="1:26" x14ac:dyDescent="0.35">
      <c r="A2752" s="66" t="s">
        <v>1459</v>
      </c>
      <c r="B2752" s="66" t="s">
        <v>1459</v>
      </c>
      <c r="C2752" s="67"/>
      <c r="D2752" s="68"/>
      <c r="E2752" s="69"/>
      <c r="F2752" s="70"/>
      <c r="G2752" s="67"/>
      <c r="H2752" s="71"/>
      <c r="I2752" s="72"/>
      <c r="J2752" s="72"/>
      <c r="K2752" s="36"/>
      <c r="L2752" s="79"/>
      <c r="M2752" s="79"/>
      <c r="N2752" s="74"/>
      <c r="O2752" s="81" t="s">
        <v>179</v>
      </c>
      <c r="P2752" s="83">
        <v>44397.500011574077</v>
      </c>
      <c r="Q2752" s="81" t="s">
        <v>2327</v>
      </c>
      <c r="R2752" s="81" t="s">
        <v>2856</v>
      </c>
      <c r="S2752" s="81" t="s">
        <v>3009</v>
      </c>
      <c r="T2752" s="81"/>
      <c r="U2752" s="83">
        <v>44397.500011574077</v>
      </c>
      <c r="V2752" s="84" t="s">
        <v>5175</v>
      </c>
      <c r="W2752" s="81"/>
      <c r="X2752" s="81"/>
      <c r="Y2752" s="87" t="s">
        <v>7175</v>
      </c>
      <c r="Z2752" s="81"/>
    </row>
    <row r="2753" spans="1:26" x14ac:dyDescent="0.35">
      <c r="A2753" s="66" t="s">
        <v>1459</v>
      </c>
      <c r="B2753" s="66" t="s">
        <v>1459</v>
      </c>
      <c r="C2753" s="67"/>
      <c r="D2753" s="68"/>
      <c r="E2753" s="69"/>
      <c r="F2753" s="70"/>
      <c r="G2753" s="67"/>
      <c r="H2753" s="71"/>
      <c r="I2753" s="72"/>
      <c r="J2753" s="72"/>
      <c r="K2753" s="36"/>
      <c r="L2753" s="79"/>
      <c r="M2753" s="79"/>
      <c r="N2753" s="74"/>
      <c r="O2753" s="81" t="s">
        <v>179</v>
      </c>
      <c r="P2753" s="83">
        <v>44397.541689814818</v>
      </c>
      <c r="Q2753" s="81" t="s">
        <v>2328</v>
      </c>
      <c r="R2753" s="84" t="s">
        <v>2857</v>
      </c>
      <c r="S2753" s="81" t="s">
        <v>2931</v>
      </c>
      <c r="T2753" s="81"/>
      <c r="U2753" s="83">
        <v>44397.541689814818</v>
      </c>
      <c r="V2753" s="84" t="s">
        <v>5176</v>
      </c>
      <c r="W2753" s="81"/>
      <c r="X2753" s="81"/>
      <c r="Y2753" s="87" t="s">
        <v>7176</v>
      </c>
      <c r="Z2753" s="81"/>
    </row>
    <row r="2754" spans="1:26" x14ac:dyDescent="0.35">
      <c r="A2754" s="66" t="s">
        <v>1459</v>
      </c>
      <c r="B2754" s="66" t="s">
        <v>1459</v>
      </c>
      <c r="C2754" s="67"/>
      <c r="D2754" s="68"/>
      <c r="E2754" s="69"/>
      <c r="F2754" s="70"/>
      <c r="G2754" s="67"/>
      <c r="H2754" s="71"/>
      <c r="I2754" s="72"/>
      <c r="J2754" s="72"/>
      <c r="K2754" s="36"/>
      <c r="L2754" s="79"/>
      <c r="M2754" s="79"/>
      <c r="N2754" s="74"/>
      <c r="O2754" s="81" t="s">
        <v>179</v>
      </c>
      <c r="P2754" s="83">
        <v>44397.625011574077</v>
      </c>
      <c r="Q2754" s="81" t="s">
        <v>2329</v>
      </c>
      <c r="R2754" s="84" t="s">
        <v>2858</v>
      </c>
      <c r="S2754" s="81" t="s">
        <v>2931</v>
      </c>
      <c r="T2754" s="81"/>
      <c r="U2754" s="83">
        <v>44397.625011574077</v>
      </c>
      <c r="V2754" s="84" t="s">
        <v>5177</v>
      </c>
      <c r="W2754" s="81"/>
      <c r="X2754" s="81"/>
      <c r="Y2754" s="87" t="s">
        <v>7177</v>
      </c>
      <c r="Z2754" s="81"/>
    </row>
    <row r="2755" spans="1:26" x14ac:dyDescent="0.35">
      <c r="A2755" s="66" t="s">
        <v>1459</v>
      </c>
      <c r="B2755" s="66" t="s">
        <v>1459</v>
      </c>
      <c r="C2755" s="67"/>
      <c r="D2755" s="68"/>
      <c r="E2755" s="69"/>
      <c r="F2755" s="70"/>
      <c r="G2755" s="67"/>
      <c r="H2755" s="71"/>
      <c r="I2755" s="72"/>
      <c r="J2755" s="72"/>
      <c r="K2755" s="36"/>
      <c r="L2755" s="79"/>
      <c r="M2755" s="79"/>
      <c r="N2755" s="74"/>
      <c r="O2755" s="81" t="s">
        <v>179</v>
      </c>
      <c r="P2755" s="83">
        <v>44398.541689814818</v>
      </c>
      <c r="Q2755" s="81" t="s">
        <v>2330</v>
      </c>
      <c r="R2755" s="84" t="s">
        <v>2859</v>
      </c>
      <c r="S2755" s="81" t="s">
        <v>2931</v>
      </c>
      <c r="T2755" s="81"/>
      <c r="U2755" s="83">
        <v>44398.541689814818</v>
      </c>
      <c r="V2755" s="84" t="s">
        <v>5178</v>
      </c>
      <c r="W2755" s="81"/>
      <c r="X2755" s="81"/>
      <c r="Y2755" s="87" t="s">
        <v>7178</v>
      </c>
      <c r="Z2755" s="81"/>
    </row>
    <row r="2756" spans="1:26" x14ac:dyDescent="0.35">
      <c r="A2756" s="66" t="s">
        <v>1459</v>
      </c>
      <c r="B2756" s="66" t="s">
        <v>1459</v>
      </c>
      <c r="C2756" s="67"/>
      <c r="D2756" s="68"/>
      <c r="E2756" s="69"/>
      <c r="F2756" s="70"/>
      <c r="G2756" s="67"/>
      <c r="H2756" s="71"/>
      <c r="I2756" s="72"/>
      <c r="J2756" s="72"/>
      <c r="K2756" s="36"/>
      <c r="L2756" s="79"/>
      <c r="M2756" s="79"/>
      <c r="N2756" s="74"/>
      <c r="O2756" s="81" t="s">
        <v>179</v>
      </c>
      <c r="P2756" s="83">
        <v>44398.583344907405</v>
      </c>
      <c r="Q2756" s="81" t="s">
        <v>2331</v>
      </c>
      <c r="R2756" s="84" t="s">
        <v>2860</v>
      </c>
      <c r="S2756" s="81" t="s">
        <v>2931</v>
      </c>
      <c r="T2756" s="81"/>
      <c r="U2756" s="83">
        <v>44398.583344907405</v>
      </c>
      <c r="V2756" s="84" t="s">
        <v>5179</v>
      </c>
      <c r="W2756" s="81"/>
      <c r="X2756" s="81"/>
      <c r="Y2756" s="87" t="s">
        <v>7179</v>
      </c>
      <c r="Z2756" s="81"/>
    </row>
    <row r="2757" spans="1:26" x14ac:dyDescent="0.35">
      <c r="A2757" s="66" t="s">
        <v>1459</v>
      </c>
      <c r="B2757" s="66" t="s">
        <v>1459</v>
      </c>
      <c r="C2757" s="67"/>
      <c r="D2757" s="68"/>
      <c r="E2757" s="69"/>
      <c r="F2757" s="70"/>
      <c r="G2757" s="67"/>
      <c r="H2757" s="71"/>
      <c r="I2757" s="72"/>
      <c r="J2757" s="72"/>
      <c r="K2757" s="36"/>
      <c r="L2757" s="79"/>
      <c r="M2757" s="79"/>
      <c r="N2757" s="74"/>
      <c r="O2757" s="81" t="s">
        <v>179</v>
      </c>
      <c r="P2757" s="83">
        <v>44398.625</v>
      </c>
      <c r="Q2757" s="81" t="s">
        <v>2332</v>
      </c>
      <c r="R2757" s="84" t="s">
        <v>2861</v>
      </c>
      <c r="S2757" s="81" t="s">
        <v>2931</v>
      </c>
      <c r="T2757" s="81"/>
      <c r="U2757" s="83">
        <v>44398.625</v>
      </c>
      <c r="V2757" s="84" t="s">
        <v>5180</v>
      </c>
      <c r="W2757" s="81"/>
      <c r="X2757" s="81"/>
      <c r="Y2757" s="87" t="s">
        <v>7180</v>
      </c>
      <c r="Z2757" s="81"/>
    </row>
    <row r="2758" spans="1:26" x14ac:dyDescent="0.35">
      <c r="A2758" s="66" t="s">
        <v>1417</v>
      </c>
      <c r="B2758" s="66" t="s">
        <v>1459</v>
      </c>
      <c r="C2758" s="67"/>
      <c r="D2758" s="68"/>
      <c r="E2758" s="69"/>
      <c r="F2758" s="70"/>
      <c r="G2758" s="67"/>
      <c r="H2758" s="71"/>
      <c r="I2758" s="72"/>
      <c r="J2758" s="72"/>
      <c r="K2758" s="36"/>
      <c r="L2758" s="79"/>
      <c r="M2758" s="79"/>
      <c r="N2758" s="74"/>
      <c r="O2758" s="81" t="s">
        <v>1647</v>
      </c>
      <c r="P2758" s="83">
        <v>44396.515277777777</v>
      </c>
      <c r="Q2758" s="81" t="s">
        <v>2333</v>
      </c>
      <c r="R2758" s="81"/>
      <c r="S2758" s="81"/>
      <c r="T2758" s="81"/>
      <c r="U2758" s="83">
        <v>44396.515277777777</v>
      </c>
      <c r="V2758" s="84" t="s">
        <v>5181</v>
      </c>
      <c r="W2758" s="81"/>
      <c r="X2758" s="81"/>
      <c r="Y2758" s="87" t="s">
        <v>7181</v>
      </c>
      <c r="Z2758" s="81"/>
    </row>
    <row r="2759" spans="1:26" x14ac:dyDescent="0.35">
      <c r="A2759" s="66" t="s">
        <v>1417</v>
      </c>
      <c r="B2759" s="66" t="s">
        <v>1459</v>
      </c>
      <c r="C2759" s="67"/>
      <c r="D2759" s="68"/>
      <c r="E2759" s="69"/>
      <c r="F2759" s="70"/>
      <c r="G2759" s="67"/>
      <c r="H2759" s="71"/>
      <c r="I2759" s="72"/>
      <c r="J2759" s="72"/>
      <c r="K2759" s="36"/>
      <c r="L2759" s="79"/>
      <c r="M2759" s="79"/>
      <c r="N2759" s="74"/>
      <c r="O2759" s="81" t="s">
        <v>1647</v>
      </c>
      <c r="P2759" s="83">
        <v>44396.598344907405</v>
      </c>
      <c r="Q2759" s="81" t="s">
        <v>2334</v>
      </c>
      <c r="R2759" s="84" t="s">
        <v>2862</v>
      </c>
      <c r="S2759" s="81" t="s">
        <v>2952</v>
      </c>
      <c r="T2759" s="81"/>
      <c r="U2759" s="83">
        <v>44396.598344907405</v>
      </c>
      <c r="V2759" s="84" t="s">
        <v>5182</v>
      </c>
      <c r="W2759" s="81"/>
      <c r="X2759" s="81"/>
      <c r="Y2759" s="87" t="s">
        <v>7182</v>
      </c>
      <c r="Z2759" s="81"/>
    </row>
    <row r="2760" spans="1:26" x14ac:dyDescent="0.35">
      <c r="A2760" s="66" t="s">
        <v>1417</v>
      </c>
      <c r="B2760" s="66" t="s">
        <v>1459</v>
      </c>
      <c r="C2760" s="67"/>
      <c r="D2760" s="68"/>
      <c r="E2760" s="69"/>
      <c r="F2760" s="70"/>
      <c r="G2760" s="67"/>
      <c r="H2760" s="71"/>
      <c r="I2760" s="72"/>
      <c r="J2760" s="72"/>
      <c r="K2760" s="36"/>
      <c r="L2760" s="79"/>
      <c r="M2760" s="79"/>
      <c r="N2760" s="74"/>
      <c r="O2760" s="81" t="s">
        <v>1647</v>
      </c>
      <c r="P2760" s="83">
        <v>44397.515011574076</v>
      </c>
      <c r="Q2760" s="81" t="s">
        <v>2335</v>
      </c>
      <c r="R2760" s="84" t="s">
        <v>2863</v>
      </c>
      <c r="S2760" s="81" t="s">
        <v>3010</v>
      </c>
      <c r="T2760" s="81"/>
      <c r="U2760" s="83">
        <v>44397.515011574076</v>
      </c>
      <c r="V2760" s="84" t="s">
        <v>5183</v>
      </c>
      <c r="W2760" s="81"/>
      <c r="X2760" s="81"/>
      <c r="Y2760" s="87" t="s">
        <v>7183</v>
      </c>
      <c r="Z2760" s="81"/>
    </row>
    <row r="2761" spans="1:26" x14ac:dyDescent="0.35">
      <c r="A2761" s="66" t="s">
        <v>1417</v>
      </c>
      <c r="B2761" s="66" t="s">
        <v>1459</v>
      </c>
      <c r="C2761" s="67"/>
      <c r="D2761" s="68"/>
      <c r="E2761" s="69"/>
      <c r="F2761" s="70"/>
      <c r="G2761" s="67"/>
      <c r="H2761" s="71"/>
      <c r="I2761" s="72"/>
      <c r="J2761" s="72"/>
      <c r="K2761" s="36"/>
      <c r="L2761" s="79"/>
      <c r="M2761" s="79"/>
      <c r="N2761" s="74"/>
      <c r="O2761" s="81" t="s">
        <v>1647</v>
      </c>
      <c r="P2761" s="83">
        <v>44397.598391203705</v>
      </c>
      <c r="Q2761" s="81" t="s">
        <v>2203</v>
      </c>
      <c r="R2761" s="84" t="s">
        <v>2757</v>
      </c>
      <c r="S2761" s="81" t="s">
        <v>2952</v>
      </c>
      <c r="T2761" s="81"/>
      <c r="U2761" s="83">
        <v>44397.598391203705</v>
      </c>
      <c r="V2761" s="84" t="s">
        <v>5026</v>
      </c>
      <c r="W2761" s="81"/>
      <c r="X2761" s="81"/>
      <c r="Y2761" s="87" t="s">
        <v>7026</v>
      </c>
      <c r="Z2761" s="81"/>
    </row>
    <row r="2762" spans="1:26" x14ac:dyDescent="0.35">
      <c r="A2762" s="66" t="s">
        <v>1417</v>
      </c>
      <c r="B2762" s="66" t="s">
        <v>1459</v>
      </c>
      <c r="C2762" s="67"/>
      <c r="D2762" s="68"/>
      <c r="E2762" s="69"/>
      <c r="F2762" s="70"/>
      <c r="G2762" s="67"/>
      <c r="H2762" s="71"/>
      <c r="I2762" s="72"/>
      <c r="J2762" s="72"/>
      <c r="K2762" s="36"/>
      <c r="L2762" s="79"/>
      <c r="M2762" s="79"/>
      <c r="N2762" s="74"/>
      <c r="O2762" s="81" t="s">
        <v>1647</v>
      </c>
      <c r="P2762" s="83">
        <v>44397.640092592592</v>
      </c>
      <c r="Q2762" s="81" t="s">
        <v>2336</v>
      </c>
      <c r="R2762" s="81"/>
      <c r="S2762" s="81"/>
      <c r="T2762" s="81"/>
      <c r="U2762" s="83">
        <v>44397.640092592592</v>
      </c>
      <c r="V2762" s="84" t="s">
        <v>5184</v>
      </c>
      <c r="W2762" s="81"/>
      <c r="X2762" s="81"/>
      <c r="Y2762" s="87" t="s">
        <v>7184</v>
      </c>
      <c r="Z2762" s="81"/>
    </row>
    <row r="2763" spans="1:26" x14ac:dyDescent="0.35">
      <c r="A2763" s="66" t="s">
        <v>1417</v>
      </c>
      <c r="B2763" s="66" t="s">
        <v>1459</v>
      </c>
      <c r="C2763" s="67"/>
      <c r="D2763" s="68"/>
      <c r="E2763" s="69"/>
      <c r="F2763" s="70"/>
      <c r="G2763" s="67"/>
      <c r="H2763" s="71"/>
      <c r="I2763" s="72"/>
      <c r="J2763" s="72"/>
      <c r="K2763" s="36"/>
      <c r="L2763" s="79"/>
      <c r="M2763" s="79"/>
      <c r="N2763" s="74"/>
      <c r="O2763" s="81" t="s">
        <v>1647</v>
      </c>
      <c r="P2763" s="83">
        <v>44398.514999999999</v>
      </c>
      <c r="Q2763" s="81" t="s">
        <v>2253</v>
      </c>
      <c r="R2763" s="84" t="s">
        <v>2575</v>
      </c>
      <c r="S2763" s="81" t="s">
        <v>2945</v>
      </c>
      <c r="T2763" s="81"/>
      <c r="U2763" s="83">
        <v>44398.514999999999</v>
      </c>
      <c r="V2763" s="84" t="s">
        <v>5088</v>
      </c>
      <c r="W2763" s="81"/>
      <c r="X2763" s="81"/>
      <c r="Y2763" s="87" t="s">
        <v>7088</v>
      </c>
      <c r="Z2763" s="81"/>
    </row>
    <row r="2764" spans="1:26" x14ac:dyDescent="0.35">
      <c r="A2764" s="66" t="s">
        <v>1417</v>
      </c>
      <c r="B2764" s="66" t="s">
        <v>1459</v>
      </c>
      <c r="C2764" s="67"/>
      <c r="D2764" s="68"/>
      <c r="E2764" s="69"/>
      <c r="F2764" s="70"/>
      <c r="G2764" s="67"/>
      <c r="H2764" s="71"/>
      <c r="I2764" s="72"/>
      <c r="J2764" s="72"/>
      <c r="K2764" s="36"/>
      <c r="L2764" s="79"/>
      <c r="M2764" s="79"/>
      <c r="N2764" s="74"/>
      <c r="O2764" s="81" t="s">
        <v>1647</v>
      </c>
      <c r="P2764" s="83">
        <v>44398.598425925928</v>
      </c>
      <c r="Q2764" s="81" t="s">
        <v>2337</v>
      </c>
      <c r="R2764" s="81"/>
      <c r="S2764" s="81"/>
      <c r="T2764" s="81"/>
      <c r="U2764" s="83">
        <v>44398.598425925928</v>
      </c>
      <c r="V2764" s="84" t="s">
        <v>5185</v>
      </c>
      <c r="W2764" s="81"/>
      <c r="X2764" s="81"/>
      <c r="Y2764" s="87" t="s">
        <v>7185</v>
      </c>
      <c r="Z2764" s="81"/>
    </row>
    <row r="2765" spans="1:26" x14ac:dyDescent="0.35">
      <c r="A2765" s="66" t="s">
        <v>1492</v>
      </c>
      <c r="B2765" s="66" t="s">
        <v>1492</v>
      </c>
      <c r="C2765" s="67"/>
      <c r="D2765" s="68"/>
      <c r="E2765" s="69"/>
      <c r="F2765" s="70"/>
      <c r="G2765" s="67"/>
      <c r="H2765" s="71"/>
      <c r="I2765" s="72"/>
      <c r="J2765" s="72"/>
      <c r="K2765" s="36"/>
      <c r="L2765" s="79"/>
      <c r="M2765" s="79"/>
      <c r="N2765" s="74"/>
      <c r="O2765" s="81" t="s">
        <v>179</v>
      </c>
      <c r="P2765" s="83">
        <v>44398.583645833336</v>
      </c>
      <c r="Q2765" s="81" t="s">
        <v>2338</v>
      </c>
      <c r="R2765" s="81" t="s">
        <v>2864</v>
      </c>
      <c r="S2765" s="81" t="s">
        <v>2996</v>
      </c>
      <c r="T2765" s="81"/>
      <c r="U2765" s="83">
        <v>44398.583645833336</v>
      </c>
      <c r="V2765" s="84" t="s">
        <v>5186</v>
      </c>
      <c r="W2765" s="81"/>
      <c r="X2765" s="81"/>
      <c r="Y2765" s="87" t="s">
        <v>7186</v>
      </c>
      <c r="Z2765" s="81"/>
    </row>
    <row r="2766" spans="1:26" x14ac:dyDescent="0.35">
      <c r="A2766" s="66" t="s">
        <v>1417</v>
      </c>
      <c r="B2766" s="66" t="s">
        <v>1492</v>
      </c>
      <c r="C2766" s="67"/>
      <c r="D2766" s="68"/>
      <c r="E2766" s="69"/>
      <c r="F2766" s="70"/>
      <c r="G2766" s="67"/>
      <c r="H2766" s="71"/>
      <c r="I2766" s="72"/>
      <c r="J2766" s="72"/>
      <c r="K2766" s="36"/>
      <c r="L2766" s="79"/>
      <c r="M2766" s="79"/>
      <c r="N2766" s="74"/>
      <c r="O2766" s="81" t="s">
        <v>1647</v>
      </c>
      <c r="P2766" s="83">
        <v>44398.598483796297</v>
      </c>
      <c r="Q2766" s="81" t="s">
        <v>2339</v>
      </c>
      <c r="R2766" s="84" t="s">
        <v>2865</v>
      </c>
      <c r="S2766" s="81" t="s">
        <v>2940</v>
      </c>
      <c r="T2766" s="81"/>
      <c r="U2766" s="83">
        <v>44398.598483796297</v>
      </c>
      <c r="V2766" s="84" t="s">
        <v>5187</v>
      </c>
      <c r="W2766" s="81"/>
      <c r="X2766" s="81"/>
      <c r="Y2766" s="87" t="s">
        <v>7187</v>
      </c>
      <c r="Z2766" s="81"/>
    </row>
    <row r="2767" spans="1:26" x14ac:dyDescent="0.35">
      <c r="A2767" s="66" t="s">
        <v>1493</v>
      </c>
      <c r="B2767" s="66" t="s">
        <v>1493</v>
      </c>
      <c r="C2767" s="67"/>
      <c r="D2767" s="68"/>
      <c r="E2767" s="69"/>
      <c r="F2767" s="70"/>
      <c r="G2767" s="67"/>
      <c r="H2767" s="71"/>
      <c r="I2767" s="72"/>
      <c r="J2767" s="72"/>
      <c r="K2767" s="36"/>
      <c r="L2767" s="79"/>
      <c r="M2767" s="79"/>
      <c r="N2767" s="74"/>
      <c r="O2767" s="81" t="s">
        <v>179</v>
      </c>
      <c r="P2767" s="83">
        <v>44398.584861111114</v>
      </c>
      <c r="Q2767" s="81" t="s">
        <v>2340</v>
      </c>
      <c r="R2767" s="84" t="s">
        <v>2866</v>
      </c>
      <c r="S2767" s="81" t="s">
        <v>2931</v>
      </c>
      <c r="T2767" s="81" t="s">
        <v>3156</v>
      </c>
      <c r="U2767" s="83">
        <v>44398.584861111114</v>
      </c>
      <c r="V2767" s="84" t="s">
        <v>5188</v>
      </c>
      <c r="W2767" s="81"/>
      <c r="X2767" s="81"/>
      <c r="Y2767" s="87" t="s">
        <v>7188</v>
      </c>
      <c r="Z2767" s="81"/>
    </row>
    <row r="2768" spans="1:26" x14ac:dyDescent="0.35">
      <c r="A2768" s="66" t="s">
        <v>1417</v>
      </c>
      <c r="B2768" s="66" t="s">
        <v>1493</v>
      </c>
      <c r="C2768" s="67"/>
      <c r="D2768" s="68"/>
      <c r="E2768" s="69"/>
      <c r="F2768" s="70"/>
      <c r="G2768" s="67"/>
      <c r="H2768" s="71"/>
      <c r="I2768" s="72"/>
      <c r="J2768" s="72"/>
      <c r="K2768" s="36"/>
      <c r="L2768" s="79"/>
      <c r="M2768" s="79"/>
      <c r="N2768" s="74"/>
      <c r="O2768" s="81" t="s">
        <v>1647</v>
      </c>
      <c r="P2768" s="83">
        <v>44398.598576388889</v>
      </c>
      <c r="Q2768" s="81" t="s">
        <v>1894</v>
      </c>
      <c r="R2768" s="81"/>
      <c r="S2768" s="81"/>
      <c r="T2768" s="81" t="s">
        <v>3156</v>
      </c>
      <c r="U2768" s="83">
        <v>44398.598576388889</v>
      </c>
      <c r="V2768" s="84" t="s">
        <v>5189</v>
      </c>
      <c r="W2768" s="81"/>
      <c r="X2768" s="81"/>
      <c r="Y2768" s="87" t="s">
        <v>7189</v>
      </c>
      <c r="Z2768" s="81"/>
    </row>
    <row r="2769" spans="1:26" x14ac:dyDescent="0.35">
      <c r="A2769" s="66" t="s">
        <v>1494</v>
      </c>
      <c r="B2769" s="66" t="s">
        <v>1494</v>
      </c>
      <c r="C2769" s="67"/>
      <c r="D2769" s="68"/>
      <c r="E2769" s="69"/>
      <c r="F2769" s="70"/>
      <c r="G2769" s="67"/>
      <c r="H2769" s="71"/>
      <c r="I2769" s="72"/>
      <c r="J2769" s="72"/>
      <c r="K2769" s="36"/>
      <c r="L2769" s="79"/>
      <c r="M2769" s="79"/>
      <c r="N2769" s="74"/>
      <c r="O2769" s="81" t="s">
        <v>179</v>
      </c>
      <c r="P2769" s="83">
        <v>44398.589525462965</v>
      </c>
      <c r="Q2769" s="81" t="s">
        <v>2341</v>
      </c>
      <c r="R2769" s="84" t="s">
        <v>2867</v>
      </c>
      <c r="S2769" s="81" t="s">
        <v>2931</v>
      </c>
      <c r="T2769" s="81" t="s">
        <v>3206</v>
      </c>
      <c r="U2769" s="83">
        <v>44398.589525462965</v>
      </c>
      <c r="V2769" s="84" t="s">
        <v>5190</v>
      </c>
      <c r="W2769" s="81"/>
      <c r="X2769" s="81"/>
      <c r="Y2769" s="87" t="s">
        <v>7190</v>
      </c>
      <c r="Z2769" s="81"/>
    </row>
    <row r="2770" spans="1:26" x14ac:dyDescent="0.35">
      <c r="A2770" s="66" t="s">
        <v>1417</v>
      </c>
      <c r="B2770" s="66" t="s">
        <v>1494</v>
      </c>
      <c r="C2770" s="67"/>
      <c r="D2770" s="68"/>
      <c r="E2770" s="69"/>
      <c r="F2770" s="70"/>
      <c r="G2770" s="67"/>
      <c r="H2770" s="71"/>
      <c r="I2770" s="72"/>
      <c r="J2770" s="72"/>
      <c r="K2770" s="36"/>
      <c r="L2770" s="79"/>
      <c r="M2770" s="79"/>
      <c r="N2770" s="74"/>
      <c r="O2770" s="81" t="s">
        <v>1647</v>
      </c>
      <c r="P2770" s="83">
        <v>44398.598645833335</v>
      </c>
      <c r="Q2770" s="81" t="s">
        <v>2342</v>
      </c>
      <c r="R2770" s="81"/>
      <c r="S2770" s="81"/>
      <c r="T2770" s="81" t="s">
        <v>3206</v>
      </c>
      <c r="U2770" s="83">
        <v>44398.598645833335</v>
      </c>
      <c r="V2770" s="84" t="s">
        <v>5191</v>
      </c>
      <c r="W2770" s="81"/>
      <c r="X2770" s="81"/>
      <c r="Y2770" s="87" t="s">
        <v>7191</v>
      </c>
      <c r="Z2770" s="81"/>
    </row>
    <row r="2771" spans="1:26" x14ac:dyDescent="0.35">
      <c r="A2771" s="66" t="s">
        <v>1495</v>
      </c>
      <c r="B2771" s="66" t="s">
        <v>1495</v>
      </c>
      <c r="C2771" s="67"/>
      <c r="D2771" s="68"/>
      <c r="E2771" s="69"/>
      <c r="F2771" s="70"/>
      <c r="G2771" s="67"/>
      <c r="H2771" s="71"/>
      <c r="I2771" s="72"/>
      <c r="J2771" s="72"/>
      <c r="K2771" s="36"/>
      <c r="L2771" s="79"/>
      <c r="M2771" s="79"/>
      <c r="N2771" s="74"/>
      <c r="O2771" s="81" t="s">
        <v>179</v>
      </c>
      <c r="P2771" s="83">
        <v>44398.594328703701</v>
      </c>
      <c r="Q2771" s="81" t="s">
        <v>2343</v>
      </c>
      <c r="R2771" s="84" t="s">
        <v>2656</v>
      </c>
      <c r="S2771" s="81" t="s">
        <v>2931</v>
      </c>
      <c r="T2771" s="81" t="s">
        <v>3220</v>
      </c>
      <c r="U2771" s="83">
        <v>44398.594328703701</v>
      </c>
      <c r="V2771" s="84" t="s">
        <v>5192</v>
      </c>
      <c r="W2771" s="81"/>
      <c r="X2771" s="81"/>
      <c r="Y2771" s="87" t="s">
        <v>7192</v>
      </c>
      <c r="Z2771" s="81"/>
    </row>
    <row r="2772" spans="1:26" x14ac:dyDescent="0.35">
      <c r="A2772" s="66" t="s">
        <v>1417</v>
      </c>
      <c r="B2772" s="66" t="s">
        <v>1495</v>
      </c>
      <c r="C2772" s="67"/>
      <c r="D2772" s="68"/>
      <c r="E2772" s="69"/>
      <c r="F2772" s="70"/>
      <c r="G2772" s="67"/>
      <c r="H2772" s="71"/>
      <c r="I2772" s="72"/>
      <c r="J2772" s="72"/>
      <c r="K2772" s="36"/>
      <c r="L2772" s="79"/>
      <c r="M2772" s="79"/>
      <c r="N2772" s="74"/>
      <c r="O2772" s="81" t="s">
        <v>1647</v>
      </c>
      <c r="P2772" s="83">
        <v>44398.598703703705</v>
      </c>
      <c r="Q2772" s="81" t="s">
        <v>2060</v>
      </c>
      <c r="R2772" s="84" t="s">
        <v>2656</v>
      </c>
      <c r="S2772" s="81" t="s">
        <v>2931</v>
      </c>
      <c r="T2772" s="81" t="s">
        <v>3220</v>
      </c>
      <c r="U2772" s="83">
        <v>44398.598703703705</v>
      </c>
      <c r="V2772" s="84" t="s">
        <v>5193</v>
      </c>
      <c r="W2772" s="81"/>
      <c r="X2772" s="81"/>
      <c r="Y2772" s="87" t="s">
        <v>7193</v>
      </c>
      <c r="Z2772" s="81"/>
    </row>
    <row r="2773" spans="1:26" x14ac:dyDescent="0.35">
      <c r="A2773" s="66" t="s">
        <v>1496</v>
      </c>
      <c r="B2773" s="66" t="s">
        <v>1496</v>
      </c>
      <c r="C2773" s="67"/>
      <c r="D2773" s="68"/>
      <c r="E2773" s="69"/>
      <c r="F2773" s="70"/>
      <c r="G2773" s="67"/>
      <c r="H2773" s="71"/>
      <c r="I2773" s="72"/>
      <c r="J2773" s="72"/>
      <c r="K2773" s="36"/>
      <c r="L2773" s="79"/>
      <c r="M2773" s="79"/>
      <c r="N2773" s="74"/>
      <c r="O2773" s="81" t="s">
        <v>179</v>
      </c>
      <c r="P2773" s="83">
        <v>44397.30195601852</v>
      </c>
      <c r="Q2773" s="81" t="s">
        <v>2344</v>
      </c>
      <c r="R2773" s="84" t="s">
        <v>2868</v>
      </c>
      <c r="S2773" s="81" t="s">
        <v>2931</v>
      </c>
      <c r="T2773" s="81" t="s">
        <v>3279</v>
      </c>
      <c r="U2773" s="83">
        <v>44397.30195601852</v>
      </c>
      <c r="V2773" s="84" t="s">
        <v>5194</v>
      </c>
      <c r="W2773" s="81"/>
      <c r="X2773" s="81"/>
      <c r="Y2773" s="87" t="s">
        <v>7194</v>
      </c>
      <c r="Z2773" s="81"/>
    </row>
    <row r="2774" spans="1:26" x14ac:dyDescent="0.35">
      <c r="A2774" s="66" t="s">
        <v>1496</v>
      </c>
      <c r="B2774" s="66" t="s">
        <v>1496</v>
      </c>
      <c r="C2774" s="67"/>
      <c r="D2774" s="68"/>
      <c r="E2774" s="69"/>
      <c r="F2774" s="70"/>
      <c r="G2774" s="67"/>
      <c r="H2774" s="71"/>
      <c r="I2774" s="72"/>
      <c r="J2774" s="72"/>
      <c r="K2774" s="36"/>
      <c r="L2774" s="79"/>
      <c r="M2774" s="79"/>
      <c r="N2774" s="74"/>
      <c r="O2774" s="81" t="s">
        <v>179</v>
      </c>
      <c r="P2774" s="83">
        <v>44398.626354166663</v>
      </c>
      <c r="Q2774" s="81" t="s">
        <v>2345</v>
      </c>
      <c r="R2774" s="84" t="s">
        <v>2869</v>
      </c>
      <c r="S2774" s="81" t="s">
        <v>2931</v>
      </c>
      <c r="T2774" s="81" t="s">
        <v>3279</v>
      </c>
      <c r="U2774" s="83">
        <v>44398.626354166663</v>
      </c>
      <c r="V2774" s="84" t="s">
        <v>5195</v>
      </c>
      <c r="W2774" s="81"/>
      <c r="X2774" s="81"/>
      <c r="Y2774" s="87" t="s">
        <v>7195</v>
      </c>
      <c r="Z2774" s="81"/>
    </row>
    <row r="2775" spans="1:26" x14ac:dyDescent="0.35">
      <c r="A2775" s="66" t="s">
        <v>1417</v>
      </c>
      <c r="B2775" s="66" t="s">
        <v>1496</v>
      </c>
      <c r="C2775" s="67"/>
      <c r="D2775" s="68"/>
      <c r="E2775" s="69"/>
      <c r="F2775" s="70"/>
      <c r="G2775" s="67"/>
      <c r="H2775" s="71"/>
      <c r="I2775" s="72"/>
      <c r="J2775" s="72"/>
      <c r="K2775" s="36"/>
      <c r="L2775" s="79"/>
      <c r="M2775" s="79"/>
      <c r="N2775" s="74"/>
      <c r="O2775" s="81" t="s">
        <v>1647</v>
      </c>
      <c r="P2775" s="83">
        <v>44398.640034722222</v>
      </c>
      <c r="Q2775" s="81" t="s">
        <v>1923</v>
      </c>
      <c r="R2775" s="81"/>
      <c r="S2775" s="81"/>
      <c r="T2775" s="81" t="s">
        <v>3169</v>
      </c>
      <c r="U2775" s="83">
        <v>44398.640034722222</v>
      </c>
      <c r="V2775" s="84" t="s">
        <v>5196</v>
      </c>
      <c r="W2775" s="81"/>
      <c r="X2775" s="81"/>
      <c r="Y2775" s="87" t="s">
        <v>7196</v>
      </c>
      <c r="Z2775" s="81"/>
    </row>
    <row r="2776" spans="1:26" x14ac:dyDescent="0.35">
      <c r="A2776" s="66" t="s">
        <v>1497</v>
      </c>
      <c r="B2776" s="66" t="s">
        <v>1497</v>
      </c>
      <c r="C2776" s="67"/>
      <c r="D2776" s="68"/>
      <c r="E2776" s="69"/>
      <c r="F2776" s="70"/>
      <c r="G2776" s="67"/>
      <c r="H2776" s="71"/>
      <c r="I2776" s="72"/>
      <c r="J2776" s="72"/>
      <c r="K2776" s="36"/>
      <c r="L2776" s="79"/>
      <c r="M2776" s="79"/>
      <c r="N2776" s="74"/>
      <c r="O2776" s="81" t="s">
        <v>179</v>
      </c>
      <c r="P2776" s="83">
        <v>44398.633449074077</v>
      </c>
      <c r="Q2776" s="81" t="s">
        <v>2346</v>
      </c>
      <c r="R2776" s="84" t="s">
        <v>2870</v>
      </c>
      <c r="S2776" s="81" t="s">
        <v>2931</v>
      </c>
      <c r="T2776" s="81" t="s">
        <v>3046</v>
      </c>
      <c r="U2776" s="83">
        <v>44398.633449074077</v>
      </c>
      <c r="V2776" s="84" t="s">
        <v>5197</v>
      </c>
      <c r="W2776" s="81"/>
      <c r="X2776" s="81"/>
      <c r="Y2776" s="87" t="s">
        <v>7197</v>
      </c>
      <c r="Z2776" s="81"/>
    </row>
    <row r="2777" spans="1:26" x14ac:dyDescent="0.35">
      <c r="A2777" s="66" t="s">
        <v>1497</v>
      </c>
      <c r="B2777" s="66" t="s">
        <v>1497</v>
      </c>
      <c r="C2777" s="67"/>
      <c r="D2777" s="68"/>
      <c r="E2777" s="69"/>
      <c r="F2777" s="70"/>
      <c r="G2777" s="67"/>
      <c r="H2777" s="71"/>
      <c r="I2777" s="72"/>
      <c r="J2777" s="72"/>
      <c r="K2777" s="36"/>
      <c r="L2777" s="79"/>
      <c r="M2777" s="79"/>
      <c r="N2777" s="74"/>
      <c r="O2777" s="81" t="s">
        <v>179</v>
      </c>
      <c r="P2777" s="83">
        <v>44399.330416666664</v>
      </c>
      <c r="Q2777" s="81" t="s">
        <v>2347</v>
      </c>
      <c r="R2777" s="84" t="s">
        <v>2871</v>
      </c>
      <c r="S2777" s="81" t="s">
        <v>2931</v>
      </c>
      <c r="T2777" s="81" t="s">
        <v>3280</v>
      </c>
      <c r="U2777" s="83">
        <v>44399.330416666664</v>
      </c>
      <c r="V2777" s="84" t="s">
        <v>5198</v>
      </c>
      <c r="W2777" s="81"/>
      <c r="X2777" s="81"/>
      <c r="Y2777" s="87" t="s">
        <v>7198</v>
      </c>
      <c r="Z2777" s="81"/>
    </row>
    <row r="2778" spans="1:26" x14ac:dyDescent="0.35">
      <c r="A2778" s="66" t="s">
        <v>1417</v>
      </c>
      <c r="B2778" s="66" t="s">
        <v>1497</v>
      </c>
      <c r="C2778" s="67"/>
      <c r="D2778" s="68"/>
      <c r="E2778" s="69"/>
      <c r="F2778" s="70"/>
      <c r="G2778" s="67"/>
      <c r="H2778" s="71"/>
      <c r="I2778" s="72"/>
      <c r="J2778" s="72"/>
      <c r="K2778" s="36"/>
      <c r="L2778" s="79"/>
      <c r="M2778" s="79"/>
      <c r="N2778" s="74"/>
      <c r="O2778" s="81" t="s">
        <v>1647</v>
      </c>
      <c r="P2778" s="83">
        <v>44398.640104166669</v>
      </c>
      <c r="Q2778" s="81" t="s">
        <v>2011</v>
      </c>
      <c r="R2778" s="81"/>
      <c r="S2778" s="81"/>
      <c r="T2778" s="81" t="s">
        <v>3046</v>
      </c>
      <c r="U2778" s="83">
        <v>44398.640104166669</v>
      </c>
      <c r="V2778" s="84" t="s">
        <v>5199</v>
      </c>
      <c r="W2778" s="81"/>
      <c r="X2778" s="81"/>
      <c r="Y2778" s="87" t="s">
        <v>7199</v>
      </c>
      <c r="Z2778" s="81"/>
    </row>
    <row r="2779" spans="1:26" x14ac:dyDescent="0.35">
      <c r="A2779" s="66" t="s">
        <v>1498</v>
      </c>
      <c r="B2779" s="66" t="s">
        <v>1498</v>
      </c>
      <c r="C2779" s="67"/>
      <c r="D2779" s="68"/>
      <c r="E2779" s="69"/>
      <c r="F2779" s="70"/>
      <c r="G2779" s="67"/>
      <c r="H2779" s="71"/>
      <c r="I2779" s="72"/>
      <c r="J2779" s="72"/>
      <c r="K2779" s="36"/>
      <c r="L2779" s="79"/>
      <c r="M2779" s="79"/>
      <c r="N2779" s="74"/>
      <c r="O2779" s="81" t="s">
        <v>179</v>
      </c>
      <c r="P2779" s="83">
        <v>44398.347199074073</v>
      </c>
      <c r="Q2779" s="81" t="s">
        <v>2348</v>
      </c>
      <c r="R2779" s="84" t="s">
        <v>2872</v>
      </c>
      <c r="S2779" s="81" t="s">
        <v>2931</v>
      </c>
      <c r="T2779" s="81"/>
      <c r="U2779" s="83">
        <v>44398.347199074073</v>
      </c>
      <c r="V2779" s="84" t="s">
        <v>5200</v>
      </c>
      <c r="W2779" s="81"/>
      <c r="X2779" s="81"/>
      <c r="Y2779" s="87" t="s">
        <v>7200</v>
      </c>
      <c r="Z2779" s="81"/>
    </row>
    <row r="2780" spans="1:26" x14ac:dyDescent="0.35">
      <c r="A2780" s="66" t="s">
        <v>1498</v>
      </c>
      <c r="B2780" s="66" t="s">
        <v>1498</v>
      </c>
      <c r="C2780" s="67"/>
      <c r="D2780" s="68"/>
      <c r="E2780" s="69"/>
      <c r="F2780" s="70"/>
      <c r="G2780" s="67"/>
      <c r="H2780" s="71"/>
      <c r="I2780" s="72"/>
      <c r="J2780" s="72"/>
      <c r="K2780" s="36"/>
      <c r="L2780" s="79"/>
      <c r="M2780" s="79"/>
      <c r="N2780" s="74"/>
      <c r="O2780" s="81" t="s">
        <v>179</v>
      </c>
      <c r="P2780" s="83">
        <v>44398.633460648147</v>
      </c>
      <c r="Q2780" s="81" t="s">
        <v>2349</v>
      </c>
      <c r="R2780" s="84" t="s">
        <v>2873</v>
      </c>
      <c r="S2780" s="81" t="s">
        <v>2931</v>
      </c>
      <c r="T2780" s="81" t="s">
        <v>3170</v>
      </c>
      <c r="U2780" s="83">
        <v>44398.633460648147</v>
      </c>
      <c r="V2780" s="84" t="s">
        <v>5201</v>
      </c>
      <c r="W2780" s="81"/>
      <c r="X2780" s="81"/>
      <c r="Y2780" s="87" t="s">
        <v>7201</v>
      </c>
      <c r="Z2780" s="81"/>
    </row>
    <row r="2781" spans="1:26" x14ac:dyDescent="0.35">
      <c r="A2781" s="66" t="s">
        <v>1417</v>
      </c>
      <c r="B2781" s="66" t="s">
        <v>1498</v>
      </c>
      <c r="C2781" s="67"/>
      <c r="D2781" s="68"/>
      <c r="E2781" s="69"/>
      <c r="F2781" s="70"/>
      <c r="G2781" s="67"/>
      <c r="H2781" s="71"/>
      <c r="I2781" s="72"/>
      <c r="J2781" s="72"/>
      <c r="K2781" s="36"/>
      <c r="L2781" s="79"/>
      <c r="M2781" s="79"/>
      <c r="N2781" s="74"/>
      <c r="O2781" s="81" t="s">
        <v>1647</v>
      </c>
      <c r="P2781" s="83">
        <v>44398.348715277774</v>
      </c>
      <c r="Q2781" s="81" t="s">
        <v>1853</v>
      </c>
      <c r="R2781" s="81"/>
      <c r="S2781" s="81"/>
      <c r="T2781" s="81"/>
      <c r="U2781" s="83">
        <v>44398.348715277774</v>
      </c>
      <c r="V2781" s="84" t="s">
        <v>5202</v>
      </c>
      <c r="W2781" s="81"/>
      <c r="X2781" s="81"/>
      <c r="Y2781" s="87" t="s">
        <v>7202</v>
      </c>
      <c r="Z2781" s="81"/>
    </row>
    <row r="2782" spans="1:26" x14ac:dyDescent="0.35">
      <c r="A2782" s="66" t="s">
        <v>1417</v>
      </c>
      <c r="B2782" s="66" t="s">
        <v>1498</v>
      </c>
      <c r="C2782" s="67"/>
      <c r="D2782" s="68"/>
      <c r="E2782" s="69"/>
      <c r="F2782" s="70"/>
      <c r="G2782" s="67"/>
      <c r="H2782" s="71"/>
      <c r="I2782" s="72"/>
      <c r="J2782" s="72"/>
      <c r="K2782" s="36"/>
      <c r="L2782" s="79"/>
      <c r="M2782" s="79"/>
      <c r="N2782" s="74"/>
      <c r="O2782" s="81" t="s">
        <v>1647</v>
      </c>
      <c r="P2782" s="83">
        <v>44398.640196759261</v>
      </c>
      <c r="Q2782" s="81" t="s">
        <v>1924</v>
      </c>
      <c r="R2782" s="81"/>
      <c r="S2782" s="81"/>
      <c r="T2782" s="81" t="s">
        <v>3170</v>
      </c>
      <c r="U2782" s="83">
        <v>44398.640196759261</v>
      </c>
      <c r="V2782" s="84" t="s">
        <v>5203</v>
      </c>
      <c r="W2782" s="81"/>
      <c r="X2782" s="81"/>
      <c r="Y2782" s="87" t="s">
        <v>7203</v>
      </c>
      <c r="Z2782" s="81"/>
    </row>
    <row r="2783" spans="1:26" x14ac:dyDescent="0.35">
      <c r="A2783" s="66" t="s">
        <v>1499</v>
      </c>
      <c r="B2783" s="66" t="s">
        <v>1499</v>
      </c>
      <c r="C2783" s="67"/>
      <c r="D2783" s="68"/>
      <c r="E2783" s="69"/>
      <c r="F2783" s="70"/>
      <c r="G2783" s="67"/>
      <c r="H2783" s="71"/>
      <c r="I2783" s="72"/>
      <c r="J2783" s="72"/>
      <c r="K2783" s="36"/>
      <c r="L2783" s="79"/>
      <c r="M2783" s="79"/>
      <c r="N2783" s="74"/>
      <c r="O2783" s="81" t="s">
        <v>179</v>
      </c>
      <c r="P2783" s="83">
        <v>44398.63784722222</v>
      </c>
      <c r="Q2783" s="81" t="s">
        <v>2350</v>
      </c>
      <c r="R2783" s="84" t="s">
        <v>2874</v>
      </c>
      <c r="S2783" s="81" t="s">
        <v>2931</v>
      </c>
      <c r="T2783" s="81" t="s">
        <v>3017</v>
      </c>
      <c r="U2783" s="83">
        <v>44398.63784722222</v>
      </c>
      <c r="V2783" s="84" t="s">
        <v>5204</v>
      </c>
      <c r="W2783" s="81"/>
      <c r="X2783" s="81"/>
      <c r="Y2783" s="87" t="s">
        <v>7204</v>
      </c>
      <c r="Z2783" s="81"/>
    </row>
    <row r="2784" spans="1:26" x14ac:dyDescent="0.35">
      <c r="A2784" s="66" t="s">
        <v>1417</v>
      </c>
      <c r="B2784" s="66" t="s">
        <v>1499</v>
      </c>
      <c r="C2784" s="67"/>
      <c r="D2784" s="68"/>
      <c r="E2784" s="69"/>
      <c r="F2784" s="70"/>
      <c r="G2784" s="67"/>
      <c r="H2784" s="71"/>
      <c r="I2784" s="72"/>
      <c r="J2784" s="72"/>
      <c r="K2784" s="36"/>
      <c r="L2784" s="79"/>
      <c r="M2784" s="79"/>
      <c r="N2784" s="74"/>
      <c r="O2784" s="81" t="s">
        <v>1647</v>
      </c>
      <c r="P2784" s="83">
        <v>44398.640266203707</v>
      </c>
      <c r="Q2784" s="81" t="s">
        <v>2351</v>
      </c>
      <c r="R2784" s="81"/>
      <c r="S2784" s="81"/>
      <c r="T2784" s="81" t="s">
        <v>3017</v>
      </c>
      <c r="U2784" s="83">
        <v>44398.640266203707</v>
      </c>
      <c r="V2784" s="84" t="s">
        <v>5205</v>
      </c>
      <c r="W2784" s="81"/>
      <c r="X2784" s="81"/>
      <c r="Y2784" s="87" t="s">
        <v>7205</v>
      </c>
      <c r="Z2784" s="81"/>
    </row>
    <row r="2785" spans="1:26" x14ac:dyDescent="0.35">
      <c r="A2785" s="66" t="s">
        <v>1500</v>
      </c>
      <c r="B2785" s="66" t="s">
        <v>1500</v>
      </c>
      <c r="C2785" s="67"/>
      <c r="D2785" s="68"/>
      <c r="E2785" s="69"/>
      <c r="F2785" s="70"/>
      <c r="G2785" s="67"/>
      <c r="H2785" s="71"/>
      <c r="I2785" s="72"/>
      <c r="J2785" s="72"/>
      <c r="K2785" s="36"/>
      <c r="L2785" s="79"/>
      <c r="M2785" s="79"/>
      <c r="N2785" s="74"/>
      <c r="O2785" s="81" t="s">
        <v>179</v>
      </c>
      <c r="P2785" s="83">
        <v>44399.333425925928</v>
      </c>
      <c r="Q2785" s="81" t="s">
        <v>2352</v>
      </c>
      <c r="R2785" s="84" t="s">
        <v>2875</v>
      </c>
      <c r="S2785" s="81" t="s">
        <v>2931</v>
      </c>
      <c r="T2785" s="81"/>
      <c r="U2785" s="83">
        <v>44399.333425925928</v>
      </c>
      <c r="V2785" s="84" t="s">
        <v>5206</v>
      </c>
      <c r="W2785" s="81"/>
      <c r="X2785" s="81"/>
      <c r="Y2785" s="87" t="s">
        <v>7206</v>
      </c>
      <c r="Z2785" s="81"/>
    </row>
    <row r="2786" spans="1:26" x14ac:dyDescent="0.35">
      <c r="A2786" s="66" t="s">
        <v>1417</v>
      </c>
      <c r="B2786" s="66" t="s">
        <v>1500</v>
      </c>
      <c r="C2786" s="67"/>
      <c r="D2786" s="68"/>
      <c r="E2786" s="69"/>
      <c r="F2786" s="70"/>
      <c r="G2786" s="67"/>
      <c r="H2786" s="71"/>
      <c r="I2786" s="72"/>
      <c r="J2786" s="72"/>
      <c r="K2786" s="36"/>
      <c r="L2786" s="79"/>
      <c r="M2786" s="79"/>
      <c r="N2786" s="74"/>
      <c r="O2786" s="81" t="s">
        <v>1647</v>
      </c>
      <c r="P2786" s="83">
        <v>44399.348333333335</v>
      </c>
      <c r="Q2786" s="81" t="s">
        <v>2353</v>
      </c>
      <c r="R2786" s="81"/>
      <c r="S2786" s="81"/>
      <c r="T2786" s="81"/>
      <c r="U2786" s="83">
        <v>44399.348333333335</v>
      </c>
      <c r="V2786" s="84" t="s">
        <v>5207</v>
      </c>
      <c r="W2786" s="81"/>
      <c r="X2786" s="81"/>
      <c r="Y2786" s="87" t="s">
        <v>7207</v>
      </c>
      <c r="Z2786" s="81"/>
    </row>
    <row r="2787" spans="1:26" x14ac:dyDescent="0.35">
      <c r="A2787" s="66" t="s">
        <v>1501</v>
      </c>
      <c r="B2787" s="66" t="s">
        <v>1501</v>
      </c>
      <c r="C2787" s="67"/>
      <c r="D2787" s="68"/>
      <c r="E2787" s="69"/>
      <c r="F2787" s="70"/>
      <c r="G2787" s="67"/>
      <c r="H2787" s="71"/>
      <c r="I2787" s="72"/>
      <c r="J2787" s="72"/>
      <c r="K2787" s="36"/>
      <c r="L2787" s="79"/>
      <c r="M2787" s="79"/>
      <c r="N2787" s="74"/>
      <c r="O2787" s="81" t="s">
        <v>179</v>
      </c>
      <c r="P2787" s="83">
        <v>44399.333472222221</v>
      </c>
      <c r="Q2787" s="81" t="s">
        <v>2354</v>
      </c>
      <c r="R2787" s="84" t="s">
        <v>2876</v>
      </c>
      <c r="S2787" s="81" t="s">
        <v>2931</v>
      </c>
      <c r="T2787" s="81" t="s">
        <v>3017</v>
      </c>
      <c r="U2787" s="83">
        <v>44399.333472222221</v>
      </c>
      <c r="V2787" s="84" t="s">
        <v>5208</v>
      </c>
      <c r="W2787" s="81"/>
      <c r="X2787" s="81"/>
      <c r="Y2787" s="87" t="s">
        <v>7208</v>
      </c>
      <c r="Z2787" s="81"/>
    </row>
    <row r="2788" spans="1:26" x14ac:dyDescent="0.35">
      <c r="A2788" s="66" t="s">
        <v>1417</v>
      </c>
      <c r="B2788" s="66" t="s">
        <v>1501</v>
      </c>
      <c r="C2788" s="67"/>
      <c r="D2788" s="68"/>
      <c r="E2788" s="69"/>
      <c r="F2788" s="70"/>
      <c r="G2788" s="67"/>
      <c r="H2788" s="71"/>
      <c r="I2788" s="72"/>
      <c r="J2788" s="72"/>
      <c r="K2788" s="36"/>
      <c r="L2788" s="79"/>
      <c r="M2788" s="79"/>
      <c r="N2788" s="74"/>
      <c r="O2788" s="81" t="s">
        <v>1647</v>
      </c>
      <c r="P2788" s="83">
        <v>44399.348449074074</v>
      </c>
      <c r="Q2788" s="81" t="s">
        <v>2051</v>
      </c>
      <c r="R2788" s="81"/>
      <c r="S2788" s="81"/>
      <c r="T2788" s="81" t="s">
        <v>3017</v>
      </c>
      <c r="U2788" s="83">
        <v>44399.348449074074</v>
      </c>
      <c r="V2788" s="84" t="s">
        <v>5209</v>
      </c>
      <c r="W2788" s="81"/>
      <c r="X2788" s="81"/>
      <c r="Y2788" s="87" t="s">
        <v>7209</v>
      </c>
      <c r="Z2788" s="81"/>
    </row>
    <row r="2789" spans="1:26" x14ac:dyDescent="0.35">
      <c r="A2789" s="66" t="s">
        <v>1502</v>
      </c>
      <c r="B2789" s="66" t="s">
        <v>1502</v>
      </c>
      <c r="C2789" s="67"/>
      <c r="D2789" s="68"/>
      <c r="E2789" s="69"/>
      <c r="F2789" s="70"/>
      <c r="G2789" s="67"/>
      <c r="H2789" s="71"/>
      <c r="I2789" s="72"/>
      <c r="J2789" s="72"/>
      <c r="K2789" s="36"/>
      <c r="L2789" s="79"/>
      <c r="M2789" s="79"/>
      <c r="N2789" s="74"/>
      <c r="O2789" s="81" t="s">
        <v>179</v>
      </c>
      <c r="P2789" s="83">
        <v>44399.332384259258</v>
      </c>
      <c r="Q2789" s="81" t="s">
        <v>2355</v>
      </c>
      <c r="R2789" s="84" t="s">
        <v>2877</v>
      </c>
      <c r="S2789" s="81" t="s">
        <v>2931</v>
      </c>
      <c r="T2789" s="81" t="s">
        <v>3183</v>
      </c>
      <c r="U2789" s="83">
        <v>44399.332384259258</v>
      </c>
      <c r="V2789" s="84" t="s">
        <v>5210</v>
      </c>
      <c r="W2789" s="81"/>
      <c r="X2789" s="81"/>
      <c r="Y2789" s="87" t="s">
        <v>7210</v>
      </c>
      <c r="Z2789" s="81"/>
    </row>
    <row r="2790" spans="1:26" x14ac:dyDescent="0.35">
      <c r="A2790" s="66" t="s">
        <v>1502</v>
      </c>
      <c r="B2790" s="66" t="s">
        <v>1502</v>
      </c>
      <c r="C2790" s="67"/>
      <c r="D2790" s="68"/>
      <c r="E2790" s="69"/>
      <c r="F2790" s="70"/>
      <c r="G2790" s="67"/>
      <c r="H2790" s="71"/>
      <c r="I2790" s="72"/>
      <c r="J2790" s="72"/>
      <c r="K2790" s="36"/>
      <c r="L2790" s="79"/>
      <c r="M2790" s="79"/>
      <c r="N2790" s="74"/>
      <c r="O2790" s="81" t="s">
        <v>179</v>
      </c>
      <c r="P2790" s="83">
        <v>44399.334687499999</v>
      </c>
      <c r="Q2790" s="81" t="s">
        <v>2356</v>
      </c>
      <c r="R2790" s="84" t="s">
        <v>2878</v>
      </c>
      <c r="S2790" s="81" t="s">
        <v>2931</v>
      </c>
      <c r="T2790" s="81" t="s">
        <v>3207</v>
      </c>
      <c r="U2790" s="83">
        <v>44399.334687499999</v>
      </c>
      <c r="V2790" s="84" t="s">
        <v>5211</v>
      </c>
      <c r="W2790" s="81"/>
      <c r="X2790" s="81"/>
      <c r="Y2790" s="87" t="s">
        <v>7211</v>
      </c>
      <c r="Z2790" s="81"/>
    </row>
    <row r="2791" spans="1:26" x14ac:dyDescent="0.35">
      <c r="A2791" s="66" t="s">
        <v>1417</v>
      </c>
      <c r="B2791" s="66" t="s">
        <v>1502</v>
      </c>
      <c r="C2791" s="67"/>
      <c r="D2791" s="68"/>
      <c r="E2791" s="69"/>
      <c r="F2791" s="70"/>
      <c r="G2791" s="67"/>
      <c r="H2791" s="71"/>
      <c r="I2791" s="72"/>
      <c r="J2791" s="72"/>
      <c r="K2791" s="36"/>
      <c r="L2791" s="79"/>
      <c r="M2791" s="79"/>
      <c r="N2791" s="74"/>
      <c r="O2791" s="81" t="s">
        <v>1647</v>
      </c>
      <c r="P2791" s="83">
        <v>44399.34847222222</v>
      </c>
      <c r="Q2791" s="81" t="s">
        <v>2357</v>
      </c>
      <c r="R2791" s="81"/>
      <c r="S2791" s="81"/>
      <c r="T2791" s="81" t="s">
        <v>3207</v>
      </c>
      <c r="U2791" s="83">
        <v>44399.34847222222</v>
      </c>
      <c r="V2791" s="84" t="s">
        <v>5212</v>
      </c>
      <c r="W2791" s="81"/>
      <c r="X2791" s="81"/>
      <c r="Y2791" s="87" t="s">
        <v>7212</v>
      </c>
      <c r="Z2791" s="81"/>
    </row>
    <row r="2792" spans="1:26" x14ac:dyDescent="0.35">
      <c r="A2792" s="66" t="s">
        <v>1413</v>
      </c>
      <c r="B2792" s="66" t="s">
        <v>1413</v>
      </c>
      <c r="C2792" s="67"/>
      <c r="D2792" s="68"/>
      <c r="E2792" s="69"/>
      <c r="F2792" s="70"/>
      <c r="G2792" s="67"/>
      <c r="H2792" s="71"/>
      <c r="I2792" s="72"/>
      <c r="J2792" s="72"/>
      <c r="K2792" s="36"/>
      <c r="L2792" s="79"/>
      <c r="M2792" s="79"/>
      <c r="N2792" s="74"/>
      <c r="O2792" s="81" t="s">
        <v>179</v>
      </c>
      <c r="P2792" s="83">
        <v>44396.511469907404</v>
      </c>
      <c r="Q2792" s="81" t="s">
        <v>2358</v>
      </c>
      <c r="R2792" s="84" t="s">
        <v>2879</v>
      </c>
      <c r="S2792" s="81" t="s">
        <v>2931</v>
      </c>
      <c r="T2792" s="81" t="s">
        <v>3281</v>
      </c>
      <c r="U2792" s="83">
        <v>44396.511469907404</v>
      </c>
      <c r="V2792" s="84" t="s">
        <v>5213</v>
      </c>
      <c r="W2792" s="81"/>
      <c r="X2792" s="81"/>
      <c r="Y2792" s="87" t="s">
        <v>7213</v>
      </c>
      <c r="Z2792" s="81"/>
    </row>
    <row r="2793" spans="1:26" x14ac:dyDescent="0.35">
      <c r="A2793" s="66" t="s">
        <v>1413</v>
      </c>
      <c r="B2793" s="66" t="s">
        <v>1413</v>
      </c>
      <c r="C2793" s="67"/>
      <c r="D2793" s="68"/>
      <c r="E2793" s="69"/>
      <c r="F2793" s="70"/>
      <c r="G2793" s="67"/>
      <c r="H2793" s="71"/>
      <c r="I2793" s="72"/>
      <c r="J2793" s="72"/>
      <c r="K2793" s="36"/>
      <c r="L2793" s="79"/>
      <c r="M2793" s="79"/>
      <c r="N2793" s="74"/>
      <c r="O2793" s="81" t="s">
        <v>179</v>
      </c>
      <c r="P2793" s="83">
        <v>44397.397499999999</v>
      </c>
      <c r="Q2793" s="81" t="s">
        <v>2359</v>
      </c>
      <c r="R2793" s="84" t="s">
        <v>2880</v>
      </c>
      <c r="S2793" s="81" t="s">
        <v>2931</v>
      </c>
      <c r="T2793" s="81" t="s">
        <v>3066</v>
      </c>
      <c r="U2793" s="83">
        <v>44397.397499999999</v>
      </c>
      <c r="V2793" s="84" t="s">
        <v>5214</v>
      </c>
      <c r="W2793" s="81"/>
      <c r="X2793" s="81"/>
      <c r="Y2793" s="87" t="s">
        <v>7214</v>
      </c>
      <c r="Z2793" s="81"/>
    </row>
    <row r="2794" spans="1:26" x14ac:dyDescent="0.35">
      <c r="A2794" s="66" t="s">
        <v>1413</v>
      </c>
      <c r="B2794" s="66" t="s">
        <v>1413</v>
      </c>
      <c r="C2794" s="67"/>
      <c r="D2794" s="68"/>
      <c r="E2794" s="69"/>
      <c r="F2794" s="70"/>
      <c r="G2794" s="67"/>
      <c r="H2794" s="71"/>
      <c r="I2794" s="72"/>
      <c r="J2794" s="72"/>
      <c r="K2794" s="36"/>
      <c r="L2794" s="79"/>
      <c r="M2794" s="79"/>
      <c r="N2794" s="74"/>
      <c r="O2794" s="81" t="s">
        <v>179</v>
      </c>
      <c r="P2794" s="83">
        <v>44398.499027777776</v>
      </c>
      <c r="Q2794" s="81" t="s">
        <v>2360</v>
      </c>
      <c r="R2794" s="84" t="s">
        <v>2881</v>
      </c>
      <c r="S2794" s="81" t="s">
        <v>2931</v>
      </c>
      <c r="T2794" s="81" t="s">
        <v>3016</v>
      </c>
      <c r="U2794" s="83">
        <v>44398.499027777776</v>
      </c>
      <c r="V2794" s="84" t="s">
        <v>5215</v>
      </c>
      <c r="W2794" s="81"/>
      <c r="X2794" s="81"/>
      <c r="Y2794" s="87" t="s">
        <v>7215</v>
      </c>
      <c r="Z2794" s="81"/>
    </row>
    <row r="2795" spans="1:26" x14ac:dyDescent="0.35">
      <c r="A2795" s="66" t="s">
        <v>1503</v>
      </c>
      <c r="B2795" s="66" t="s">
        <v>1413</v>
      </c>
      <c r="C2795" s="67"/>
      <c r="D2795" s="68"/>
      <c r="E2795" s="69"/>
      <c r="F2795" s="70"/>
      <c r="G2795" s="67"/>
      <c r="H2795" s="71"/>
      <c r="I2795" s="72"/>
      <c r="J2795" s="72"/>
      <c r="K2795" s="36"/>
      <c r="L2795" s="79"/>
      <c r="M2795" s="79"/>
      <c r="N2795" s="74"/>
      <c r="O2795" s="81" t="s">
        <v>1647</v>
      </c>
      <c r="P2795" s="83">
        <v>44399.340937499997</v>
      </c>
      <c r="Q2795" s="81" t="s">
        <v>2361</v>
      </c>
      <c r="R2795" s="84" t="s">
        <v>2882</v>
      </c>
      <c r="S2795" s="81" t="s">
        <v>2931</v>
      </c>
      <c r="T2795" s="81"/>
      <c r="U2795" s="83">
        <v>44399.340937499997</v>
      </c>
      <c r="V2795" s="84" t="s">
        <v>5216</v>
      </c>
      <c r="W2795" s="81"/>
      <c r="X2795" s="81"/>
      <c r="Y2795" s="87" t="s">
        <v>7216</v>
      </c>
      <c r="Z2795" s="81"/>
    </row>
    <row r="2796" spans="1:26" x14ac:dyDescent="0.35">
      <c r="A2796" s="66" t="s">
        <v>1417</v>
      </c>
      <c r="B2796" s="66" t="s">
        <v>1413</v>
      </c>
      <c r="C2796" s="67"/>
      <c r="D2796" s="68"/>
      <c r="E2796" s="69"/>
      <c r="F2796" s="70"/>
      <c r="G2796" s="67"/>
      <c r="H2796" s="71"/>
      <c r="I2796" s="72"/>
      <c r="J2796" s="72"/>
      <c r="K2796" s="36"/>
      <c r="L2796" s="79"/>
      <c r="M2796" s="79"/>
      <c r="N2796" s="74"/>
      <c r="O2796" s="81" t="s">
        <v>1647</v>
      </c>
      <c r="P2796" s="83">
        <v>44396.515381944446</v>
      </c>
      <c r="Q2796" s="81" t="s">
        <v>1668</v>
      </c>
      <c r="R2796" s="81"/>
      <c r="S2796" s="81"/>
      <c r="T2796" s="81" t="s">
        <v>3029</v>
      </c>
      <c r="U2796" s="83">
        <v>44396.515381944446</v>
      </c>
      <c r="V2796" s="84" t="s">
        <v>5217</v>
      </c>
      <c r="W2796" s="81"/>
      <c r="X2796" s="81"/>
      <c r="Y2796" s="87" t="s">
        <v>7217</v>
      </c>
      <c r="Z2796" s="81"/>
    </row>
    <row r="2797" spans="1:26" x14ac:dyDescent="0.35">
      <c r="A2797" s="66" t="s">
        <v>1417</v>
      </c>
      <c r="B2797" s="66" t="s">
        <v>1413</v>
      </c>
      <c r="C2797" s="67"/>
      <c r="D2797" s="68"/>
      <c r="E2797" s="69"/>
      <c r="F2797" s="70"/>
      <c r="G2797" s="67"/>
      <c r="H2797" s="71"/>
      <c r="I2797" s="72"/>
      <c r="J2797" s="72"/>
      <c r="K2797" s="36"/>
      <c r="L2797" s="79"/>
      <c r="M2797" s="79"/>
      <c r="N2797" s="74"/>
      <c r="O2797" s="81" t="s">
        <v>1647</v>
      </c>
      <c r="P2797" s="83">
        <v>44397.515219907407</v>
      </c>
      <c r="Q2797" s="81" t="s">
        <v>2195</v>
      </c>
      <c r="R2797" s="81"/>
      <c r="S2797" s="81"/>
      <c r="T2797" s="81" t="s">
        <v>3253</v>
      </c>
      <c r="U2797" s="83">
        <v>44397.515219907407</v>
      </c>
      <c r="V2797" s="84" t="s">
        <v>5012</v>
      </c>
      <c r="W2797" s="81"/>
      <c r="X2797" s="81"/>
      <c r="Y2797" s="87" t="s">
        <v>7012</v>
      </c>
      <c r="Z2797" s="81"/>
    </row>
    <row r="2798" spans="1:26" x14ac:dyDescent="0.35">
      <c r="A2798" s="66" t="s">
        <v>1417</v>
      </c>
      <c r="B2798" s="66" t="s">
        <v>1413</v>
      </c>
      <c r="C2798" s="67"/>
      <c r="D2798" s="68"/>
      <c r="E2798" s="69"/>
      <c r="F2798" s="70"/>
      <c r="G2798" s="67"/>
      <c r="H2798" s="71"/>
      <c r="I2798" s="72"/>
      <c r="J2798" s="72"/>
      <c r="K2798" s="36"/>
      <c r="L2798" s="79"/>
      <c r="M2798" s="79"/>
      <c r="N2798" s="74"/>
      <c r="O2798" s="81" t="s">
        <v>1647</v>
      </c>
      <c r="P2798" s="83">
        <v>44397.598483796297</v>
      </c>
      <c r="Q2798" s="81" t="s">
        <v>2205</v>
      </c>
      <c r="R2798" s="81"/>
      <c r="S2798" s="81"/>
      <c r="T2798" s="81" t="s">
        <v>3064</v>
      </c>
      <c r="U2798" s="83">
        <v>44397.598483796297</v>
      </c>
      <c r="V2798" s="84" t="s">
        <v>5028</v>
      </c>
      <c r="W2798" s="81"/>
      <c r="X2798" s="81"/>
      <c r="Y2798" s="87" t="s">
        <v>7028</v>
      </c>
      <c r="Z2798" s="81"/>
    </row>
    <row r="2799" spans="1:26" x14ac:dyDescent="0.35">
      <c r="A2799" s="66" t="s">
        <v>1417</v>
      </c>
      <c r="B2799" s="66" t="s">
        <v>1413</v>
      </c>
      <c r="C2799" s="67"/>
      <c r="D2799" s="68"/>
      <c r="E2799" s="69"/>
      <c r="F2799" s="70"/>
      <c r="G2799" s="67"/>
      <c r="H2799" s="71"/>
      <c r="I2799" s="72"/>
      <c r="J2799" s="72"/>
      <c r="K2799" s="36"/>
      <c r="L2799" s="79"/>
      <c r="M2799" s="79"/>
      <c r="N2799" s="74"/>
      <c r="O2799" s="81" t="s">
        <v>1647</v>
      </c>
      <c r="P2799" s="83">
        <v>44399.348530092589</v>
      </c>
      <c r="Q2799" s="81" t="s">
        <v>2362</v>
      </c>
      <c r="R2799" s="81"/>
      <c r="S2799" s="81"/>
      <c r="T2799" s="81"/>
      <c r="U2799" s="83">
        <v>44399.348530092589</v>
      </c>
      <c r="V2799" s="84" t="s">
        <v>5218</v>
      </c>
      <c r="W2799" s="81"/>
      <c r="X2799" s="81"/>
      <c r="Y2799" s="87" t="s">
        <v>7218</v>
      </c>
      <c r="Z2799" s="81"/>
    </row>
    <row r="2800" spans="1:26" x14ac:dyDescent="0.35">
      <c r="A2800" s="66" t="s">
        <v>1417</v>
      </c>
      <c r="B2800" s="66" t="s">
        <v>1503</v>
      </c>
      <c r="C2800" s="67"/>
      <c r="D2800" s="68"/>
      <c r="E2800" s="69"/>
      <c r="F2800" s="70"/>
      <c r="G2800" s="67"/>
      <c r="H2800" s="71"/>
      <c r="I2800" s="72"/>
      <c r="J2800" s="72"/>
      <c r="K2800" s="36"/>
      <c r="L2800" s="79"/>
      <c r="M2800" s="79"/>
      <c r="N2800" s="74"/>
      <c r="O2800" s="81" t="s">
        <v>1647</v>
      </c>
      <c r="P2800" s="83">
        <v>44399.348530092589</v>
      </c>
      <c r="Q2800" s="81" t="s">
        <v>2362</v>
      </c>
      <c r="R2800" s="81"/>
      <c r="S2800" s="81"/>
      <c r="T2800" s="81"/>
      <c r="U2800" s="83">
        <v>44399.348530092589</v>
      </c>
      <c r="V2800" s="84" t="s">
        <v>5218</v>
      </c>
      <c r="W2800" s="81"/>
      <c r="X2800" s="81"/>
      <c r="Y2800" s="87" t="s">
        <v>7218</v>
      </c>
      <c r="Z2800" s="81"/>
    </row>
    <row r="2801" spans="1:26" x14ac:dyDescent="0.35">
      <c r="A2801" s="66" t="s">
        <v>1504</v>
      </c>
      <c r="B2801" s="66" t="s">
        <v>1504</v>
      </c>
      <c r="C2801" s="67"/>
      <c r="D2801" s="68"/>
      <c r="E2801" s="69"/>
      <c r="F2801" s="70"/>
      <c r="G2801" s="67"/>
      <c r="H2801" s="71"/>
      <c r="I2801" s="72"/>
      <c r="J2801" s="72"/>
      <c r="K2801" s="36"/>
      <c r="L2801" s="79"/>
      <c r="M2801" s="79"/>
      <c r="N2801" s="74"/>
      <c r="O2801" s="81" t="s">
        <v>179</v>
      </c>
      <c r="P2801" s="83">
        <v>44399.34306712963</v>
      </c>
      <c r="Q2801" s="81" t="s">
        <v>2363</v>
      </c>
      <c r="R2801" s="84" t="s">
        <v>2883</v>
      </c>
      <c r="S2801" s="81" t="s">
        <v>2931</v>
      </c>
      <c r="T2801" s="81"/>
      <c r="U2801" s="83">
        <v>44399.34306712963</v>
      </c>
      <c r="V2801" s="84" t="s">
        <v>5219</v>
      </c>
      <c r="W2801" s="81"/>
      <c r="X2801" s="81"/>
      <c r="Y2801" s="87" t="s">
        <v>7219</v>
      </c>
      <c r="Z2801" s="81"/>
    </row>
    <row r="2802" spans="1:26" x14ac:dyDescent="0.35">
      <c r="A2802" s="66" t="s">
        <v>1417</v>
      </c>
      <c r="B2802" s="66" t="s">
        <v>1504</v>
      </c>
      <c r="C2802" s="67"/>
      <c r="D2802" s="68"/>
      <c r="E2802" s="69"/>
      <c r="F2802" s="70"/>
      <c r="G2802" s="67"/>
      <c r="H2802" s="71"/>
      <c r="I2802" s="72"/>
      <c r="J2802" s="72"/>
      <c r="K2802" s="36"/>
      <c r="L2802" s="79"/>
      <c r="M2802" s="79"/>
      <c r="N2802" s="74"/>
      <c r="O2802" s="81" t="s">
        <v>1647</v>
      </c>
      <c r="P2802" s="83">
        <v>44399.348611111112</v>
      </c>
      <c r="Q2802" s="81" t="s">
        <v>2364</v>
      </c>
      <c r="R2802" s="81"/>
      <c r="S2802" s="81"/>
      <c r="T2802" s="81"/>
      <c r="U2802" s="83">
        <v>44399.348611111112</v>
      </c>
      <c r="V2802" s="84" t="s">
        <v>5220</v>
      </c>
      <c r="W2802" s="81"/>
      <c r="X2802" s="81"/>
      <c r="Y2802" s="87" t="s">
        <v>7220</v>
      </c>
      <c r="Z2802" s="81"/>
    </row>
    <row r="2803" spans="1:26" x14ac:dyDescent="0.35">
      <c r="A2803" s="66" t="s">
        <v>1505</v>
      </c>
      <c r="B2803" s="66" t="s">
        <v>1505</v>
      </c>
      <c r="C2803" s="67"/>
      <c r="D2803" s="68"/>
      <c r="E2803" s="69"/>
      <c r="F2803" s="70"/>
      <c r="G2803" s="67"/>
      <c r="H2803" s="71"/>
      <c r="I2803" s="72"/>
      <c r="J2803" s="72"/>
      <c r="K2803" s="36"/>
      <c r="L2803" s="79"/>
      <c r="M2803" s="79"/>
      <c r="N2803" s="74"/>
      <c r="O2803" s="81" t="s">
        <v>179</v>
      </c>
      <c r="P2803" s="83">
        <v>44398.397233796299</v>
      </c>
      <c r="Q2803" s="81" t="s">
        <v>2365</v>
      </c>
      <c r="R2803" s="84" t="s">
        <v>2884</v>
      </c>
      <c r="S2803" s="81" t="s">
        <v>2936</v>
      </c>
      <c r="T2803" s="81" t="s">
        <v>3282</v>
      </c>
      <c r="U2803" s="83">
        <v>44398.397233796299</v>
      </c>
      <c r="V2803" s="84" t="s">
        <v>5221</v>
      </c>
      <c r="W2803" s="81"/>
      <c r="X2803" s="81"/>
      <c r="Y2803" s="87" t="s">
        <v>7221</v>
      </c>
      <c r="Z2803" s="81"/>
    </row>
    <row r="2804" spans="1:26" x14ac:dyDescent="0.35">
      <c r="A2804" s="66" t="s">
        <v>1505</v>
      </c>
      <c r="B2804" s="66" t="s">
        <v>1505</v>
      </c>
      <c r="C2804" s="67"/>
      <c r="D2804" s="68"/>
      <c r="E2804" s="69"/>
      <c r="F2804" s="70"/>
      <c r="G2804" s="67"/>
      <c r="H2804" s="71"/>
      <c r="I2804" s="72"/>
      <c r="J2804" s="72"/>
      <c r="K2804" s="36"/>
      <c r="L2804" s="79"/>
      <c r="M2804" s="79"/>
      <c r="N2804" s="74"/>
      <c r="O2804" s="81" t="s">
        <v>179</v>
      </c>
      <c r="P2804" s="83">
        <v>44399.343784722223</v>
      </c>
      <c r="Q2804" s="81" t="s">
        <v>2366</v>
      </c>
      <c r="R2804" s="84" t="s">
        <v>2885</v>
      </c>
      <c r="S2804" s="81" t="s">
        <v>2931</v>
      </c>
      <c r="T2804" s="81" t="s">
        <v>3283</v>
      </c>
      <c r="U2804" s="83">
        <v>44399.343784722223</v>
      </c>
      <c r="V2804" s="84" t="s">
        <v>5222</v>
      </c>
      <c r="W2804" s="81"/>
      <c r="X2804" s="81"/>
      <c r="Y2804" s="87" t="s">
        <v>7222</v>
      </c>
      <c r="Z2804" s="81"/>
    </row>
    <row r="2805" spans="1:26" x14ac:dyDescent="0.35">
      <c r="A2805" s="66" t="s">
        <v>1417</v>
      </c>
      <c r="B2805" s="66" t="s">
        <v>1505</v>
      </c>
      <c r="C2805" s="67"/>
      <c r="D2805" s="68"/>
      <c r="E2805" s="69"/>
      <c r="F2805" s="70"/>
      <c r="G2805" s="67"/>
      <c r="H2805" s="71"/>
      <c r="I2805" s="72"/>
      <c r="J2805" s="72"/>
      <c r="K2805" s="36"/>
      <c r="L2805" s="79"/>
      <c r="M2805" s="79"/>
      <c r="N2805" s="74"/>
      <c r="O2805" s="81" t="s">
        <v>1647</v>
      </c>
      <c r="P2805" s="83">
        <v>44399.348645833335</v>
      </c>
      <c r="Q2805" s="81" t="s">
        <v>2367</v>
      </c>
      <c r="R2805" s="81"/>
      <c r="S2805" s="81"/>
      <c r="T2805" s="81" t="s">
        <v>3283</v>
      </c>
      <c r="U2805" s="83">
        <v>44399.348645833335</v>
      </c>
      <c r="V2805" s="84" t="s">
        <v>5223</v>
      </c>
      <c r="W2805" s="81"/>
      <c r="X2805" s="81"/>
      <c r="Y2805" s="87" t="s">
        <v>7223</v>
      </c>
      <c r="Z2805" s="81"/>
    </row>
    <row r="2806" spans="1:26" x14ac:dyDescent="0.35">
      <c r="A2806" s="66" t="s">
        <v>1506</v>
      </c>
      <c r="B2806" s="66" t="s">
        <v>1506</v>
      </c>
      <c r="C2806" s="67"/>
      <c r="D2806" s="68"/>
      <c r="E2806" s="69"/>
      <c r="F2806" s="70"/>
      <c r="G2806" s="67"/>
      <c r="H2806" s="71"/>
      <c r="I2806" s="72"/>
      <c r="J2806" s="72"/>
      <c r="K2806" s="36"/>
      <c r="L2806" s="79"/>
      <c r="M2806" s="79"/>
      <c r="N2806" s="74"/>
      <c r="O2806" s="81" t="s">
        <v>179</v>
      </c>
      <c r="P2806" s="83">
        <v>44399.37537037037</v>
      </c>
      <c r="Q2806" s="81" t="s">
        <v>2368</v>
      </c>
      <c r="R2806" s="84" t="s">
        <v>2886</v>
      </c>
      <c r="S2806" s="81" t="s">
        <v>2931</v>
      </c>
      <c r="T2806" s="81" t="s">
        <v>3284</v>
      </c>
      <c r="U2806" s="83">
        <v>44399.37537037037</v>
      </c>
      <c r="V2806" s="84" t="s">
        <v>5224</v>
      </c>
      <c r="W2806" s="81"/>
      <c r="X2806" s="81"/>
      <c r="Y2806" s="87" t="s">
        <v>7224</v>
      </c>
      <c r="Z2806" s="81"/>
    </row>
    <row r="2807" spans="1:26" x14ac:dyDescent="0.35">
      <c r="A2807" s="66" t="s">
        <v>1417</v>
      </c>
      <c r="B2807" s="66" t="s">
        <v>1506</v>
      </c>
      <c r="C2807" s="67"/>
      <c r="D2807" s="68"/>
      <c r="E2807" s="69"/>
      <c r="F2807" s="70"/>
      <c r="G2807" s="67"/>
      <c r="H2807" s="71"/>
      <c r="I2807" s="72"/>
      <c r="J2807" s="72"/>
      <c r="K2807" s="36"/>
      <c r="L2807" s="79"/>
      <c r="M2807" s="79"/>
      <c r="N2807" s="74"/>
      <c r="O2807" s="81" t="s">
        <v>1647</v>
      </c>
      <c r="P2807" s="83">
        <v>44399.390011574076</v>
      </c>
      <c r="Q2807" s="81" t="s">
        <v>2369</v>
      </c>
      <c r="R2807" s="81"/>
      <c r="S2807" s="81"/>
      <c r="T2807" s="81" t="s">
        <v>3284</v>
      </c>
      <c r="U2807" s="83">
        <v>44399.390011574076</v>
      </c>
      <c r="V2807" s="84" t="s">
        <v>5225</v>
      </c>
      <c r="W2807" s="81"/>
      <c r="X2807" s="81"/>
      <c r="Y2807" s="87" t="s">
        <v>7225</v>
      </c>
      <c r="Z2807" s="81"/>
    </row>
    <row r="2808" spans="1:26" x14ac:dyDescent="0.35">
      <c r="A2808" s="66" t="s">
        <v>1507</v>
      </c>
      <c r="B2808" s="66" t="s">
        <v>1646</v>
      </c>
      <c r="C2808" s="67"/>
      <c r="D2808" s="68"/>
      <c r="E2808" s="69"/>
      <c r="F2808" s="70"/>
      <c r="G2808" s="67"/>
      <c r="H2808" s="71"/>
      <c r="I2808" s="72"/>
      <c r="J2808" s="72"/>
      <c r="K2808" s="36"/>
      <c r="L2808" s="79"/>
      <c r="M2808" s="79"/>
      <c r="N2808" s="74"/>
      <c r="O2808" s="81" t="s">
        <v>1647</v>
      </c>
      <c r="P2808" s="83">
        <v>44399.375393518516</v>
      </c>
      <c r="Q2808" s="81" t="s">
        <v>2370</v>
      </c>
      <c r="R2808" s="84" t="s">
        <v>2887</v>
      </c>
      <c r="S2808" s="81" t="s">
        <v>2931</v>
      </c>
      <c r="T2808" s="81" t="s">
        <v>3285</v>
      </c>
      <c r="U2808" s="83">
        <v>44399.375393518516</v>
      </c>
      <c r="V2808" s="84" t="s">
        <v>5226</v>
      </c>
      <c r="W2808" s="81"/>
      <c r="X2808" s="81"/>
      <c r="Y2808" s="87" t="s">
        <v>7226</v>
      </c>
      <c r="Z2808" s="81"/>
    </row>
    <row r="2809" spans="1:26" x14ac:dyDescent="0.35">
      <c r="A2809" s="66" t="s">
        <v>1417</v>
      </c>
      <c r="B2809" s="66" t="s">
        <v>1646</v>
      </c>
      <c r="C2809" s="67"/>
      <c r="D2809" s="68"/>
      <c r="E2809" s="69"/>
      <c r="F2809" s="70"/>
      <c r="G2809" s="67"/>
      <c r="H2809" s="71"/>
      <c r="I2809" s="72"/>
      <c r="J2809" s="72"/>
      <c r="K2809" s="36"/>
      <c r="L2809" s="79"/>
      <c r="M2809" s="79"/>
      <c r="N2809" s="74"/>
      <c r="O2809" s="81" t="s">
        <v>1647</v>
      </c>
      <c r="P2809" s="83">
        <v>44399.390069444446</v>
      </c>
      <c r="Q2809" s="81" t="s">
        <v>2371</v>
      </c>
      <c r="R2809" s="81"/>
      <c r="S2809" s="81"/>
      <c r="T2809" s="81" t="s">
        <v>3285</v>
      </c>
      <c r="U2809" s="83">
        <v>44399.390069444446</v>
      </c>
      <c r="V2809" s="84" t="s">
        <v>5227</v>
      </c>
      <c r="W2809" s="81"/>
      <c r="X2809" s="81"/>
      <c r="Y2809" s="87" t="s">
        <v>7227</v>
      </c>
      <c r="Z2809" s="81"/>
    </row>
    <row r="2810" spans="1:26" x14ac:dyDescent="0.35">
      <c r="A2810" s="66" t="s">
        <v>1417</v>
      </c>
      <c r="B2810" s="66" t="s">
        <v>1507</v>
      </c>
      <c r="C2810" s="67"/>
      <c r="D2810" s="68"/>
      <c r="E2810" s="69"/>
      <c r="F2810" s="70"/>
      <c r="G2810" s="67"/>
      <c r="H2810" s="71"/>
      <c r="I2810" s="72"/>
      <c r="J2810" s="72"/>
      <c r="K2810" s="36"/>
      <c r="L2810" s="79"/>
      <c r="M2810" s="79"/>
      <c r="N2810" s="74"/>
      <c r="O2810" s="81" t="s">
        <v>1647</v>
      </c>
      <c r="P2810" s="83">
        <v>44399.390069444446</v>
      </c>
      <c r="Q2810" s="81" t="s">
        <v>2371</v>
      </c>
      <c r="R2810" s="81"/>
      <c r="S2810" s="81"/>
      <c r="T2810" s="81" t="s">
        <v>3285</v>
      </c>
      <c r="U2810" s="83">
        <v>44399.390069444446</v>
      </c>
      <c r="V2810" s="84" t="s">
        <v>5227</v>
      </c>
      <c r="W2810" s="81"/>
      <c r="X2810" s="81"/>
      <c r="Y2810" s="87" t="s">
        <v>7227</v>
      </c>
      <c r="Z2810" s="81"/>
    </row>
    <row r="2811" spans="1:26" x14ac:dyDescent="0.35">
      <c r="A2811" s="66" t="s">
        <v>1248</v>
      </c>
      <c r="B2811" s="66" t="s">
        <v>1616</v>
      </c>
      <c r="C2811" s="67"/>
      <c r="D2811" s="68"/>
      <c r="E2811" s="69"/>
      <c r="F2811" s="70"/>
      <c r="G2811" s="67"/>
      <c r="H2811" s="71"/>
      <c r="I2811" s="72"/>
      <c r="J2811" s="72"/>
      <c r="K2811" s="36"/>
      <c r="L2811" s="79"/>
      <c r="M2811" s="79"/>
      <c r="N2811" s="74"/>
      <c r="O2811" s="81" t="s">
        <v>1647</v>
      </c>
      <c r="P2811" s="83">
        <v>44399.274155092593</v>
      </c>
      <c r="Q2811" s="81" t="s">
        <v>2010</v>
      </c>
      <c r="R2811" s="81"/>
      <c r="S2811" s="81"/>
      <c r="T2811" s="81" t="s">
        <v>3203</v>
      </c>
      <c r="U2811" s="83">
        <v>44399.274155092593</v>
      </c>
      <c r="V2811" s="84" t="s">
        <v>4842</v>
      </c>
      <c r="W2811" s="81"/>
      <c r="X2811" s="81"/>
      <c r="Y2811" s="87" t="s">
        <v>6842</v>
      </c>
      <c r="Z2811" s="81"/>
    </row>
    <row r="2812" spans="1:26" x14ac:dyDescent="0.35">
      <c r="A2812" s="66" t="s">
        <v>1357</v>
      </c>
      <c r="B2812" s="66" t="s">
        <v>1248</v>
      </c>
      <c r="C2812" s="67"/>
      <c r="D2812" s="68"/>
      <c r="E2812" s="69"/>
      <c r="F2812" s="70"/>
      <c r="G2812" s="67"/>
      <c r="H2812" s="71"/>
      <c r="I2812" s="72"/>
      <c r="J2812" s="72"/>
      <c r="K2812" s="36"/>
      <c r="L2812" s="79"/>
      <c r="M2812" s="79"/>
      <c r="N2812" s="74"/>
      <c r="O2812" s="81" t="s">
        <v>1647</v>
      </c>
      <c r="P2812" s="83">
        <v>44397.313194444447</v>
      </c>
      <c r="Q2812" s="81" t="s">
        <v>2071</v>
      </c>
      <c r="R2812" s="84" t="s">
        <v>2665</v>
      </c>
      <c r="S2812" s="81" t="s">
        <v>2931</v>
      </c>
      <c r="T2812" s="81" t="s">
        <v>3202</v>
      </c>
      <c r="U2812" s="83">
        <v>44397.313194444447</v>
      </c>
      <c r="V2812" s="84" t="s">
        <v>4787</v>
      </c>
      <c r="W2812" s="81"/>
      <c r="X2812" s="81"/>
      <c r="Y2812" s="87" t="s">
        <v>6787</v>
      </c>
      <c r="Z2812" s="81"/>
    </row>
    <row r="2813" spans="1:26" x14ac:dyDescent="0.35">
      <c r="A2813" s="66" t="s">
        <v>1357</v>
      </c>
      <c r="B2813" s="66" t="s">
        <v>1248</v>
      </c>
      <c r="C2813" s="67"/>
      <c r="D2813" s="68"/>
      <c r="E2813" s="69"/>
      <c r="F2813" s="70"/>
      <c r="G2813" s="67"/>
      <c r="H2813" s="71"/>
      <c r="I2813" s="72"/>
      <c r="J2813" s="72"/>
      <c r="K2813" s="36"/>
      <c r="L2813" s="79"/>
      <c r="M2813" s="79"/>
      <c r="N2813" s="74"/>
      <c r="O2813" s="81" t="s">
        <v>1647</v>
      </c>
      <c r="P2813" s="83">
        <v>44399.380312499998</v>
      </c>
      <c r="Q2813" s="81" t="s">
        <v>2372</v>
      </c>
      <c r="R2813" s="84" t="s">
        <v>2888</v>
      </c>
      <c r="S2813" s="81" t="s">
        <v>2931</v>
      </c>
      <c r="T2813" s="81" t="s">
        <v>3203</v>
      </c>
      <c r="U2813" s="83">
        <v>44399.380312499998</v>
      </c>
      <c r="V2813" s="84" t="s">
        <v>5228</v>
      </c>
      <c r="W2813" s="81"/>
      <c r="X2813" s="81"/>
      <c r="Y2813" s="87" t="s">
        <v>7228</v>
      </c>
      <c r="Z2813" s="81"/>
    </row>
    <row r="2814" spans="1:26" x14ac:dyDescent="0.35">
      <c r="A2814" s="66" t="s">
        <v>1417</v>
      </c>
      <c r="B2814" s="66" t="s">
        <v>1248</v>
      </c>
      <c r="C2814" s="67"/>
      <c r="D2814" s="68"/>
      <c r="E2814" s="69"/>
      <c r="F2814" s="70"/>
      <c r="G2814" s="67"/>
      <c r="H2814" s="71"/>
      <c r="I2814" s="72"/>
      <c r="J2814" s="72"/>
      <c r="K2814" s="36"/>
      <c r="L2814" s="79"/>
      <c r="M2814" s="79"/>
      <c r="N2814" s="74"/>
      <c r="O2814" s="81" t="s">
        <v>1647</v>
      </c>
      <c r="P2814" s="83">
        <v>44399.390173611115</v>
      </c>
      <c r="Q2814" s="81" t="s">
        <v>2373</v>
      </c>
      <c r="R2814" s="81"/>
      <c r="S2814" s="81"/>
      <c r="T2814" s="81" t="s">
        <v>3203</v>
      </c>
      <c r="U2814" s="83">
        <v>44399.390173611115</v>
      </c>
      <c r="V2814" s="84" t="s">
        <v>5229</v>
      </c>
      <c r="W2814" s="81"/>
      <c r="X2814" s="81"/>
      <c r="Y2814" s="87" t="s">
        <v>7229</v>
      </c>
      <c r="Z2814" s="81"/>
    </row>
    <row r="2815" spans="1:26" x14ac:dyDescent="0.35">
      <c r="A2815" s="66" t="s">
        <v>1357</v>
      </c>
      <c r="B2815" s="66" t="s">
        <v>1616</v>
      </c>
      <c r="C2815" s="67"/>
      <c r="D2815" s="68"/>
      <c r="E2815" s="69"/>
      <c r="F2815" s="70"/>
      <c r="G2815" s="67"/>
      <c r="H2815" s="71"/>
      <c r="I2815" s="72"/>
      <c r="J2815" s="72"/>
      <c r="K2815" s="36"/>
      <c r="L2815" s="79"/>
      <c r="M2815" s="79"/>
      <c r="N2815" s="74"/>
      <c r="O2815" s="81" t="s">
        <v>1647</v>
      </c>
      <c r="P2815" s="83">
        <v>44399.380312499998</v>
      </c>
      <c r="Q2815" s="81" t="s">
        <v>2372</v>
      </c>
      <c r="R2815" s="84" t="s">
        <v>2888</v>
      </c>
      <c r="S2815" s="81" t="s">
        <v>2931</v>
      </c>
      <c r="T2815" s="81" t="s">
        <v>3203</v>
      </c>
      <c r="U2815" s="83">
        <v>44399.380312499998</v>
      </c>
      <c r="V2815" s="84" t="s">
        <v>5228</v>
      </c>
      <c r="W2815" s="81"/>
      <c r="X2815" s="81"/>
      <c r="Y2815" s="87" t="s">
        <v>7228</v>
      </c>
      <c r="Z2815" s="81"/>
    </row>
    <row r="2816" spans="1:26" x14ac:dyDescent="0.35">
      <c r="A2816" s="66" t="s">
        <v>1417</v>
      </c>
      <c r="B2816" s="66" t="s">
        <v>1616</v>
      </c>
      <c r="C2816" s="67"/>
      <c r="D2816" s="68"/>
      <c r="E2816" s="69"/>
      <c r="F2816" s="70"/>
      <c r="G2816" s="67"/>
      <c r="H2816" s="71"/>
      <c r="I2816" s="72"/>
      <c r="J2816" s="72"/>
      <c r="K2816" s="36"/>
      <c r="L2816" s="79"/>
      <c r="M2816" s="79"/>
      <c r="N2816" s="74"/>
      <c r="O2816" s="81" t="s">
        <v>1647</v>
      </c>
      <c r="P2816" s="83">
        <v>44399.390173611115</v>
      </c>
      <c r="Q2816" s="81" t="s">
        <v>2373</v>
      </c>
      <c r="R2816" s="81"/>
      <c r="S2816" s="81"/>
      <c r="T2816" s="81" t="s">
        <v>3203</v>
      </c>
      <c r="U2816" s="83">
        <v>44399.390173611115</v>
      </c>
      <c r="V2816" s="84" t="s">
        <v>5229</v>
      </c>
      <c r="W2816" s="81"/>
      <c r="X2816" s="81"/>
      <c r="Y2816" s="87" t="s">
        <v>7229</v>
      </c>
      <c r="Z2816" s="81"/>
    </row>
    <row r="2817" spans="1:26" x14ac:dyDescent="0.35">
      <c r="A2817" s="66" t="s">
        <v>1417</v>
      </c>
      <c r="B2817" s="66" t="s">
        <v>1357</v>
      </c>
      <c r="C2817" s="67"/>
      <c r="D2817" s="68"/>
      <c r="E2817" s="69"/>
      <c r="F2817" s="70"/>
      <c r="G2817" s="67"/>
      <c r="H2817" s="71"/>
      <c r="I2817" s="72"/>
      <c r="J2817" s="72"/>
      <c r="K2817" s="36"/>
      <c r="L2817" s="79"/>
      <c r="M2817" s="79"/>
      <c r="N2817" s="74"/>
      <c r="O2817" s="81" t="s">
        <v>1647</v>
      </c>
      <c r="P2817" s="83">
        <v>44399.390173611115</v>
      </c>
      <c r="Q2817" s="81" t="s">
        <v>2373</v>
      </c>
      <c r="R2817" s="81"/>
      <c r="S2817" s="81"/>
      <c r="T2817" s="81" t="s">
        <v>3203</v>
      </c>
      <c r="U2817" s="83">
        <v>44399.390173611115</v>
      </c>
      <c r="V2817" s="84" t="s">
        <v>5229</v>
      </c>
      <c r="W2817" s="81"/>
      <c r="X2817" s="81"/>
      <c r="Y2817" s="87" t="s">
        <v>7229</v>
      </c>
      <c r="Z2817" s="81"/>
    </row>
    <row r="2818" spans="1:26" x14ac:dyDescent="0.35">
      <c r="A2818" s="66" t="s">
        <v>1508</v>
      </c>
      <c r="B2818" s="66" t="s">
        <v>1508</v>
      </c>
      <c r="C2818" s="67"/>
      <c r="D2818" s="68"/>
      <c r="E2818" s="69"/>
      <c r="F2818" s="70"/>
      <c r="G2818" s="67"/>
      <c r="H2818" s="71"/>
      <c r="I2818" s="72"/>
      <c r="J2818" s="72"/>
      <c r="K2818" s="36"/>
      <c r="L2818" s="79"/>
      <c r="M2818" s="79"/>
      <c r="N2818" s="74"/>
      <c r="O2818" s="81" t="s">
        <v>179</v>
      </c>
      <c r="P2818" s="83">
        <v>44397.499988425923</v>
      </c>
      <c r="Q2818" s="81" t="s">
        <v>2374</v>
      </c>
      <c r="R2818" s="84" t="s">
        <v>2889</v>
      </c>
      <c r="S2818" s="81" t="s">
        <v>2931</v>
      </c>
      <c r="T2818" s="81"/>
      <c r="U2818" s="83">
        <v>44397.499988425923</v>
      </c>
      <c r="V2818" s="84" t="s">
        <v>5230</v>
      </c>
      <c r="W2818" s="81"/>
      <c r="X2818" s="81"/>
      <c r="Y2818" s="87" t="s">
        <v>7230</v>
      </c>
      <c r="Z2818" s="81"/>
    </row>
    <row r="2819" spans="1:26" x14ac:dyDescent="0.35">
      <c r="A2819" s="66" t="s">
        <v>1508</v>
      </c>
      <c r="B2819" s="66" t="s">
        <v>1508</v>
      </c>
      <c r="C2819" s="67"/>
      <c r="D2819" s="68"/>
      <c r="E2819" s="69"/>
      <c r="F2819" s="70"/>
      <c r="G2819" s="67"/>
      <c r="H2819" s="71"/>
      <c r="I2819" s="72"/>
      <c r="J2819" s="72"/>
      <c r="K2819" s="36"/>
      <c r="L2819" s="79"/>
      <c r="M2819" s="79"/>
      <c r="N2819" s="74"/>
      <c r="O2819" s="81" t="s">
        <v>179</v>
      </c>
      <c r="P2819" s="83">
        <v>44399.382569444446</v>
      </c>
      <c r="Q2819" s="81" t="s">
        <v>2375</v>
      </c>
      <c r="R2819" s="81" t="s">
        <v>2890</v>
      </c>
      <c r="S2819" s="81" t="s">
        <v>3011</v>
      </c>
      <c r="T2819" s="81" t="s">
        <v>3046</v>
      </c>
      <c r="U2819" s="83">
        <v>44399.382569444446</v>
      </c>
      <c r="V2819" s="84" t="s">
        <v>5231</v>
      </c>
      <c r="W2819" s="81"/>
      <c r="X2819" s="81"/>
      <c r="Y2819" s="87" t="s">
        <v>7231</v>
      </c>
      <c r="Z2819" s="81"/>
    </row>
    <row r="2820" spans="1:26" x14ac:dyDescent="0.35">
      <c r="A2820" s="66" t="s">
        <v>1417</v>
      </c>
      <c r="B2820" s="66" t="s">
        <v>1508</v>
      </c>
      <c r="C2820" s="67"/>
      <c r="D2820" s="68"/>
      <c r="E2820" s="69"/>
      <c r="F2820" s="70"/>
      <c r="G2820" s="67"/>
      <c r="H2820" s="71"/>
      <c r="I2820" s="72"/>
      <c r="J2820" s="72"/>
      <c r="K2820" s="36"/>
      <c r="L2820" s="79"/>
      <c r="M2820" s="79"/>
      <c r="N2820" s="74"/>
      <c r="O2820" s="81" t="s">
        <v>1647</v>
      </c>
      <c r="P2820" s="83">
        <v>44399.390289351853</v>
      </c>
      <c r="Q2820" s="81" t="s">
        <v>2079</v>
      </c>
      <c r="R2820" s="84" t="s">
        <v>2670</v>
      </c>
      <c r="S2820" s="81" t="s">
        <v>2984</v>
      </c>
      <c r="T2820" s="81" t="s">
        <v>3227</v>
      </c>
      <c r="U2820" s="83">
        <v>44399.390289351853</v>
      </c>
      <c r="V2820" s="84" t="s">
        <v>5232</v>
      </c>
      <c r="W2820" s="81"/>
      <c r="X2820" s="81"/>
      <c r="Y2820" s="87" t="s">
        <v>7232</v>
      </c>
      <c r="Z2820" s="81"/>
    </row>
    <row r="2821" spans="1:26" x14ac:dyDescent="0.35">
      <c r="A2821" s="66" t="s">
        <v>1509</v>
      </c>
      <c r="B2821" s="66" t="s">
        <v>1509</v>
      </c>
      <c r="C2821" s="67"/>
      <c r="D2821" s="68"/>
      <c r="E2821" s="69"/>
      <c r="F2821" s="70"/>
      <c r="G2821" s="67"/>
      <c r="H2821" s="71"/>
      <c r="I2821" s="72"/>
      <c r="J2821" s="72"/>
      <c r="K2821" s="36"/>
      <c r="L2821" s="79"/>
      <c r="M2821" s="79"/>
      <c r="N2821" s="74"/>
      <c r="O2821" s="81" t="s">
        <v>179</v>
      </c>
      <c r="P2821" s="83">
        <v>44399.387615740743</v>
      </c>
      <c r="Q2821" s="81" t="s">
        <v>2376</v>
      </c>
      <c r="R2821" s="84" t="s">
        <v>2891</v>
      </c>
      <c r="S2821" s="81" t="s">
        <v>2931</v>
      </c>
      <c r="T2821" s="81"/>
      <c r="U2821" s="83">
        <v>44399.387615740743</v>
      </c>
      <c r="V2821" s="84" t="s">
        <v>5233</v>
      </c>
      <c r="W2821" s="81"/>
      <c r="X2821" s="81"/>
      <c r="Y2821" s="87" t="s">
        <v>7233</v>
      </c>
      <c r="Z2821" s="81"/>
    </row>
    <row r="2822" spans="1:26" x14ac:dyDescent="0.35">
      <c r="A2822" s="66" t="s">
        <v>1417</v>
      </c>
      <c r="B2822" s="66" t="s">
        <v>1509</v>
      </c>
      <c r="C2822" s="67"/>
      <c r="D2822" s="68"/>
      <c r="E2822" s="69"/>
      <c r="F2822" s="70"/>
      <c r="G2822" s="67"/>
      <c r="H2822" s="71"/>
      <c r="I2822" s="72"/>
      <c r="J2822" s="72"/>
      <c r="K2822" s="36"/>
      <c r="L2822" s="79"/>
      <c r="M2822" s="79"/>
      <c r="N2822" s="74"/>
      <c r="O2822" s="81" t="s">
        <v>1647</v>
      </c>
      <c r="P2822" s="83">
        <v>44399.390370370369</v>
      </c>
      <c r="Q2822" s="81" t="s">
        <v>2377</v>
      </c>
      <c r="R2822" s="81"/>
      <c r="S2822" s="81"/>
      <c r="T2822" s="81"/>
      <c r="U2822" s="83">
        <v>44399.390370370369</v>
      </c>
      <c r="V2822" s="84" t="s">
        <v>5234</v>
      </c>
      <c r="W2822" s="81"/>
      <c r="X2822" s="81"/>
      <c r="Y2822" s="87" t="s">
        <v>7234</v>
      </c>
      <c r="Z2822" s="81"/>
    </row>
    <row r="2823" spans="1:26" x14ac:dyDescent="0.35">
      <c r="A2823" s="66" t="s">
        <v>1510</v>
      </c>
      <c r="B2823" s="66" t="s">
        <v>1510</v>
      </c>
      <c r="C2823" s="67"/>
      <c r="D2823" s="68"/>
      <c r="E2823" s="69"/>
      <c r="F2823" s="70"/>
      <c r="G2823" s="67"/>
      <c r="H2823" s="71"/>
      <c r="I2823" s="72"/>
      <c r="J2823" s="72"/>
      <c r="K2823" s="36"/>
      <c r="L2823" s="79"/>
      <c r="M2823" s="79"/>
      <c r="N2823" s="74"/>
      <c r="O2823" s="81" t="s">
        <v>179</v>
      </c>
      <c r="P2823" s="83">
        <v>44399.416643518518</v>
      </c>
      <c r="Q2823" s="81" t="s">
        <v>2378</v>
      </c>
      <c r="R2823" s="81"/>
      <c r="S2823" s="81"/>
      <c r="T2823" s="81" t="s">
        <v>3016</v>
      </c>
      <c r="U2823" s="83">
        <v>44399.416643518518</v>
      </c>
      <c r="V2823" s="84" t="s">
        <v>5235</v>
      </c>
      <c r="W2823" s="81"/>
      <c r="X2823" s="81"/>
      <c r="Y2823" s="87" t="s">
        <v>7235</v>
      </c>
      <c r="Z2823" s="81"/>
    </row>
    <row r="2824" spans="1:26" x14ac:dyDescent="0.35">
      <c r="A2824" s="66" t="s">
        <v>1417</v>
      </c>
      <c r="B2824" s="66" t="s">
        <v>1510</v>
      </c>
      <c r="C2824" s="67"/>
      <c r="D2824" s="68"/>
      <c r="E2824" s="69"/>
      <c r="F2824" s="70"/>
      <c r="G2824" s="67"/>
      <c r="H2824" s="71"/>
      <c r="I2824" s="72"/>
      <c r="J2824" s="72"/>
      <c r="K2824" s="36"/>
      <c r="L2824" s="79"/>
      <c r="M2824" s="79"/>
      <c r="N2824" s="74"/>
      <c r="O2824" s="81" t="s">
        <v>1647</v>
      </c>
      <c r="P2824" s="83">
        <v>44399.431666666664</v>
      </c>
      <c r="Q2824" s="81" t="s">
        <v>2379</v>
      </c>
      <c r="R2824" s="81"/>
      <c r="S2824" s="81"/>
      <c r="T2824" s="81" t="s">
        <v>3016</v>
      </c>
      <c r="U2824" s="83">
        <v>44399.431666666664</v>
      </c>
      <c r="V2824" s="84" t="s">
        <v>5236</v>
      </c>
      <c r="W2824" s="81"/>
      <c r="X2824" s="81"/>
      <c r="Y2824" s="87" t="s">
        <v>7236</v>
      </c>
      <c r="Z2824" s="81"/>
    </row>
    <row r="2825" spans="1:26" x14ac:dyDescent="0.35">
      <c r="A2825" s="66" t="s">
        <v>1382</v>
      </c>
      <c r="B2825" s="66" t="s">
        <v>1382</v>
      </c>
      <c r="C2825" s="67"/>
      <c r="D2825" s="68"/>
      <c r="E2825" s="69"/>
      <c r="F2825" s="70"/>
      <c r="G2825" s="67"/>
      <c r="H2825" s="71"/>
      <c r="I2825" s="72"/>
      <c r="J2825" s="72"/>
      <c r="K2825" s="36"/>
      <c r="L2825" s="79"/>
      <c r="M2825" s="79"/>
      <c r="N2825" s="74"/>
      <c r="O2825" s="81" t="s">
        <v>179</v>
      </c>
      <c r="P2825" s="83">
        <v>44396.625034722223</v>
      </c>
      <c r="Q2825" s="81" t="s">
        <v>2380</v>
      </c>
      <c r="R2825" s="84" t="s">
        <v>2892</v>
      </c>
      <c r="S2825" s="81" t="s">
        <v>2931</v>
      </c>
      <c r="T2825" s="81"/>
      <c r="U2825" s="83">
        <v>44396.625034722223</v>
      </c>
      <c r="V2825" s="84" t="s">
        <v>5237</v>
      </c>
      <c r="W2825" s="81"/>
      <c r="X2825" s="81"/>
      <c r="Y2825" s="87" t="s">
        <v>7237</v>
      </c>
      <c r="Z2825" s="81"/>
    </row>
    <row r="2826" spans="1:26" x14ac:dyDescent="0.35">
      <c r="A2826" s="66" t="s">
        <v>1382</v>
      </c>
      <c r="B2826" s="66" t="s">
        <v>1382</v>
      </c>
      <c r="C2826" s="67"/>
      <c r="D2826" s="68"/>
      <c r="E2826" s="69"/>
      <c r="F2826" s="70"/>
      <c r="G2826" s="67"/>
      <c r="H2826" s="71"/>
      <c r="I2826" s="72"/>
      <c r="J2826" s="72"/>
      <c r="K2826" s="36"/>
      <c r="L2826" s="79"/>
      <c r="M2826" s="79"/>
      <c r="N2826" s="74"/>
      <c r="O2826" s="81" t="s">
        <v>179</v>
      </c>
      <c r="P2826" s="83">
        <v>44397.416666666664</v>
      </c>
      <c r="Q2826" s="81" t="s">
        <v>2381</v>
      </c>
      <c r="R2826" s="84" t="s">
        <v>2893</v>
      </c>
      <c r="S2826" s="81" t="s">
        <v>2931</v>
      </c>
      <c r="T2826" s="81" t="s">
        <v>3286</v>
      </c>
      <c r="U2826" s="83">
        <v>44397.416666666664</v>
      </c>
      <c r="V2826" s="84" t="s">
        <v>5238</v>
      </c>
      <c r="W2826" s="81"/>
      <c r="X2826" s="81"/>
      <c r="Y2826" s="87" t="s">
        <v>7238</v>
      </c>
      <c r="Z2826" s="81"/>
    </row>
    <row r="2827" spans="1:26" x14ac:dyDescent="0.35">
      <c r="A2827" s="66" t="s">
        <v>1382</v>
      </c>
      <c r="B2827" s="66" t="s">
        <v>1382</v>
      </c>
      <c r="C2827" s="67"/>
      <c r="D2827" s="68"/>
      <c r="E2827" s="69"/>
      <c r="F2827" s="70"/>
      <c r="G2827" s="67"/>
      <c r="H2827" s="71"/>
      <c r="I2827" s="72"/>
      <c r="J2827" s="72"/>
      <c r="K2827" s="36"/>
      <c r="L2827" s="79"/>
      <c r="M2827" s="79"/>
      <c r="N2827" s="74"/>
      <c r="O2827" s="81" t="s">
        <v>179</v>
      </c>
      <c r="P2827" s="83">
        <v>44397.625</v>
      </c>
      <c r="Q2827" s="81" t="s">
        <v>2382</v>
      </c>
      <c r="R2827" s="84" t="s">
        <v>2894</v>
      </c>
      <c r="S2827" s="81" t="s">
        <v>2931</v>
      </c>
      <c r="T2827" s="81"/>
      <c r="U2827" s="83">
        <v>44397.625</v>
      </c>
      <c r="V2827" s="84" t="s">
        <v>5239</v>
      </c>
      <c r="W2827" s="81"/>
      <c r="X2827" s="81"/>
      <c r="Y2827" s="87" t="s">
        <v>7239</v>
      </c>
      <c r="Z2827" s="81"/>
    </row>
    <row r="2828" spans="1:26" x14ac:dyDescent="0.35">
      <c r="A2828" s="66" t="s">
        <v>1382</v>
      </c>
      <c r="B2828" s="66" t="s">
        <v>1382</v>
      </c>
      <c r="C2828" s="67"/>
      <c r="D2828" s="68"/>
      <c r="E2828" s="69"/>
      <c r="F2828" s="70"/>
      <c r="G2828" s="67"/>
      <c r="H2828" s="71"/>
      <c r="I2828" s="72"/>
      <c r="J2828" s="72"/>
      <c r="K2828" s="36"/>
      <c r="L2828" s="79"/>
      <c r="M2828" s="79"/>
      <c r="N2828" s="74"/>
      <c r="O2828" s="81" t="s">
        <v>179</v>
      </c>
      <c r="P2828" s="83">
        <v>44398.270833333336</v>
      </c>
      <c r="Q2828" s="81" t="s">
        <v>2383</v>
      </c>
      <c r="R2828" s="84" t="s">
        <v>2895</v>
      </c>
      <c r="S2828" s="81" t="s">
        <v>2931</v>
      </c>
      <c r="T2828" s="81"/>
      <c r="U2828" s="83">
        <v>44398.270833333336</v>
      </c>
      <c r="V2828" s="84" t="s">
        <v>5240</v>
      </c>
      <c r="W2828" s="81"/>
      <c r="X2828" s="81"/>
      <c r="Y2828" s="87" t="s">
        <v>7240</v>
      </c>
      <c r="Z2828" s="81"/>
    </row>
    <row r="2829" spans="1:26" x14ac:dyDescent="0.35">
      <c r="A2829" s="66" t="s">
        <v>1382</v>
      </c>
      <c r="B2829" s="66" t="s">
        <v>1382</v>
      </c>
      <c r="C2829" s="67"/>
      <c r="D2829" s="68"/>
      <c r="E2829" s="69"/>
      <c r="F2829" s="70"/>
      <c r="G2829" s="67"/>
      <c r="H2829" s="71"/>
      <c r="I2829" s="72"/>
      <c r="J2829" s="72"/>
      <c r="K2829" s="36"/>
      <c r="L2829" s="79"/>
      <c r="M2829" s="79"/>
      <c r="N2829" s="74"/>
      <c r="O2829" s="81" t="s">
        <v>179</v>
      </c>
      <c r="P2829" s="83">
        <v>44398.625011574077</v>
      </c>
      <c r="Q2829" s="81" t="s">
        <v>2384</v>
      </c>
      <c r="R2829" s="84" t="s">
        <v>2896</v>
      </c>
      <c r="S2829" s="81" t="s">
        <v>2931</v>
      </c>
      <c r="T2829" s="81"/>
      <c r="U2829" s="83">
        <v>44398.625011574077</v>
      </c>
      <c r="V2829" s="84" t="s">
        <v>5241</v>
      </c>
      <c r="W2829" s="81"/>
      <c r="X2829" s="81"/>
      <c r="Y2829" s="87" t="s">
        <v>7241</v>
      </c>
      <c r="Z2829" s="81"/>
    </row>
    <row r="2830" spans="1:26" x14ac:dyDescent="0.35">
      <c r="A2830" s="66" t="s">
        <v>1382</v>
      </c>
      <c r="B2830" s="66" t="s">
        <v>1382</v>
      </c>
      <c r="C2830" s="67"/>
      <c r="D2830" s="68"/>
      <c r="E2830" s="69"/>
      <c r="F2830" s="70"/>
      <c r="G2830" s="67"/>
      <c r="H2830" s="71"/>
      <c r="I2830" s="72"/>
      <c r="J2830" s="72"/>
      <c r="K2830" s="36"/>
      <c r="L2830" s="79"/>
      <c r="M2830" s="79"/>
      <c r="N2830" s="74"/>
      <c r="O2830" s="81" t="s">
        <v>179</v>
      </c>
      <c r="P2830" s="83">
        <v>44399.270833333336</v>
      </c>
      <c r="Q2830" s="81" t="s">
        <v>2385</v>
      </c>
      <c r="R2830" s="84" t="s">
        <v>2897</v>
      </c>
      <c r="S2830" s="81" t="s">
        <v>2931</v>
      </c>
      <c r="T2830" s="81" t="s">
        <v>3287</v>
      </c>
      <c r="U2830" s="83">
        <v>44399.270833333336</v>
      </c>
      <c r="V2830" s="84" t="s">
        <v>5242</v>
      </c>
      <c r="W2830" s="81"/>
      <c r="X2830" s="81"/>
      <c r="Y2830" s="87" t="s">
        <v>7242</v>
      </c>
      <c r="Z2830" s="81"/>
    </row>
    <row r="2831" spans="1:26" x14ac:dyDescent="0.35">
      <c r="A2831" s="66" t="s">
        <v>1382</v>
      </c>
      <c r="B2831" s="66" t="s">
        <v>1382</v>
      </c>
      <c r="C2831" s="67"/>
      <c r="D2831" s="68"/>
      <c r="E2831" s="69"/>
      <c r="F2831" s="70"/>
      <c r="G2831" s="67"/>
      <c r="H2831" s="71"/>
      <c r="I2831" s="72"/>
      <c r="J2831" s="72"/>
      <c r="K2831" s="36"/>
      <c r="L2831" s="79"/>
      <c r="M2831" s="79"/>
      <c r="N2831" s="74"/>
      <c r="O2831" s="81" t="s">
        <v>179</v>
      </c>
      <c r="P2831" s="83">
        <v>44399.416666666664</v>
      </c>
      <c r="Q2831" s="81" t="s">
        <v>2386</v>
      </c>
      <c r="R2831" s="84" t="s">
        <v>2898</v>
      </c>
      <c r="S2831" s="81" t="s">
        <v>2931</v>
      </c>
      <c r="T2831" s="81" t="s">
        <v>3286</v>
      </c>
      <c r="U2831" s="83">
        <v>44399.416666666664</v>
      </c>
      <c r="V2831" s="84" t="s">
        <v>5243</v>
      </c>
      <c r="W2831" s="81"/>
      <c r="X2831" s="81"/>
      <c r="Y2831" s="87" t="s">
        <v>7243</v>
      </c>
      <c r="Z2831" s="81"/>
    </row>
    <row r="2832" spans="1:26" x14ac:dyDescent="0.35">
      <c r="A2832" s="66" t="s">
        <v>1417</v>
      </c>
      <c r="B2832" s="66" t="s">
        <v>1382</v>
      </c>
      <c r="C2832" s="67"/>
      <c r="D2832" s="68"/>
      <c r="E2832" s="69"/>
      <c r="F2832" s="70"/>
      <c r="G2832" s="67"/>
      <c r="H2832" s="71"/>
      <c r="I2832" s="72"/>
      <c r="J2832" s="72"/>
      <c r="K2832" s="36"/>
      <c r="L2832" s="79"/>
      <c r="M2832" s="79"/>
      <c r="N2832" s="74"/>
      <c r="O2832" s="81" t="s">
        <v>1647</v>
      </c>
      <c r="P2832" s="83">
        <v>44396.640127314815</v>
      </c>
      <c r="Q2832" s="81" t="s">
        <v>1967</v>
      </c>
      <c r="R2832" s="81"/>
      <c r="S2832" s="81"/>
      <c r="T2832" s="81"/>
      <c r="U2832" s="83">
        <v>44396.640127314815</v>
      </c>
      <c r="V2832" s="84" t="s">
        <v>5244</v>
      </c>
      <c r="W2832" s="81"/>
      <c r="X2832" s="81"/>
      <c r="Y2832" s="87" t="s">
        <v>7244</v>
      </c>
      <c r="Z2832" s="81"/>
    </row>
    <row r="2833" spans="1:26" x14ac:dyDescent="0.35">
      <c r="A2833" s="66" t="s">
        <v>1417</v>
      </c>
      <c r="B2833" s="66" t="s">
        <v>1382</v>
      </c>
      <c r="C2833" s="67"/>
      <c r="D2833" s="68"/>
      <c r="E2833" s="69"/>
      <c r="F2833" s="70"/>
      <c r="G2833" s="67"/>
      <c r="H2833" s="71"/>
      <c r="I2833" s="72"/>
      <c r="J2833" s="72"/>
      <c r="K2833" s="36"/>
      <c r="L2833" s="79"/>
      <c r="M2833" s="79"/>
      <c r="N2833" s="74"/>
      <c r="O2833" s="81" t="s">
        <v>1647</v>
      </c>
      <c r="P2833" s="83">
        <v>44397.64</v>
      </c>
      <c r="Q2833" s="81" t="s">
        <v>1968</v>
      </c>
      <c r="R2833" s="81"/>
      <c r="S2833" s="81"/>
      <c r="T2833" s="81"/>
      <c r="U2833" s="83">
        <v>44397.64</v>
      </c>
      <c r="V2833" s="84" t="s">
        <v>5245</v>
      </c>
      <c r="W2833" s="81"/>
      <c r="X2833" s="81"/>
      <c r="Y2833" s="87" t="s">
        <v>7245</v>
      </c>
      <c r="Z2833" s="81"/>
    </row>
    <row r="2834" spans="1:26" x14ac:dyDescent="0.35">
      <c r="A2834" s="66" t="s">
        <v>1417</v>
      </c>
      <c r="B2834" s="66" t="s">
        <v>1382</v>
      </c>
      <c r="C2834" s="67"/>
      <c r="D2834" s="68"/>
      <c r="E2834" s="69"/>
      <c r="F2834" s="70"/>
      <c r="G2834" s="67"/>
      <c r="H2834" s="71"/>
      <c r="I2834" s="72"/>
      <c r="J2834" s="72"/>
      <c r="K2834" s="36"/>
      <c r="L2834" s="79"/>
      <c r="M2834" s="79"/>
      <c r="N2834" s="74"/>
      <c r="O2834" s="81" t="s">
        <v>1647</v>
      </c>
      <c r="P2834" s="83">
        <v>44398.431932870371</v>
      </c>
      <c r="Q2834" s="81" t="s">
        <v>1854</v>
      </c>
      <c r="R2834" s="81"/>
      <c r="S2834" s="81"/>
      <c r="T2834" s="81"/>
      <c r="U2834" s="83">
        <v>44398.431932870371</v>
      </c>
      <c r="V2834" s="84" t="s">
        <v>5065</v>
      </c>
      <c r="W2834" s="81"/>
      <c r="X2834" s="81"/>
      <c r="Y2834" s="87" t="s">
        <v>7065</v>
      </c>
      <c r="Z2834" s="81"/>
    </row>
    <row r="2835" spans="1:26" x14ac:dyDescent="0.35">
      <c r="A2835" s="66" t="s">
        <v>1417</v>
      </c>
      <c r="B2835" s="66" t="s">
        <v>1382</v>
      </c>
      <c r="C2835" s="67"/>
      <c r="D2835" s="68"/>
      <c r="E2835" s="69"/>
      <c r="F2835" s="70"/>
      <c r="G2835" s="67"/>
      <c r="H2835" s="71"/>
      <c r="I2835" s="72"/>
      <c r="J2835" s="72"/>
      <c r="K2835" s="36"/>
      <c r="L2835" s="79"/>
      <c r="M2835" s="79"/>
      <c r="N2835" s="74"/>
      <c r="O2835" s="81" t="s">
        <v>1647</v>
      </c>
      <c r="P2835" s="83">
        <v>44398.640011574076</v>
      </c>
      <c r="Q2835" s="81" t="s">
        <v>1982</v>
      </c>
      <c r="R2835" s="81"/>
      <c r="S2835" s="81"/>
      <c r="T2835" s="81"/>
      <c r="U2835" s="83">
        <v>44398.640011574076</v>
      </c>
      <c r="V2835" s="84" t="s">
        <v>5246</v>
      </c>
      <c r="W2835" s="81"/>
      <c r="X2835" s="81"/>
      <c r="Y2835" s="87" t="s">
        <v>7246</v>
      </c>
      <c r="Z2835" s="81"/>
    </row>
    <row r="2836" spans="1:26" x14ac:dyDescent="0.35">
      <c r="A2836" s="66" t="s">
        <v>1417</v>
      </c>
      <c r="B2836" s="66" t="s">
        <v>1382</v>
      </c>
      <c r="C2836" s="67"/>
      <c r="D2836" s="68"/>
      <c r="E2836" s="69"/>
      <c r="F2836" s="70"/>
      <c r="G2836" s="67"/>
      <c r="H2836" s="71"/>
      <c r="I2836" s="72"/>
      <c r="J2836" s="72"/>
      <c r="K2836" s="36"/>
      <c r="L2836" s="79"/>
      <c r="M2836" s="79"/>
      <c r="N2836" s="74"/>
      <c r="O2836" s="81" t="s">
        <v>1647</v>
      </c>
      <c r="P2836" s="83">
        <v>44399.43172453704</v>
      </c>
      <c r="Q2836" s="81" t="s">
        <v>2387</v>
      </c>
      <c r="R2836" s="81"/>
      <c r="S2836" s="81"/>
      <c r="T2836" s="81" t="s">
        <v>3286</v>
      </c>
      <c r="U2836" s="83">
        <v>44399.43172453704</v>
      </c>
      <c r="V2836" s="84" t="s">
        <v>5247</v>
      </c>
      <c r="W2836" s="81"/>
      <c r="X2836" s="81"/>
      <c r="Y2836" s="87" t="s">
        <v>7247</v>
      </c>
      <c r="Z2836" s="81"/>
    </row>
    <row r="2837" spans="1:26" x14ac:dyDescent="0.35">
      <c r="A2837" s="66" t="s">
        <v>1511</v>
      </c>
      <c r="B2837" s="66" t="s">
        <v>1511</v>
      </c>
      <c r="C2837" s="67"/>
      <c r="D2837" s="68"/>
      <c r="E2837" s="69"/>
      <c r="F2837" s="70"/>
      <c r="G2837" s="67"/>
      <c r="H2837" s="71"/>
      <c r="I2837" s="72"/>
      <c r="J2837" s="72"/>
      <c r="K2837" s="36"/>
      <c r="L2837" s="79"/>
      <c r="M2837" s="79"/>
      <c r="N2837" s="74"/>
      <c r="O2837" s="81" t="s">
        <v>179</v>
      </c>
      <c r="P2837" s="83">
        <v>44399.416805555556</v>
      </c>
      <c r="Q2837" s="81" t="s">
        <v>2388</v>
      </c>
      <c r="R2837" s="84" t="s">
        <v>2899</v>
      </c>
      <c r="S2837" s="81" t="s">
        <v>2931</v>
      </c>
      <c r="T2837" s="81" t="s">
        <v>3016</v>
      </c>
      <c r="U2837" s="83">
        <v>44399.416805555556</v>
      </c>
      <c r="V2837" s="84" t="s">
        <v>5248</v>
      </c>
      <c r="W2837" s="81"/>
      <c r="X2837" s="81"/>
      <c r="Y2837" s="87" t="s">
        <v>7248</v>
      </c>
      <c r="Z2837" s="81"/>
    </row>
    <row r="2838" spans="1:26" x14ac:dyDescent="0.35">
      <c r="A2838" s="66" t="s">
        <v>1417</v>
      </c>
      <c r="B2838" s="66" t="s">
        <v>1511</v>
      </c>
      <c r="C2838" s="67"/>
      <c r="D2838" s="68"/>
      <c r="E2838" s="69"/>
      <c r="F2838" s="70"/>
      <c r="G2838" s="67"/>
      <c r="H2838" s="71"/>
      <c r="I2838" s="72"/>
      <c r="J2838" s="72"/>
      <c r="K2838" s="36"/>
      <c r="L2838" s="79"/>
      <c r="M2838" s="79"/>
      <c r="N2838" s="74"/>
      <c r="O2838" s="81" t="s">
        <v>1647</v>
      </c>
      <c r="P2838" s="83">
        <v>44399.431793981479</v>
      </c>
      <c r="Q2838" s="81" t="s">
        <v>2389</v>
      </c>
      <c r="R2838" s="81"/>
      <c r="S2838" s="81"/>
      <c r="T2838" s="81" t="s">
        <v>3016</v>
      </c>
      <c r="U2838" s="83">
        <v>44399.431793981479</v>
      </c>
      <c r="V2838" s="84" t="s">
        <v>5249</v>
      </c>
      <c r="W2838" s="81"/>
      <c r="X2838" s="81"/>
      <c r="Y2838" s="87" t="s">
        <v>7249</v>
      </c>
      <c r="Z2838" s="81"/>
    </row>
    <row r="2839" spans="1:26" x14ac:dyDescent="0.35">
      <c r="A2839" s="66" t="s">
        <v>1383</v>
      </c>
      <c r="B2839" s="66" t="s">
        <v>1383</v>
      </c>
      <c r="C2839" s="67"/>
      <c r="D2839" s="68"/>
      <c r="E2839" s="69"/>
      <c r="F2839" s="70"/>
      <c r="G2839" s="67"/>
      <c r="H2839" s="71"/>
      <c r="I2839" s="72"/>
      <c r="J2839" s="72"/>
      <c r="K2839" s="36"/>
      <c r="L2839" s="79"/>
      <c r="M2839" s="79"/>
      <c r="N2839" s="74"/>
      <c r="O2839" s="81" t="s">
        <v>179</v>
      </c>
      <c r="P2839" s="83">
        <v>44397.501388888886</v>
      </c>
      <c r="Q2839" s="81" t="s">
        <v>2390</v>
      </c>
      <c r="R2839" s="84" t="s">
        <v>2900</v>
      </c>
      <c r="S2839" s="81" t="s">
        <v>2931</v>
      </c>
      <c r="T2839" s="81" t="s">
        <v>3077</v>
      </c>
      <c r="U2839" s="83">
        <v>44397.501388888886</v>
      </c>
      <c r="V2839" s="84" t="s">
        <v>5250</v>
      </c>
      <c r="W2839" s="81"/>
      <c r="X2839" s="81"/>
      <c r="Y2839" s="87" t="s">
        <v>7250</v>
      </c>
      <c r="Z2839" s="81"/>
    </row>
    <row r="2840" spans="1:26" x14ac:dyDescent="0.35">
      <c r="A2840" s="66" t="s">
        <v>1383</v>
      </c>
      <c r="B2840" s="66" t="s">
        <v>1383</v>
      </c>
      <c r="C2840" s="67"/>
      <c r="D2840" s="68"/>
      <c r="E2840" s="69"/>
      <c r="F2840" s="70"/>
      <c r="G2840" s="67"/>
      <c r="H2840" s="71"/>
      <c r="I2840" s="72"/>
      <c r="J2840" s="72"/>
      <c r="K2840" s="36"/>
      <c r="L2840" s="79"/>
      <c r="M2840" s="79"/>
      <c r="N2840" s="74"/>
      <c r="O2840" s="81" t="s">
        <v>179</v>
      </c>
      <c r="P2840" s="83">
        <v>44399.418055555558</v>
      </c>
      <c r="Q2840" s="81" t="s">
        <v>2391</v>
      </c>
      <c r="R2840" s="84" t="s">
        <v>2901</v>
      </c>
      <c r="S2840" s="81" t="s">
        <v>2931</v>
      </c>
      <c r="T2840" s="81" t="s">
        <v>3016</v>
      </c>
      <c r="U2840" s="83">
        <v>44399.418055555558</v>
      </c>
      <c r="V2840" s="84" t="s">
        <v>5251</v>
      </c>
      <c r="W2840" s="81"/>
      <c r="X2840" s="81"/>
      <c r="Y2840" s="87" t="s">
        <v>7251</v>
      </c>
      <c r="Z2840" s="81"/>
    </row>
    <row r="2841" spans="1:26" x14ac:dyDescent="0.35">
      <c r="A2841" s="66" t="s">
        <v>1417</v>
      </c>
      <c r="B2841" s="66" t="s">
        <v>1383</v>
      </c>
      <c r="C2841" s="67"/>
      <c r="D2841" s="68"/>
      <c r="E2841" s="69"/>
      <c r="F2841" s="70"/>
      <c r="G2841" s="67"/>
      <c r="H2841" s="71"/>
      <c r="I2841" s="72"/>
      <c r="J2841" s="72"/>
      <c r="K2841" s="36"/>
      <c r="L2841" s="79"/>
      <c r="M2841" s="79"/>
      <c r="N2841" s="74"/>
      <c r="O2841" s="81" t="s">
        <v>1647</v>
      </c>
      <c r="P2841" s="83">
        <v>44396.431770833333</v>
      </c>
      <c r="Q2841" s="81" t="s">
        <v>2114</v>
      </c>
      <c r="R2841" s="84" t="s">
        <v>2697</v>
      </c>
      <c r="S2841" s="81" t="s">
        <v>2986</v>
      </c>
      <c r="T2841" s="81" t="s">
        <v>3077</v>
      </c>
      <c r="U2841" s="83">
        <v>44396.431770833333</v>
      </c>
      <c r="V2841" s="84" t="s">
        <v>4916</v>
      </c>
      <c r="W2841" s="81"/>
      <c r="X2841" s="81"/>
      <c r="Y2841" s="87" t="s">
        <v>6916</v>
      </c>
      <c r="Z2841" s="81"/>
    </row>
    <row r="2842" spans="1:26" x14ac:dyDescent="0.35">
      <c r="A2842" s="66" t="s">
        <v>1417</v>
      </c>
      <c r="B2842" s="66" t="s">
        <v>1383</v>
      </c>
      <c r="C2842" s="67"/>
      <c r="D2842" s="68"/>
      <c r="E2842" s="69"/>
      <c r="F2842" s="70"/>
      <c r="G2842" s="67"/>
      <c r="H2842" s="71"/>
      <c r="I2842" s="72"/>
      <c r="J2842" s="72"/>
      <c r="K2842" s="36"/>
      <c r="L2842" s="79"/>
      <c r="M2842" s="79"/>
      <c r="N2842" s="74"/>
      <c r="O2842" s="81" t="s">
        <v>1647</v>
      </c>
      <c r="P2842" s="83">
        <v>44397.515104166669</v>
      </c>
      <c r="Q2842" s="81" t="s">
        <v>1742</v>
      </c>
      <c r="R2842" s="81"/>
      <c r="S2842" s="81"/>
      <c r="T2842" s="81" t="s">
        <v>3077</v>
      </c>
      <c r="U2842" s="83">
        <v>44397.515104166669</v>
      </c>
      <c r="V2842" s="84" t="s">
        <v>5252</v>
      </c>
      <c r="W2842" s="81"/>
      <c r="X2842" s="81"/>
      <c r="Y2842" s="87" t="s">
        <v>7252</v>
      </c>
      <c r="Z2842" s="81"/>
    </row>
    <row r="2843" spans="1:26" x14ac:dyDescent="0.35">
      <c r="A2843" s="66" t="s">
        <v>1417</v>
      </c>
      <c r="B2843" s="66" t="s">
        <v>1383</v>
      </c>
      <c r="C2843" s="67"/>
      <c r="D2843" s="68"/>
      <c r="E2843" s="69"/>
      <c r="F2843" s="70"/>
      <c r="G2843" s="67"/>
      <c r="H2843" s="71"/>
      <c r="I2843" s="72"/>
      <c r="J2843" s="72"/>
      <c r="K2843" s="36"/>
      <c r="L2843" s="79"/>
      <c r="M2843" s="79"/>
      <c r="N2843" s="74"/>
      <c r="O2843" s="81" t="s">
        <v>1647</v>
      </c>
      <c r="P2843" s="83">
        <v>44399.431817129633</v>
      </c>
      <c r="Q2843" s="81" t="s">
        <v>2392</v>
      </c>
      <c r="R2843" s="81"/>
      <c r="S2843" s="81"/>
      <c r="T2843" s="81" t="s">
        <v>3016</v>
      </c>
      <c r="U2843" s="83">
        <v>44399.431817129633</v>
      </c>
      <c r="V2843" s="84" t="s">
        <v>5253</v>
      </c>
      <c r="W2843" s="81"/>
      <c r="X2843" s="81"/>
      <c r="Y2843" s="87" t="s">
        <v>7253</v>
      </c>
      <c r="Z2843" s="81"/>
    </row>
    <row r="2844" spans="1:26" x14ac:dyDescent="0.35">
      <c r="A2844" s="66" t="s">
        <v>1512</v>
      </c>
      <c r="B2844" s="66" t="s">
        <v>1512</v>
      </c>
      <c r="C2844" s="67"/>
      <c r="D2844" s="68"/>
      <c r="E2844" s="69"/>
      <c r="F2844" s="70"/>
      <c r="G2844" s="67"/>
      <c r="H2844" s="71"/>
      <c r="I2844" s="72"/>
      <c r="J2844" s="72"/>
      <c r="K2844" s="36"/>
      <c r="L2844" s="79"/>
      <c r="M2844" s="79"/>
      <c r="N2844" s="74"/>
      <c r="O2844" s="81" t="s">
        <v>179</v>
      </c>
      <c r="P2844" s="83">
        <v>44399.423483796294</v>
      </c>
      <c r="Q2844" s="81" t="s">
        <v>2393</v>
      </c>
      <c r="R2844" s="84" t="s">
        <v>2902</v>
      </c>
      <c r="S2844" s="81" t="s">
        <v>2931</v>
      </c>
      <c r="T2844" s="81"/>
      <c r="U2844" s="83">
        <v>44399.423483796294</v>
      </c>
      <c r="V2844" s="84" t="s">
        <v>5254</v>
      </c>
      <c r="W2844" s="81"/>
      <c r="X2844" s="81"/>
      <c r="Y2844" s="87" t="s">
        <v>7254</v>
      </c>
      <c r="Z2844" s="81"/>
    </row>
    <row r="2845" spans="1:26" x14ac:dyDescent="0.35">
      <c r="A2845" s="66" t="s">
        <v>1417</v>
      </c>
      <c r="B2845" s="66" t="s">
        <v>1512</v>
      </c>
      <c r="C2845" s="67"/>
      <c r="D2845" s="68"/>
      <c r="E2845" s="69"/>
      <c r="F2845" s="70"/>
      <c r="G2845" s="67"/>
      <c r="H2845" s="71"/>
      <c r="I2845" s="72"/>
      <c r="J2845" s="72"/>
      <c r="K2845" s="36"/>
      <c r="L2845" s="79"/>
      <c r="M2845" s="79"/>
      <c r="N2845" s="74"/>
      <c r="O2845" s="81" t="s">
        <v>1647</v>
      </c>
      <c r="P2845" s="83">
        <v>44399.431851851848</v>
      </c>
      <c r="Q2845" s="81" t="s">
        <v>2394</v>
      </c>
      <c r="R2845" s="81"/>
      <c r="S2845" s="81"/>
      <c r="T2845" s="81"/>
      <c r="U2845" s="83">
        <v>44399.431851851848</v>
      </c>
      <c r="V2845" s="84" t="s">
        <v>5255</v>
      </c>
      <c r="W2845" s="81"/>
      <c r="X2845" s="81"/>
      <c r="Y2845" s="87" t="s">
        <v>7255</v>
      </c>
      <c r="Z2845" s="81"/>
    </row>
    <row r="2846" spans="1:26" x14ac:dyDescent="0.35">
      <c r="A2846" s="66" t="s">
        <v>1513</v>
      </c>
      <c r="B2846" s="66" t="s">
        <v>1513</v>
      </c>
      <c r="C2846" s="67"/>
      <c r="D2846" s="68"/>
      <c r="E2846" s="69"/>
      <c r="F2846" s="70"/>
      <c r="G2846" s="67"/>
      <c r="H2846" s="71"/>
      <c r="I2846" s="72"/>
      <c r="J2846" s="72"/>
      <c r="K2846" s="36"/>
      <c r="L2846" s="79"/>
      <c r="M2846" s="79"/>
      <c r="N2846" s="74"/>
      <c r="O2846" s="81" t="s">
        <v>179</v>
      </c>
      <c r="P2846" s="83">
        <v>44399.427002314813</v>
      </c>
      <c r="Q2846" s="81" t="s">
        <v>2395</v>
      </c>
      <c r="R2846" s="84" t="s">
        <v>2903</v>
      </c>
      <c r="S2846" s="81" t="s">
        <v>2931</v>
      </c>
      <c r="T2846" s="81" t="s">
        <v>3016</v>
      </c>
      <c r="U2846" s="83">
        <v>44399.427002314813</v>
      </c>
      <c r="V2846" s="84" t="s">
        <v>5256</v>
      </c>
      <c r="W2846" s="81"/>
      <c r="X2846" s="81"/>
      <c r="Y2846" s="87" t="s">
        <v>7256</v>
      </c>
      <c r="Z2846" s="81"/>
    </row>
    <row r="2847" spans="1:26" x14ac:dyDescent="0.35">
      <c r="A2847" s="66" t="s">
        <v>1417</v>
      </c>
      <c r="B2847" s="66" t="s">
        <v>1513</v>
      </c>
      <c r="C2847" s="67"/>
      <c r="D2847" s="68"/>
      <c r="E2847" s="69"/>
      <c r="F2847" s="70"/>
      <c r="G2847" s="67"/>
      <c r="H2847" s="71"/>
      <c r="I2847" s="72"/>
      <c r="J2847" s="72"/>
      <c r="K2847" s="36"/>
      <c r="L2847" s="79"/>
      <c r="M2847" s="79"/>
      <c r="N2847" s="74"/>
      <c r="O2847" s="81" t="s">
        <v>1647</v>
      </c>
      <c r="P2847" s="83">
        <v>44399.431875000002</v>
      </c>
      <c r="Q2847" s="81" t="s">
        <v>2099</v>
      </c>
      <c r="R2847" s="81"/>
      <c r="S2847" s="81"/>
      <c r="T2847" s="81" t="s">
        <v>3016</v>
      </c>
      <c r="U2847" s="83">
        <v>44399.431875000002</v>
      </c>
      <c r="V2847" s="84" t="s">
        <v>5257</v>
      </c>
      <c r="W2847" s="81"/>
      <c r="X2847" s="81"/>
      <c r="Y2847" s="87" t="s">
        <v>7257</v>
      </c>
      <c r="Z2847" s="81"/>
    </row>
    <row r="2848" spans="1:26" x14ac:dyDescent="0.35">
      <c r="A2848" s="66" t="s">
        <v>1514</v>
      </c>
      <c r="B2848" s="66" t="s">
        <v>1514</v>
      </c>
      <c r="C2848" s="67"/>
      <c r="D2848" s="68"/>
      <c r="E2848" s="69"/>
      <c r="F2848" s="70"/>
      <c r="G2848" s="67"/>
      <c r="H2848" s="71"/>
      <c r="I2848" s="72"/>
      <c r="J2848" s="72"/>
      <c r="K2848" s="36"/>
      <c r="L2848" s="79"/>
      <c r="M2848" s="79"/>
      <c r="N2848" s="74"/>
      <c r="O2848" s="81" t="s">
        <v>179</v>
      </c>
      <c r="P2848" s="83">
        <v>44398.437627314815</v>
      </c>
      <c r="Q2848" s="81" t="s">
        <v>2396</v>
      </c>
      <c r="R2848" s="84" t="s">
        <v>2904</v>
      </c>
      <c r="S2848" s="81" t="s">
        <v>2931</v>
      </c>
      <c r="T2848" s="81" t="s">
        <v>3179</v>
      </c>
      <c r="U2848" s="83">
        <v>44398.437627314815</v>
      </c>
      <c r="V2848" s="84" t="s">
        <v>5258</v>
      </c>
      <c r="W2848" s="81"/>
      <c r="X2848" s="81"/>
      <c r="Y2848" s="87" t="s">
        <v>7258</v>
      </c>
      <c r="Z2848" s="81"/>
    </row>
    <row r="2849" spans="1:26" x14ac:dyDescent="0.35">
      <c r="A2849" s="66" t="s">
        <v>1514</v>
      </c>
      <c r="B2849" s="66" t="s">
        <v>1514</v>
      </c>
      <c r="C2849" s="67"/>
      <c r="D2849" s="68"/>
      <c r="E2849" s="69"/>
      <c r="F2849" s="70"/>
      <c r="G2849" s="67"/>
      <c r="H2849" s="71"/>
      <c r="I2849" s="72"/>
      <c r="J2849" s="72"/>
      <c r="K2849" s="36"/>
      <c r="L2849" s="79"/>
      <c r="M2849" s="79"/>
      <c r="N2849" s="74"/>
      <c r="O2849" s="81" t="s">
        <v>179</v>
      </c>
      <c r="P2849" s="83">
        <v>44399.4377662037</v>
      </c>
      <c r="Q2849" s="81" t="s">
        <v>2397</v>
      </c>
      <c r="R2849" s="84" t="s">
        <v>2905</v>
      </c>
      <c r="S2849" s="81" t="s">
        <v>2931</v>
      </c>
      <c r="T2849" s="81"/>
      <c r="U2849" s="83">
        <v>44399.4377662037</v>
      </c>
      <c r="V2849" s="84" t="s">
        <v>5259</v>
      </c>
      <c r="W2849" s="81"/>
      <c r="X2849" s="81"/>
      <c r="Y2849" s="87" t="s">
        <v>7259</v>
      </c>
      <c r="Z2849" s="81"/>
    </row>
    <row r="2850" spans="1:26" x14ac:dyDescent="0.35">
      <c r="A2850" s="66" t="s">
        <v>1417</v>
      </c>
      <c r="B2850" s="66" t="s">
        <v>1514</v>
      </c>
      <c r="C2850" s="67"/>
      <c r="D2850" s="68"/>
      <c r="E2850" s="69"/>
      <c r="F2850" s="70"/>
      <c r="G2850" s="67"/>
      <c r="H2850" s="71"/>
      <c r="I2850" s="72"/>
      <c r="J2850" s="72"/>
      <c r="K2850" s="36"/>
      <c r="L2850" s="79"/>
      <c r="M2850" s="79"/>
      <c r="N2850" s="74"/>
      <c r="O2850" s="81" t="s">
        <v>1647</v>
      </c>
      <c r="P2850" s="83">
        <v>44398.473333333335</v>
      </c>
      <c r="Q2850" s="81" t="s">
        <v>1948</v>
      </c>
      <c r="R2850" s="81"/>
      <c r="S2850" s="81"/>
      <c r="T2850" s="81" t="s">
        <v>3179</v>
      </c>
      <c r="U2850" s="83">
        <v>44398.473333333335</v>
      </c>
      <c r="V2850" s="84" t="s">
        <v>5260</v>
      </c>
      <c r="W2850" s="81"/>
      <c r="X2850" s="81"/>
      <c r="Y2850" s="87" t="s">
        <v>7260</v>
      </c>
      <c r="Z2850" s="81"/>
    </row>
    <row r="2851" spans="1:26" x14ac:dyDescent="0.35">
      <c r="A2851" s="66" t="s">
        <v>1417</v>
      </c>
      <c r="B2851" s="66" t="s">
        <v>1514</v>
      </c>
      <c r="C2851" s="67"/>
      <c r="D2851" s="68"/>
      <c r="E2851" s="69"/>
      <c r="F2851" s="70"/>
      <c r="G2851" s="67"/>
      <c r="H2851" s="71"/>
      <c r="I2851" s="72"/>
      <c r="J2851" s="72"/>
      <c r="K2851" s="36"/>
      <c r="L2851" s="79"/>
      <c r="M2851" s="79"/>
      <c r="N2851" s="74"/>
      <c r="O2851" s="81" t="s">
        <v>1647</v>
      </c>
      <c r="P2851" s="83">
        <v>44399.473333333335</v>
      </c>
      <c r="Q2851" s="81" t="s">
        <v>2398</v>
      </c>
      <c r="R2851" s="81"/>
      <c r="S2851" s="81"/>
      <c r="T2851" s="81"/>
      <c r="U2851" s="83">
        <v>44399.473333333335</v>
      </c>
      <c r="V2851" s="84" t="s">
        <v>5261</v>
      </c>
      <c r="W2851" s="81"/>
      <c r="X2851" s="81"/>
      <c r="Y2851" s="87" t="s">
        <v>7261</v>
      </c>
      <c r="Z2851" s="81"/>
    </row>
    <row r="2852" spans="1:26" x14ac:dyDescent="0.35">
      <c r="A2852" s="66" t="s">
        <v>1515</v>
      </c>
      <c r="B2852" s="66" t="s">
        <v>1515</v>
      </c>
      <c r="C2852" s="67"/>
      <c r="D2852" s="68"/>
      <c r="E2852" s="69"/>
      <c r="F2852" s="70"/>
      <c r="G2852" s="67"/>
      <c r="H2852" s="71"/>
      <c r="I2852" s="72"/>
      <c r="J2852" s="72"/>
      <c r="K2852" s="36"/>
      <c r="L2852" s="79"/>
      <c r="M2852" s="79"/>
      <c r="N2852" s="74"/>
      <c r="O2852" s="81" t="s">
        <v>179</v>
      </c>
      <c r="P2852" s="83">
        <v>44399.451226851852</v>
      </c>
      <c r="Q2852" s="81" t="s">
        <v>2399</v>
      </c>
      <c r="R2852" s="84" t="s">
        <v>2906</v>
      </c>
      <c r="S2852" s="81" t="s">
        <v>2931</v>
      </c>
      <c r="T2852" s="81" t="s">
        <v>3288</v>
      </c>
      <c r="U2852" s="83">
        <v>44399.451226851852</v>
      </c>
      <c r="V2852" s="84" t="s">
        <v>5262</v>
      </c>
      <c r="W2852" s="81"/>
      <c r="X2852" s="81"/>
      <c r="Y2852" s="87" t="s">
        <v>7262</v>
      </c>
      <c r="Z2852" s="81"/>
    </row>
    <row r="2853" spans="1:26" x14ac:dyDescent="0.35">
      <c r="A2853" s="66" t="s">
        <v>1417</v>
      </c>
      <c r="B2853" s="66" t="s">
        <v>1515</v>
      </c>
      <c r="C2853" s="67"/>
      <c r="D2853" s="68"/>
      <c r="E2853" s="69"/>
      <c r="F2853" s="70"/>
      <c r="G2853" s="67"/>
      <c r="H2853" s="71"/>
      <c r="I2853" s="72"/>
      <c r="J2853" s="72"/>
      <c r="K2853" s="36"/>
      <c r="L2853" s="79"/>
      <c r="M2853" s="79"/>
      <c r="N2853" s="74"/>
      <c r="O2853" s="81" t="s">
        <v>1647</v>
      </c>
      <c r="P2853" s="83">
        <v>44399.473368055558</v>
      </c>
      <c r="Q2853" s="81" t="s">
        <v>2400</v>
      </c>
      <c r="R2853" s="81"/>
      <c r="S2853" s="81"/>
      <c r="T2853" s="81" t="s">
        <v>3288</v>
      </c>
      <c r="U2853" s="83">
        <v>44399.473368055558</v>
      </c>
      <c r="V2853" s="84" t="s">
        <v>5263</v>
      </c>
      <c r="W2853" s="81"/>
      <c r="X2853" s="81"/>
      <c r="Y2853" s="87" t="s">
        <v>7263</v>
      </c>
      <c r="Z2853" s="81"/>
    </row>
    <row r="2854" spans="1:26" x14ac:dyDescent="0.35">
      <c r="A2854" s="66" t="s">
        <v>1516</v>
      </c>
      <c r="B2854" s="66" t="s">
        <v>1516</v>
      </c>
      <c r="C2854" s="67"/>
      <c r="D2854" s="68"/>
      <c r="E2854" s="69"/>
      <c r="F2854" s="70"/>
      <c r="G2854" s="67"/>
      <c r="H2854" s="71"/>
      <c r="I2854" s="72"/>
      <c r="J2854" s="72"/>
      <c r="K2854" s="36"/>
      <c r="L2854" s="79"/>
      <c r="M2854" s="79"/>
      <c r="N2854" s="74"/>
      <c r="O2854" s="81" t="s">
        <v>179</v>
      </c>
      <c r="P2854" s="83">
        <v>44399.451423611114</v>
      </c>
      <c r="Q2854" s="81" t="s">
        <v>2401</v>
      </c>
      <c r="R2854" s="84" t="s">
        <v>2907</v>
      </c>
      <c r="S2854" s="81" t="s">
        <v>2931</v>
      </c>
      <c r="T2854" s="81" t="s">
        <v>3289</v>
      </c>
      <c r="U2854" s="83">
        <v>44399.451423611114</v>
      </c>
      <c r="V2854" s="84" t="s">
        <v>5264</v>
      </c>
      <c r="W2854" s="81"/>
      <c r="X2854" s="81"/>
      <c r="Y2854" s="87" t="s">
        <v>7264</v>
      </c>
      <c r="Z2854" s="81"/>
    </row>
    <row r="2855" spans="1:26" x14ac:dyDescent="0.35">
      <c r="A2855" s="66" t="s">
        <v>1417</v>
      </c>
      <c r="B2855" s="66" t="s">
        <v>1516</v>
      </c>
      <c r="C2855" s="67"/>
      <c r="D2855" s="68"/>
      <c r="E2855" s="69"/>
      <c r="F2855" s="70"/>
      <c r="G2855" s="67"/>
      <c r="H2855" s="71"/>
      <c r="I2855" s="72"/>
      <c r="J2855" s="72"/>
      <c r="K2855" s="36"/>
      <c r="L2855" s="79"/>
      <c r="M2855" s="79"/>
      <c r="N2855" s="74"/>
      <c r="O2855" s="81" t="s">
        <v>1647</v>
      </c>
      <c r="P2855" s="83">
        <v>44399.473414351851</v>
      </c>
      <c r="Q2855" s="81" t="s">
        <v>2402</v>
      </c>
      <c r="R2855" s="81"/>
      <c r="S2855" s="81"/>
      <c r="T2855" s="81" t="s">
        <v>3289</v>
      </c>
      <c r="U2855" s="83">
        <v>44399.473414351851</v>
      </c>
      <c r="V2855" s="84" t="s">
        <v>5265</v>
      </c>
      <c r="W2855" s="81"/>
      <c r="X2855" s="81"/>
      <c r="Y2855" s="87" t="s">
        <v>7265</v>
      </c>
      <c r="Z2855" s="81"/>
    </row>
    <row r="2856" spans="1:26" x14ac:dyDescent="0.35">
      <c r="A2856" s="66" t="s">
        <v>1517</v>
      </c>
      <c r="B2856" s="66" t="s">
        <v>1517</v>
      </c>
      <c r="C2856" s="67"/>
      <c r="D2856" s="68"/>
      <c r="E2856" s="69"/>
      <c r="F2856" s="70"/>
      <c r="G2856" s="67"/>
      <c r="H2856" s="71"/>
      <c r="I2856" s="72"/>
      <c r="J2856" s="72"/>
      <c r="K2856" s="36"/>
      <c r="L2856" s="79"/>
      <c r="M2856" s="79"/>
      <c r="N2856" s="74"/>
      <c r="O2856" s="81" t="s">
        <v>179</v>
      </c>
      <c r="P2856" s="83">
        <v>44396.484606481485</v>
      </c>
      <c r="Q2856" s="81" t="s">
        <v>2403</v>
      </c>
      <c r="R2856" s="84" t="s">
        <v>2908</v>
      </c>
      <c r="S2856" s="81" t="s">
        <v>3012</v>
      </c>
      <c r="T2856" s="81" t="s">
        <v>3290</v>
      </c>
      <c r="U2856" s="83">
        <v>44396.484606481485</v>
      </c>
      <c r="V2856" s="84" t="s">
        <v>5266</v>
      </c>
      <c r="W2856" s="81"/>
      <c r="X2856" s="81"/>
      <c r="Y2856" s="87" t="s">
        <v>7266</v>
      </c>
      <c r="Z2856" s="81"/>
    </row>
    <row r="2857" spans="1:26" x14ac:dyDescent="0.35">
      <c r="A2857" s="66" t="s">
        <v>1517</v>
      </c>
      <c r="B2857" s="66" t="s">
        <v>1517</v>
      </c>
      <c r="C2857" s="67"/>
      <c r="D2857" s="68"/>
      <c r="E2857" s="69"/>
      <c r="F2857" s="70"/>
      <c r="G2857" s="67"/>
      <c r="H2857" s="71"/>
      <c r="I2857" s="72"/>
      <c r="J2857" s="72"/>
      <c r="K2857" s="36"/>
      <c r="L2857" s="79"/>
      <c r="M2857" s="79"/>
      <c r="N2857" s="74"/>
      <c r="O2857" s="81" t="s">
        <v>179</v>
      </c>
      <c r="P2857" s="83">
        <v>44396.791967592595</v>
      </c>
      <c r="Q2857" s="81" t="s">
        <v>2404</v>
      </c>
      <c r="R2857" s="84" t="s">
        <v>2909</v>
      </c>
      <c r="S2857" s="81" t="s">
        <v>3012</v>
      </c>
      <c r="T2857" s="81" t="s">
        <v>3291</v>
      </c>
      <c r="U2857" s="83">
        <v>44396.791967592595</v>
      </c>
      <c r="V2857" s="84" t="s">
        <v>5267</v>
      </c>
      <c r="W2857" s="81"/>
      <c r="X2857" s="81"/>
      <c r="Y2857" s="87" t="s">
        <v>7267</v>
      </c>
      <c r="Z2857" s="81"/>
    </row>
    <row r="2858" spans="1:26" x14ac:dyDescent="0.35">
      <c r="A2858" s="66" t="s">
        <v>1517</v>
      </c>
      <c r="B2858" s="66" t="s">
        <v>1517</v>
      </c>
      <c r="C2858" s="67"/>
      <c r="D2858" s="68"/>
      <c r="E2858" s="69"/>
      <c r="F2858" s="70"/>
      <c r="G2858" s="67"/>
      <c r="H2858" s="71"/>
      <c r="I2858" s="72"/>
      <c r="J2858" s="72"/>
      <c r="K2858" s="36"/>
      <c r="L2858" s="79"/>
      <c r="M2858" s="79"/>
      <c r="N2858" s="74"/>
      <c r="O2858" s="81" t="s">
        <v>179</v>
      </c>
      <c r="P2858" s="83">
        <v>44396.840983796297</v>
      </c>
      <c r="Q2858" s="81" t="s">
        <v>2405</v>
      </c>
      <c r="R2858" s="84" t="s">
        <v>2910</v>
      </c>
      <c r="S2858" s="81" t="s">
        <v>3012</v>
      </c>
      <c r="T2858" s="81" t="s">
        <v>3292</v>
      </c>
      <c r="U2858" s="83">
        <v>44396.840983796297</v>
      </c>
      <c r="V2858" s="84" t="s">
        <v>5268</v>
      </c>
      <c r="W2858" s="81"/>
      <c r="X2858" s="81"/>
      <c r="Y2858" s="87" t="s">
        <v>7268</v>
      </c>
      <c r="Z2858" s="81"/>
    </row>
    <row r="2859" spans="1:26" x14ac:dyDescent="0.35">
      <c r="A2859" s="66" t="s">
        <v>1517</v>
      </c>
      <c r="B2859" s="66" t="s">
        <v>1517</v>
      </c>
      <c r="C2859" s="67"/>
      <c r="D2859" s="68"/>
      <c r="E2859" s="69"/>
      <c r="F2859" s="70"/>
      <c r="G2859" s="67"/>
      <c r="H2859" s="71"/>
      <c r="I2859" s="72"/>
      <c r="J2859" s="72"/>
      <c r="K2859" s="36"/>
      <c r="L2859" s="79"/>
      <c r="M2859" s="79"/>
      <c r="N2859" s="74"/>
      <c r="O2859" s="81" t="s">
        <v>179</v>
      </c>
      <c r="P2859" s="83">
        <v>44398.843530092592</v>
      </c>
      <c r="Q2859" s="81" t="s">
        <v>2406</v>
      </c>
      <c r="R2859" s="84" t="s">
        <v>2911</v>
      </c>
      <c r="S2859" s="81" t="s">
        <v>3012</v>
      </c>
      <c r="T2859" s="81" t="s">
        <v>3293</v>
      </c>
      <c r="U2859" s="83">
        <v>44398.843530092592</v>
      </c>
      <c r="V2859" s="84" t="s">
        <v>5269</v>
      </c>
      <c r="W2859" s="81"/>
      <c r="X2859" s="81"/>
      <c r="Y2859" s="87" t="s">
        <v>7269</v>
      </c>
      <c r="Z2859" s="81"/>
    </row>
    <row r="2860" spans="1:26" x14ac:dyDescent="0.35">
      <c r="A2860" s="66" t="s">
        <v>1517</v>
      </c>
      <c r="B2860" s="66" t="s">
        <v>1517</v>
      </c>
      <c r="C2860" s="67"/>
      <c r="D2860" s="68"/>
      <c r="E2860" s="69"/>
      <c r="F2860" s="70"/>
      <c r="G2860" s="67"/>
      <c r="H2860" s="71"/>
      <c r="I2860" s="72"/>
      <c r="J2860" s="72"/>
      <c r="K2860" s="36"/>
      <c r="L2860" s="79"/>
      <c r="M2860" s="79"/>
      <c r="N2860" s="74"/>
      <c r="O2860" s="81" t="s">
        <v>179</v>
      </c>
      <c r="P2860" s="83">
        <v>44399.453402777777</v>
      </c>
      <c r="Q2860" s="81" t="s">
        <v>2407</v>
      </c>
      <c r="R2860" s="84" t="s">
        <v>2912</v>
      </c>
      <c r="S2860" s="81" t="s">
        <v>3012</v>
      </c>
      <c r="T2860" s="81" t="s">
        <v>3294</v>
      </c>
      <c r="U2860" s="83">
        <v>44399.453402777777</v>
      </c>
      <c r="V2860" s="84" t="s">
        <v>5270</v>
      </c>
      <c r="W2860" s="81"/>
      <c r="X2860" s="81"/>
      <c r="Y2860" s="87" t="s">
        <v>7270</v>
      </c>
      <c r="Z2860" s="81"/>
    </row>
    <row r="2861" spans="1:26" x14ac:dyDescent="0.35">
      <c r="A2861" s="66" t="s">
        <v>1417</v>
      </c>
      <c r="B2861" s="66" t="s">
        <v>1517</v>
      </c>
      <c r="C2861" s="67"/>
      <c r="D2861" s="68"/>
      <c r="E2861" s="69"/>
      <c r="F2861" s="70"/>
      <c r="G2861" s="67"/>
      <c r="H2861" s="71"/>
      <c r="I2861" s="72"/>
      <c r="J2861" s="72"/>
      <c r="K2861" s="36"/>
      <c r="L2861" s="79"/>
      <c r="M2861" s="79"/>
      <c r="N2861" s="74"/>
      <c r="O2861" s="81" t="s">
        <v>1647</v>
      </c>
      <c r="P2861" s="83">
        <v>44396.515011574076</v>
      </c>
      <c r="Q2861" s="81" t="s">
        <v>2408</v>
      </c>
      <c r="R2861" s="84" t="s">
        <v>2908</v>
      </c>
      <c r="S2861" s="81" t="s">
        <v>3012</v>
      </c>
      <c r="T2861" s="81" t="s">
        <v>3295</v>
      </c>
      <c r="U2861" s="83">
        <v>44396.515011574076</v>
      </c>
      <c r="V2861" s="84" t="s">
        <v>5271</v>
      </c>
      <c r="W2861" s="81"/>
      <c r="X2861" s="81"/>
      <c r="Y2861" s="87" t="s">
        <v>7271</v>
      </c>
      <c r="Z2861" s="81"/>
    </row>
    <row r="2862" spans="1:26" x14ac:dyDescent="0.35">
      <c r="A2862" s="66" t="s">
        <v>1417</v>
      </c>
      <c r="B2862" s="66" t="s">
        <v>1517</v>
      </c>
      <c r="C2862" s="67"/>
      <c r="D2862" s="68"/>
      <c r="E2862" s="69"/>
      <c r="F2862" s="70"/>
      <c r="G2862" s="67"/>
      <c r="H2862" s="71"/>
      <c r="I2862" s="72"/>
      <c r="J2862" s="72"/>
      <c r="K2862" s="36"/>
      <c r="L2862" s="79"/>
      <c r="M2862" s="79"/>
      <c r="N2862" s="74"/>
      <c r="O2862" s="81" t="s">
        <v>1647</v>
      </c>
      <c r="P2862" s="83">
        <v>44399.47347222222</v>
      </c>
      <c r="Q2862" s="81" t="s">
        <v>2409</v>
      </c>
      <c r="R2862" s="84" t="s">
        <v>2912</v>
      </c>
      <c r="S2862" s="81" t="s">
        <v>3012</v>
      </c>
      <c r="T2862" s="81" t="s">
        <v>3296</v>
      </c>
      <c r="U2862" s="83">
        <v>44399.47347222222</v>
      </c>
      <c r="V2862" s="84" t="s">
        <v>5272</v>
      </c>
      <c r="W2862" s="81"/>
      <c r="X2862" s="81"/>
      <c r="Y2862" s="87" t="s">
        <v>7272</v>
      </c>
      <c r="Z2862" s="81"/>
    </row>
    <row r="2863" spans="1:26" x14ac:dyDescent="0.35">
      <c r="A2863" s="66" t="s">
        <v>1518</v>
      </c>
      <c r="B2863" s="66" t="s">
        <v>1518</v>
      </c>
      <c r="C2863" s="67"/>
      <c r="D2863" s="68"/>
      <c r="E2863" s="69"/>
      <c r="F2863" s="70"/>
      <c r="G2863" s="67"/>
      <c r="H2863" s="71"/>
      <c r="I2863" s="72"/>
      <c r="J2863" s="72"/>
      <c r="K2863" s="36"/>
      <c r="L2863" s="79"/>
      <c r="M2863" s="79"/>
      <c r="N2863" s="74"/>
      <c r="O2863" s="81" t="s">
        <v>179</v>
      </c>
      <c r="P2863" s="83">
        <v>44397.422951388886</v>
      </c>
      <c r="Q2863" s="81" t="s">
        <v>2410</v>
      </c>
      <c r="R2863" s="84" t="s">
        <v>2913</v>
      </c>
      <c r="S2863" s="81" t="s">
        <v>2931</v>
      </c>
      <c r="T2863" s="81" t="s">
        <v>3297</v>
      </c>
      <c r="U2863" s="83">
        <v>44397.422951388886</v>
      </c>
      <c r="V2863" s="84" t="s">
        <v>5273</v>
      </c>
      <c r="W2863" s="81"/>
      <c r="X2863" s="81"/>
      <c r="Y2863" s="87" t="s">
        <v>7273</v>
      </c>
      <c r="Z2863" s="81"/>
    </row>
    <row r="2864" spans="1:26" x14ac:dyDescent="0.35">
      <c r="A2864" s="66" t="s">
        <v>1518</v>
      </c>
      <c r="B2864" s="66" t="s">
        <v>1518</v>
      </c>
      <c r="C2864" s="67"/>
      <c r="D2864" s="68"/>
      <c r="E2864" s="69"/>
      <c r="F2864" s="70"/>
      <c r="G2864" s="67"/>
      <c r="H2864" s="71"/>
      <c r="I2864" s="72"/>
      <c r="J2864" s="72"/>
      <c r="K2864" s="36"/>
      <c r="L2864" s="79"/>
      <c r="M2864" s="79"/>
      <c r="N2864" s="74"/>
      <c r="O2864" s="81" t="s">
        <v>179</v>
      </c>
      <c r="P2864" s="83">
        <v>44397.631284722222</v>
      </c>
      <c r="Q2864" s="81" t="s">
        <v>2411</v>
      </c>
      <c r="R2864" s="81" t="s">
        <v>2914</v>
      </c>
      <c r="S2864" s="81" t="s">
        <v>3013</v>
      </c>
      <c r="T2864" s="81" t="s">
        <v>3297</v>
      </c>
      <c r="U2864" s="83">
        <v>44397.631284722222</v>
      </c>
      <c r="V2864" s="84" t="s">
        <v>5274</v>
      </c>
      <c r="W2864" s="81"/>
      <c r="X2864" s="81"/>
      <c r="Y2864" s="87" t="s">
        <v>7274</v>
      </c>
      <c r="Z2864" s="81"/>
    </row>
    <row r="2865" spans="1:26" x14ac:dyDescent="0.35">
      <c r="A2865" s="66" t="s">
        <v>1518</v>
      </c>
      <c r="B2865" s="66" t="s">
        <v>1518</v>
      </c>
      <c r="C2865" s="67"/>
      <c r="D2865" s="68"/>
      <c r="E2865" s="69"/>
      <c r="F2865" s="70"/>
      <c r="G2865" s="67"/>
      <c r="H2865" s="71"/>
      <c r="I2865" s="72"/>
      <c r="J2865" s="72"/>
      <c r="K2865" s="36"/>
      <c r="L2865" s="79"/>
      <c r="M2865" s="79"/>
      <c r="N2865" s="74"/>
      <c r="O2865" s="81" t="s">
        <v>179</v>
      </c>
      <c r="P2865" s="83">
        <v>44397.881284722222</v>
      </c>
      <c r="Q2865" s="81" t="s">
        <v>2412</v>
      </c>
      <c r="R2865" s="81" t="s">
        <v>2915</v>
      </c>
      <c r="S2865" s="81" t="s">
        <v>3013</v>
      </c>
      <c r="T2865" s="81" t="s">
        <v>3297</v>
      </c>
      <c r="U2865" s="83">
        <v>44397.881284722222</v>
      </c>
      <c r="V2865" s="84" t="s">
        <v>5275</v>
      </c>
      <c r="W2865" s="81"/>
      <c r="X2865" s="81"/>
      <c r="Y2865" s="87" t="s">
        <v>7275</v>
      </c>
      <c r="Z2865" s="81"/>
    </row>
    <row r="2866" spans="1:26" x14ac:dyDescent="0.35">
      <c r="A2866" s="66" t="s">
        <v>1518</v>
      </c>
      <c r="B2866" s="66" t="s">
        <v>1518</v>
      </c>
      <c r="C2866" s="67"/>
      <c r="D2866" s="68"/>
      <c r="E2866" s="69"/>
      <c r="F2866" s="70"/>
      <c r="G2866" s="67"/>
      <c r="H2866" s="71"/>
      <c r="I2866" s="72"/>
      <c r="J2866" s="72"/>
      <c r="K2866" s="36"/>
      <c r="L2866" s="79"/>
      <c r="M2866" s="79"/>
      <c r="N2866" s="74"/>
      <c r="O2866" s="81" t="s">
        <v>179</v>
      </c>
      <c r="P2866" s="83">
        <v>44398.339618055557</v>
      </c>
      <c r="Q2866" s="81" t="s">
        <v>2413</v>
      </c>
      <c r="R2866" s="81" t="s">
        <v>2916</v>
      </c>
      <c r="S2866" s="81" t="s">
        <v>3013</v>
      </c>
      <c r="T2866" s="81" t="s">
        <v>3297</v>
      </c>
      <c r="U2866" s="83">
        <v>44398.339618055557</v>
      </c>
      <c r="V2866" s="84" t="s">
        <v>5276</v>
      </c>
      <c r="W2866" s="81"/>
      <c r="X2866" s="81"/>
      <c r="Y2866" s="87" t="s">
        <v>7276</v>
      </c>
      <c r="Z2866" s="81"/>
    </row>
    <row r="2867" spans="1:26" x14ac:dyDescent="0.35">
      <c r="A2867" s="66" t="s">
        <v>1518</v>
      </c>
      <c r="B2867" s="66" t="s">
        <v>1518</v>
      </c>
      <c r="C2867" s="67"/>
      <c r="D2867" s="68"/>
      <c r="E2867" s="69"/>
      <c r="F2867" s="70"/>
      <c r="G2867" s="67"/>
      <c r="H2867" s="71"/>
      <c r="I2867" s="72"/>
      <c r="J2867" s="72"/>
      <c r="K2867" s="36"/>
      <c r="L2867" s="79"/>
      <c r="M2867" s="79"/>
      <c r="N2867" s="74"/>
      <c r="O2867" s="81" t="s">
        <v>179</v>
      </c>
      <c r="P2867" s="83">
        <v>44398.631284722222</v>
      </c>
      <c r="Q2867" s="81" t="s">
        <v>2414</v>
      </c>
      <c r="R2867" s="81" t="s">
        <v>2917</v>
      </c>
      <c r="S2867" s="81" t="s">
        <v>3013</v>
      </c>
      <c r="T2867" s="81" t="s">
        <v>3297</v>
      </c>
      <c r="U2867" s="83">
        <v>44398.631284722222</v>
      </c>
      <c r="V2867" s="84" t="s">
        <v>5277</v>
      </c>
      <c r="W2867" s="81"/>
      <c r="X2867" s="81"/>
      <c r="Y2867" s="87" t="s">
        <v>7277</v>
      </c>
      <c r="Z2867" s="81"/>
    </row>
    <row r="2868" spans="1:26" x14ac:dyDescent="0.35">
      <c r="A2868" s="66" t="s">
        <v>1518</v>
      </c>
      <c r="B2868" s="66" t="s">
        <v>1518</v>
      </c>
      <c r="C2868" s="67"/>
      <c r="D2868" s="68"/>
      <c r="E2868" s="69"/>
      <c r="F2868" s="70"/>
      <c r="G2868" s="67"/>
      <c r="H2868" s="71"/>
      <c r="I2868" s="72"/>
      <c r="J2868" s="72"/>
      <c r="K2868" s="36"/>
      <c r="L2868" s="79"/>
      <c r="M2868" s="79"/>
      <c r="N2868" s="74"/>
      <c r="O2868" s="81" t="s">
        <v>179</v>
      </c>
      <c r="P2868" s="83">
        <v>44398.756284722222</v>
      </c>
      <c r="Q2868" s="81" t="s">
        <v>2415</v>
      </c>
      <c r="R2868" s="81" t="s">
        <v>2918</v>
      </c>
      <c r="S2868" s="81" t="s">
        <v>3013</v>
      </c>
      <c r="T2868" s="81" t="s">
        <v>3297</v>
      </c>
      <c r="U2868" s="83">
        <v>44398.756284722222</v>
      </c>
      <c r="V2868" s="84" t="s">
        <v>5278</v>
      </c>
      <c r="W2868" s="81"/>
      <c r="X2868" s="81"/>
      <c r="Y2868" s="87" t="s">
        <v>7278</v>
      </c>
      <c r="Z2868" s="81"/>
    </row>
    <row r="2869" spans="1:26" x14ac:dyDescent="0.35">
      <c r="A2869" s="66" t="s">
        <v>1518</v>
      </c>
      <c r="B2869" s="66" t="s">
        <v>1518</v>
      </c>
      <c r="C2869" s="67"/>
      <c r="D2869" s="68"/>
      <c r="E2869" s="69"/>
      <c r="F2869" s="70"/>
      <c r="G2869" s="67"/>
      <c r="H2869" s="71"/>
      <c r="I2869" s="72"/>
      <c r="J2869" s="72"/>
      <c r="K2869" s="36"/>
      <c r="L2869" s="79"/>
      <c r="M2869" s="79"/>
      <c r="N2869" s="74"/>
      <c r="O2869" s="81" t="s">
        <v>179</v>
      </c>
      <c r="P2869" s="83">
        <v>44399.381284722222</v>
      </c>
      <c r="Q2869" s="81" t="s">
        <v>2416</v>
      </c>
      <c r="R2869" s="81" t="s">
        <v>2919</v>
      </c>
      <c r="S2869" s="81" t="s">
        <v>3013</v>
      </c>
      <c r="T2869" s="81" t="s">
        <v>3297</v>
      </c>
      <c r="U2869" s="83">
        <v>44399.381284722222</v>
      </c>
      <c r="V2869" s="84" t="s">
        <v>5279</v>
      </c>
      <c r="W2869" s="81"/>
      <c r="X2869" s="81"/>
      <c r="Y2869" s="87" t="s">
        <v>7279</v>
      </c>
      <c r="Z2869" s="81"/>
    </row>
    <row r="2870" spans="1:26" x14ac:dyDescent="0.35">
      <c r="A2870" s="66" t="s">
        <v>1518</v>
      </c>
      <c r="B2870" s="66" t="s">
        <v>1518</v>
      </c>
      <c r="C2870" s="67"/>
      <c r="D2870" s="68"/>
      <c r="E2870" s="69"/>
      <c r="F2870" s="70"/>
      <c r="G2870" s="67"/>
      <c r="H2870" s="71"/>
      <c r="I2870" s="72"/>
      <c r="J2870" s="72"/>
      <c r="K2870" s="36"/>
      <c r="L2870" s="79"/>
      <c r="M2870" s="79"/>
      <c r="N2870" s="74"/>
      <c r="O2870" s="81" t="s">
        <v>179</v>
      </c>
      <c r="P2870" s="83">
        <v>44399.464618055557</v>
      </c>
      <c r="Q2870" s="81" t="s">
        <v>2417</v>
      </c>
      <c r="R2870" s="81" t="s">
        <v>2920</v>
      </c>
      <c r="S2870" s="81" t="s">
        <v>3013</v>
      </c>
      <c r="T2870" s="81" t="s">
        <v>3298</v>
      </c>
      <c r="U2870" s="83">
        <v>44399.464618055557</v>
      </c>
      <c r="V2870" s="84" t="s">
        <v>5280</v>
      </c>
      <c r="W2870" s="81"/>
      <c r="X2870" s="81"/>
      <c r="Y2870" s="87" t="s">
        <v>7280</v>
      </c>
      <c r="Z2870" s="81"/>
    </row>
    <row r="2871" spans="1:26" x14ac:dyDescent="0.35">
      <c r="A2871" s="66" t="s">
        <v>1417</v>
      </c>
      <c r="B2871" s="66" t="s">
        <v>1518</v>
      </c>
      <c r="C2871" s="67"/>
      <c r="D2871" s="68"/>
      <c r="E2871" s="69"/>
      <c r="F2871" s="70"/>
      <c r="G2871" s="67"/>
      <c r="H2871" s="71"/>
      <c r="I2871" s="72"/>
      <c r="J2871" s="72"/>
      <c r="K2871" s="36"/>
      <c r="L2871" s="79"/>
      <c r="M2871" s="79"/>
      <c r="N2871" s="74"/>
      <c r="O2871" s="81" t="s">
        <v>1647</v>
      </c>
      <c r="P2871" s="83">
        <v>44397.431840277779</v>
      </c>
      <c r="Q2871" s="81" t="s">
        <v>2418</v>
      </c>
      <c r="R2871" s="81"/>
      <c r="S2871" s="81"/>
      <c r="T2871" s="81" t="s">
        <v>3297</v>
      </c>
      <c r="U2871" s="83">
        <v>44397.431840277779</v>
      </c>
      <c r="V2871" s="84" t="s">
        <v>5281</v>
      </c>
      <c r="W2871" s="81"/>
      <c r="X2871" s="81"/>
      <c r="Y2871" s="87" t="s">
        <v>7281</v>
      </c>
      <c r="Z2871" s="81"/>
    </row>
    <row r="2872" spans="1:26" x14ac:dyDescent="0.35">
      <c r="A2872" s="66" t="s">
        <v>1417</v>
      </c>
      <c r="B2872" s="66" t="s">
        <v>1518</v>
      </c>
      <c r="C2872" s="67"/>
      <c r="D2872" s="68"/>
      <c r="E2872" s="69"/>
      <c r="F2872" s="70"/>
      <c r="G2872" s="67"/>
      <c r="H2872" s="71"/>
      <c r="I2872" s="72"/>
      <c r="J2872" s="72"/>
      <c r="K2872" s="36"/>
      <c r="L2872" s="79"/>
      <c r="M2872" s="79"/>
      <c r="N2872" s="74"/>
      <c r="O2872" s="81" t="s">
        <v>1647</v>
      </c>
      <c r="P2872" s="83">
        <v>44397.640266203707</v>
      </c>
      <c r="Q2872" s="81" t="s">
        <v>2419</v>
      </c>
      <c r="R2872" s="84" t="s">
        <v>2921</v>
      </c>
      <c r="S2872" s="81" t="s">
        <v>3014</v>
      </c>
      <c r="T2872" s="81" t="s">
        <v>3297</v>
      </c>
      <c r="U2872" s="83">
        <v>44397.640266203707</v>
      </c>
      <c r="V2872" s="84" t="s">
        <v>5282</v>
      </c>
      <c r="W2872" s="81"/>
      <c r="X2872" s="81"/>
      <c r="Y2872" s="87" t="s">
        <v>7282</v>
      </c>
      <c r="Z2872" s="81"/>
    </row>
    <row r="2873" spans="1:26" x14ac:dyDescent="0.35">
      <c r="A2873" s="66" t="s">
        <v>1417</v>
      </c>
      <c r="B2873" s="66" t="s">
        <v>1518</v>
      </c>
      <c r="C2873" s="67"/>
      <c r="D2873" s="68"/>
      <c r="E2873" s="69"/>
      <c r="F2873" s="70"/>
      <c r="G2873" s="67"/>
      <c r="H2873" s="71"/>
      <c r="I2873" s="72"/>
      <c r="J2873" s="72"/>
      <c r="K2873" s="36"/>
      <c r="L2873" s="79"/>
      <c r="M2873" s="79"/>
      <c r="N2873" s="74"/>
      <c r="O2873" s="81" t="s">
        <v>1647</v>
      </c>
      <c r="P2873" s="83">
        <v>44398.348379629628</v>
      </c>
      <c r="Q2873" s="81" t="s">
        <v>2420</v>
      </c>
      <c r="R2873" s="84" t="s">
        <v>2922</v>
      </c>
      <c r="S2873" s="81" t="s">
        <v>3014</v>
      </c>
      <c r="T2873" s="81" t="s">
        <v>3297</v>
      </c>
      <c r="U2873" s="83">
        <v>44398.348379629628</v>
      </c>
      <c r="V2873" s="84" t="s">
        <v>5283</v>
      </c>
      <c r="W2873" s="81"/>
      <c r="X2873" s="81"/>
      <c r="Y2873" s="87" t="s">
        <v>7283</v>
      </c>
      <c r="Z2873" s="81"/>
    </row>
    <row r="2874" spans="1:26" x14ac:dyDescent="0.35">
      <c r="A2874" s="66" t="s">
        <v>1417</v>
      </c>
      <c r="B2874" s="66" t="s">
        <v>1518</v>
      </c>
      <c r="C2874" s="67"/>
      <c r="D2874" s="68"/>
      <c r="E2874" s="69"/>
      <c r="F2874" s="70"/>
      <c r="G2874" s="67"/>
      <c r="H2874" s="71"/>
      <c r="I2874" s="72"/>
      <c r="J2874" s="72"/>
      <c r="K2874" s="36"/>
      <c r="L2874" s="79"/>
      <c r="M2874" s="79"/>
      <c r="N2874" s="74"/>
      <c r="O2874" s="81" t="s">
        <v>1647</v>
      </c>
      <c r="P2874" s="83">
        <v>44398.640069444446</v>
      </c>
      <c r="Q2874" s="81" t="s">
        <v>2421</v>
      </c>
      <c r="R2874" s="84" t="s">
        <v>2923</v>
      </c>
      <c r="S2874" s="81" t="s">
        <v>3014</v>
      </c>
      <c r="T2874" s="81" t="s">
        <v>3298</v>
      </c>
      <c r="U2874" s="83">
        <v>44398.640069444446</v>
      </c>
      <c r="V2874" s="84" t="s">
        <v>5284</v>
      </c>
      <c r="W2874" s="81"/>
      <c r="X2874" s="81"/>
      <c r="Y2874" s="87" t="s">
        <v>7284</v>
      </c>
      <c r="Z2874" s="81"/>
    </row>
    <row r="2875" spans="1:26" x14ac:dyDescent="0.35">
      <c r="A2875" s="66" t="s">
        <v>1417</v>
      </c>
      <c r="B2875" s="66" t="s">
        <v>1518</v>
      </c>
      <c r="C2875" s="67"/>
      <c r="D2875" s="68"/>
      <c r="E2875" s="69"/>
      <c r="F2875" s="70"/>
      <c r="G2875" s="67"/>
      <c r="H2875" s="71"/>
      <c r="I2875" s="72"/>
      <c r="J2875" s="72"/>
      <c r="K2875" s="36"/>
      <c r="L2875" s="79"/>
      <c r="M2875" s="79"/>
      <c r="N2875" s="74"/>
      <c r="O2875" s="81" t="s">
        <v>1647</v>
      </c>
      <c r="P2875" s="83">
        <v>44399.390219907407</v>
      </c>
      <c r="Q2875" s="81" t="s">
        <v>2422</v>
      </c>
      <c r="R2875" s="84" t="s">
        <v>2924</v>
      </c>
      <c r="S2875" s="81" t="s">
        <v>3014</v>
      </c>
      <c r="T2875" s="81" t="s">
        <v>3298</v>
      </c>
      <c r="U2875" s="83">
        <v>44399.390219907407</v>
      </c>
      <c r="V2875" s="84" t="s">
        <v>5285</v>
      </c>
      <c r="W2875" s="81"/>
      <c r="X2875" s="81"/>
      <c r="Y2875" s="87" t="s">
        <v>7285</v>
      </c>
      <c r="Z2875" s="81"/>
    </row>
    <row r="2876" spans="1:26" x14ac:dyDescent="0.35">
      <c r="A2876" s="66" t="s">
        <v>1417</v>
      </c>
      <c r="B2876" s="66" t="s">
        <v>1518</v>
      </c>
      <c r="C2876" s="67"/>
      <c r="D2876" s="68"/>
      <c r="E2876" s="69"/>
      <c r="F2876" s="70"/>
      <c r="G2876" s="67"/>
      <c r="H2876" s="71"/>
      <c r="I2876" s="72"/>
      <c r="J2876" s="72"/>
      <c r="K2876" s="36"/>
      <c r="L2876" s="79"/>
      <c r="M2876" s="79"/>
      <c r="N2876" s="74"/>
      <c r="O2876" s="81" t="s">
        <v>1647</v>
      </c>
      <c r="P2876" s="83">
        <v>44399.473553240743</v>
      </c>
      <c r="Q2876" s="81" t="s">
        <v>2423</v>
      </c>
      <c r="R2876" s="84" t="s">
        <v>2925</v>
      </c>
      <c r="S2876" s="81" t="s">
        <v>3014</v>
      </c>
      <c r="T2876" s="81" t="s">
        <v>3298</v>
      </c>
      <c r="U2876" s="83">
        <v>44399.473553240743</v>
      </c>
      <c r="V2876" s="84" t="s">
        <v>5286</v>
      </c>
      <c r="W2876" s="81"/>
      <c r="X2876" s="81"/>
      <c r="Y2876" s="87" t="s">
        <v>7286</v>
      </c>
      <c r="Z2876" s="81"/>
    </row>
    <row r="2877" spans="1:26" x14ac:dyDescent="0.35">
      <c r="A2877" s="66" t="s">
        <v>1417</v>
      </c>
      <c r="B2877" s="66" t="s">
        <v>1318</v>
      </c>
      <c r="C2877" s="67"/>
      <c r="D2877" s="68"/>
      <c r="E2877" s="69"/>
      <c r="F2877" s="70"/>
      <c r="G2877" s="67"/>
      <c r="H2877" s="71"/>
      <c r="I2877" s="72"/>
      <c r="J2877" s="72"/>
      <c r="K2877" s="36"/>
      <c r="L2877" s="79"/>
      <c r="M2877" s="79"/>
      <c r="N2877" s="74"/>
      <c r="O2877" s="81" t="s">
        <v>1647</v>
      </c>
      <c r="P2877" s="83">
        <v>44396.431909722225</v>
      </c>
      <c r="Q2877" s="81" t="s">
        <v>1651</v>
      </c>
      <c r="R2877" s="81"/>
      <c r="S2877" s="81"/>
      <c r="T2877" s="81" t="s">
        <v>3016</v>
      </c>
      <c r="U2877" s="83">
        <v>44396.431909722225</v>
      </c>
      <c r="V2877" s="84" t="s">
        <v>5287</v>
      </c>
      <c r="W2877" s="81"/>
      <c r="X2877" s="81"/>
      <c r="Y2877" s="87" t="s">
        <v>7287</v>
      </c>
      <c r="Z2877" s="81"/>
    </row>
    <row r="2878" spans="1:26" x14ac:dyDescent="0.35">
      <c r="A2878" s="66" t="s">
        <v>1417</v>
      </c>
      <c r="B2878" s="66" t="s">
        <v>1318</v>
      </c>
      <c r="C2878" s="67"/>
      <c r="D2878" s="68"/>
      <c r="E2878" s="69"/>
      <c r="F2878" s="70"/>
      <c r="G2878" s="67"/>
      <c r="H2878" s="71"/>
      <c r="I2878" s="72"/>
      <c r="J2878" s="72"/>
      <c r="K2878" s="36"/>
      <c r="L2878" s="79"/>
      <c r="M2878" s="79"/>
      <c r="N2878" s="74"/>
      <c r="O2878" s="81" t="s">
        <v>1647</v>
      </c>
      <c r="P2878" s="83">
        <v>44397.640162037038</v>
      </c>
      <c r="Q2878" s="81" t="s">
        <v>1754</v>
      </c>
      <c r="R2878" s="81"/>
      <c r="S2878" s="81"/>
      <c r="T2878" s="81" t="s">
        <v>3016</v>
      </c>
      <c r="U2878" s="83">
        <v>44397.640162037038</v>
      </c>
      <c r="V2878" s="84" t="s">
        <v>5288</v>
      </c>
      <c r="W2878" s="81"/>
      <c r="X2878" s="81"/>
      <c r="Y2878" s="87" t="s">
        <v>7288</v>
      </c>
      <c r="Z2878" s="81"/>
    </row>
    <row r="2879" spans="1:26" x14ac:dyDescent="0.35">
      <c r="A2879" s="66" t="s">
        <v>1417</v>
      </c>
      <c r="B2879" s="66" t="s">
        <v>1522</v>
      </c>
      <c r="C2879" s="67"/>
      <c r="D2879" s="68"/>
      <c r="E2879" s="69"/>
      <c r="F2879" s="70"/>
      <c r="G2879" s="67"/>
      <c r="H2879" s="71"/>
      <c r="I2879" s="72"/>
      <c r="J2879" s="72"/>
      <c r="K2879" s="36"/>
      <c r="L2879" s="79"/>
      <c r="M2879" s="79"/>
      <c r="N2879" s="74"/>
      <c r="O2879" s="81" t="s">
        <v>1647</v>
      </c>
      <c r="P2879" s="83">
        <v>44397.640162037038</v>
      </c>
      <c r="Q2879" s="81" t="s">
        <v>1754</v>
      </c>
      <c r="R2879" s="81"/>
      <c r="S2879" s="81"/>
      <c r="T2879" s="81" t="s">
        <v>3016</v>
      </c>
      <c r="U2879" s="83">
        <v>44397.640162037038</v>
      </c>
      <c r="V2879" s="84" t="s">
        <v>5288</v>
      </c>
      <c r="W2879" s="81"/>
      <c r="X2879" s="81"/>
      <c r="Y2879" s="87" t="s">
        <v>7288</v>
      </c>
      <c r="Z2879" s="81"/>
    </row>
    <row r="2880" spans="1:26" x14ac:dyDescent="0.35">
      <c r="A2880" s="66" t="s">
        <v>1519</v>
      </c>
      <c r="B2880" s="66" t="s">
        <v>1519</v>
      </c>
      <c r="C2880" s="67"/>
      <c r="D2880" s="68"/>
      <c r="E2880" s="69"/>
      <c r="F2880" s="70"/>
      <c r="G2880" s="67"/>
      <c r="H2880" s="71"/>
      <c r="I2880" s="72"/>
      <c r="J2880" s="72"/>
      <c r="K2880" s="36"/>
      <c r="L2880" s="79"/>
      <c r="M2880" s="79"/>
      <c r="N2880" s="74"/>
      <c r="O2880" s="81" t="s">
        <v>179</v>
      </c>
      <c r="P2880" s="83">
        <v>44399.473622685182</v>
      </c>
      <c r="Q2880" s="81" t="s">
        <v>2424</v>
      </c>
      <c r="R2880" s="81"/>
      <c r="S2880" s="81"/>
      <c r="T2880" s="81" t="s">
        <v>3299</v>
      </c>
      <c r="U2880" s="83">
        <v>44399.473622685182</v>
      </c>
      <c r="V2880" s="84" t="s">
        <v>5289</v>
      </c>
      <c r="W2880" s="81"/>
      <c r="X2880" s="81"/>
      <c r="Y2880" s="87" t="s">
        <v>7289</v>
      </c>
      <c r="Z2880" s="81"/>
    </row>
    <row r="2881" spans="1:26" x14ac:dyDescent="0.35">
      <c r="A2881" s="66" t="s">
        <v>1520</v>
      </c>
      <c r="B2881" s="66" t="s">
        <v>1520</v>
      </c>
      <c r="C2881" s="67"/>
      <c r="D2881" s="68"/>
      <c r="E2881" s="69"/>
      <c r="F2881" s="70"/>
      <c r="G2881" s="67"/>
      <c r="H2881" s="71"/>
      <c r="I2881" s="72"/>
      <c r="J2881" s="72"/>
      <c r="K2881" s="36"/>
      <c r="L2881" s="79"/>
      <c r="M2881" s="79"/>
      <c r="N2881" s="74"/>
      <c r="O2881" s="81" t="s">
        <v>179</v>
      </c>
      <c r="P2881" s="83">
        <v>44398.909178240741</v>
      </c>
      <c r="Q2881" s="81" t="s">
        <v>2425</v>
      </c>
      <c r="R2881" s="84" t="s">
        <v>2926</v>
      </c>
      <c r="S2881" s="81" t="s">
        <v>2931</v>
      </c>
      <c r="T2881" s="81" t="s">
        <v>3183</v>
      </c>
      <c r="U2881" s="83">
        <v>44398.909178240741</v>
      </c>
      <c r="V2881" s="84" t="s">
        <v>5290</v>
      </c>
      <c r="W2881" s="81"/>
      <c r="X2881" s="81"/>
      <c r="Y2881" s="87" t="s">
        <v>7290</v>
      </c>
      <c r="Z2881" s="81"/>
    </row>
    <row r="2882" spans="1:26" x14ac:dyDescent="0.35">
      <c r="A2882" s="66" t="s">
        <v>1520</v>
      </c>
      <c r="B2882" s="66" t="s">
        <v>1520</v>
      </c>
      <c r="C2882" s="67"/>
      <c r="D2882" s="68"/>
      <c r="E2882" s="69"/>
      <c r="F2882" s="70"/>
      <c r="G2882" s="67"/>
      <c r="H2882" s="71"/>
      <c r="I2882" s="72"/>
      <c r="J2882" s="72"/>
      <c r="K2882" s="36"/>
      <c r="L2882" s="79"/>
      <c r="M2882" s="79"/>
      <c r="N2882" s="74"/>
      <c r="O2882" s="81" t="s">
        <v>179</v>
      </c>
      <c r="P2882" s="83">
        <v>44399.296932870369</v>
      </c>
      <c r="Q2882" s="81" t="s">
        <v>2426</v>
      </c>
      <c r="R2882" s="84" t="s">
        <v>2927</v>
      </c>
      <c r="S2882" s="81" t="s">
        <v>2931</v>
      </c>
      <c r="T2882" s="81" t="s">
        <v>3207</v>
      </c>
      <c r="U2882" s="83">
        <v>44399.296932870369</v>
      </c>
      <c r="V2882" s="84" t="s">
        <v>5291</v>
      </c>
      <c r="W2882" s="81"/>
      <c r="X2882" s="81"/>
      <c r="Y2882" s="87" t="s">
        <v>7291</v>
      </c>
      <c r="Z2882" s="81"/>
    </row>
    <row r="2883" spans="1:26" x14ac:dyDescent="0.35">
      <c r="A2883" s="66" t="s">
        <v>1521</v>
      </c>
      <c r="B2883" s="66" t="s">
        <v>1520</v>
      </c>
      <c r="C2883" s="67"/>
      <c r="D2883" s="68"/>
      <c r="E2883" s="69"/>
      <c r="F2883" s="70"/>
      <c r="G2883" s="67"/>
      <c r="H2883" s="71"/>
      <c r="I2883" s="72"/>
      <c r="J2883" s="72"/>
      <c r="K2883" s="36"/>
      <c r="L2883" s="79"/>
      <c r="M2883" s="79"/>
      <c r="N2883" s="74"/>
      <c r="O2883" s="81" t="s">
        <v>1647</v>
      </c>
      <c r="P2883" s="83">
        <v>44399.474016203705</v>
      </c>
      <c r="Q2883" s="81" t="s">
        <v>2022</v>
      </c>
      <c r="R2883" s="81"/>
      <c r="S2883" s="81"/>
      <c r="T2883" s="81" t="s">
        <v>3207</v>
      </c>
      <c r="U2883" s="83">
        <v>44399.474016203705</v>
      </c>
      <c r="V2883" s="84" t="s">
        <v>5292</v>
      </c>
      <c r="W2883" s="81"/>
      <c r="X2883" s="81"/>
      <c r="Y2883" s="87" t="s">
        <v>7292</v>
      </c>
      <c r="Z2883" s="81"/>
    </row>
    <row r="2884" spans="1:26" x14ac:dyDescent="0.35">
      <c r="A2884" s="66" t="s">
        <v>1522</v>
      </c>
      <c r="B2884" s="66" t="s">
        <v>1318</v>
      </c>
      <c r="C2884" s="67"/>
      <c r="D2884" s="68"/>
      <c r="E2884" s="69"/>
      <c r="F2884" s="70"/>
      <c r="G2884" s="67"/>
      <c r="H2884" s="71"/>
      <c r="I2884" s="72"/>
      <c r="J2884" s="72"/>
      <c r="K2884" s="36"/>
      <c r="L2884" s="79"/>
      <c r="M2884" s="79"/>
      <c r="N2884" s="74"/>
      <c r="O2884" s="81" t="s">
        <v>1647</v>
      </c>
      <c r="P2884" s="83">
        <v>44397.62672453704</v>
      </c>
      <c r="Q2884" s="81" t="s">
        <v>2427</v>
      </c>
      <c r="R2884" s="84" t="s">
        <v>2928</v>
      </c>
      <c r="S2884" s="81" t="s">
        <v>2931</v>
      </c>
      <c r="T2884" s="81" t="s">
        <v>3016</v>
      </c>
      <c r="U2884" s="83">
        <v>44397.62672453704</v>
      </c>
      <c r="V2884" s="84" t="s">
        <v>5293</v>
      </c>
      <c r="W2884" s="81"/>
      <c r="X2884" s="81"/>
      <c r="Y2884" s="87" t="s">
        <v>7293</v>
      </c>
      <c r="Z2884" s="81"/>
    </row>
    <row r="2885" spans="1:26" x14ac:dyDescent="0.35">
      <c r="A2885" s="66" t="s">
        <v>1318</v>
      </c>
      <c r="B2885" s="66" t="s">
        <v>1318</v>
      </c>
      <c r="C2885" s="67"/>
      <c r="D2885" s="68"/>
      <c r="E2885" s="69"/>
      <c r="F2885" s="70"/>
      <c r="G2885" s="67"/>
      <c r="H2885" s="71"/>
      <c r="I2885" s="72"/>
      <c r="J2885" s="72"/>
      <c r="K2885" s="36"/>
      <c r="L2885" s="79"/>
      <c r="M2885" s="79"/>
      <c r="N2885" s="74"/>
      <c r="O2885" s="81" t="s">
        <v>179</v>
      </c>
      <c r="P2885" s="83">
        <v>44396.422824074078</v>
      </c>
      <c r="Q2885" s="81" t="s">
        <v>2428</v>
      </c>
      <c r="R2885" s="84" t="s">
        <v>2929</v>
      </c>
      <c r="S2885" s="81" t="s">
        <v>2931</v>
      </c>
      <c r="T2885" s="81" t="s">
        <v>3016</v>
      </c>
      <c r="U2885" s="83">
        <v>44396.422824074078</v>
      </c>
      <c r="V2885" s="84" t="s">
        <v>5294</v>
      </c>
      <c r="W2885" s="81"/>
      <c r="X2885" s="81"/>
      <c r="Y2885" s="87" t="s">
        <v>7294</v>
      </c>
      <c r="Z2885" s="81"/>
    </row>
    <row r="2886" spans="1:26" x14ac:dyDescent="0.35">
      <c r="A2886" s="66" t="s">
        <v>1318</v>
      </c>
      <c r="B2886" s="66" t="s">
        <v>1522</v>
      </c>
      <c r="C2886" s="67"/>
      <c r="D2886" s="68"/>
      <c r="E2886" s="69"/>
      <c r="F2886" s="70"/>
      <c r="G2886" s="67"/>
      <c r="H2886" s="71"/>
      <c r="I2886" s="72"/>
      <c r="J2886" s="72"/>
      <c r="K2886" s="36"/>
      <c r="L2886" s="79"/>
      <c r="M2886" s="79"/>
      <c r="N2886" s="74"/>
      <c r="O2886" s="81" t="s">
        <v>1647</v>
      </c>
      <c r="P2886" s="83">
        <v>44397.659444444442</v>
      </c>
      <c r="Q2886" s="81" t="s">
        <v>1754</v>
      </c>
      <c r="R2886" s="81"/>
      <c r="S2886" s="81"/>
      <c r="T2886" s="81" t="s">
        <v>3016</v>
      </c>
      <c r="U2886" s="83">
        <v>44397.659444444442</v>
      </c>
      <c r="V2886" s="84" t="s">
        <v>5295</v>
      </c>
      <c r="W2886" s="81"/>
      <c r="X2886" s="81"/>
      <c r="Y2886" s="87" t="s">
        <v>7295</v>
      </c>
      <c r="Z2886" s="81"/>
    </row>
    <row r="2887" spans="1:26" x14ac:dyDescent="0.35">
      <c r="A2887" s="66" t="s">
        <v>1523</v>
      </c>
      <c r="B2887" s="66" t="s">
        <v>1318</v>
      </c>
      <c r="C2887" s="67"/>
      <c r="D2887" s="68"/>
      <c r="E2887" s="69"/>
      <c r="F2887" s="70"/>
      <c r="G2887" s="67"/>
      <c r="H2887" s="71"/>
      <c r="I2887" s="72"/>
      <c r="J2887" s="72"/>
      <c r="K2887" s="36"/>
      <c r="L2887" s="79"/>
      <c r="M2887" s="79"/>
      <c r="N2887" s="74"/>
      <c r="O2887" s="81" t="s">
        <v>1647</v>
      </c>
      <c r="P2887" s="83">
        <v>44399.47488425926</v>
      </c>
      <c r="Q2887" s="81" t="s">
        <v>1754</v>
      </c>
      <c r="R2887" s="81"/>
      <c r="S2887" s="81"/>
      <c r="T2887" s="81" t="s">
        <v>3016</v>
      </c>
      <c r="U2887" s="83">
        <v>44399.47488425926</v>
      </c>
      <c r="V2887" s="84" t="s">
        <v>5296</v>
      </c>
      <c r="W2887" s="81"/>
      <c r="X2887" s="81"/>
      <c r="Y2887" s="87" t="s">
        <v>7296</v>
      </c>
      <c r="Z2887" s="81"/>
    </row>
    <row r="2888" spans="1:26" x14ac:dyDescent="0.35">
      <c r="A2888" s="66" t="s">
        <v>1523</v>
      </c>
      <c r="B2888" s="66" t="s">
        <v>1522</v>
      </c>
      <c r="C2888" s="67"/>
      <c r="D2888" s="68"/>
      <c r="E2888" s="69"/>
      <c r="F2888" s="70"/>
      <c r="G2888" s="67"/>
      <c r="H2888" s="71"/>
      <c r="I2888" s="72"/>
      <c r="J2888" s="72"/>
      <c r="K2888" s="36"/>
      <c r="L2888" s="79"/>
      <c r="M2888" s="79"/>
      <c r="N2888" s="74"/>
      <c r="O2888" s="81" t="s">
        <v>1647</v>
      </c>
      <c r="P2888" s="83">
        <v>44399.47488425926</v>
      </c>
      <c r="Q2888" s="81" t="s">
        <v>1754</v>
      </c>
      <c r="R2888" s="81"/>
      <c r="S2888" s="81"/>
      <c r="T2888" s="81" t="s">
        <v>3016</v>
      </c>
      <c r="U2888" s="83">
        <v>44399.47488425926</v>
      </c>
      <c r="V2888" s="84" t="s">
        <v>5296</v>
      </c>
      <c r="W2888" s="81"/>
      <c r="X2888" s="81"/>
      <c r="Y2888" s="87" t="s">
        <v>7296</v>
      </c>
      <c r="Z2888" s="81"/>
    </row>
    <row r="2889" spans="1:26" x14ac:dyDescent="0.35">
      <c r="A2889" s="66" t="s">
        <v>1524</v>
      </c>
      <c r="B2889" s="66" t="s">
        <v>1524</v>
      </c>
      <c r="C2889" s="67"/>
      <c r="D2889" s="68"/>
      <c r="E2889" s="69"/>
      <c r="F2889" s="70"/>
      <c r="G2889" s="67"/>
      <c r="H2889" s="71"/>
      <c r="I2889" s="72"/>
      <c r="J2889" s="72"/>
      <c r="K2889" s="36"/>
      <c r="L2889" s="79"/>
      <c r="M2889" s="79"/>
      <c r="N2889" s="74"/>
      <c r="O2889" s="81" t="s">
        <v>179</v>
      </c>
      <c r="P2889" s="83">
        <v>44398.301249999997</v>
      </c>
      <c r="Q2889" s="81" t="s">
        <v>2429</v>
      </c>
      <c r="R2889" s="81"/>
      <c r="S2889" s="81"/>
      <c r="T2889" s="81" t="s">
        <v>3016</v>
      </c>
      <c r="U2889" s="83">
        <v>44398.301249999997</v>
      </c>
      <c r="V2889" s="84" t="s">
        <v>5297</v>
      </c>
      <c r="W2889" s="81"/>
      <c r="X2889" s="81"/>
      <c r="Y2889" s="87" t="s">
        <v>7297</v>
      </c>
      <c r="Z2889" s="87" t="s">
        <v>7309</v>
      </c>
    </row>
    <row r="2890" spans="1:26" x14ac:dyDescent="0.35">
      <c r="A2890" s="66" t="s">
        <v>1524</v>
      </c>
      <c r="B2890" s="66" t="s">
        <v>1524</v>
      </c>
      <c r="C2890" s="67"/>
      <c r="D2890" s="68"/>
      <c r="E2890" s="69"/>
      <c r="F2890" s="70"/>
      <c r="G2890" s="67"/>
      <c r="H2890" s="71"/>
      <c r="I2890" s="72"/>
      <c r="J2890" s="72"/>
      <c r="K2890" s="36"/>
      <c r="L2890" s="79"/>
      <c r="M2890" s="79"/>
      <c r="N2890" s="74"/>
      <c r="O2890" s="81" t="s">
        <v>179</v>
      </c>
      <c r="P2890" s="83">
        <v>44399.473449074074</v>
      </c>
      <c r="Q2890" s="81" t="s">
        <v>2430</v>
      </c>
      <c r="R2890" s="84" t="s">
        <v>2930</v>
      </c>
      <c r="S2890" s="81" t="s">
        <v>2931</v>
      </c>
      <c r="T2890" s="81" t="s">
        <v>3017</v>
      </c>
      <c r="U2890" s="83">
        <v>44399.473449074074</v>
      </c>
      <c r="V2890" s="84" t="s">
        <v>5298</v>
      </c>
      <c r="W2890" s="81"/>
      <c r="X2890" s="81"/>
      <c r="Y2890" s="87" t="s">
        <v>7298</v>
      </c>
      <c r="Z2890" s="81"/>
    </row>
    <row r="2891" spans="1:26" x14ac:dyDescent="0.35">
      <c r="A2891" s="66" t="s">
        <v>1525</v>
      </c>
      <c r="B2891" s="66" t="s">
        <v>1524</v>
      </c>
      <c r="C2891" s="67"/>
      <c r="D2891" s="68"/>
      <c r="E2891" s="69"/>
      <c r="F2891" s="70"/>
      <c r="G2891" s="67"/>
      <c r="H2891" s="71"/>
      <c r="I2891" s="72"/>
      <c r="J2891" s="72"/>
      <c r="K2891" s="36"/>
      <c r="L2891" s="79"/>
      <c r="M2891" s="79"/>
      <c r="N2891" s="74"/>
      <c r="O2891" s="81" t="s">
        <v>1647</v>
      </c>
      <c r="P2891" s="83">
        <v>44399.476666666669</v>
      </c>
      <c r="Q2891" s="81" t="s">
        <v>2431</v>
      </c>
      <c r="R2891" s="81"/>
      <c r="S2891" s="81"/>
      <c r="T2891" s="81" t="s">
        <v>3017</v>
      </c>
      <c r="U2891" s="83">
        <v>44399.476666666669</v>
      </c>
      <c r="V2891" s="84" t="s">
        <v>5299</v>
      </c>
      <c r="W2891" s="81"/>
      <c r="X2891" s="81"/>
      <c r="Y2891" s="87" t="s">
        <v>7299</v>
      </c>
      <c r="Z2891" s="81"/>
    </row>
  </sheetData>
  <dataConsolidate/>
  <dataValidations count="14">
    <dataValidation allowBlank="1" showInputMessage="1" errorTitle="Invalid Edge Visibility" error="The optional edge visibility must be Yes, Y, True, T, Always, 1, or empty to make the edge visible; or No, N, False, F, Never, or 0 to hide the edge.  Try selecting from the drop-down list instead." promptTitle="Edge ID" prompt="This is a unique ID that gets filled in automatically.  Do not edit this column." sqref="L3:L2891"/>
    <dataValidation allowBlank="1" errorTitle="Invalid Edge Visibility" error="The optional edge visibility must be Yes, Y, True, T, Always, 1, or empty to make the edge visible; or No, N, False, F, Never, or 0 to hide the edge.  Try selecting from the drop-down list instead." promptTitle="Edge ID" prompt="This is a unique ID that gets filled in automatically.  Do not edit this column." sqref="M3:M2891"/>
    <dataValidation allowBlank="1" showErrorMessage="1" sqref="N2:N2891"/>
    <dataValidation allowBlank="1" showInputMessage="1" errorTitle="Invalid Edge Visibility" error="The optional edge visibility must be Yes, Y, True, T, Always, 1, or empty to make the edge visible; or No, N, False, F, Never, or 0 to hide the edge.  Try selecting from the drop-down list instead." promptTitle="Edge Label Text Color" prompt="To select an optional label text color, right-click and select Select Color on the right-click menu." sqref="I3:I2891"/>
    <dataValidation allowBlank="1" showInputMessage="1" errorTitle="Invalid Edge Visibility" error="The optional edge visibility must be Yes, Y, True, T, Always, 1, or empty to make the edge visible; or No, N, False, F, Never, or 0 to hide the edge.  Try selecting from the drop-down list instead." promptTitle="Edge Label Font Size" prompt="Enter an optional label font size between 8 and 72." sqref="J3:J2891"/>
    <dataValidation allowBlank="1" showInputMessage="1" promptTitle="Edge Color" prompt="To select an optional edge color, right-click and select Select Color on the right-click menu." sqref="C3:C2891"/>
    <dataValidation allowBlank="1" showInputMessage="1" errorTitle="Invalid Edge Width" error="The optional edge width must be a whole number between 1 and 10." promptTitle="Edge Width" prompt="Enter an optional edge width between 1 and 10." sqref="D3:D2891"/>
    <dataValidation allowBlank="1" showInputMessage="1" errorTitle="Invalid Edge Opacity" error="The optional edge opacity must be a whole number between 0 and 10." promptTitle="Edge Opacity" prompt="Enter an optional edge opacity between 0 (transparent) and 100 (opaque)." sqref="F3:F2891"/>
    <dataValidation type="list" allowBlank="1" showInputMessage="1" showErrorMessage="1" errorTitle="Invalid Edge Visibility" error="You have entered an invalid edge visibility.  Try selecting from the drop-down list instead." promptTitle="Edge Visibility" prompt="Select an optional edge visibility.  Edges are shown by default." sqref="G3:G2891">
      <formula1>ValidEdgeVisibilities</formula1>
    </dataValidation>
    <dataValidation allowBlank="1" showInputMessage="1" showErrorMessage="1" promptTitle="Vertex 1 Name" prompt="Enter the name of the edge's first vertex." sqref="A3:A2891"/>
    <dataValidation allowBlank="1" showInputMessage="1" showErrorMessage="1" promptTitle="Vertex 2 Name" prompt="Enter the name of the edge's second vertex." sqref="B3:B2891"/>
    <dataValidation allowBlank="1" showInputMessage="1" showErrorMessage="1" errorTitle="Invalid Edge Visibility" error="You have entered an unrecognized edge visibility.  Try selecting from the drop-down list instead." promptTitle="Edge Label" prompt="Enter an optional edge label." sqref="H3:H2891"/>
    <dataValidation type="list" allowBlank="1" showInputMessage="1" showErrorMessage="1" errorTitle="Invalid Edge Style" error="You have entered an invalid edge style.  Try selecting from the drop-down list instead." promptTitle="Edge Style" prompt="Select an optional edge style.  Edges are Solid by default." sqref="E3:E2891">
      <formula1>ValidEdgeStyles</formula1>
    </dataValidation>
    <dataValidation allowBlank="1" errorTitle="Invalid Edge Visibility" error="The optional edge visibility must be Yes, Y, True, T, Always, 1, or empty to make the edge visible; or No, N, False, F, Never, or 0 to hide the edge.  Try selecting from the drop-down list instead." sqref="K3:K2891"/>
  </dataValidations>
  <hyperlinks>
    <hyperlink ref="R11" r:id="rId1"/>
    <hyperlink ref="R46" r:id="rId2"/>
    <hyperlink ref="R48" r:id="rId3"/>
    <hyperlink ref="R56" r:id="rId4"/>
    <hyperlink ref="R58" r:id="rId5"/>
    <hyperlink ref="R59" r:id="rId6"/>
    <hyperlink ref="R61" r:id="rId7"/>
    <hyperlink ref="R63" r:id="rId8"/>
    <hyperlink ref="R78" r:id="rId9"/>
    <hyperlink ref="R79" r:id="rId10"/>
    <hyperlink ref="R91" r:id="rId11"/>
    <hyperlink ref="R92" r:id="rId12"/>
    <hyperlink ref="R99" r:id="rId13"/>
    <hyperlink ref="R100" r:id="rId14"/>
    <hyperlink ref="R101" r:id="rId15"/>
    <hyperlink ref="R109" r:id="rId16"/>
    <hyperlink ref="R134" r:id="rId17"/>
    <hyperlink ref="R142" r:id="rId18"/>
    <hyperlink ref="R148" r:id="rId19"/>
    <hyperlink ref="R154" r:id="rId20"/>
    <hyperlink ref="R155" r:id="rId21"/>
    <hyperlink ref="R158" r:id="rId22"/>
    <hyperlink ref="R166" r:id="rId23"/>
    <hyperlink ref="R168" r:id="rId24"/>
    <hyperlink ref="R169" r:id="rId25"/>
    <hyperlink ref="R171" r:id="rId26"/>
    <hyperlink ref="R172" r:id="rId27"/>
    <hyperlink ref="R180" r:id="rId28"/>
    <hyperlink ref="R181" r:id="rId29"/>
    <hyperlink ref="R186" r:id="rId30"/>
    <hyperlink ref="R190" r:id="rId31"/>
    <hyperlink ref="R194" r:id="rId32"/>
    <hyperlink ref="R196" r:id="rId33"/>
    <hyperlink ref="R205" r:id="rId34"/>
    <hyperlink ref="R217" r:id="rId35"/>
    <hyperlink ref="R233" r:id="rId36"/>
    <hyperlink ref="R240" r:id="rId37"/>
    <hyperlink ref="R245" r:id="rId38"/>
    <hyperlink ref="R263" r:id="rId39"/>
    <hyperlink ref="R273" r:id="rId40"/>
    <hyperlink ref="R283" r:id="rId41"/>
    <hyperlink ref="R295" r:id="rId42"/>
    <hyperlink ref="R296" r:id="rId43"/>
    <hyperlink ref="R297" r:id="rId44"/>
    <hyperlink ref="R300" r:id="rId45"/>
    <hyperlink ref="R316" r:id="rId46"/>
    <hyperlink ref="R317" r:id="rId47"/>
    <hyperlink ref="R333" r:id="rId48"/>
    <hyperlink ref="R338" r:id="rId49"/>
    <hyperlink ref="R345" r:id="rId50"/>
    <hyperlink ref="R351" r:id="rId51"/>
    <hyperlink ref="R352" r:id="rId52"/>
    <hyperlink ref="R356" r:id="rId53"/>
    <hyperlink ref="R358" r:id="rId54"/>
    <hyperlink ref="R359" r:id="rId55"/>
    <hyperlink ref="R365" r:id="rId56"/>
    <hyperlink ref="R369" r:id="rId57"/>
    <hyperlink ref="R457" r:id="rId58"/>
    <hyperlink ref="R481" r:id="rId59"/>
    <hyperlink ref="R482" r:id="rId60"/>
    <hyperlink ref="R489" r:id="rId61"/>
    <hyperlink ref="R497" r:id="rId62"/>
    <hyperlink ref="R523" r:id="rId63"/>
    <hyperlink ref="R524" r:id="rId64"/>
    <hyperlink ref="R552" r:id="rId65"/>
    <hyperlink ref="R553" r:id="rId66"/>
    <hyperlink ref="R572" r:id="rId67"/>
    <hyperlink ref="R579" r:id="rId68"/>
    <hyperlink ref="R582" r:id="rId69"/>
    <hyperlink ref="R583" r:id="rId70"/>
    <hyperlink ref="R653" r:id="rId71"/>
    <hyperlink ref="R654" r:id="rId72"/>
    <hyperlink ref="R655" r:id="rId73"/>
    <hyperlink ref="R656" r:id="rId74"/>
    <hyperlink ref="R657" r:id="rId75"/>
    <hyperlink ref="R702" r:id="rId76"/>
    <hyperlink ref="R712" r:id="rId77"/>
    <hyperlink ref="R715" r:id="rId78"/>
    <hyperlink ref="R757" r:id="rId79"/>
    <hyperlink ref="R764" r:id="rId80"/>
    <hyperlink ref="R765" r:id="rId81"/>
    <hyperlink ref="R767" r:id="rId82"/>
    <hyperlink ref="R770" r:id="rId83"/>
    <hyperlink ref="R802" r:id="rId84"/>
    <hyperlink ref="R819" r:id="rId85"/>
    <hyperlink ref="R820" r:id="rId86"/>
    <hyperlink ref="R823" r:id="rId87"/>
    <hyperlink ref="R824" r:id="rId88"/>
    <hyperlink ref="R825" r:id="rId89"/>
    <hyperlink ref="R826" r:id="rId90"/>
    <hyperlink ref="R827" r:id="rId91"/>
    <hyperlink ref="R828" r:id="rId92"/>
    <hyperlink ref="R829" r:id="rId93"/>
    <hyperlink ref="R836" r:id="rId94"/>
    <hyperlink ref="R855" r:id="rId95"/>
    <hyperlink ref="R861" r:id="rId96"/>
    <hyperlink ref="R880" r:id="rId97"/>
    <hyperlink ref="R881" r:id="rId98"/>
    <hyperlink ref="R890" r:id="rId99"/>
    <hyperlink ref="R896" r:id="rId100"/>
    <hyperlink ref="R920" r:id="rId101"/>
    <hyperlink ref="R921" r:id="rId102"/>
    <hyperlink ref="R922" r:id="rId103"/>
    <hyperlink ref="R924" r:id="rId104"/>
    <hyperlink ref="R927" r:id="rId105"/>
    <hyperlink ref="R931" r:id="rId106"/>
    <hyperlink ref="R934" r:id="rId107"/>
    <hyperlink ref="R943" r:id="rId108"/>
    <hyperlink ref="R968" r:id="rId109"/>
    <hyperlink ref="R971" r:id="rId110"/>
    <hyperlink ref="R972" r:id="rId111"/>
    <hyperlink ref="R991" r:id="rId112"/>
    <hyperlink ref="R992" r:id="rId113"/>
    <hyperlink ref="R1002" r:id="rId114"/>
    <hyperlink ref="R1023" r:id="rId115"/>
    <hyperlink ref="R1028" r:id="rId116"/>
    <hyperlink ref="R1032" r:id="rId117"/>
    <hyperlink ref="R1039" r:id="rId118"/>
    <hyperlink ref="R1087" r:id="rId119"/>
    <hyperlink ref="R1100" r:id="rId120"/>
    <hyperlink ref="R1118" r:id="rId121"/>
    <hyperlink ref="R1156" r:id="rId122"/>
    <hyperlink ref="R1159" r:id="rId123"/>
    <hyperlink ref="R1189" r:id="rId124"/>
    <hyperlink ref="R1199" r:id="rId125"/>
    <hyperlink ref="R1202" r:id="rId126"/>
    <hyperlink ref="R1224" r:id="rId127"/>
    <hyperlink ref="R1232" r:id="rId128"/>
    <hyperlink ref="R1307" r:id="rId129"/>
    <hyperlink ref="R1312" r:id="rId130"/>
    <hyperlink ref="R1322" r:id="rId131"/>
    <hyperlink ref="R1326" r:id="rId132"/>
    <hyperlink ref="R1350" r:id="rId133"/>
    <hyperlink ref="R1351" r:id="rId134"/>
    <hyperlink ref="R1356" r:id="rId135"/>
    <hyperlink ref="R1357" r:id="rId136"/>
    <hyperlink ref="R1374" r:id="rId137"/>
    <hyperlink ref="R1375" r:id="rId138"/>
    <hyperlink ref="R1376" r:id="rId139"/>
    <hyperlink ref="R1380" r:id="rId140"/>
    <hyperlink ref="R1381" r:id="rId141"/>
    <hyperlink ref="R1384" r:id="rId142"/>
    <hyperlink ref="R1385" r:id="rId143"/>
    <hyperlink ref="R1388" r:id="rId144"/>
    <hyperlink ref="R1389" r:id="rId145"/>
    <hyperlink ref="R1407" r:id="rId146"/>
    <hyperlink ref="R1411" r:id="rId147"/>
    <hyperlink ref="R1423" r:id="rId148"/>
    <hyperlink ref="R1429" r:id="rId149"/>
    <hyperlink ref="R1454" r:id="rId150"/>
    <hyperlink ref="R1455" r:id="rId151"/>
    <hyperlink ref="R1458" r:id="rId152"/>
    <hyperlink ref="R1461" r:id="rId153"/>
    <hyperlink ref="R1485" r:id="rId154"/>
    <hyperlink ref="R1494" r:id="rId155"/>
    <hyperlink ref="R1495" r:id="rId156"/>
    <hyperlink ref="R1499" r:id="rId157"/>
    <hyperlink ref="R1500" r:id="rId158"/>
    <hyperlink ref="R1503" r:id="rId159"/>
    <hyperlink ref="R1504" r:id="rId160"/>
    <hyperlink ref="R1505" r:id="rId161"/>
    <hyperlink ref="R1512" r:id="rId162"/>
    <hyperlink ref="R1515" r:id="rId163"/>
    <hyperlink ref="R1526" r:id="rId164"/>
    <hyperlink ref="R1527" r:id="rId165"/>
    <hyperlink ref="R1547" r:id="rId166"/>
    <hyperlink ref="R1548" r:id="rId167"/>
    <hyperlink ref="R1551" r:id="rId168"/>
    <hyperlink ref="R1558" r:id="rId169"/>
    <hyperlink ref="R1559" r:id="rId170"/>
    <hyperlink ref="R1565" r:id="rId171"/>
    <hyperlink ref="R1566" r:id="rId172"/>
    <hyperlink ref="R1567" r:id="rId173"/>
    <hyperlink ref="R1573" r:id="rId174"/>
    <hyperlink ref="R1579" r:id="rId175"/>
    <hyperlink ref="R1584" r:id="rId176"/>
    <hyperlink ref="R1585" r:id="rId177"/>
    <hyperlink ref="R1586" r:id="rId178"/>
    <hyperlink ref="R1587" r:id="rId179"/>
    <hyperlink ref="R1606" r:id="rId180"/>
    <hyperlink ref="R1615" r:id="rId181"/>
    <hyperlink ref="R1626" r:id="rId182"/>
    <hyperlink ref="R1636" r:id="rId183"/>
    <hyperlink ref="R1639" r:id="rId184"/>
    <hyperlink ref="R1665" r:id="rId185"/>
    <hyperlink ref="R1671" r:id="rId186"/>
    <hyperlink ref="R1674" r:id="rId187"/>
    <hyperlink ref="R1681" r:id="rId188"/>
    <hyperlink ref="R1682" r:id="rId189"/>
    <hyperlink ref="R1683" r:id="rId190"/>
    <hyperlink ref="R1686" r:id="rId191"/>
    <hyperlink ref="R1687" r:id="rId192"/>
    <hyperlink ref="R1688" r:id="rId193"/>
    <hyperlink ref="R1689" r:id="rId194"/>
    <hyperlink ref="R1690" r:id="rId195"/>
    <hyperlink ref="R1691" r:id="rId196"/>
    <hyperlink ref="R1697" r:id="rId197"/>
    <hyperlink ref="R1704" r:id="rId198"/>
    <hyperlink ref="R1719" r:id="rId199"/>
    <hyperlink ref="R1739" r:id="rId200"/>
    <hyperlink ref="R1751" r:id="rId201"/>
    <hyperlink ref="R1756" r:id="rId202"/>
    <hyperlink ref="R1758" r:id="rId203"/>
    <hyperlink ref="R1761" r:id="rId204"/>
    <hyperlink ref="R1767" r:id="rId205"/>
    <hyperlink ref="R1776" r:id="rId206"/>
    <hyperlink ref="R1777" r:id="rId207"/>
    <hyperlink ref="R1778" r:id="rId208"/>
    <hyperlink ref="R1784" r:id="rId209"/>
    <hyperlink ref="R1792" r:id="rId210"/>
    <hyperlink ref="R1793" r:id="rId211"/>
    <hyperlink ref="R1794" r:id="rId212"/>
    <hyperlink ref="R1795" r:id="rId213"/>
    <hyperlink ref="R1798" r:id="rId214"/>
    <hyperlink ref="R1799" r:id="rId215"/>
    <hyperlink ref="R1800" r:id="rId216"/>
    <hyperlink ref="R1801" r:id="rId217"/>
    <hyperlink ref="R1810" r:id="rId218"/>
    <hyperlink ref="R1817" r:id="rId219"/>
    <hyperlink ref="R1818" r:id="rId220"/>
    <hyperlink ref="R1820" r:id="rId221"/>
    <hyperlink ref="R1822" r:id="rId222"/>
    <hyperlink ref="R1823" r:id="rId223"/>
    <hyperlink ref="R1824" r:id="rId224"/>
    <hyperlink ref="R1825" r:id="rId225"/>
    <hyperlink ref="R1840" r:id="rId226"/>
    <hyperlink ref="R1841" r:id="rId227"/>
    <hyperlink ref="R1842" r:id="rId228"/>
    <hyperlink ref="R1843" r:id="rId229"/>
    <hyperlink ref="R1844" r:id="rId230"/>
    <hyperlink ref="R1859" r:id="rId231"/>
    <hyperlink ref="R1861" r:id="rId232"/>
    <hyperlink ref="R1862" r:id="rId233"/>
    <hyperlink ref="R1883" r:id="rId234"/>
    <hyperlink ref="R1892" r:id="rId235"/>
    <hyperlink ref="R1894" r:id="rId236"/>
    <hyperlink ref="R1895" r:id="rId237"/>
    <hyperlink ref="R1915" r:id="rId238"/>
    <hyperlink ref="R1918" r:id="rId239"/>
    <hyperlink ref="R1920" r:id="rId240"/>
    <hyperlink ref="R1921" r:id="rId241"/>
    <hyperlink ref="R1922" r:id="rId242"/>
    <hyperlink ref="R1924" r:id="rId243"/>
    <hyperlink ref="R1931" r:id="rId244"/>
    <hyperlink ref="R1932" r:id="rId245"/>
    <hyperlink ref="R1933" r:id="rId246"/>
    <hyperlink ref="R1934" r:id="rId247"/>
    <hyperlink ref="R1935" r:id="rId248"/>
    <hyperlink ref="R1938" r:id="rId249"/>
    <hyperlink ref="R1939" r:id="rId250"/>
    <hyperlink ref="R1942" r:id="rId251"/>
    <hyperlink ref="R1949" r:id="rId252"/>
    <hyperlink ref="R1954" r:id="rId253"/>
    <hyperlink ref="R1960" r:id="rId254"/>
    <hyperlink ref="R1961" r:id="rId255"/>
    <hyperlink ref="R1963" r:id="rId256"/>
    <hyperlink ref="R1965" r:id="rId257"/>
    <hyperlink ref="R1966" r:id="rId258"/>
    <hyperlink ref="R1967" r:id="rId259"/>
    <hyperlink ref="R1968" r:id="rId260"/>
    <hyperlink ref="R1975" r:id="rId261"/>
    <hyperlink ref="R1976" r:id="rId262"/>
    <hyperlink ref="R1977" r:id="rId263"/>
    <hyperlink ref="R1978" r:id="rId264"/>
    <hyperlink ref="R1979" r:id="rId265"/>
    <hyperlink ref="R1980" r:id="rId266"/>
    <hyperlink ref="R1981" r:id="rId267"/>
    <hyperlink ref="R1982" r:id="rId268"/>
    <hyperlink ref="R1983" r:id="rId269"/>
    <hyperlink ref="R1984" r:id="rId270"/>
    <hyperlink ref="R1985" r:id="rId271"/>
    <hyperlink ref="R1986" r:id="rId272"/>
    <hyperlink ref="R1987" r:id="rId273"/>
    <hyperlink ref="R1988" r:id="rId274"/>
    <hyperlink ref="R1990" r:id="rId275"/>
    <hyperlink ref="R1993" r:id="rId276"/>
    <hyperlink ref="R1996" r:id="rId277"/>
    <hyperlink ref="R1997" r:id="rId278"/>
    <hyperlink ref="R1998" r:id="rId279"/>
    <hyperlink ref="R1999" r:id="rId280"/>
    <hyperlink ref="R2000" r:id="rId281"/>
    <hyperlink ref="R2001" r:id="rId282"/>
    <hyperlink ref="R2003" r:id="rId283"/>
    <hyperlink ref="R2004" r:id="rId284"/>
    <hyperlink ref="R2008" r:id="rId285"/>
    <hyperlink ref="R2009" r:id="rId286"/>
    <hyperlink ref="R2010" r:id="rId287"/>
    <hyperlink ref="R2011" r:id="rId288"/>
    <hyperlink ref="R2012" r:id="rId289"/>
    <hyperlink ref="R2013" r:id="rId290"/>
    <hyperlink ref="R2014" r:id="rId291"/>
    <hyperlink ref="R2015" r:id="rId292"/>
    <hyperlink ref="R2016" r:id="rId293"/>
    <hyperlink ref="R2017" r:id="rId294"/>
    <hyperlink ref="R2018" r:id="rId295"/>
    <hyperlink ref="R2021" r:id="rId296"/>
    <hyperlink ref="R2022" r:id="rId297"/>
    <hyperlink ref="R2023" r:id="rId298"/>
    <hyperlink ref="R2024" r:id="rId299"/>
    <hyperlink ref="R2027" r:id="rId300"/>
    <hyperlink ref="R2028" r:id="rId301"/>
    <hyperlink ref="R2029" r:id="rId302"/>
    <hyperlink ref="R2030" r:id="rId303"/>
    <hyperlink ref="R2031" r:id="rId304"/>
    <hyperlink ref="R2033" r:id="rId305"/>
    <hyperlink ref="R2042" r:id="rId306"/>
    <hyperlink ref="R2057" r:id="rId307"/>
    <hyperlink ref="R2058" r:id="rId308"/>
    <hyperlink ref="R2061" r:id="rId309"/>
    <hyperlink ref="R2064" r:id="rId310"/>
    <hyperlink ref="R2067" r:id="rId311"/>
    <hyperlink ref="R2068" r:id="rId312"/>
    <hyperlink ref="R2071" r:id="rId313"/>
    <hyperlink ref="R2074" r:id="rId314"/>
    <hyperlink ref="R2077" r:id="rId315"/>
    <hyperlink ref="R2079" r:id="rId316"/>
    <hyperlink ref="R2080" r:id="rId317"/>
    <hyperlink ref="R2081" r:id="rId318"/>
    <hyperlink ref="R2082" r:id="rId319"/>
    <hyperlink ref="R2083" r:id="rId320"/>
    <hyperlink ref="R2084" r:id="rId321"/>
    <hyperlink ref="R2085" r:id="rId322"/>
    <hyperlink ref="R2086" r:id="rId323"/>
    <hyperlink ref="R2091" r:id="rId324"/>
    <hyperlink ref="R2097" r:id="rId325"/>
    <hyperlink ref="R2098" r:id="rId326"/>
    <hyperlink ref="R2100" r:id="rId327"/>
    <hyperlink ref="R2101" r:id="rId328"/>
    <hyperlink ref="R2102" r:id="rId329"/>
    <hyperlink ref="R2115" r:id="rId330"/>
    <hyperlink ref="R2116" r:id="rId331"/>
    <hyperlink ref="R2117" r:id="rId332"/>
    <hyperlink ref="R2119" r:id="rId333"/>
    <hyperlink ref="R2121" r:id="rId334"/>
    <hyperlink ref="R2125" r:id="rId335"/>
    <hyperlink ref="R2140" r:id="rId336"/>
    <hyperlink ref="R2152" r:id="rId337"/>
    <hyperlink ref="R2156" r:id="rId338"/>
    <hyperlink ref="R2159" r:id="rId339"/>
    <hyperlink ref="R2160" r:id="rId340"/>
    <hyperlink ref="R2162" r:id="rId341"/>
    <hyperlink ref="R2165" r:id="rId342"/>
    <hyperlink ref="R2166" r:id="rId343"/>
    <hyperlink ref="R2167" r:id="rId344"/>
    <hyperlink ref="R2169" r:id="rId345"/>
    <hyperlink ref="R2176" r:id="rId346"/>
    <hyperlink ref="R2178" r:id="rId347"/>
    <hyperlink ref="R2180" r:id="rId348"/>
    <hyperlink ref="R2181" r:id="rId349"/>
    <hyperlink ref="R2184" r:id="rId350"/>
    <hyperlink ref="R2185" r:id="rId351"/>
    <hyperlink ref="R2186" r:id="rId352"/>
    <hyperlink ref="R2193" r:id="rId353"/>
    <hyperlink ref="R2196" r:id="rId354"/>
    <hyperlink ref="R2204" r:id="rId355"/>
    <hyperlink ref="R2205" r:id="rId356"/>
    <hyperlink ref="R2224" r:id="rId357"/>
    <hyperlink ref="R2225" r:id="rId358"/>
    <hyperlink ref="R2236" r:id="rId359"/>
    <hyperlink ref="R2241" r:id="rId360"/>
    <hyperlink ref="R2246" r:id="rId361"/>
    <hyperlink ref="R2247" r:id="rId362"/>
    <hyperlink ref="R2252" r:id="rId363"/>
    <hyperlink ref="R2254" r:id="rId364"/>
    <hyperlink ref="R2256" r:id="rId365"/>
    <hyperlink ref="R2258" r:id="rId366"/>
    <hyperlink ref="R2262" r:id="rId367"/>
    <hyperlink ref="R2263" r:id="rId368"/>
    <hyperlink ref="R2270" r:id="rId369"/>
    <hyperlink ref="R2272" r:id="rId370"/>
    <hyperlink ref="R2275" r:id="rId371"/>
    <hyperlink ref="R2279" r:id="rId372"/>
    <hyperlink ref="R2282" r:id="rId373"/>
    <hyperlink ref="R2283" r:id="rId374"/>
    <hyperlink ref="R2284" r:id="rId375"/>
    <hyperlink ref="R2291" r:id="rId376"/>
    <hyperlink ref="R2297" r:id="rId377"/>
    <hyperlink ref="R2300" r:id="rId378"/>
    <hyperlink ref="R2301" r:id="rId379"/>
    <hyperlink ref="R2302" r:id="rId380"/>
    <hyperlink ref="R2308" r:id="rId381"/>
    <hyperlink ref="R2312" r:id="rId382"/>
    <hyperlink ref="R2313" r:id="rId383"/>
    <hyperlink ref="R2314" r:id="rId384"/>
    <hyperlink ref="R2317" r:id="rId385"/>
    <hyperlink ref="R2318" r:id="rId386"/>
    <hyperlink ref="R2323" r:id="rId387"/>
    <hyperlink ref="R2326" r:id="rId388"/>
    <hyperlink ref="R2328" r:id="rId389"/>
    <hyperlink ref="R2330" r:id="rId390"/>
    <hyperlink ref="R2331" r:id="rId391"/>
    <hyperlink ref="R2333" r:id="rId392"/>
    <hyperlink ref="R2334" r:id="rId393"/>
    <hyperlink ref="R2339" r:id="rId394"/>
    <hyperlink ref="R2343" r:id="rId395"/>
    <hyperlink ref="R2346" r:id="rId396"/>
    <hyperlink ref="R2347" r:id="rId397"/>
    <hyperlink ref="R2352" r:id="rId398"/>
    <hyperlink ref="R2356" r:id="rId399"/>
    <hyperlink ref="R2357" r:id="rId400"/>
    <hyperlink ref="R2358" r:id="rId401"/>
    <hyperlink ref="R2359" r:id="rId402"/>
    <hyperlink ref="R2360" r:id="rId403"/>
    <hyperlink ref="R2364" r:id="rId404"/>
    <hyperlink ref="R2367" r:id="rId405"/>
    <hyperlink ref="R2369" r:id="rId406"/>
    <hyperlink ref="R2399" r:id="rId407"/>
    <hyperlink ref="R2402" r:id="rId408"/>
    <hyperlink ref="R2403" r:id="rId409"/>
    <hyperlink ref="R2404" r:id="rId410"/>
    <hyperlink ref="R2405" r:id="rId411"/>
    <hyperlink ref="R2408" r:id="rId412"/>
    <hyperlink ref="R2409" r:id="rId413"/>
    <hyperlink ref="R2419" r:id="rId414"/>
    <hyperlink ref="R2423" r:id="rId415"/>
    <hyperlink ref="R2425" r:id="rId416"/>
    <hyperlink ref="R2427" r:id="rId417"/>
    <hyperlink ref="R2429" r:id="rId418"/>
    <hyperlink ref="R2431" r:id="rId419"/>
    <hyperlink ref="R2437" r:id="rId420"/>
    <hyperlink ref="R2450" r:id="rId421"/>
    <hyperlink ref="R2452" r:id="rId422"/>
    <hyperlink ref="R2453" r:id="rId423"/>
    <hyperlink ref="R2455" r:id="rId424"/>
    <hyperlink ref="R2456" r:id="rId425"/>
    <hyperlink ref="R2457" r:id="rId426"/>
    <hyperlink ref="R2459" r:id="rId427"/>
    <hyperlink ref="R2460" r:id="rId428"/>
    <hyperlink ref="R2462" r:id="rId429"/>
    <hyperlink ref="R2464" r:id="rId430"/>
    <hyperlink ref="R2466" r:id="rId431"/>
    <hyperlink ref="R2468" r:id="rId432"/>
    <hyperlink ref="R2469" r:id="rId433"/>
    <hyperlink ref="R2471" r:id="rId434"/>
    <hyperlink ref="R2473" r:id="rId435"/>
    <hyperlink ref="R2477" r:id="rId436"/>
    <hyperlink ref="R2480" r:id="rId437"/>
    <hyperlink ref="R2482" r:id="rId438"/>
    <hyperlink ref="R2485" r:id="rId439"/>
    <hyperlink ref="R2487" r:id="rId440"/>
    <hyperlink ref="R2488" r:id="rId441"/>
    <hyperlink ref="R2489" r:id="rId442"/>
    <hyperlink ref="R2490" r:id="rId443"/>
    <hyperlink ref="R2491" r:id="rId444"/>
    <hyperlink ref="R2492" r:id="rId445"/>
    <hyperlink ref="R2494" r:id="rId446"/>
    <hyperlink ref="R2496" r:id="rId447"/>
    <hyperlink ref="R2497" r:id="rId448"/>
    <hyperlink ref="R2498" r:id="rId449"/>
    <hyperlink ref="R2500" r:id="rId450"/>
    <hyperlink ref="R2503" r:id="rId451"/>
    <hyperlink ref="R2504" r:id="rId452"/>
    <hyperlink ref="R2506" r:id="rId453"/>
    <hyperlink ref="R2507" r:id="rId454"/>
    <hyperlink ref="R2511" r:id="rId455"/>
    <hyperlink ref="R2512" r:id="rId456"/>
    <hyperlink ref="R2513" r:id="rId457"/>
    <hyperlink ref="R2514" r:id="rId458"/>
    <hyperlink ref="R2515" r:id="rId459"/>
    <hyperlink ref="R2517" r:id="rId460"/>
    <hyperlink ref="R2519" r:id="rId461"/>
    <hyperlink ref="R2521" r:id="rId462"/>
    <hyperlink ref="R2524" r:id="rId463"/>
    <hyperlink ref="R2526" r:id="rId464"/>
    <hyperlink ref="R2528" r:id="rId465"/>
    <hyperlink ref="R2529" r:id="rId466"/>
    <hyperlink ref="R2532" r:id="rId467"/>
    <hyperlink ref="R2534" r:id="rId468"/>
    <hyperlink ref="R2536" r:id="rId469"/>
    <hyperlink ref="R2538" r:id="rId470"/>
    <hyperlink ref="R2540" r:id="rId471"/>
    <hyperlink ref="R2541" r:id="rId472"/>
    <hyperlink ref="R2545" r:id="rId473"/>
    <hyperlink ref="R2546" r:id="rId474"/>
    <hyperlink ref="R2548" r:id="rId475"/>
    <hyperlink ref="R2550" r:id="rId476"/>
    <hyperlink ref="R2551" r:id="rId477"/>
    <hyperlink ref="R2553" r:id="rId478"/>
    <hyperlink ref="R2554" r:id="rId479"/>
    <hyperlink ref="R2555" r:id="rId480"/>
    <hyperlink ref="R2557" r:id="rId481"/>
    <hyperlink ref="R2558" r:id="rId482"/>
    <hyperlink ref="R2559" r:id="rId483"/>
    <hyperlink ref="R2560" r:id="rId484"/>
    <hyperlink ref="R2563" r:id="rId485"/>
    <hyperlink ref="R2565" r:id="rId486"/>
    <hyperlink ref="R2568" r:id="rId487"/>
    <hyperlink ref="R2574" r:id="rId488"/>
    <hyperlink ref="R2575" r:id="rId489"/>
    <hyperlink ref="R2577" r:id="rId490"/>
    <hyperlink ref="R2581" r:id="rId491"/>
    <hyperlink ref="R2582" r:id="rId492"/>
    <hyperlink ref="R2584" r:id="rId493"/>
    <hyperlink ref="R2586" r:id="rId494"/>
    <hyperlink ref="R2588" r:id="rId495"/>
    <hyperlink ref="R2589" r:id="rId496"/>
    <hyperlink ref="R2592" r:id="rId497"/>
    <hyperlink ref="R2594" r:id="rId498"/>
    <hyperlink ref="R2597" r:id="rId499"/>
    <hyperlink ref="R2599" r:id="rId500"/>
    <hyperlink ref="R2601" r:id="rId501"/>
    <hyperlink ref="R2603" r:id="rId502"/>
    <hyperlink ref="R2605" r:id="rId503"/>
    <hyperlink ref="R2608" r:id="rId504"/>
    <hyperlink ref="R2609" r:id="rId505"/>
    <hyperlink ref="R2610" r:id="rId506"/>
    <hyperlink ref="R2611" r:id="rId507"/>
    <hyperlink ref="R2612" r:id="rId508"/>
    <hyperlink ref="R2615" r:id="rId509"/>
    <hyperlink ref="R2617" r:id="rId510"/>
    <hyperlink ref="R2619" r:id="rId511"/>
    <hyperlink ref="R2620" r:id="rId512"/>
    <hyperlink ref="R2621" r:id="rId513"/>
    <hyperlink ref="R2623" r:id="rId514"/>
    <hyperlink ref="R2624" r:id="rId515"/>
    <hyperlink ref="R2627" r:id="rId516"/>
    <hyperlink ref="R2629" r:id="rId517"/>
    <hyperlink ref="R2631" r:id="rId518"/>
    <hyperlink ref="R2633" r:id="rId519"/>
    <hyperlink ref="R2635" r:id="rId520"/>
    <hyperlink ref="R2637" r:id="rId521"/>
    <hyperlink ref="R2640" r:id="rId522"/>
    <hyperlink ref="R2641" r:id="rId523"/>
    <hyperlink ref="R2642" r:id="rId524"/>
    <hyperlink ref="R2645" r:id="rId525"/>
    <hyperlink ref="R2646" r:id="rId526"/>
    <hyperlink ref="R2647" r:id="rId527"/>
    <hyperlink ref="R2651" r:id="rId528"/>
    <hyperlink ref="R2652" r:id="rId529"/>
    <hyperlink ref="R2653" r:id="rId530"/>
    <hyperlink ref="R2655" r:id="rId531"/>
    <hyperlink ref="R2656" r:id="rId532"/>
    <hyperlink ref="R2657" r:id="rId533"/>
    <hyperlink ref="R2658" r:id="rId534"/>
    <hyperlink ref="R2659" r:id="rId535"/>
    <hyperlink ref="R2660" r:id="rId536"/>
    <hyperlink ref="R2662" r:id="rId537"/>
    <hyperlink ref="R2667" r:id="rId538"/>
    <hyperlink ref="R2672" r:id="rId539"/>
    <hyperlink ref="R2675" r:id="rId540"/>
    <hyperlink ref="R2678" r:id="rId541"/>
    <hyperlink ref="R2685" r:id="rId542"/>
    <hyperlink ref="R2686" r:id="rId543"/>
    <hyperlink ref="R2688" r:id="rId544"/>
    <hyperlink ref="R2689" r:id="rId545"/>
    <hyperlink ref="R2691" r:id="rId546"/>
    <hyperlink ref="R2692" r:id="rId547"/>
    <hyperlink ref="R2693" r:id="rId548"/>
    <hyperlink ref="R2694" r:id="rId549"/>
    <hyperlink ref="R2696" r:id="rId550"/>
    <hyperlink ref="R2698" r:id="rId551"/>
    <hyperlink ref="R2700" r:id="rId552"/>
    <hyperlink ref="R2701" r:id="rId553"/>
    <hyperlink ref="R2703" r:id="rId554"/>
    <hyperlink ref="R2705" r:id="rId555"/>
    <hyperlink ref="R2707" r:id="rId556"/>
    <hyperlink ref="R2708" r:id="rId557"/>
    <hyperlink ref="R2709" r:id="rId558"/>
    <hyperlink ref="R2710" r:id="rId559"/>
    <hyperlink ref="R2711" r:id="rId560"/>
    <hyperlink ref="R2712" r:id="rId561"/>
    <hyperlink ref="R2714" r:id="rId562"/>
    <hyperlink ref="R2717" r:id="rId563"/>
    <hyperlink ref="R2718" r:id="rId564"/>
    <hyperlink ref="R2720" r:id="rId565"/>
    <hyperlink ref="R2721" r:id="rId566" location="xtref=acc_dir"/>
    <hyperlink ref="R2722" r:id="rId567"/>
    <hyperlink ref="R2726" r:id="rId568"/>
    <hyperlink ref="R2729" r:id="rId569"/>
    <hyperlink ref="R2732" r:id="rId570"/>
    <hyperlink ref="R2734" r:id="rId571"/>
    <hyperlink ref="R2735" r:id="rId572"/>
    <hyperlink ref="R2736" r:id="rId573"/>
    <hyperlink ref="R2737" r:id="rId574"/>
    <hyperlink ref="R2740" r:id="rId575"/>
    <hyperlink ref="R2741" r:id="rId576"/>
    <hyperlink ref="R2744" r:id="rId577"/>
    <hyperlink ref="R2745" r:id="rId578"/>
    <hyperlink ref="R2747" r:id="rId579"/>
    <hyperlink ref="R2749" r:id="rId580"/>
    <hyperlink ref="R2750" r:id="rId581"/>
    <hyperlink ref="R2753" r:id="rId582"/>
    <hyperlink ref="R2754" r:id="rId583"/>
    <hyperlink ref="R2755" r:id="rId584"/>
    <hyperlink ref="R2756" r:id="rId585"/>
    <hyperlink ref="R2757" r:id="rId586"/>
    <hyperlink ref="R2759" r:id="rId587"/>
    <hyperlink ref="R2760" r:id="rId588"/>
    <hyperlink ref="R2761" r:id="rId589"/>
    <hyperlink ref="R2763" r:id="rId590"/>
    <hyperlink ref="R2766" r:id="rId591"/>
    <hyperlink ref="R2767" r:id="rId592"/>
    <hyperlink ref="R2769" r:id="rId593"/>
    <hyperlink ref="R2771" r:id="rId594"/>
    <hyperlink ref="R2772" r:id="rId595"/>
    <hyperlink ref="R2773" r:id="rId596"/>
    <hyperlink ref="R2774" r:id="rId597"/>
    <hyperlink ref="R2776" r:id="rId598"/>
    <hyperlink ref="R2777" r:id="rId599"/>
    <hyperlink ref="R2779" r:id="rId600"/>
    <hyperlink ref="R2780" r:id="rId601"/>
    <hyperlink ref="R2783" r:id="rId602"/>
    <hyperlink ref="R2785" r:id="rId603"/>
    <hyperlink ref="R2787" r:id="rId604"/>
    <hyperlink ref="R2789" r:id="rId605"/>
    <hyperlink ref="R2790" r:id="rId606"/>
    <hyperlink ref="R2792" r:id="rId607"/>
    <hyperlink ref="R2793" r:id="rId608"/>
    <hyperlink ref="R2794" r:id="rId609"/>
    <hyperlink ref="R2795" r:id="rId610"/>
    <hyperlink ref="R2801" r:id="rId611"/>
    <hyperlink ref="R2803" r:id="rId612"/>
    <hyperlink ref="R2804" r:id="rId613"/>
    <hyperlink ref="R2806" r:id="rId614"/>
    <hyperlink ref="R2808" r:id="rId615"/>
    <hyperlink ref="R2812" r:id="rId616"/>
    <hyperlink ref="R2813" r:id="rId617"/>
    <hyperlink ref="R2815" r:id="rId618"/>
    <hyperlink ref="R2818" r:id="rId619"/>
    <hyperlink ref="R2820" r:id="rId620"/>
    <hyperlink ref="R2821" r:id="rId621"/>
    <hyperlink ref="R2825" r:id="rId622"/>
    <hyperlink ref="R2826" r:id="rId623"/>
    <hyperlink ref="R2827" r:id="rId624"/>
    <hyperlink ref="R2828" r:id="rId625"/>
    <hyperlink ref="R2829" r:id="rId626"/>
    <hyperlink ref="R2830" r:id="rId627"/>
    <hyperlink ref="R2831" r:id="rId628"/>
    <hyperlink ref="R2837" r:id="rId629"/>
    <hyperlink ref="R2839" r:id="rId630"/>
    <hyperlink ref="R2840" r:id="rId631"/>
    <hyperlink ref="R2841" r:id="rId632"/>
    <hyperlink ref="R2844" r:id="rId633"/>
    <hyperlink ref="R2846" r:id="rId634"/>
    <hyperlink ref="R2848" r:id="rId635"/>
    <hyperlink ref="R2849" r:id="rId636"/>
    <hyperlink ref="R2852" r:id="rId637"/>
    <hyperlink ref="R2854" r:id="rId638"/>
    <hyperlink ref="R2856" r:id="rId639"/>
    <hyperlink ref="R2857" r:id="rId640"/>
    <hyperlink ref="R2858" r:id="rId641"/>
    <hyperlink ref="R2859" r:id="rId642"/>
    <hyperlink ref="R2860" r:id="rId643"/>
    <hyperlink ref="R2861" r:id="rId644"/>
    <hyperlink ref="R2862" r:id="rId645"/>
    <hyperlink ref="R2863" r:id="rId646"/>
    <hyperlink ref="R2872" r:id="rId647"/>
    <hyperlink ref="R2873" r:id="rId648"/>
    <hyperlink ref="R2874" r:id="rId649"/>
    <hyperlink ref="R2875" r:id="rId650"/>
    <hyperlink ref="R2876" r:id="rId651"/>
    <hyperlink ref="R2881" r:id="rId652"/>
    <hyperlink ref="R2882" r:id="rId653"/>
    <hyperlink ref="R2884" r:id="rId654"/>
    <hyperlink ref="R2885" r:id="rId655"/>
    <hyperlink ref="R2890" r:id="rId656"/>
    <hyperlink ref="V3" r:id="rId657" location="!/oneamazed/status/1417060949811474433"/>
    <hyperlink ref="V4" r:id="rId658" location="!/ca_consufinance/status/1417062989195268097"/>
    <hyperlink ref="V5" r:id="rId659" location="!/jdlaval/status/1417064133711781892"/>
    <hyperlink ref="V6" r:id="rId660" location="!/robertlassise/status/1417067718499610624"/>
    <hyperlink ref="V7" r:id="rId661" location="!/jkassianoff/status/1417068510048620548"/>
    <hyperlink ref="V8" r:id="rId662" location="!/bosondehiggs4/status/1417068756392718336"/>
    <hyperlink ref="V9" r:id="rId663" location="!/craigjosse/status/1417070179654283265"/>
    <hyperlink ref="V10" r:id="rId664" location="!/weelazoneeee/status/1417071171342897152"/>
    <hyperlink ref="V11" r:id="rId665" location="!/idecsi/status/1417071717764190212"/>
    <hyperlink ref="V12" r:id="rId666" location="!/wolverinewolf9/status/1417076088686223362"/>
    <hyperlink ref="V13" r:id="rId667" location="!/wolverinewolf9/status/1417076088686223362"/>
    <hyperlink ref="V14" r:id="rId668" location="!/wolverinewolf9/status/1417076088686223362"/>
    <hyperlink ref="V15" r:id="rId669" location="!/acspe/status/1417077504871907329"/>
    <hyperlink ref="V16" r:id="rId670" location="!/k3nnyfr/status/1417077693401767941"/>
    <hyperlink ref="V17" r:id="rId671" location="!/k3nnyfr/status/1417077693401767941"/>
    <hyperlink ref="V18" r:id="rId672" location="!/newsoft/status/1417078132868358144"/>
    <hyperlink ref="V19" r:id="rId673" location="!/newsoft/status/1417078132868358144"/>
    <hyperlink ref="V20" r:id="rId674" location="!/theotime_/status/1417079962872565766"/>
    <hyperlink ref="V21" r:id="rId675" location="!/maliciarogue/status/1417081572663177218"/>
    <hyperlink ref="V22" r:id="rId676" location="!/maliciarogue/status/1417081572663177218"/>
    <hyperlink ref="V23" r:id="rId677" location="!/thierrystoehr/status/1417081812375965709"/>
    <hyperlink ref="V24" r:id="rId678" location="!/thierrystoehr/status/1417081812375965709"/>
    <hyperlink ref="V25" r:id="rId679" location="!/loichay/status/1417084173911744515"/>
    <hyperlink ref="V26" r:id="rId680" location="!/loichay/status/1417084173911744515"/>
    <hyperlink ref="V27" r:id="rId681" location="!/loichay/status/1417084173911744515"/>
    <hyperlink ref="V28" r:id="rId682" location="!/flesueur/status/1417084979268526082"/>
    <hyperlink ref="V29" r:id="rId683" location="!/flesueur/status/1417084979268526082"/>
    <hyperlink ref="V30" r:id="rId684" location="!/darinasg/status/1417087366754447361"/>
    <hyperlink ref="V31" r:id="rId685" location="!/worldoftwinsen/status/1417087463730860038"/>
    <hyperlink ref="V32" r:id="rId686" location="!/audubonlaure/status/1417088825017389065"/>
    <hyperlink ref="V33" r:id="rId687" location="!/audubonlaure/status/1417088825017389065"/>
    <hyperlink ref="V34" r:id="rId688" location="!/cscmeu/status/1417089372109873154"/>
    <hyperlink ref="V35" r:id="rId689" location="!/cscmeu/status/1417089372109873154"/>
    <hyperlink ref="V36" r:id="rId690" location="!/secu_internet/status/1417090541653790723"/>
    <hyperlink ref="V37" r:id="rId691" location="!/polbegov/status/1417092079533056003"/>
    <hyperlink ref="V38" r:id="rId692" location="!/polbegov/status/1417093368144875525"/>
    <hyperlink ref="V39" r:id="rId693" location="!/sevadico/status/1417095395436605442"/>
    <hyperlink ref="V40" r:id="rId694" location="!/sevadico/status/1417095395436605442"/>
    <hyperlink ref="V41" r:id="rId695" location="!/sevadico/status/1417095395436605442"/>
    <hyperlink ref="V42" r:id="rId696" location="!/herve_schauer/status/1417095712190382083"/>
    <hyperlink ref="V43" r:id="rId697" location="!/herve_schauer/status/1417095712190382083"/>
    <hyperlink ref="V44" r:id="rId698" location="!/dgtresor/status/1417096503945011202"/>
    <hyperlink ref="V45" r:id="rId699" location="!/frcybermaritime/status/1417096672845389828"/>
    <hyperlink ref="V46" r:id="rId700" location="!/proposutiles/status/1417097370895097858"/>
    <hyperlink ref="V47" r:id="rId701" location="!/drpeb/status/1417097635840905221"/>
    <hyperlink ref="V48" r:id="rId702" location="!/insecm1/status/1417098076314034177"/>
    <hyperlink ref="V49" r:id="rId703" location="!/alainbarrault/status/1417099141956743173"/>
    <hyperlink ref="V50" r:id="rId704" location="!/tutoxblog/status/1417099591514791942"/>
    <hyperlink ref="V51" r:id="rId705" location="!/tutoxblog/status/1417099591514791942"/>
    <hyperlink ref="V52" r:id="rId706" location="!/joaquimgarcia18/status/1417099813783547913"/>
    <hyperlink ref="V53" r:id="rId707" location="!/pseudonyme_ovb/status/1417101419648278531"/>
    <hyperlink ref="V54" r:id="rId708" location="!/pseudonyme_ovb/status/1417101419648278531"/>
    <hyperlink ref="V55" r:id="rId709" location="!/bbddpp/status/1417102430886637570"/>
    <hyperlink ref="V56" r:id="rId710" location="!/greentechdon/status/1417102965303877635"/>
    <hyperlink ref="V57" r:id="rId711" location="!/globalsign_fr/status/1417102679696941059"/>
    <hyperlink ref="V58" r:id="rId712" location="!/globalsign_fr/status/1417103695163150339"/>
    <hyperlink ref="V59" r:id="rId713" location="!/j_fk/status/1417105361228681219"/>
    <hyperlink ref="V60" r:id="rId714" location="!/arawa_fr/status/1417105848170655746"/>
    <hyperlink ref="V61" r:id="rId715" location="!/bouyguestel_ent/status/1417105915669585920"/>
    <hyperlink ref="V62" r:id="rId716" location="!/m1cka9l/status/1417110479344918528"/>
    <hyperlink ref="V63" r:id="rId717" location="!/puppets89922317/status/1417111046704312324"/>
    <hyperlink ref="V64" r:id="rId718" location="!/sayadoracle/status/1417113360512995332"/>
    <hyperlink ref="V65" r:id="rId719" location="!/sayadoracle/status/1417113360512995332"/>
    <hyperlink ref="V66" r:id="rId720" location="!/bizcom/status/1417119329045426179"/>
    <hyperlink ref="V67" r:id="rId721" location="!/bizcom/status/1417119329045426179"/>
    <hyperlink ref="V68" r:id="rId722" location="!/bizcom/status/1417119329045426179"/>
    <hyperlink ref="V69" r:id="rId723" location="!/nbrasseau/status/1417121247872360454"/>
    <hyperlink ref="V70" r:id="rId724" location="!/ludo_l_/status/1417122379181006854"/>
    <hyperlink ref="V71" r:id="rId725" location="!/chantalnare/status/1417122445660721154"/>
    <hyperlink ref="V72" r:id="rId726" location="!/jeanlucr/status/1417122845310832640"/>
    <hyperlink ref="V73" r:id="rId727" location="!/agora41/status/1417122774951288837"/>
    <hyperlink ref="V74" r:id="rId728" location="!/agora41/status/1417122991352295425"/>
    <hyperlink ref="V75" r:id="rId729" location="!/formamac/status/1417124646005231628"/>
    <hyperlink ref="V76" r:id="rId730" location="!/cryptopartytls/status/1417126369268486147"/>
    <hyperlink ref="V77" r:id="rId731" location="!/cpuprogramme/status/1417126380538576907"/>
    <hyperlink ref="V78" r:id="rId732" location="!/artificialbra1n/status/1417127581338460164"/>
    <hyperlink ref="V79" r:id="rId733" location="!/steffanoferrari/status/1417127709537357832"/>
    <hyperlink ref="V80" r:id="rId734" location="!/armeedeterre/status/1417128760839712769"/>
    <hyperlink ref="V81" r:id="rId735" location="!/armeedeterre/status/1417128760839712769"/>
    <hyperlink ref="V82" r:id="rId736" location="!/patricktrinquie/status/1417128892968710149"/>
    <hyperlink ref="V83" r:id="rId737" location="!/adico60/status/1417131902239133698"/>
    <hyperlink ref="V84" r:id="rId738" location="!/adico60/status/1417131902239133698"/>
    <hyperlink ref="V85" r:id="rId739" location="!/adico60/status/1417131902239133698"/>
    <hyperlink ref="V86" r:id="rId740" location="!/toniodtm/status/1417142586582646787"/>
    <hyperlink ref="V87" r:id="rId741" location="!/giprecia/status/1417143435518218253"/>
    <hyperlink ref="V88" r:id="rId742" location="!/giprecia/status/1417143435518218253"/>
    <hyperlink ref="V89" r:id="rId743" location="!/giprecia/status/1417143435518218253"/>
    <hyperlink ref="V90" r:id="rId744" location="!/sylviedlcroistj/status/1417144322185695238"/>
    <hyperlink ref="V91" r:id="rId745" location="!/andrewmorrisuk/status/1417144344130228239"/>
    <hyperlink ref="V92" r:id="rId746" location="!/creditdunord/status/1417144740965933059"/>
    <hyperlink ref="V93" r:id="rId747" location="!/evelynejardin/status/1417147635761401859"/>
    <hyperlink ref="V94" r:id="rId748" location="!/tfegh/status/1417149561592745985"/>
    <hyperlink ref="V95" r:id="rId749" location="!/metallichack/status/1417151116639449091"/>
    <hyperlink ref="V96" r:id="rId750" location="!/metallichack/status/1417151116639449091"/>
    <hyperlink ref="V97" r:id="rId751" location="!/nono2357/status/1417158304971771910"/>
    <hyperlink ref="V98" r:id="rId752" location="!/nono2357/status/1417158304971771910"/>
    <hyperlink ref="V99" r:id="rId753" location="!/vinougradus/status/1417158607922212867"/>
    <hyperlink ref="V100" r:id="rId754" location="!/lediligentfr/status/1417158969383137281"/>
    <hyperlink ref="V101" r:id="rId755" location="!/actu_jv/status/1417159798689132545"/>
    <hyperlink ref="V102" r:id="rId756" location="!/ltweeterhill/status/1417161788580315137"/>
    <hyperlink ref="V103" r:id="rId757" location="!/ctweeterdale/status/1417163925532127237"/>
    <hyperlink ref="V104" r:id="rId758" location="!/thomascottinet/status/1417165204937392132"/>
    <hyperlink ref="V105" r:id="rId759" location="!/jacquoteliane/status/1417166586289561609"/>
    <hyperlink ref="V106" r:id="rId760" location="!/hbouillod/status/1417167627634581504"/>
    <hyperlink ref="V107" r:id="rId761" location="!/hbouillod/status/1417167627634581504"/>
    <hyperlink ref="V108" r:id="rId762" location="!/hbouillod/status/1417167627634581504"/>
    <hyperlink ref="V109" r:id="rId763" location="!/serchs3d/status/1417168875293184007"/>
    <hyperlink ref="V110" r:id="rId764" location="!/ant0inet/status/1417169503297880077"/>
    <hyperlink ref="V111" r:id="rId765" location="!/ant0inet/status/1417169503297880077"/>
    <hyperlink ref="V112" r:id="rId766" location="!/ermadvocate/status/1417171664207589377"/>
    <hyperlink ref="V113" r:id="rId767" location="!/traversazpierre/status/1417174199739863046"/>
    <hyperlink ref="V114" r:id="rId768" location="!/blogcpolitic/status/1417183488365801474"/>
    <hyperlink ref="V115" r:id="rId769" location="!/blogcpolitic/status/1417183570146304002"/>
    <hyperlink ref="V116" r:id="rId770" location="!/bdgeorges/status/1417183974661701632"/>
    <hyperlink ref="V117" r:id="rId771" location="!/do_56/status/1417184254786777090"/>
    <hyperlink ref="V118" r:id="rId772" location="!/regionsfrance/status/1417184480612261888"/>
    <hyperlink ref="V119" r:id="rId773" location="!/regionsfrance/status/1417184480612261888"/>
    <hyperlink ref="V120" r:id="rId774" location="!/louisitaa/status/1417185438662529027"/>
    <hyperlink ref="V121" r:id="rId775" location="!/louisitaa/status/1417186181368926217"/>
    <hyperlink ref="V122" r:id="rId776" location="!/tuxpanik/status/1417190056930988036"/>
    <hyperlink ref="V123" r:id="rId777" location="!/tuxpanik/status/1417190056930988036"/>
    <hyperlink ref="V124" r:id="rId778" location="!/iamjefrizain/status/1417192774844108801"/>
    <hyperlink ref="V125" r:id="rId779" location="!/iamjefrizain/status/1417193105242017803"/>
    <hyperlink ref="V126" r:id="rId780" location="!/jerhed/status/1417194487940620289"/>
    <hyperlink ref="V127" r:id="rId781" location="!/archoad/status/1417195688782438404"/>
    <hyperlink ref="V128" r:id="rId782" location="!/archoad/status/1417195688782438404"/>
    <hyperlink ref="V129" r:id="rId783" location="!/thomas_gallet/status/1417197463568519169"/>
    <hyperlink ref="V130" r:id="rId784" location="!/clementinius/status/1417200397391958026"/>
    <hyperlink ref="V131" r:id="rId785" location="!/aubacmartine/status/1417203686888165379"/>
    <hyperlink ref="V132" r:id="rId786" location="!/karim_djebar/status/1417204639938891778"/>
    <hyperlink ref="V133" r:id="rId787" location="!/karim_djebar/status/1417204639938891778"/>
    <hyperlink ref="V134" r:id="rId788" location="!/thebugbot/status/1417206505636614158"/>
    <hyperlink ref="V135" r:id="rId789" location="!/ldap389/status/1417207829778374656"/>
    <hyperlink ref="V136" r:id="rId790" location="!/ldap389/status/1417207829778374656"/>
    <hyperlink ref="V137" r:id="rId791" location="!/galdrad/status/1417215047022125065"/>
    <hyperlink ref="V138" r:id="rId792" location="!/nsing_therese/status/1417216999143378948"/>
    <hyperlink ref="V139" r:id="rId793" location="!/nsing_therese/status/1417216999143378948"/>
    <hyperlink ref="V140" r:id="rId794" location="!/zebux/status/1417223570757849093"/>
    <hyperlink ref="V141" r:id="rId795" location="!/zebux/status/1417223570757849093"/>
    <hyperlink ref="V142" r:id="rId796" location="!/dzhray/status/1417228845883830276"/>
    <hyperlink ref="V143" r:id="rId797" location="!/mynameisv_/status/1417232499269378052"/>
    <hyperlink ref="V144" r:id="rId798" location="!/mynameisv_/status/1417232499269378052"/>
    <hyperlink ref="V145" r:id="rId799" location="!/renautde/status/1417235356139802625"/>
    <hyperlink ref="V146" r:id="rId800" location="!/geekin20/status/1417241054202507273"/>
    <hyperlink ref="V147" r:id="rId801" location="!/mlepargneux/status/1417268626646880258"/>
    <hyperlink ref="V148" r:id="rId802" location="!/nathcybsec/status/1417291140282392578"/>
    <hyperlink ref="V149" r:id="rId803" location="!/mipssauvergne/status/1417294892271800321"/>
    <hyperlink ref="V150" r:id="rId804" location="!/numericatous/status/1417339077049864196"/>
    <hyperlink ref="V151" r:id="rId805" location="!/cisirh/status/1417352936565395458"/>
    <hyperlink ref="V152" r:id="rId806" location="!/saida94500/status/1417354946660421638"/>
    <hyperlink ref="V153" r:id="rId807" location="!/martine_f_pro/status/1417173986962706440"/>
    <hyperlink ref="V154" r:id="rId808" location="!/blkhwk0ps/status/1417360457644584966"/>
    <hyperlink ref="V155" r:id="rId809" location="!/z4chburris/status/1417361107933700096"/>
    <hyperlink ref="V156" r:id="rId810" location="!/jeremy_pose/status/1417361601540337675"/>
    <hyperlink ref="V157" r:id="rId811" location="!/reveal321_truth/status/1417362447380385792"/>
    <hyperlink ref="V158" r:id="rId812" location="!/prontoreunion/status/1417363787401793536"/>
    <hyperlink ref="V159" r:id="rId813" location="!/secuip/status/1417364849873596435"/>
    <hyperlink ref="V160" r:id="rId814" location="!/secuip/status/1417364849873596435"/>
    <hyperlink ref="V161" r:id="rId815" location="!/tech38731/status/1417366411299729430"/>
    <hyperlink ref="V162" r:id="rId816" location="!/thomassimon471/status/1417366519001067557"/>
    <hyperlink ref="V163" r:id="rId817" location="!/peg21240/status/1417356188107296801"/>
    <hyperlink ref="V164" r:id="rId818" location="!/peg21240/status/1417366692708093952"/>
    <hyperlink ref="V165" r:id="rId819" location="!/vero_feingold/status/1417368928825847831"/>
    <hyperlink ref="V166" r:id="rId820" location="!/oodriveofficiel/status/1417371285634625542"/>
    <hyperlink ref="V167" r:id="rId821" location="!/virgincapo/status/1417371862615666726"/>
    <hyperlink ref="V168" r:id="rId822" location="!/thecuriousluke/status/1417116782444306434"/>
    <hyperlink ref="V169" r:id="rId823" location="!/thecuriousluke/status/1417375737015906304"/>
    <hyperlink ref="V170" r:id="rId824" location="!/kevzoor/status/1417375790887546886"/>
    <hyperlink ref="V171" r:id="rId825" location="!/dezbflora/status/1417376238205739010"/>
    <hyperlink ref="V172" r:id="rId826" location="!/martine_f_pro/status/1417360093906153481"/>
    <hyperlink ref="V173" r:id="rId827" location="!/oppens_cyber/status/1417377222512553998"/>
    <hyperlink ref="V174" r:id="rId828" location="!/martine_f_pro/status/1417173986962706440"/>
    <hyperlink ref="V175" r:id="rId829" location="!/martine_f_pro/status/1417174581899628547"/>
    <hyperlink ref="V176" r:id="rId830" location="!/oppens_cyber/status/1417377222512553998"/>
    <hyperlink ref="V177" r:id="rId831" location="!/pascalafourcade/status/1417351753566146585"/>
    <hyperlink ref="V178" r:id="rId832" location="!/pascalafourcade/status/1417351753566146585"/>
    <hyperlink ref="V179" r:id="rId833" location="!/pascalafourcade/status/1417378174195937282"/>
    <hyperlink ref="V180" r:id="rId834" location="!/fullnam35087976/status/1417378919758450691"/>
    <hyperlink ref="V181" r:id="rId835" location="!/kevinnoascone/status/1417379026231046165"/>
    <hyperlink ref="V182" r:id="rId836" location="!/alexandre_balny/status/1417380530857914369"/>
    <hyperlink ref="V183" r:id="rId837" location="!/ronandbernard/status/1417380953434042371"/>
    <hyperlink ref="V184" r:id="rId838" location="!/isabellemalher4/status/1417381106630995973"/>
    <hyperlink ref="V185" r:id="rId839" location="!/audreyleroy19/status/1417381213527027763"/>
    <hyperlink ref="V186" r:id="rId840" location="!/nameshield/status/1417381656722354177"/>
    <hyperlink ref="V187" r:id="rId841" location="!/forestieramand3/status/1417383038745522192"/>
    <hyperlink ref="V188" r:id="rId842" location="!/memagnan/status/1417387390923071501"/>
    <hyperlink ref="V189" r:id="rId843" location="!/mathacclermont/status/1417387687187734530"/>
    <hyperlink ref="V190" r:id="rId844" location="!/awinnovate/status/1417389679813578758"/>
    <hyperlink ref="V191" r:id="rId845" location="!/amossys/status/1417392117270388736"/>
    <hyperlink ref="V192" r:id="rId846" location="!/estaycharly/status/1417393010996826112"/>
    <hyperlink ref="V193" r:id="rId847" location="!/estaycharly/status/1417393010996826112"/>
    <hyperlink ref="V194" r:id="rId848" location="!/telecomparis/status/1417393854609870857"/>
    <hyperlink ref="V195" r:id="rId849" location="!/tv5monde/status/1417394115113857024"/>
    <hyperlink ref="V196" r:id="rId850" location="!/tv5mondeinfo/status/1417356155848904723"/>
    <hyperlink ref="V197" r:id="rId851" location="!/francescadcll/status/1417394470761422852"/>
    <hyperlink ref="V198" r:id="rId852" location="!/modisrecrutefr/status/1417395511556988940"/>
    <hyperlink ref="V199" r:id="rId853" location="!/ibm_france/status/1417395906748506116"/>
    <hyperlink ref="V200" r:id="rId854" location="!/ibm_france/status/1417395906748506116"/>
    <hyperlink ref="V201" r:id="rId855" location="!/bastwins/status/1417397152221913115"/>
    <hyperlink ref="V202" r:id="rId856" location="!/bastwins/status/1417397152221913115"/>
    <hyperlink ref="V203" r:id="rId857" location="!/paullatournerie/status/1417397875986817033"/>
    <hyperlink ref="V204" r:id="rId858" location="!/a_courouleau/status/1417399789612851218"/>
    <hyperlink ref="V205" r:id="rId859" location="!/datalegaldrive/status/1417401502738571265"/>
    <hyperlink ref="V206" r:id="rId860" location="!/nbriatte/status/1417401759308341263"/>
    <hyperlink ref="V207" r:id="rId861" location="!/nbriatte/status/1417401759308341263"/>
    <hyperlink ref="V208" r:id="rId862" location="!/devaux_b/status/1417095851411922948"/>
    <hyperlink ref="V209" r:id="rId863" location="!/devaux_b/status/1417401803830923264"/>
    <hyperlink ref="V210" r:id="rId864" location="!/ddtseb/status/1417403368025251873"/>
    <hyperlink ref="V211" r:id="rId865" location="!/t_railleur/status/1417406926829281280"/>
    <hyperlink ref="V212" r:id="rId866" location="!/esteroadtoesog/status/1417407186385395720"/>
    <hyperlink ref="V213" r:id="rId867" location="!/lyonnais699/status/1417407264890183709"/>
    <hyperlink ref="V214" r:id="rId868" location="!/modemverneuil78/status/1417407341729832976"/>
    <hyperlink ref="V215" r:id="rId869" location="!/chris88fr/status/1417407442107916305"/>
    <hyperlink ref="V216" r:id="rId870" location="!/librementvotre/status/1417407552338419725"/>
    <hyperlink ref="V217" r:id="rId871" location="!/cyber_duedil/status/1417152522817622016"/>
    <hyperlink ref="V218" r:id="rId872" location="!/cyber_duedil/status/1417407580448645121"/>
    <hyperlink ref="V219" r:id="rId873" location="!/patidooc/status/1417408001015701524"/>
    <hyperlink ref="V220" r:id="rId874" location="!/dadideo/status/1417408053578719258"/>
    <hyperlink ref="V221" r:id="rId875" location="!/pascalalain1/status/1417408267123318813"/>
    <hyperlink ref="V222" r:id="rId876" location="!/madotrave/status/1417408292800847898"/>
    <hyperlink ref="V223" r:id="rId877" location="!/ericfreyss/status/1417408352901029896"/>
    <hyperlink ref="V224" r:id="rId878" location="!/anne14405918/status/1417408615992942643"/>
    <hyperlink ref="V225" r:id="rId879" location="!/monkeyofparis/status/1417409000627396613"/>
    <hyperlink ref="V226" r:id="rId880" location="!/mercure67/status/1417409125785428000"/>
    <hyperlink ref="V227" r:id="rId881" location="!/ideconseilweb/status/1417409294849433630"/>
    <hyperlink ref="V228" r:id="rId882" location="!/chrisdomba/status/1417409462743228445"/>
    <hyperlink ref="V229" r:id="rId883" location="!/notruffe/status/1417409666942918674"/>
    <hyperlink ref="V230" r:id="rId884" location="!/0p4r3t0r/status/1417410575580254249"/>
    <hyperlink ref="V231" r:id="rId885" location="!/_vesperk/status/1417410644375228416"/>
    <hyperlink ref="V232" r:id="rId886" location="!/allistic_fr/status/1417384336173719564"/>
    <hyperlink ref="V233" r:id="rId887" location="!/yoanjpro/status/1417410994775773222"/>
    <hyperlink ref="V234" r:id="rId888" location="!/ozssisudest/status/1417081472931057665"/>
    <hyperlink ref="V235" r:id="rId889" location="!/ozssisudest/status/1417081472931057665"/>
    <hyperlink ref="V236" r:id="rId890" location="!/ozssisudest/status/1417098651655196672"/>
    <hyperlink ref="V237" r:id="rId891" location="!/ozssisudest/status/1417413103948607489"/>
    <hyperlink ref="V238" r:id="rId892" location="!/asurdem/status/1417413293304602625"/>
    <hyperlink ref="V239" r:id="rId893" location="!/jlucori/status/1417413321511378945"/>
    <hyperlink ref="V240" r:id="rId894" location="!/olfeo/status/1417378746189950984"/>
    <hyperlink ref="V241" r:id="rId895" location="!/capucine_cousin/status/1417414347438051328"/>
    <hyperlink ref="V242" r:id="rId896" location="!/capucine_cousin/status/1417414347438051328"/>
    <hyperlink ref="V243" r:id="rId897" location="!/fabnay/status/1417414844131594249"/>
    <hyperlink ref="V244" r:id="rId898" location="!/lionel_triay/status/1417415464251232257"/>
    <hyperlink ref="V245" r:id="rId899" location="!/numeryx/status/1417415787267215363"/>
    <hyperlink ref="V246" r:id="rId900" location="!/loly_pump/status/1417415988933505026"/>
    <hyperlink ref="V247" r:id="rId901" location="!/antoine_tristan/status/1417416163877965840"/>
    <hyperlink ref="V248" r:id="rId902" location="!/w0lf_l0nely_/status/1417417986554712070"/>
    <hyperlink ref="V249" r:id="rId903" location="!/thierryjoffredo/status/1417418004594298880"/>
    <hyperlink ref="V250" r:id="rId904" location="!/corinnedurand94/status/1417418007421362176"/>
    <hyperlink ref="V251" r:id="rId905" location="!/si_moh_/status/1417418040443129858"/>
    <hyperlink ref="V252" r:id="rId906" location="!/tetereln/status/1417418061271949314"/>
    <hyperlink ref="V253" r:id="rId907" location="!/vpvd2021/status/1417418316499623937"/>
    <hyperlink ref="V254" r:id="rId908" location="!/zoph_io/status/1417418514386784256"/>
    <hyperlink ref="V255" r:id="rId909" location="!/zebrilee/status/1417418624353148929"/>
    <hyperlink ref="V256" r:id="rId910" location="!/arezkimekebbel/status/1417418693856972820"/>
    <hyperlink ref="V257" r:id="rId911" location="!/odasce/status/1417418722889936897"/>
    <hyperlink ref="V258" r:id="rId912" location="!/carole_1971/status/1417418878720880645"/>
    <hyperlink ref="V259" r:id="rId913" location="!/zulgrib/status/1417418880406917120"/>
    <hyperlink ref="V260" r:id="rId914" location="!/bouga53/status/1417418995649687552"/>
    <hyperlink ref="V261" r:id="rId915" location="!/policenat91/status/1417419046635687938"/>
    <hyperlink ref="V262" r:id="rId916" location="!/paulclone/status/1417419156706807829"/>
    <hyperlink ref="V263" r:id="rId917" location="!/brunoferry1/status/1417419195499925522"/>
    <hyperlink ref="V264" r:id="rId918" location="!/quix_ork/status/1417419307009691651"/>
    <hyperlink ref="V265" r:id="rId919" location="!/vasco_05_78/status/1417419373497798666"/>
    <hyperlink ref="V266" r:id="rId920" location="!/aber3d/status/1417419532608606208"/>
    <hyperlink ref="V267" r:id="rId921" location="!/depinfoiutparis/status/1417419949598035972"/>
    <hyperlink ref="V268" r:id="rId922" location="!/alainmaitreiode/status/1417407968572760069"/>
    <hyperlink ref="V269" r:id="rId923" location="!/alainmaitreiode/status/1417419951271448576"/>
    <hyperlink ref="V270" r:id="rId924" location="!/nicolasnaulot/status/1417420239525105674"/>
    <hyperlink ref="V271" r:id="rId925" location="!/prefet76/status/1417420618870542351"/>
    <hyperlink ref="V272" r:id="rId926" location="!/prefet87/status/1417420963633942534"/>
    <hyperlink ref="V273" r:id="rId927" location="!/skillsoftfrance/status/1417421157767303185"/>
    <hyperlink ref="V274" r:id="rId928" location="!/alexandremtr14/status/1417421663193518096"/>
    <hyperlink ref="V275" r:id="rId929" location="!/alexl_br/status/1417421855846289420"/>
    <hyperlink ref="V276" r:id="rId930" location="!/aureliecorvisy/status/1417421995587874816"/>
    <hyperlink ref="V277" r:id="rId931" location="!/cbibi87/status/1417422698347745293"/>
    <hyperlink ref="V278" r:id="rId932" location="!/gilles24097399/status/1417425689532420124"/>
    <hyperlink ref="V279" r:id="rId933" location="!/clcv_valdemarne/status/1417425769798815760"/>
    <hyperlink ref="V280" r:id="rId934" location="!/picard_dit/status/1417425818565988512"/>
    <hyperlink ref="V281" r:id="rId935" location="!/sonia_perso/status/1417415722519646210"/>
    <hyperlink ref="V282" r:id="rId936" location="!/sonia_perso/status/1417425973277085725"/>
    <hyperlink ref="V283" r:id="rId937" location="!/1000dayscodingb/status/1417425990385500161"/>
    <hyperlink ref="V284" r:id="rId938" location="!/fondationbxuniv/status/1417426567547047936"/>
    <hyperlink ref="V285" r:id="rId939" location="!/ka0nashi/status/1417427090136309760"/>
    <hyperlink ref="V286" r:id="rId940" location="!/corlorfulcat/status/1417427834600149017"/>
    <hyperlink ref="V287" r:id="rId941" location="!/lmbcorpo/status/1417429211674038279"/>
    <hyperlink ref="V288" r:id="rId942" location="!/vachoti/status/1417429569016061952"/>
    <hyperlink ref="V289" r:id="rId943" location="!/jrmy127/status/1417431482205982759"/>
    <hyperlink ref="V290" r:id="rId944" location="!/edwige90271395/status/1417432656317501452"/>
    <hyperlink ref="V291" r:id="rId945" location="!/voyageursud/status/1417433177858232385"/>
    <hyperlink ref="V292" r:id="rId946" location="!/mylene_valle/status/1417433780185452547"/>
    <hyperlink ref="V293" r:id="rId947" location="!/carlainfanta/status/1417433891665858564"/>
    <hyperlink ref="V294" r:id="rId948" location="!/ccigrandlille/status/1417434048461525019"/>
    <hyperlink ref="V295" r:id="rId949" location="!/ajay7shrivastav/status/1417434655716904966"/>
    <hyperlink ref="V296" r:id="rId950" location="!/ajay7shrivastav/status/1417434655716904966"/>
    <hyperlink ref="V297" r:id="rId951" location="!/ajay7shrivastav/status/1417434655716904966"/>
    <hyperlink ref="V298" r:id="rId952" location="!/karine_girardo/status/1417434916145467392"/>
    <hyperlink ref="V299" r:id="rId953" location="!/gilles_roman/status/1417435081254359064"/>
    <hyperlink ref="V300" r:id="rId954" location="!/idinfo_conseil/status/1417363777088073734"/>
    <hyperlink ref="V301" r:id="rId955" location="!/v_foulquier/status/1417435914591260705"/>
    <hyperlink ref="V302" r:id="rId956" location="!/azrod_431/status/1417437981711949827"/>
    <hyperlink ref="V303" r:id="rId957" location="!/ulyssemr13/status/1417438371991937025"/>
    <hyperlink ref="V304" r:id="rId958" location="!/jaevreux/status/1417441005045964800"/>
    <hyperlink ref="V305" r:id="rId959" location="!/thomasdubiez/status/1417442543915216897"/>
    <hyperlink ref="V306" r:id="rId960" location="!/estachyjb/status/1417444036277903366"/>
    <hyperlink ref="V307" r:id="rId961" location="!/moskitohero/status/1417444191966318592"/>
    <hyperlink ref="V308" r:id="rId962" location="!/jesappelrud/status/1417448086062895107"/>
    <hyperlink ref="V309" r:id="rId963" location="!/twitt57_denis/status/1417448264023040002"/>
    <hyperlink ref="V310" r:id="rId964" location="!/ivangaravito/status/1417449167484592128"/>
    <hyperlink ref="V311" r:id="rId965" location="!/policenat_22/status/1417452464698236929"/>
    <hyperlink ref="V312" r:id="rId966" location="!/bpericoloso/status/1417453275230744577"/>
    <hyperlink ref="V313" r:id="rId967" location="!/ccideuxsevres/status/1417453738386726921"/>
    <hyperlink ref="V314" r:id="rId968" location="!/porteparolegn/status/1417454921012682777"/>
    <hyperlink ref="V315" r:id="rId969" location="!/prefetvendee/status/1417459706617077761"/>
    <hyperlink ref="V316" r:id="rId970" location="!/bssi_conseil/status/1417460671722176524"/>
    <hyperlink ref="V317" r:id="rId971" location="!/drappale/status/1417461537275629571"/>
    <hyperlink ref="V318" r:id="rId972" location="!/pierrecappelli/status/1417462390065713152"/>
    <hyperlink ref="V319" r:id="rId973" location="!/sgislais/status/1417462406431879171"/>
    <hyperlink ref="V320" r:id="rId974" location="!/morpheuslord2/status/1417462715413458945"/>
    <hyperlink ref="V321" r:id="rId975" location="!/amariebl/status/1417465382194008064"/>
    <hyperlink ref="V322" r:id="rId976" location="!/rte_nord/status/1417466223776894989"/>
    <hyperlink ref="V323" r:id="rId977" location="!/fredj_mendy/status/1417466648127279107"/>
    <hyperlink ref="V324" r:id="rId978" location="!/bazardgilles/status/1417467166924881941"/>
    <hyperlink ref="V325" r:id="rId979" location="!/bazardgilles/status/1417467166924881941"/>
    <hyperlink ref="V326" r:id="rId980" location="!/mathonda500cbf/status/1417467215301984278"/>
    <hyperlink ref="V327" r:id="rId981" location="!/ngourd/status/1417467314660810759"/>
    <hyperlink ref="V328" r:id="rId982" location="!/njee26/status/1417468409646825492"/>
    <hyperlink ref="V329" r:id="rId983" location="!/crismanceau/status/1417469023890116609"/>
    <hyperlink ref="V330" r:id="rId984" location="!/mgepel/status/1417469334612500482"/>
    <hyperlink ref="V331" r:id="rId985" location="!/cybersecplace/status/1417469423284277252"/>
    <hyperlink ref="V332" r:id="rId986" location="!/fbariseau/status/1417472902434283524"/>
    <hyperlink ref="V333" r:id="rId987" location="!/brainroaring/status/1417473028078845952"/>
    <hyperlink ref="V334" r:id="rId988" location="!/jplmartine/status/1417473299156774913"/>
    <hyperlink ref="V335" r:id="rId989" location="!/aboudebile/status/1417473325731926020"/>
    <hyperlink ref="V336" r:id="rId990" location="!/legrouxvincent/status/1417473614195068929"/>
    <hyperlink ref="V337" r:id="rId991" location="!/jacobmarielle1/status/1417476128474865676"/>
    <hyperlink ref="V338" r:id="rId992" location="!/digitaleague/status/1417476888881246216"/>
    <hyperlink ref="V339" r:id="rId993" location="!/alixlucie1/status/1417477654211661837"/>
    <hyperlink ref="V340" r:id="rId994" location="!/prefet2b/status/1417478135558426631"/>
    <hyperlink ref="V341" r:id="rId995" location="!/aurelienbossy/status/1417478967003684864"/>
    <hyperlink ref="V342" r:id="rId996" location="!/jfoteini/status/1417482513065316359"/>
    <hyperlink ref="V343" r:id="rId997" location="!/jfoteini/status/1417482513065316359"/>
    <hyperlink ref="V344" r:id="rId998" location="!/adesroushdf/status/1417485969922707465"/>
    <hyperlink ref="V345" r:id="rId999" location="!/reda_jamal/status/1417489951281778699"/>
    <hyperlink ref="V346" r:id="rId1000" location="!/clebot/status/1417489980465860611"/>
    <hyperlink ref="V347" r:id="rId1001" location="!/bluenetech/status/1417490924788199426"/>
    <hyperlink ref="V348" r:id="rId1002" location="!/soralino1/status/1417492625540665347"/>
    <hyperlink ref="V349" r:id="rId1003" location="!/e_ikb/status/1417250108912062468"/>
    <hyperlink ref="V350" r:id="rId1004" location="!/e_ikb/status/1417493145890267151"/>
    <hyperlink ref="V351" r:id="rId1005" location="!/hubofml/status/1417116790828814338"/>
    <hyperlink ref="V352" r:id="rId1006" location="!/hubofml/status/1417127605057245185"/>
    <hyperlink ref="V353" r:id="rId1007" location="!/hubofml/status/1417477185552650242"/>
    <hyperlink ref="V354" r:id="rId1008" location="!/hubofml/status/1417477185552650242"/>
    <hyperlink ref="V355" r:id="rId1009" location="!/hubofml/status/1417493689241374726"/>
    <hyperlink ref="V356" r:id="rId1010" location="!/workationland/status/1417493762884911116"/>
    <hyperlink ref="V357" r:id="rId1011" location="!/c0ai1/status/1417493778173202446"/>
    <hyperlink ref="V358" r:id="rId1012" location="!/mazyar_240469/status/1417495314001448965"/>
    <hyperlink ref="V359" r:id="rId1013" location="!/aonfrance/status/1417496645995044864"/>
    <hyperlink ref="V360" r:id="rId1014" location="!/nordsud6213/status/1417431656257015850"/>
    <hyperlink ref="V361" r:id="rId1015" location="!/nordsud6213/status/1417497339246350358"/>
    <hyperlink ref="V362" r:id="rId1016" location="!/nordsud6213/status/1417497339246350358"/>
    <hyperlink ref="V363" r:id="rId1017" location="!/99dav99/status/1417498312341610504"/>
    <hyperlink ref="V364" r:id="rId1018" location="!/valpotter87_28/status/1417498337549377544"/>
    <hyperlink ref="V365" r:id="rId1019" location="!/cgoodmany/status/1417499172907925516"/>
    <hyperlink ref="V366" r:id="rId1020" location="!/cpmenationale/status/1417499572125974540"/>
    <hyperlink ref="V367" r:id="rId1021" location="!/cpmenationale/status/1417499572125974540"/>
    <hyperlink ref="V368" r:id="rId1022" location="!/candidate7153/status/1417469388236627970"/>
    <hyperlink ref="V369" r:id="rId1023" location="!/candidate7153/status/1417499572658745350"/>
    <hyperlink ref="V370" r:id="rId1024" location="!/fnihous/status/1417499582439870473"/>
    <hyperlink ref="V371" r:id="rId1025" location="!/michel66000/status/1417499958786334723"/>
    <hyperlink ref="V372" r:id="rId1026" location="!/michel66000/status/1417499958786334723"/>
    <hyperlink ref="V373" r:id="rId1027" location="!/nestormbilou/status/1417500438514094085"/>
    <hyperlink ref="V374" r:id="rId1028" location="!/nestormbilou/status/1417500438514094085"/>
    <hyperlink ref="V375" r:id="rId1029" location="!/dyandza/status/1417500689186664455"/>
    <hyperlink ref="V376" r:id="rId1030" location="!/merovingienfr/status/1417501245514952712"/>
    <hyperlink ref="V377" r:id="rId1031" location="!/merovingienfr/status/1417501245514952712"/>
    <hyperlink ref="V378" r:id="rId1032" location="!/clusif/status/1417499738258255882"/>
    <hyperlink ref="V379" r:id="rId1033" location="!/clusif/status/1417501829232005124"/>
    <hyperlink ref="V380" r:id="rId1034" location="!/clusif/status/1417501829232005124"/>
    <hyperlink ref="V381" r:id="rId1035" location="!/robe_0000ff/status/1417502705745113092"/>
    <hyperlink ref="V382" r:id="rId1036" location="!/robe_0000ff/status/1417502705745113092"/>
    <hyperlink ref="V383" r:id="rId1037" location="!/tamagotte1/status/1417502784086282241"/>
    <hyperlink ref="V384" r:id="rId1038" location="!/tamagotte1/status/1417502784086282241"/>
    <hyperlink ref="V385" r:id="rId1039" location="!/bonmetti/status/1417503389580201984"/>
    <hyperlink ref="V386" r:id="rId1040" location="!/bonmetti/status/1417503389580201984"/>
    <hyperlink ref="V387" r:id="rId1041" location="!/alain1878/status/1417503582061010946"/>
    <hyperlink ref="V388" r:id="rId1042" location="!/alain1878/status/1417503582061010946"/>
    <hyperlink ref="V389" r:id="rId1043" location="!/pavel7505/status/1417503686079680514"/>
    <hyperlink ref="V390" r:id="rId1044" location="!/pavel7505/status/1417503686079680514"/>
    <hyperlink ref="V391" r:id="rId1045" location="!/reseausatt/status/1417213038843858945"/>
    <hyperlink ref="V392" r:id="rId1046" location="!/reseausatt/status/1417504002288328705"/>
    <hyperlink ref="V393" r:id="rId1047" location="!/reseausatt/status/1417504002288328705"/>
    <hyperlink ref="V394" r:id="rId1048" location="!/edkonfident/status/1417504037407281154"/>
    <hyperlink ref="V395" r:id="rId1049" location="!/edkonfident/status/1417504037407281154"/>
    <hyperlink ref="V396" r:id="rId1050" location="!/artajeremy/status/1417504463921852417"/>
    <hyperlink ref="V397" r:id="rId1051" location="!/artajeremy/status/1417504463921852417"/>
    <hyperlink ref="V398" r:id="rId1052" location="!/khoyabramard/status/1417504513964060674"/>
    <hyperlink ref="V399" r:id="rId1053" location="!/khoyabramard/status/1417504513964060674"/>
    <hyperlink ref="V400" r:id="rId1054" location="!/mortaugrosrat/status/1417504841463644166"/>
    <hyperlink ref="V401" r:id="rId1055" location="!/mortaugrosrat/status/1417504841463644166"/>
    <hyperlink ref="V402" r:id="rId1056" location="!/boxcalf1/status/1417505296658927620"/>
    <hyperlink ref="V403" r:id="rId1057" location="!/boxcalf1/status/1417505296658927620"/>
    <hyperlink ref="V404" r:id="rId1058" location="!/philauvergne/status/1417505826764382211"/>
    <hyperlink ref="V405" r:id="rId1059" location="!/jjeanniard_bot/status/1417415762885570561"/>
    <hyperlink ref="V406" r:id="rId1060" location="!/jjeanniard_bot/status/1417506378197848065"/>
    <hyperlink ref="V407" r:id="rId1061" location="!/jjeanniard_bot/status/1417506378197848065"/>
    <hyperlink ref="V408" r:id="rId1062" location="!/drambaldini/status/1417129440417665024"/>
    <hyperlink ref="V409" r:id="rId1063" location="!/drambaldini/status/1417506723049398273"/>
    <hyperlink ref="V410" r:id="rId1064" location="!/drambaldini/status/1417506723049398273"/>
    <hyperlink ref="V411" r:id="rId1065" location="!/geurtie/status/1417506884576321537"/>
    <hyperlink ref="V412" r:id="rId1066" location="!/geurtie/status/1417506884576321537"/>
    <hyperlink ref="V413" r:id="rId1067" location="!/marielermytte/status/1417507356334825473"/>
    <hyperlink ref="V414" r:id="rId1068" location="!/valerymarchive/status/1417507633213452292"/>
    <hyperlink ref="V415" r:id="rId1069" location="!/valerymarchive/status/1417507633213452292"/>
    <hyperlink ref="V416" r:id="rId1070" location="!/antoinelaboite/status/1417508347226558471"/>
    <hyperlink ref="V417" r:id="rId1071" location="!/antoinelaboite/status/1417508347226558471"/>
    <hyperlink ref="V418" r:id="rId1072" location="!/kheira_drissi/status/1417508382852923393"/>
    <hyperlink ref="V419" r:id="rId1073" location="!/kheira_drissi/status/1417508382852923393"/>
    <hyperlink ref="V420" r:id="rId1074" location="!/micheleven1/status/1417508403497291776"/>
    <hyperlink ref="V421" r:id="rId1075" location="!/micheleven1/status/1417508403497291776"/>
    <hyperlink ref="V422" r:id="rId1076" location="!/toumi_abdennour/status/1417508573307973632"/>
    <hyperlink ref="V423" r:id="rId1077" location="!/toumi_abdennour/status/1417508573307973632"/>
    <hyperlink ref="V424" r:id="rId1078" location="!/issa_france/status/1417128556388405252"/>
    <hyperlink ref="V425" r:id="rId1079" location="!/issa_france/status/1417418040774479874"/>
    <hyperlink ref="V426" r:id="rId1080" location="!/issa_france/status/1417508833145069570"/>
    <hyperlink ref="V427" r:id="rId1081" location="!/issa_france/status/1417508833145069570"/>
    <hyperlink ref="V428" r:id="rId1082" location="!/hannaboos2/status/1417509414261637121"/>
    <hyperlink ref="V429" r:id="rId1083" location="!/hannaboos2/status/1417509414261637121"/>
    <hyperlink ref="V430" r:id="rId1084" location="!/gmirlt/status/1417509647200792579"/>
    <hyperlink ref="V431" r:id="rId1085" location="!/gmirlt/status/1417509647200792579"/>
    <hyperlink ref="V432" r:id="rId1086" location="!/karinejacqs/status/1417083870638448640"/>
    <hyperlink ref="V433" r:id="rId1087" location="!/karinejacqs/status/1417510439848759303"/>
    <hyperlink ref="V434" r:id="rId1088" location="!/karinejacqs/status/1417510439848759303"/>
    <hyperlink ref="V435" r:id="rId1089" location="!/bobindavid/status/1417510479136690177"/>
    <hyperlink ref="V436" r:id="rId1090" location="!/bobindavid/status/1417510479136690177"/>
    <hyperlink ref="V437" r:id="rId1091" location="!/mjhn0711/status/1417510171803365377"/>
    <hyperlink ref="V438" r:id="rId1092" location="!/mjhn0711/status/1417512851837706247"/>
    <hyperlink ref="V439" r:id="rId1093" location="!/mjhn0711/status/1417512931990847491"/>
    <hyperlink ref="V440" r:id="rId1094" location="!/bmx_amelia/status/1417513336305078279"/>
    <hyperlink ref="V441" r:id="rId1095" location="!/bmx_amelia/status/1417513336305078279"/>
    <hyperlink ref="V442" r:id="rId1096" location="!/mimi34123519/status/1417513785938497539"/>
    <hyperlink ref="V443" r:id="rId1097" location="!/sparwanteam/status/1417514647046049801"/>
    <hyperlink ref="V444" r:id="rId1098" location="!/basile061/status/1417515292339621901"/>
    <hyperlink ref="V445" r:id="rId1099" location="!/riskandme/status/1417517087023632385"/>
    <hyperlink ref="V446" r:id="rId1100" location="!/riskandme/status/1417517087023632385"/>
    <hyperlink ref="V447" r:id="rId1101" location="!/montrouge2020/status/1417517125913260035"/>
    <hyperlink ref="V448" r:id="rId1102" location="!/montrouge2020/status/1417517125913260035"/>
    <hyperlink ref="V449" r:id="rId1103" location="!/ops_bms/status/1417517154434433025"/>
    <hyperlink ref="V450" r:id="rId1104" location="!/ops_bms/status/1417517154434433025"/>
    <hyperlink ref="V451" r:id="rId1105" location="!/gustavogavi17/status/1417517280108425218"/>
    <hyperlink ref="V452" r:id="rId1106" location="!/dinabassiri/status/1417518485358268416"/>
    <hyperlink ref="V453" r:id="rId1107" location="!/langrasy/status/1417518726379888650"/>
    <hyperlink ref="V454" r:id="rId1108" location="!/langrasy/status/1417518726379888650"/>
    <hyperlink ref="V455" r:id="rId1109" location="!/moi58265430/status/1417518827852685321"/>
    <hyperlink ref="V456" r:id="rId1110" location="!/moi58265430/status/1417518827852685321"/>
    <hyperlink ref="V457" r:id="rId1111" location="!/johangarciajg/status/1417518900036657154"/>
    <hyperlink ref="V458" r:id="rId1112" location="!/jl_mouton/status/1417522377492140035"/>
    <hyperlink ref="V459" r:id="rId1113" location="!/janus_zonegrise/status/1417523661297405956"/>
    <hyperlink ref="V460" r:id="rId1114" location="!/simnasr/status/1417524378082947072"/>
    <hyperlink ref="V461" r:id="rId1115" location="!/simnasr/status/1417524378082947072"/>
    <hyperlink ref="V462" r:id="rId1116" location="!/solveigholmes/status/1417524600523608069"/>
    <hyperlink ref="V463" r:id="rId1117" location="!/solveigholmes/status/1417524600523608069"/>
    <hyperlink ref="V464" r:id="rId1118" location="!/2100futureman/status/1417524969639137289"/>
    <hyperlink ref="V465" r:id="rId1119" location="!/2100futureman/status/1417524969639137289"/>
    <hyperlink ref="V466" r:id="rId1120" location="!/pierasselin/status/1417525050345984003"/>
    <hyperlink ref="V467" r:id="rId1121" location="!/pierasselin/status/1417525050345984003"/>
    <hyperlink ref="V468" r:id="rId1122" location="!/opuscopus1/status/1417525115466756096"/>
    <hyperlink ref="V469" r:id="rId1123" location="!/opuscopus1/status/1417525115466756096"/>
    <hyperlink ref="V470" r:id="rId1124" location="!/souverainetech/status/1417525247507582977"/>
    <hyperlink ref="V471" r:id="rId1125" location="!/souverainetech/status/1417525247507582977"/>
    <hyperlink ref="V472" r:id="rId1126" location="!/indyanna58/status/1417525427879522308"/>
    <hyperlink ref="V473" r:id="rId1127" location="!/indyanna58/status/1417525427879522308"/>
    <hyperlink ref="V474" r:id="rId1128" location="!/gascuelj/status/1417526016688414720"/>
    <hyperlink ref="V475" r:id="rId1129" location="!/gascuelj/status/1417526016688414720"/>
    <hyperlink ref="V476" r:id="rId1130" location="!/moleeye81/status/1417526301594984450"/>
    <hyperlink ref="V477" r:id="rId1131" location="!/moleeye81/status/1417526301594984450"/>
    <hyperlink ref="V478" r:id="rId1132" location="!/lucasbuthion/status/1417527239403520000"/>
    <hyperlink ref="V479" r:id="rId1133" location="!/lucasbuthion/status/1417527239403520000"/>
    <hyperlink ref="V480" r:id="rId1134" location="!/realsalesadvice/status/1417422064517005313"/>
    <hyperlink ref="V481" r:id="rId1135" location="!/realsalesadvice/status/1417527743806324743"/>
    <hyperlink ref="V482" r:id="rId1136" location="!/realsalesadvice/status/1417527743806324743"/>
    <hyperlink ref="V483" r:id="rId1137" location="!/pmdabezies/status/1417527761007165443"/>
    <hyperlink ref="V484" r:id="rId1138" location="!/pmdabezies/status/1417527761007165443"/>
    <hyperlink ref="V485" r:id="rId1139" location="!/florenciavaldan/status/1417527946236026884"/>
    <hyperlink ref="V486" r:id="rId1140" location="!/florenciavaldan/status/1417527946236026884"/>
    <hyperlink ref="V487" r:id="rId1141" location="!/delahayealice/status/1417528043304886276"/>
    <hyperlink ref="V488" r:id="rId1142" location="!/delahayealice/status/1417528043304886276"/>
    <hyperlink ref="V489" r:id="rId1143" location="!/cnamoccitanie/status/1417528542615805954"/>
    <hyperlink ref="V490" r:id="rId1144" location="!/richard_trois/status/1417528567660007426"/>
    <hyperlink ref="V491" r:id="rId1145" location="!/richard_trois/status/1417528567660007426"/>
    <hyperlink ref="V492" r:id="rId1146" location="!/amisgendarmeri1/status/1417529453735993348"/>
    <hyperlink ref="V493" r:id="rId1147" location="!/mauxnier/status/1417529465157177354"/>
    <hyperlink ref="V494" r:id="rId1148" location="!/mauxnier/status/1417529465157177354"/>
    <hyperlink ref="V495" r:id="rId1149" location="!/gendarmerie_078/status/1417529720292483074"/>
    <hyperlink ref="V496" r:id="rId1150" location="!/isagram49/status/1417529727699595269"/>
    <hyperlink ref="V497" r:id="rId1151" location="!/arrowecs_fr/status/1417529741578575873"/>
    <hyperlink ref="V498" r:id="rId1152" location="!/cogitis/status/1417530339329658892"/>
    <hyperlink ref="V499" r:id="rId1153" location="!/cogitis/status/1417530339329658892"/>
    <hyperlink ref="V500" r:id="rId1154" location="!/cogitis/status/1417530339329658892"/>
    <hyperlink ref="V501" r:id="rId1155" location="!/ingridmomein/status/1417530444313251842"/>
    <hyperlink ref="V502" r:id="rId1156" location="!/ingridmomein/status/1417530444313251842"/>
    <hyperlink ref="V503" r:id="rId1157" location="!/rebeudefeu/status/1417530653864771593"/>
    <hyperlink ref="V504" r:id="rId1158" location="!/rebeudefeu/status/1417530653864771593"/>
    <hyperlink ref="V505" r:id="rId1159" location="!/kaplanben_fr/status/1417530826217205763"/>
    <hyperlink ref="V506" r:id="rId1160" location="!/kaplanben_fr/status/1417530826217205763"/>
    <hyperlink ref="V507" r:id="rId1161" location="!/barbeaulyse/status/1417530958035697666"/>
    <hyperlink ref="V508" r:id="rId1162" location="!/barbeaulyse/status/1417530958035697666"/>
    <hyperlink ref="V509" r:id="rId1163" location="!/emjipv/status/1417531062452895746"/>
    <hyperlink ref="V510" r:id="rId1164" location="!/emjipv/status/1417531062452895746"/>
    <hyperlink ref="V511" r:id="rId1165" location="!/phara0n1x/status/1417531649475108865"/>
    <hyperlink ref="V512" r:id="rId1166" location="!/guillaumedny/status/1417532049691402245"/>
    <hyperlink ref="V513" r:id="rId1167" location="!/guillaumedny/status/1417532049691402245"/>
    <hyperlink ref="V514" r:id="rId1168" location="!/kblfox21/status/1417532333608087555"/>
    <hyperlink ref="V515" r:id="rId1169" location="!/kblfox21/status/1417532333608087555"/>
    <hyperlink ref="V516" r:id="rId1170" location="!/timothydelahoya/status/1417532349756096523"/>
    <hyperlink ref="V517" r:id="rId1171" location="!/kebinsoreasmey/status/1417533117187854336"/>
    <hyperlink ref="V518" r:id="rId1172" location="!/kebinsoreasmey/status/1417533117187854336"/>
    <hyperlink ref="V519" r:id="rId1173" location="!/ccye3jean/status/1417533262445039622"/>
    <hyperlink ref="V520" r:id="rId1174" location="!/ccye3jean/status/1417533262445039622"/>
    <hyperlink ref="V521" r:id="rId1175" location="!/ramsdark13/status/1417533468322541572"/>
    <hyperlink ref="V522" r:id="rId1176" location="!/ramsdark13/status/1417533468322541572"/>
    <hyperlink ref="V523" r:id="rId1177" location="!/itrackr_fr/status/1417356353245433904"/>
    <hyperlink ref="V524" r:id="rId1178" location="!/itrackr_fr/status/1417533522093514754"/>
    <hyperlink ref="V525" r:id="rId1179" location="!/cretanadia/status/1417533579928686594"/>
    <hyperlink ref="V526" r:id="rId1180" location="!/humain974/status/1417533603848785920"/>
    <hyperlink ref="V527" r:id="rId1181" location="!/humain974/status/1417533603848785920"/>
    <hyperlink ref="V528" r:id="rId1182" location="!/baronnet/status/1417534905131622409"/>
    <hyperlink ref="V529" r:id="rId1183" location="!/baronnet/status/1417534905131622409"/>
    <hyperlink ref="V530" r:id="rId1184" location="!/ccism77/status/1417536144422707204"/>
    <hyperlink ref="V531" r:id="rId1185" location="!/lisbapple/status/1417537229694582795"/>
    <hyperlink ref="V532" r:id="rId1186" location="!/silwenn/status/1417537575041044491"/>
    <hyperlink ref="V533" r:id="rId1187" location="!/silwenn/status/1417537575041044491"/>
    <hyperlink ref="V534" r:id="rId1188" location="!/57marge/status/1417537791068626948"/>
    <hyperlink ref="V535" r:id="rId1189" location="!/57marge/status/1417537791068626948"/>
    <hyperlink ref="V536" r:id="rId1190" location="!/trallma/status/1417538621935169542"/>
    <hyperlink ref="V537" r:id="rId1191" location="!/mik33leb/status/1417538745184698368"/>
    <hyperlink ref="V538" r:id="rId1192" location="!/mik33leb/status/1417538745184698368"/>
    <hyperlink ref="V539" r:id="rId1193" location="!/frdricdard1/status/1417538986319433740"/>
    <hyperlink ref="V540" r:id="rId1194" location="!/frdricdard1/status/1417538986319433740"/>
    <hyperlink ref="V541" r:id="rId1195" location="!/sebastienbouhot/status/1417542955796213768"/>
    <hyperlink ref="V542" r:id="rId1196" location="!/sebastienbouhot/status/1417542955796213768"/>
    <hyperlink ref="V543" r:id="rId1197" location="!/bboubacardodo/status/1417543433867169801"/>
    <hyperlink ref="V544" r:id="rId1198" location="!/bboubacardodo/status/1417543433867169801"/>
    <hyperlink ref="V545" r:id="rId1199" location="!/digital_ladies/status/1417543740181422081"/>
    <hyperlink ref="V546" r:id="rId1200" location="!/digital_ladies/status/1417543740181422081"/>
    <hyperlink ref="V547" r:id="rId1201" location="!/thomasrudelle/status/1417544810353807365"/>
    <hyperlink ref="V548" r:id="rId1202" location="!/partisan_22/status/1417545001014333444"/>
    <hyperlink ref="V549" r:id="rId1203" location="!/partisan_22/status/1417545001014333444"/>
    <hyperlink ref="V550" r:id="rId1204" location="!/ghismath75/status/1417545646119194626"/>
    <hyperlink ref="V551" r:id="rId1205" location="!/ghismath75/status/1417545646119194626"/>
    <hyperlink ref="V552" r:id="rId1206" location="!/stevematindi/status/1417546413739855879"/>
    <hyperlink ref="V553" r:id="rId1207" location="!/cagnois06800/status/1417547775382798347"/>
    <hyperlink ref="V554" r:id="rId1208" location="!/domafondmacron/status/1417547861835792389"/>
    <hyperlink ref="V555" r:id="rId1209" location="!/domafondmacron/status/1417547861835792389"/>
    <hyperlink ref="V556" r:id="rId1210" location="!/hdsnetsec/status/1417548345489362944"/>
    <hyperlink ref="V557" r:id="rId1211" location="!/bernycraze/status/1417548824265035777"/>
    <hyperlink ref="V558" r:id="rId1212" location="!/bernycraze/status/1417548824265035777"/>
    <hyperlink ref="V559" r:id="rId1213" location="!/maxime_boskov/status/1417551306194137094"/>
    <hyperlink ref="V560" r:id="rId1214" location="!/maxime_boskov/status/1417551306194137094"/>
    <hyperlink ref="V561" r:id="rId1215" location="!/guillaumenaayem/status/1417551312800165894"/>
    <hyperlink ref="V562" r:id="rId1216" location="!/guillaumenaayem/status/1417551312800165894"/>
    <hyperlink ref="V563" r:id="rId1217" location="!/47jonquille/status/1417552616670760968"/>
    <hyperlink ref="V564" r:id="rId1218" location="!/47jonquille/status/1417552616670760968"/>
    <hyperlink ref="V565" r:id="rId1219" location="!/fabbib75/status/1417552702809194499"/>
    <hyperlink ref="V566" r:id="rId1220" location="!/fabbib75/status/1417552702809194499"/>
    <hyperlink ref="V567" r:id="rId1221" location="!/chantal_edouard/status/1417552927951106048"/>
    <hyperlink ref="V568" r:id="rId1222" location="!/francisriera75/status/1417554669015117828"/>
    <hyperlink ref="V569" r:id="rId1223" location="!/francisriera75/status/1417554669015117828"/>
    <hyperlink ref="V570" r:id="rId1224" location="!/jispolitico/status/1417554764812926978"/>
    <hyperlink ref="V571" r:id="rId1225" location="!/jispolitico/status/1417554764812926978"/>
    <hyperlink ref="V572" r:id="rId1226" location="!/enseirbmatmeca/status/1417399636680138808"/>
    <hyperlink ref="V573" r:id="rId1227" location="!/eirlabcommunity/status/1417555200525602821"/>
    <hyperlink ref="V574" r:id="rId1228" location="!/eirlabcommunity/status/1417555200525602821"/>
    <hyperlink ref="V575" r:id="rId1229" location="!/eliane36923330/status/1417555358256611336"/>
    <hyperlink ref="V576" r:id="rId1230" location="!/eliane36923330/status/1417555358256611336"/>
    <hyperlink ref="V577" r:id="rId1231" location="!/pedumit/status/1417555981140205575"/>
    <hyperlink ref="V578" r:id="rId1232" location="!/pedumit/status/1417555981140205575"/>
    <hyperlink ref="V579" r:id="rId1233" location="!/bridaitservices/status/1417557476829016075"/>
    <hyperlink ref="V580" r:id="rId1234" location="!/bretonsteph35/status/1417558034243522571"/>
    <hyperlink ref="V581" r:id="rId1235" location="!/bretonsteph35/status/1417558034243522571"/>
    <hyperlink ref="V582" r:id="rId1236" location="!/exn_na/status/1417560124047204354"/>
    <hyperlink ref="V583" r:id="rId1237" location="!/rhvirginie/status/1417560474334502914"/>
    <hyperlink ref="V584" r:id="rId1238" location="!/dugj/status/1417561026397155330"/>
    <hyperlink ref="V585" r:id="rId1239" location="!/dugj/status/1417561026397155330"/>
    <hyperlink ref="V586" r:id="rId1240" location="!/dugj/status/1417561026397155330"/>
    <hyperlink ref="V587" r:id="rId1241" location="!/mfoix_cmfoix/status/1417561043128229892"/>
    <hyperlink ref="V588" r:id="rId1242" location="!/mfoix_cmfoix/status/1417561043128229892"/>
    <hyperlink ref="V589" r:id="rId1243" location="!/mfoix_cmfoix/status/1417561043128229892"/>
    <hyperlink ref="V590" r:id="rId1244" location="!/54lorrain/status/1417561724228710411"/>
    <hyperlink ref="V591" r:id="rId1245" location="!/54lorrain/status/1417561724228710411"/>
    <hyperlink ref="V592" r:id="rId1246" location="!/rebeccachoux1/status/1417562669234761735"/>
    <hyperlink ref="V593" r:id="rId1247" location="!/benfayet/status/1417563980080553988"/>
    <hyperlink ref="V594" r:id="rId1248" location="!/benfayet/status/1417563980080553988"/>
    <hyperlink ref="V595" r:id="rId1249" location="!/samy_sametsong/status/1417564000234184710"/>
    <hyperlink ref="V596" r:id="rId1250" location="!/vermeulenevely2/status/1417564062842597389"/>
    <hyperlink ref="V597" r:id="rId1251" location="!/vermeulenevely2/status/1417564062842597389"/>
    <hyperlink ref="V598" r:id="rId1252" location="!/algabrac/status/1417564180815745032"/>
    <hyperlink ref="V599" r:id="rId1253" location="!/algabrac/status/1417564180815745032"/>
    <hyperlink ref="V600" r:id="rId1254" location="!/thinker_view/status/1417564888852058115"/>
    <hyperlink ref="V601" r:id="rId1255" location="!/thinker_view/status/1417564888852058115"/>
    <hyperlink ref="V602" r:id="rId1256" location="!/maxxjeff/status/1417564995857092616"/>
    <hyperlink ref="V603" r:id="rId1257" location="!/maxxjeff/status/1417564995857092616"/>
    <hyperlink ref="V604" r:id="rId1258" location="!/speech3949/status/1417565091864657923"/>
    <hyperlink ref="V605" r:id="rId1259" location="!/speech3949/status/1417565091864657923"/>
    <hyperlink ref="V606" r:id="rId1260" location="!/papajim81/status/1417565099422896132"/>
    <hyperlink ref="V607" r:id="rId1261" location="!/papajim81/status/1417565099422896132"/>
    <hyperlink ref="V608" r:id="rId1262" location="!/beuargh/status/1417565127201677315"/>
    <hyperlink ref="V609" r:id="rId1263" location="!/beuargh/status/1417565127201677315"/>
    <hyperlink ref="V610" r:id="rId1264" location="!/berbereleonard/status/1417565237696421890"/>
    <hyperlink ref="V611" r:id="rId1265" location="!/berbereleonard/status/1417565237696421890"/>
    <hyperlink ref="V612" r:id="rId1266" location="!/figarella_marie/status/1417565297737977859"/>
    <hyperlink ref="V613" r:id="rId1267" location="!/figarella_marie/status/1417565297737977859"/>
    <hyperlink ref="V614" r:id="rId1268" location="!/cathgontard/status/1417565348094791680"/>
    <hyperlink ref="V615" r:id="rId1269" location="!/cathgontard/status/1417565348094791680"/>
    <hyperlink ref="V616" r:id="rId1270" location="!/stefw/status/1417565479552618498"/>
    <hyperlink ref="V617" r:id="rId1271" location="!/stefw/status/1417565479552618498"/>
    <hyperlink ref="V618" r:id="rId1272" location="!/zihairein/status/1417565587660845062"/>
    <hyperlink ref="V619" r:id="rId1273" location="!/zihairein/status/1417565587660845062"/>
    <hyperlink ref="V620" r:id="rId1274" location="!/klisi59/status/1417566085512040456"/>
    <hyperlink ref="V621" r:id="rId1275" location="!/klisi59/status/1417566085512040456"/>
    <hyperlink ref="V622" r:id="rId1276" location="!/morismyriam/status/1417566224112828418"/>
    <hyperlink ref="V623" r:id="rId1277" location="!/morismyriam/status/1417566224112828418"/>
    <hyperlink ref="V624" r:id="rId1278" location="!/wadsou3404/status/1417566310788128768"/>
    <hyperlink ref="V625" r:id="rId1279" location="!/wadsou3404/status/1417566310788128768"/>
    <hyperlink ref="V626" r:id="rId1280" location="!/edegestas/status/1417566486709907458"/>
    <hyperlink ref="V627" r:id="rId1281" location="!/edegestas/status/1417566486709907458"/>
    <hyperlink ref="V628" r:id="rId1282" location="!/fxck_bastard/status/1417566911626366986"/>
    <hyperlink ref="V629" r:id="rId1283" location="!/fxck_bastard/status/1417566911626366986"/>
    <hyperlink ref="V630" r:id="rId1284" location="!/jordanmsihid/status/1417566989372084228"/>
    <hyperlink ref="V631" r:id="rId1285" location="!/jordanmsihid/status/1417566989372084228"/>
    <hyperlink ref="V632" r:id="rId1286" location="!/wilkespa/status/1417567123552022534"/>
    <hyperlink ref="V633" r:id="rId1287" location="!/wilkespa/status/1417567123552022534"/>
    <hyperlink ref="V634" r:id="rId1288" location="!/riztup_/status/1417567966602928128"/>
    <hyperlink ref="V635" r:id="rId1289" location="!/riztup_/status/1417567966602928128"/>
    <hyperlink ref="V636" r:id="rId1290" location="!/msansm1/status/1417568165949853708"/>
    <hyperlink ref="V637" r:id="rId1291" location="!/msansm1/status/1417568165949853708"/>
    <hyperlink ref="V638" r:id="rId1292" location="!/nelsonzer/status/1417568257381441538"/>
    <hyperlink ref="V639" r:id="rId1293" location="!/nelsonzer/status/1417568257381441538"/>
    <hyperlink ref="V640" r:id="rId1294" location="!/clavierwrkspace/status/1417569174914748423"/>
    <hyperlink ref="V641" r:id="rId1295" location="!/clavierwrkspace/status/1417569174914748423"/>
    <hyperlink ref="V642" r:id="rId1296" location="!/mema00067/status/1417569265293606922"/>
    <hyperlink ref="V643" r:id="rId1297" location="!/mema00067/status/1417569265293606922"/>
    <hyperlink ref="V644" r:id="rId1298" location="!/zenmorin/status/1417569510241021956"/>
    <hyperlink ref="V645" r:id="rId1299" location="!/zenmorin/status/1417569510241021956"/>
    <hyperlink ref="V646" r:id="rId1300" location="!/pascal3run/status/1417569521653665793"/>
    <hyperlink ref="V647" r:id="rId1301" location="!/pascal3run/status/1417569521653665793"/>
    <hyperlink ref="V648" r:id="rId1302" location="!/natcordeaux/status/1417569653627490309"/>
    <hyperlink ref="V649" r:id="rId1303" location="!/natcordeaux/status/1417569653627490309"/>
    <hyperlink ref="V650" r:id="rId1304" location="!/costes13/status/1417570533726621700"/>
    <hyperlink ref="V651" r:id="rId1305" location="!/costes13/status/1417570533726621700"/>
    <hyperlink ref="V652" r:id="rId1306" location="!/pgerard4/status/1417520914460299267"/>
    <hyperlink ref="V653" r:id="rId1307" location="!/pgerard4/status/1417571074603167749"/>
    <hyperlink ref="V654" r:id="rId1308" location="!/pgerard4/status/1417571074603167749"/>
    <hyperlink ref="V655" r:id="rId1309" location="!/pgerard4/status/1417571074603167749"/>
    <hyperlink ref="V656" r:id="rId1310" location="!/pgerard4/status/1417571074603167749"/>
    <hyperlink ref="V657" r:id="rId1311" location="!/pgerard4/status/1417571074603167749"/>
    <hyperlink ref="V658" r:id="rId1312" location="!/cyber_taskforce/status/1417437736441729024"/>
    <hyperlink ref="V659" r:id="rId1313" location="!/cyber_taskforce/status/1417437736441729024"/>
    <hyperlink ref="V660" r:id="rId1314" location="!/cyber_taskforce/status/1417571178533826560"/>
    <hyperlink ref="V661" r:id="rId1315" location="!/cyber_taskforce/status/1417571178533826560"/>
    <hyperlink ref="V662" r:id="rId1316" location="!/belledelaire/status/1417571279754997760"/>
    <hyperlink ref="V663" r:id="rId1317" location="!/belledelaire/status/1417571279754997760"/>
    <hyperlink ref="V664" r:id="rId1318" location="!/jsmomentum/status/1417571886578405385"/>
    <hyperlink ref="V665" r:id="rId1319" location="!/jsmomentum/status/1417571886578405385"/>
    <hyperlink ref="V666" r:id="rId1320" location="!/jsmomentum/status/1417571886578405385"/>
    <hyperlink ref="V667" r:id="rId1321" location="!/chrisskristin/status/1417572476452839427"/>
    <hyperlink ref="V668" r:id="rId1322" location="!/_amine/status/1417573042516111364"/>
    <hyperlink ref="V669" r:id="rId1323" location="!/_amine/status/1417573042516111364"/>
    <hyperlink ref="V670" r:id="rId1324" location="!/yannickkerherve/status/1417569672388567041"/>
    <hyperlink ref="V671" r:id="rId1325" location="!/yannickkerherve/status/1417569672388567041"/>
    <hyperlink ref="V672" r:id="rId1326" location="!/yannickkerherve/status/1417573086258413577"/>
    <hyperlink ref="V673" r:id="rId1327" location="!/dm_devito/status/1417573251971272711"/>
    <hyperlink ref="V674" r:id="rId1328" location="!/dm_devito/status/1417573251971272711"/>
    <hyperlink ref="V675" r:id="rId1329" location="!/lucasvercelot/status/1417573866663292929"/>
    <hyperlink ref="V676" r:id="rId1330" location="!/lucasvercelot/status/1417573866663292929"/>
    <hyperlink ref="V677" r:id="rId1331" location="!/charliefoolek/status/1417577151222755338"/>
    <hyperlink ref="V678" r:id="rId1332" location="!/charliefoolek/status/1417577151222755338"/>
    <hyperlink ref="V679" r:id="rId1333" location="!/rene_colson/status/1417580053928501250"/>
    <hyperlink ref="V680" r:id="rId1334" location="!/rene_colson/status/1417580053928501250"/>
    <hyperlink ref="V681" r:id="rId1335" location="!/iledelaguyane/status/1417580551075160066"/>
    <hyperlink ref="V682" r:id="rId1336" location="!/iledelaguyane/status/1417580551075160066"/>
    <hyperlink ref="V683" r:id="rId1337" location="!/darioritum/status/1417581245635207180"/>
    <hyperlink ref="V684" r:id="rId1338" location="!/darioritum/status/1417581245635207180"/>
    <hyperlink ref="V685" r:id="rId1339" location="!/nloki99/status/1417581555124477954"/>
    <hyperlink ref="V686" r:id="rId1340" location="!/nloki99/status/1417581555124477954"/>
    <hyperlink ref="V687" r:id="rId1341" location="!/sebfilisetti/status/1417582220123021315"/>
    <hyperlink ref="V688" r:id="rId1342" location="!/sebfilisetti/status/1417582220123021315"/>
    <hyperlink ref="V689" r:id="rId1343" location="!/playzer79/status/1417582255799771138"/>
    <hyperlink ref="V690" r:id="rId1344" location="!/samuel_lafont/status/1417582905359015938"/>
    <hyperlink ref="V691" r:id="rId1345" location="!/samuel_lafont/status/1417582905359015938"/>
    <hyperlink ref="V692" r:id="rId1346" location="!/sosarmee/status/1417582970513334272"/>
    <hyperlink ref="V693" r:id="rId1347" location="!/sosarmee/status/1417582970513334272"/>
    <hyperlink ref="V694" r:id="rId1348" location="!/nicoledolo/status/1417584171858501642"/>
    <hyperlink ref="V695" r:id="rId1349" location="!/nicoledolo/status/1417584171858501642"/>
    <hyperlink ref="V696" r:id="rId1350" location="!/jrmarseille13/status/1417584230943666183"/>
    <hyperlink ref="V697" r:id="rId1351" location="!/jrmarseille13/status/1417584230943666183"/>
    <hyperlink ref="V698" r:id="rId1352" location="!/av24800273/status/1417584660637536265"/>
    <hyperlink ref="V699" r:id="rId1353" location="!/av24800273/status/1417584660637536265"/>
    <hyperlink ref="V700" r:id="rId1354" location="!/pinto06m/status/1417584778325512199"/>
    <hyperlink ref="V701" r:id="rId1355" location="!/pinto06m/status/1417584778325512199"/>
    <hyperlink ref="V702" r:id="rId1356" location="!/leglaude69/status/1417584931375665156"/>
    <hyperlink ref="V703" r:id="rId1357" location="!/laloidesours/status/1417585244685979652"/>
    <hyperlink ref="V704" r:id="rId1358" location="!/laloidesours/status/1417585244685979652"/>
    <hyperlink ref="V705" r:id="rId1359" location="!/mmjl/status/1417585431630290956"/>
    <hyperlink ref="V706" r:id="rId1360" location="!/mmjl/status/1417585431630290956"/>
    <hyperlink ref="V707" r:id="rId1361" location="!/abudebras/status/1417585839861809155"/>
    <hyperlink ref="V708" r:id="rId1362" location="!/abudebras/status/1417585839861809155"/>
    <hyperlink ref="V709" r:id="rId1363" location="!/cestladata/status/1417585902801629192"/>
    <hyperlink ref="V710" r:id="rId1364" location="!/kd__kuffars/status/1417586053419081729"/>
    <hyperlink ref="V711" r:id="rId1365" location="!/kd__kuffars/status/1417586053419081729"/>
    <hyperlink ref="V712" r:id="rId1366" location="!/gaellepicardabe/status/1417453298400043012"/>
    <hyperlink ref="V713" r:id="rId1367" location="!/gaellepicardabe/status/1417540884011393038"/>
    <hyperlink ref="V714" r:id="rId1368" location="!/gaellepicardabe/status/1417540884011393038"/>
    <hyperlink ref="V715" r:id="rId1369" location="!/jacquorange/status/1417453802123370510"/>
    <hyperlink ref="V716" r:id="rId1370" location="!/jacquorange/status/1417466080428269570"/>
    <hyperlink ref="V717" r:id="rId1371" location="!/jacquorange/status/1417586399491104768"/>
    <hyperlink ref="V718" r:id="rId1372" location="!/jacquorange/status/1417586399491104768"/>
    <hyperlink ref="V719" r:id="rId1373" location="!/u_zinu/status/1417586441262075912"/>
    <hyperlink ref="V720" r:id="rId1374" location="!/u_zinu/status/1417586441262075912"/>
    <hyperlink ref="V721" r:id="rId1375" location="!/plenerta/status/1417586589795078144"/>
    <hyperlink ref="V722" r:id="rId1376" location="!/plenerta/status/1417586589795078144"/>
    <hyperlink ref="V723" r:id="rId1377" location="!/wonderlandanais/status/1417586945425768449"/>
    <hyperlink ref="V724" r:id="rId1378" location="!/wonderlandanais/status/1417586945425768449"/>
    <hyperlink ref="V725" r:id="rId1379" location="!/dubrulleregis/status/1417587057778647042"/>
    <hyperlink ref="V726" r:id="rId1380" location="!/dubrulleregis/status/1417587057778647042"/>
    <hyperlink ref="V727" r:id="rId1381" location="!/ibrahim_cr678/status/1417587345063305224"/>
    <hyperlink ref="V728" r:id="rId1382" location="!/ibrahim_cr678/status/1417587345063305224"/>
    <hyperlink ref="V729" r:id="rId1383" location="!/citioyenlibre/status/1417587355465224194"/>
    <hyperlink ref="V730" r:id="rId1384" location="!/citioyenlibre/status/1417587355465224194"/>
    <hyperlink ref="V731" r:id="rId1385" location="!/clemgeiger/status/1417587624752058378"/>
    <hyperlink ref="V732" r:id="rId1386" location="!/clemgeiger/status/1417587624752058378"/>
    <hyperlink ref="V733" r:id="rId1387" location="!/camildmoulins/status/1417587651054608391"/>
    <hyperlink ref="V734" r:id="rId1388" location="!/camildmoulins/status/1417587651054608391"/>
    <hyperlink ref="V735" r:id="rId1389" location="!/ocelotactiif/status/1417587684541861900"/>
    <hyperlink ref="V736" r:id="rId1390" location="!/ocelotactiif/status/1417587684541861900"/>
    <hyperlink ref="V737" r:id="rId1391" location="!/rouyerstefan/status/1417588245404299265"/>
    <hyperlink ref="V738" r:id="rId1392" location="!/rouyerstefan/status/1417588245404299265"/>
    <hyperlink ref="V739" r:id="rId1393" location="!/_babacar/status/1417588676922593280"/>
    <hyperlink ref="V740" r:id="rId1394" location="!/_babacar/status/1417588676922593280"/>
    <hyperlink ref="V741" r:id="rId1395" location="!/janusworld/status/1417589655801761793"/>
    <hyperlink ref="V742" r:id="rId1396" location="!/janusworld/status/1417589655801761793"/>
    <hyperlink ref="V743" r:id="rId1397" location="!/xen0risdev/status/1417591170411024385"/>
    <hyperlink ref="V744" r:id="rId1398" location="!/jules_soboul/status/1417591663459897344"/>
    <hyperlink ref="V745" r:id="rId1399" location="!/jules_soboul/status/1417591663459897344"/>
    <hyperlink ref="V746" r:id="rId1400" location="!/sonialaventure/status/1417592706801422337"/>
    <hyperlink ref="V747" r:id="rId1401" location="!/sonialaventure/status/1417592706801422337"/>
    <hyperlink ref="V748" r:id="rId1402" location="!/juyraphael/status/1417593520311861248"/>
    <hyperlink ref="V749" r:id="rId1403" location="!/juyraphael/status/1417593520311861248"/>
    <hyperlink ref="V750" r:id="rId1404" location="!/ansoncamp/status/1417593583268335616"/>
    <hyperlink ref="V751" r:id="rId1405" location="!/ansoncamp/status/1417593583268335616"/>
    <hyperlink ref="V752" r:id="rId1406" location="!/gendarmerie_073/status/1417593593145921539"/>
    <hyperlink ref="V753" r:id="rId1407" location="!/antoinegay/status/1417594114586005507"/>
    <hyperlink ref="V754" r:id="rId1408" location="!/antoinegay/status/1417594114586005507"/>
    <hyperlink ref="V755" r:id="rId1409" location="!/musdebxl/status/1417594847838412800"/>
    <hyperlink ref="V756" r:id="rId1410" location="!/musdebxl/status/1417594847838412800"/>
    <hyperlink ref="V757" r:id="rId1411" location="!/audinotlaura/status/1417595322101022723"/>
    <hyperlink ref="V758" r:id="rId1412" location="!/emmanueltasky/status/1417596329157566467"/>
    <hyperlink ref="V759" r:id="rId1413" location="!/emmanueltasky/status/1417596329157566467"/>
    <hyperlink ref="V760" r:id="rId1414" location="!/cryptoqc/status/1417596420945637376"/>
    <hyperlink ref="V761" r:id="rId1415" location="!/_j_k_33/status/1417596841831534595"/>
    <hyperlink ref="V762" r:id="rId1416" location="!/_j_k_33/status/1417596841831534595"/>
    <hyperlink ref="V763" r:id="rId1417" location="!/bertonyann/status/1417598157874098177"/>
    <hyperlink ref="V764" r:id="rId1418" location="!/sorinbaptiste/status/1417599580175323139"/>
    <hyperlink ref="V765" r:id="rId1419" location="!/sorinbaptiste/status/1417599580175323139"/>
    <hyperlink ref="V766" r:id="rId1420" location="!/sorinbaptiste/status/1417417161216348173"/>
    <hyperlink ref="V767" r:id="rId1421" location="!/sorinbaptiste/status/1417599580175323139"/>
    <hyperlink ref="V768" r:id="rId1422" location="!/redpill_59/status/1417599749650255877"/>
    <hyperlink ref="V769" r:id="rId1423" location="!/flaptwit/status/1417601239530024967"/>
    <hyperlink ref="V770" r:id="rId1424" location="!/laurent_g34/status/1417601730838155267"/>
    <hyperlink ref="V771" r:id="rId1425" location="!/reversethrusts/status/1417601890641195008"/>
    <hyperlink ref="V772" r:id="rId1426" location="!/reversethrusts/status/1417601890641195008"/>
    <hyperlink ref="V773" r:id="rId1427" location="!/annewarel/status/1417603313932111879"/>
    <hyperlink ref="V774" r:id="rId1428" location="!/annewarel/status/1417603313932111879"/>
    <hyperlink ref="V775" r:id="rId1429" location="!/amalmerzouk/status/1417603921036591106"/>
    <hyperlink ref="V776" r:id="rId1430" location="!/romainberth/status/1417604338743234562"/>
    <hyperlink ref="V777" r:id="rId1431" location="!/romainberth/status/1417604338743234562"/>
    <hyperlink ref="V778" r:id="rId1432" location="!/nick_fr/status/1417605662134112259"/>
    <hyperlink ref="V779" r:id="rId1433" location="!/prepremudanac/status/1417606803081289728"/>
    <hyperlink ref="V780" r:id="rId1434" location="!/prepremudanac/status/1417606803081289728"/>
    <hyperlink ref="V781" r:id="rId1435" location="!/tquistp_/status/1417596563124146179"/>
    <hyperlink ref="V782" r:id="rId1436" location="!/tquistp_/status/1417596563124146179"/>
    <hyperlink ref="V783" r:id="rId1437" location="!/tquistp_/status/1417608063201300485"/>
    <hyperlink ref="V784" r:id="rId1438" location="!/leprince198/status/1417609910351712267"/>
    <hyperlink ref="V785" r:id="rId1439" location="!/honeyna7la/status/1417614161153036293"/>
    <hyperlink ref="V786" r:id="rId1440" location="!/honeyna7la/status/1417614161153036293"/>
    <hyperlink ref="V787" r:id="rId1441" location="!/dmihajlovic1825/status/1417616386071961602"/>
    <hyperlink ref="V788" r:id="rId1442" location="!/dmihajlovic1825/status/1417616386071961602"/>
    <hyperlink ref="V789" r:id="rId1443" location="!/l_hank/status/1417616805053534210"/>
    <hyperlink ref="V790" r:id="rId1444" location="!/thierryguerrier/status/1417620173478060035"/>
    <hyperlink ref="V791" r:id="rId1445" location="!/thierryguerrier/status/1417620173478060035"/>
    <hyperlink ref="V792" r:id="rId1446" location="!/dominiquereynie/status/1417621106857492484"/>
    <hyperlink ref="V793" r:id="rId1447" location="!/dominiquereynie/status/1417621106857492484"/>
    <hyperlink ref="V794" r:id="rId1448" location="!/neoentreprise/status/1417621175069548545"/>
    <hyperlink ref="V795" r:id="rId1449" location="!/startom/status/1417621404120461312"/>
    <hyperlink ref="V796" r:id="rId1450" location="!/startom/status/1417621404120461312"/>
    <hyperlink ref="V797" r:id="rId1451" location="!/kalistyan/status/1417622600713314304"/>
    <hyperlink ref="V798" r:id="rId1452" location="!/kalistyan/status/1417622600713314304"/>
    <hyperlink ref="V799" r:id="rId1453" location="!/colonel_fabien/status/1417623105300836357"/>
    <hyperlink ref="V800" r:id="rId1454" location="!/colonel_fabien/status/1417623105300836357"/>
    <hyperlink ref="V801" r:id="rId1455" location="!/alonsodolores2/status/1417623164369227777"/>
    <hyperlink ref="V802" r:id="rId1456" location="!/conseillerca/status/1417624447398334464"/>
    <hyperlink ref="V803" r:id="rId1457" location="!/lemarquand8/status/1417625100455714829"/>
    <hyperlink ref="V804" r:id="rId1458" location="!/lemarquand8/status/1417625100455714829"/>
    <hyperlink ref="V805" r:id="rId1459" location="!/sostroong/status/1417625923227197441"/>
    <hyperlink ref="V806" r:id="rId1460" location="!/sostroong/status/1417625923227197441"/>
    <hyperlink ref="V807" r:id="rId1461" location="!/alam2ka/status/1417628752222248961"/>
    <hyperlink ref="V808" r:id="rId1462" location="!/alam2ka/status/1417628752222248961"/>
    <hyperlink ref="V809" r:id="rId1463" location="!/francoisaubry64/status/1417629326267277316"/>
    <hyperlink ref="V810" r:id="rId1464" location="!/francoisaubry64/status/1417629326267277316"/>
    <hyperlink ref="V811" r:id="rId1465" location="!/mch1309/status/1417631241436864512"/>
    <hyperlink ref="V812" r:id="rId1466" location="!/mch1309/status/1417631241436864512"/>
    <hyperlink ref="V813" r:id="rId1467" location="!/kacouamani/status/1417633164588199937"/>
    <hyperlink ref="V814" r:id="rId1468" location="!/kacouamani/status/1417633164588199937"/>
    <hyperlink ref="V815" r:id="rId1469" location="!/j_varin/status/1417635861580197890"/>
    <hyperlink ref="V816" r:id="rId1470" location="!/j_varin/status/1417635861580197890"/>
    <hyperlink ref="V817" r:id="rId1471" location="!/bacchus1251/status/1417640633276276736"/>
    <hyperlink ref="V818" r:id="rId1472" location="!/bacchus1251/status/1417640633276276736"/>
    <hyperlink ref="V819" r:id="rId1473" location="!/olivierlasmoles/status/1417568587972284420"/>
    <hyperlink ref="V820" r:id="rId1474" location="!/arnaud_mgtn/status/1417664790449770500"/>
    <hyperlink ref="V821" r:id="rId1475" location="!/quercyanne/status/1417666353964765185"/>
    <hyperlink ref="V822" r:id="rId1476" location="!/quercyanne/status/1417666353964765185"/>
    <hyperlink ref="V823" r:id="rId1477" location="!/pythonexpertbot/status/1417666627483602944"/>
    <hyperlink ref="V824" r:id="rId1478" location="!/codedailybot/status/1417360824570687504"/>
    <hyperlink ref="V825" r:id="rId1479" location="!/codedailybot/status/1417360824574873600"/>
    <hyperlink ref="V826" r:id="rId1480" location="!/codedailybot/status/1417428780017242112"/>
    <hyperlink ref="V827" r:id="rId1481" location="!/codedailybot/status/1417666741866479618"/>
    <hyperlink ref="V828" r:id="rId1482" location="!/codedailybot/status/1417666741874962440"/>
    <hyperlink ref="V829" r:id="rId1483" location="!/28minutes/status/1417552387070386178"/>
    <hyperlink ref="V830" r:id="rId1484" location="!/amirasouilem/status/1417605117029847050"/>
    <hyperlink ref="V831" r:id="rId1485" location="!/jerrysanbxl/status/1417669443568742409"/>
    <hyperlink ref="V832" r:id="rId1486" location="!/jerrysanbxl/status/1417669443568742409"/>
    <hyperlink ref="V833" r:id="rId1487" location="!/digbejustin1/status/1417670258899439616"/>
    <hyperlink ref="V834" r:id="rId1488" location="!/digbejustin1/status/1417670258899439616"/>
    <hyperlink ref="V835" r:id="rId1489" location="!/pennykdn/status/1417671389054607361"/>
    <hyperlink ref="V836" r:id="rId1490" location="!/groupama/status/1417386292065755150"/>
    <hyperlink ref="V837" r:id="rId1491" location="!/estellelegoff22/status/1417674173313388546"/>
    <hyperlink ref="V838" r:id="rId1492" location="!/sdecollignon/status/1417681969840857095"/>
    <hyperlink ref="V839" r:id="rId1493" location="!/itego8/status/1417687331717451778"/>
    <hyperlink ref="V840" r:id="rId1494" location="!/veraluciaholan3/status/1417692810954817536"/>
    <hyperlink ref="V841" r:id="rId1495" location="!/puthonm/status/1417695458458325001"/>
    <hyperlink ref="V842" r:id="rId1496" location="!/puthonm/status/1417695458458325001"/>
    <hyperlink ref="V843" r:id="rId1497" location="!/maianae19/status/1417701073150742528"/>
    <hyperlink ref="V844" r:id="rId1498" location="!/maianae19/status/1417701073150742528"/>
    <hyperlink ref="V845" r:id="rId1499" location="!/abuziffe/status/1417701717320237056"/>
    <hyperlink ref="V846" r:id="rId1500" location="!/winsleg/status/1417705474628235268"/>
    <hyperlink ref="V847" r:id="rId1501" location="!/winsleg/status/1417705474628235268"/>
    <hyperlink ref="V848" r:id="rId1502" location="!/seccoffeetime/status/1417708519600672771"/>
    <hyperlink ref="V849" r:id="rId1503" location="!/daalsoluris/status/1417708525854339073"/>
    <hyperlink ref="V850" r:id="rId1504" location="!/pratiquepc/status/1417708586562633728"/>
    <hyperlink ref="V851" r:id="rId1505" location="!/jy2charlie/status/1417710545663311875"/>
    <hyperlink ref="V852" r:id="rId1506" location="!/jy2charlie/status/1417710545663311875"/>
    <hyperlink ref="V853" r:id="rId1507" location="!/martinesimon49/status/1417710908013416450"/>
    <hyperlink ref="V854" r:id="rId1508" location="!/martinesimon49/status/1417710908013416450"/>
    <hyperlink ref="V855" r:id="rId1509" location="!/seurin_patrice/status/1417711054147174400"/>
    <hyperlink ref="V856" r:id="rId1510" location="!/noutfutur/status/1417362471053139968"/>
    <hyperlink ref="V857" r:id="rId1511" location="!/noutfutur/status/1417711233315360768"/>
    <hyperlink ref="V858" r:id="rId1512" location="!/vcolombain/status/1417712181706117125"/>
    <hyperlink ref="V859" r:id="rId1513" location="!/vcolombain/status/1417712181706117125"/>
    <hyperlink ref="V860" r:id="rId1514" location="!/vcolombain/status/1417712181706117125"/>
    <hyperlink ref="V861" r:id="rId1515" location="!/channelnewsfr/status/1417712202526728192"/>
    <hyperlink ref="V862" r:id="rId1516" location="!/justelebonsens/status/1417713229732716547"/>
    <hyperlink ref="V863" r:id="rId1517" location="!/justelebonsens/status/1417713229732716547"/>
    <hyperlink ref="V864" r:id="rId1518" location="!/annebormans/status/1417713387711176712"/>
    <hyperlink ref="V865" r:id="rId1519" location="!/annebormans/status/1417713387711176712"/>
    <hyperlink ref="V866" r:id="rId1520" location="!/bonuscr/status/1417713554044690435"/>
    <hyperlink ref="V867" r:id="rId1521" location="!/bonuscr/status/1417713554044690435"/>
    <hyperlink ref="V868" r:id="rId1522" location="!/garreau75/status/1417713808290758656"/>
    <hyperlink ref="V869" r:id="rId1523" location="!/garreau75/status/1417713808290758656"/>
    <hyperlink ref="V870" r:id="rId1524" location="!/jbourdelin/status/1417713960736931845"/>
    <hyperlink ref="V871" r:id="rId1525" location="!/jbourdelin/status/1417713960736931845"/>
    <hyperlink ref="V872" r:id="rId1526" location="!/annakoret/status/1417715041802063872"/>
    <hyperlink ref="V873" r:id="rId1527" location="!/annakoret/status/1417715041802063872"/>
    <hyperlink ref="V874" r:id="rId1528" location="!/vincentduke15/status/1417715237902553089"/>
    <hyperlink ref="V875" r:id="rId1529" location="!/vincentduke15/status/1417715237902553089"/>
    <hyperlink ref="V876" r:id="rId1530" location="!/julio0993/status/1417716499498913792"/>
    <hyperlink ref="V877" r:id="rId1531" location="!/julio0993/status/1417716499498913792"/>
    <hyperlink ref="V878" r:id="rId1532" location="!/ericvalernes/status/1417716652788142080"/>
    <hyperlink ref="V879" r:id="rId1533" location="!/ericvalernes/status/1417716652788142080"/>
    <hyperlink ref="V880" r:id="rId1534" location="!/soielyon1/status/1417393699626049538"/>
    <hyperlink ref="V881" r:id="rId1535" location="!/fds_lyon1/status/1417717414100340738"/>
    <hyperlink ref="V882" r:id="rId1536" location="!/gregsacco75/status/1417717681038495750"/>
    <hyperlink ref="V883" r:id="rId1537" location="!/gregsacco75/status/1417717681038495750"/>
    <hyperlink ref="V884" r:id="rId1538" location="!/platombe/status/1417718607602143234"/>
    <hyperlink ref="V885" r:id="rId1539" location="!/platombe/status/1417718607602143234"/>
    <hyperlink ref="V886" r:id="rId1540" location="!/mfaouen/status/1417718971571359744"/>
    <hyperlink ref="V887" r:id="rId1541" location="!/mfaouen/status/1417718971571359744"/>
    <hyperlink ref="V888" r:id="rId1542" location="!/fred08/status/1417719529405300737"/>
    <hyperlink ref="V889" r:id="rId1543" location="!/fred08/status/1417719529405300737"/>
    <hyperlink ref="V890" r:id="rId1544" location="!/hautsdefrance/status/1417464606499483649"/>
    <hyperlink ref="V891" r:id="rId1545" location="!/fleturque/status/1417719545779867649"/>
    <hyperlink ref="V892" r:id="rId1546" location="!/ray_karl/status/1417720172106981376"/>
    <hyperlink ref="V893" r:id="rId1547" location="!/ray_karl/status/1417720172106981376"/>
    <hyperlink ref="V894" r:id="rId1548" location="!/mike_bresson/status/1417720998363795457"/>
    <hyperlink ref="V895" r:id="rId1549" location="!/mike_bresson/status/1417720998363795457"/>
    <hyperlink ref="V896" r:id="rId1550" location="!/dataaugmented/status/1417721014583140356"/>
    <hyperlink ref="V897" r:id="rId1551" location="!/lavietoutplein/status/1417721186025361408"/>
    <hyperlink ref="V898" r:id="rId1552" location="!/lavietoutplein/status/1417721186025361408"/>
    <hyperlink ref="V899" r:id="rId1553" location="!/nicocohw/status/1417722493880737796"/>
    <hyperlink ref="V900" r:id="rId1554" location="!/nicocohw/status/1417722493880737796"/>
    <hyperlink ref="V901" r:id="rId1555" location="!/jahliyaenawe/status/1417724020976402434"/>
    <hyperlink ref="V902" r:id="rId1556" location="!/jahliyaenawe/status/1417724020976402434"/>
    <hyperlink ref="V903" r:id="rId1557" location="!/starryvibes/status/1417724272638836736"/>
    <hyperlink ref="V904" r:id="rId1558" location="!/starryvibes/status/1417724272638836736"/>
    <hyperlink ref="V905" r:id="rId1559" location="!/siegfriedgutti1/status/1417724537530195968"/>
    <hyperlink ref="V906" r:id="rId1560" location="!/siegfriedgutti1/status/1417724537530195968"/>
    <hyperlink ref="V907" r:id="rId1561" location="!/stephzibi/status/1417724882276716544"/>
    <hyperlink ref="V908" r:id="rId1562" location="!/stephzibi/status/1417724882276716544"/>
    <hyperlink ref="V909" r:id="rId1563" location="!/stayfreefr/status/1417714591166083075"/>
    <hyperlink ref="V910" r:id="rId1564" location="!/stayfreefr/status/1417714591166083075"/>
    <hyperlink ref="V911" r:id="rId1565" location="!/stayfreefr/status/1417724907098677250"/>
    <hyperlink ref="V912" r:id="rId1566" location="!/stayfreefr/status/1417724907098677250"/>
    <hyperlink ref="V913" r:id="rId1567" location="!/en_gramma/status/1417725122295869442"/>
    <hyperlink ref="V914" r:id="rId1568" location="!/en_gramma/status/1417725122295869442"/>
    <hyperlink ref="V915" r:id="rId1569" location="!/leoniegesse/status/1417725837210800130"/>
    <hyperlink ref="V916" r:id="rId1570" location="!/leoniegesse/status/1417725837210800130"/>
    <hyperlink ref="V917" r:id="rId1571" location="!/sprint_code/status/1417726411738173440"/>
    <hyperlink ref="V918" r:id="rId1572" location="!/sprint_code/status/1417726411738173440"/>
    <hyperlink ref="V919" r:id="rId1573" location="!/cbultel_ecole/status/1417727181774544903"/>
    <hyperlink ref="V920" r:id="rId1574" location="!/bluekango/status/1417727287303327744"/>
    <hyperlink ref="V921" r:id="rId1575" location="!/lapubdigitale/status/1417729301793976321"/>
    <hyperlink ref="V922" r:id="rId1576" location="!/jeandoobs/status/1417110750468919297"/>
    <hyperlink ref="V923" r:id="rId1577" location="!/jeandoobs/status/1417469365356843008"/>
    <hyperlink ref="V924" r:id="rId1578" location="!/jeandoobs/status/1417473128612118540"/>
    <hyperlink ref="V925" r:id="rId1579" location="!/jeandoobs/status/1417476911052337158"/>
    <hyperlink ref="V926" r:id="rId1580" location="!/jeandoobs/status/1417476911052337158"/>
    <hyperlink ref="V927" r:id="rId1581" location="!/jeandoobs/status/1417499558729424902"/>
    <hyperlink ref="V928" r:id="rId1582" location="!/jeandoobs/status/1417601482317307907"/>
    <hyperlink ref="V929" r:id="rId1583" location="!/jeandoobs/status/1417601482317307907"/>
    <hyperlink ref="V930" r:id="rId1584" location="!/jeandoobs/status/1417601482317307907"/>
    <hyperlink ref="V931" r:id="rId1585" location="!/jeandoobs/status/1417722271012114432"/>
    <hyperlink ref="V932" r:id="rId1586" location="!/jeandoobs/status/1417722273696473092"/>
    <hyperlink ref="V933" r:id="rId1587" location="!/jeandoobs/status/1417722273696473092"/>
    <hyperlink ref="V934" r:id="rId1588" location="!/jeandoobs/status/1417726047798403073"/>
    <hyperlink ref="V935" r:id="rId1589" location="!/jeandoobs/status/1417729822407774209"/>
    <hyperlink ref="V936" r:id="rId1590" location="!/jeandoobs/status/1417729822407774209"/>
    <hyperlink ref="V937" r:id="rId1591" location="!/jeandoobs/status/1417729822407774209"/>
    <hyperlink ref="V938" r:id="rId1592" location="!/formationcisco/status/1417729912727752706"/>
    <hyperlink ref="V939" r:id="rId1593" location="!/cerisehiver/status/1417730228324118529"/>
    <hyperlink ref="V940" r:id="rId1594" location="!/cerisehiver/status/1417730228324118529"/>
    <hyperlink ref="V941" r:id="rId1595" location="!/milleniumor/status/1417730264994926592"/>
    <hyperlink ref="V942" r:id="rId1596" location="!/milleniumor/status/1417730264994926592"/>
    <hyperlink ref="V943" r:id="rId1597" location="!/bcanaple/status/1417731066887028736"/>
    <hyperlink ref="V944" r:id="rId1598" location="!/cd_land/status/1417431770975424535"/>
    <hyperlink ref="V945" r:id="rId1599" location="!/cd_land/status/1417731095806849026"/>
    <hyperlink ref="V946" r:id="rId1600" location="!/cd_land/status/1417731095806849026"/>
    <hyperlink ref="V947" r:id="rId1601" location="!/in_machina_sana/status/1417732160807653378"/>
    <hyperlink ref="V948" r:id="rId1602" location="!/in_machina_sana/status/1417732160807653378"/>
    <hyperlink ref="V949" r:id="rId1603" location="!/sachabali/status/1417732466614358016"/>
    <hyperlink ref="V950" r:id="rId1604" location="!/sachabali/status/1417732466614358016"/>
    <hyperlink ref="V951" r:id="rId1605" location="!/yann_herve/status/1417732765764685827"/>
    <hyperlink ref="V952" r:id="rId1606" location="!/yann_herve/status/1417732765764685827"/>
    <hyperlink ref="V953" r:id="rId1607" location="!/frronconi/status/1417733965390258177"/>
    <hyperlink ref="V954" r:id="rId1608" location="!/frronconi/status/1417733965390258177"/>
    <hyperlink ref="V955" r:id="rId1609" location="!/carolinehodak/status/1417734767513063425"/>
    <hyperlink ref="V956" r:id="rId1610" location="!/carolinehodak/status/1417734767513063425"/>
    <hyperlink ref="V957" r:id="rId1611" location="!/perezlagosc/status/1417734839386755073"/>
    <hyperlink ref="V958" r:id="rId1612" location="!/perezlagosc/status/1417734839386755073"/>
    <hyperlink ref="V959" r:id="rId1613" location="!/christelabatut/status/1417735356850581505"/>
    <hyperlink ref="V960" r:id="rId1614" location="!/aureliedrvn/status/1417735649009053707"/>
    <hyperlink ref="V961" r:id="rId1615" location="!/aureliedrvn/status/1417735649009053707"/>
    <hyperlink ref="V962" r:id="rId1616" location="!/actuspays/status/1417736025984667648"/>
    <hyperlink ref="V963" r:id="rId1617" location="!/actuspays/status/1417736025984667648"/>
    <hyperlink ref="V964" r:id="rId1618" location="!/aurouzep/status/1417736232482836481"/>
    <hyperlink ref="V965" r:id="rId1619" location="!/aurouzep/status/1417736232482836481"/>
    <hyperlink ref="V966" r:id="rId1620" location="!/jeymer/status/1417736366117511168"/>
    <hyperlink ref="V967" r:id="rId1621" location="!/jeymer/status/1417736366117511168"/>
    <hyperlink ref="V968" r:id="rId1622" location="!/nat_bad/status/1417736447143124993"/>
    <hyperlink ref="V969" r:id="rId1623" location="!/curieuxexplorer/status/1417737116579078148"/>
    <hyperlink ref="V970" r:id="rId1624" location="!/curieuxexplorer/status/1417737116579078148"/>
    <hyperlink ref="V971" r:id="rId1625" location="!/val_cappelli/status/1417409660815040516"/>
    <hyperlink ref="V972" r:id="rId1626" location="!/val_cappelli/status/1417409660815040516"/>
    <hyperlink ref="V973" r:id="rId1627" location="!/val_cappelli/status/1417737260720693250"/>
    <hyperlink ref="V974" r:id="rId1628" location="!/jomodemo/status/1417737621569146880"/>
    <hyperlink ref="V975" r:id="rId1629" location="!/jomodemo/status/1417737621569146880"/>
    <hyperlink ref="V976" r:id="rId1630" location="!/jmflb/status/1417738464947212288"/>
    <hyperlink ref="V977" r:id="rId1631" location="!/jmflb/status/1417738464947212288"/>
    <hyperlink ref="V978" r:id="rId1632" location="!/phaleon2/status/1417738531166900250"/>
    <hyperlink ref="V979" r:id="rId1633" location="!/phaleon2/status/1417738531166900250"/>
    <hyperlink ref="V980" r:id="rId1634" location="!/jacktyphus/status/1417739138921603075"/>
    <hyperlink ref="V981" r:id="rId1635" location="!/jacktyphus/status/1417739138921603075"/>
    <hyperlink ref="V982" r:id="rId1636" location="!/ervisayasan/status/1417739180793335810"/>
    <hyperlink ref="V983" r:id="rId1637" location="!/ervisayasan/status/1417739180793335810"/>
    <hyperlink ref="V984" r:id="rId1638" location="!/leraychristoph4/status/1417739866717175811"/>
    <hyperlink ref="V985" r:id="rId1639" location="!/leraychristoph4/status/1417739866717175811"/>
    <hyperlink ref="V986" r:id="rId1640" location="!/louiscolart/status/1417740234935132160"/>
    <hyperlink ref="V987" r:id="rId1641" location="!/louiscolart/status/1417740234935132160"/>
    <hyperlink ref="V988" r:id="rId1642" location="!/seby2027/status/1417740340581240833"/>
    <hyperlink ref="V989" r:id="rId1643" location="!/seby2027/status/1417740340581240833"/>
    <hyperlink ref="V990" r:id="rId1644" location="!/markcatlin4/status/1417740886683922432"/>
    <hyperlink ref="V991" r:id="rId1645" location="!/fgdrfrance/status/1417741394169503748"/>
    <hyperlink ref="V992" r:id="rId1646" location="!/indremedef/status/1417741697212162048"/>
    <hyperlink ref="V993" r:id="rId1647" location="!/medef31/status/1417742722543366149"/>
    <hyperlink ref="V994" r:id="rId1648" location="!/medef31/status/1417742722543366149"/>
    <hyperlink ref="V995" r:id="rId1649" location="!/medef31/status/1417742722543366149"/>
    <hyperlink ref="V996" r:id="rId1650" location="!/carol_cramalho/status/1417744234019426309"/>
    <hyperlink ref="V997" r:id="rId1651" location="!/carol_cramalho/status/1417744234019426309"/>
    <hyperlink ref="V998" r:id="rId1652" location="!/faure_t/status/1417744308195799041"/>
    <hyperlink ref="V999" r:id="rId1653" location="!/faure_t/status/1417744308195799041"/>
    <hyperlink ref="V1000" r:id="rId1654" location="!/labordeolivier/status/1417744317012234242"/>
    <hyperlink ref="V1001" r:id="rId1655" location="!/labordeolivier/status/1417744317012234242"/>
    <hyperlink ref="V1002" r:id="rId1656" location="!/wil_bielert/status/1417744440077258756"/>
    <hyperlink ref="V1003" r:id="rId1657" location="!/rollanddelhorbe/status/1417744524789624833"/>
    <hyperlink ref="V1004" r:id="rId1658" location="!/rollanddelhorbe/status/1417744524789624833"/>
    <hyperlink ref="V1005" r:id="rId1659" location="!/patriceklohn/status/1417744867170689026"/>
    <hyperlink ref="V1006" r:id="rId1660" location="!/acn_secnum/status/1417746654116069377"/>
    <hyperlink ref="V1007" r:id="rId1661" location="!/acn_secnum/status/1417746654116069377"/>
    <hyperlink ref="V1008" r:id="rId1662" location="!/texmurphy10/status/1417746778074587136"/>
    <hyperlink ref="V1009" r:id="rId1663" location="!/texmurphy10/status/1417746778074587136"/>
    <hyperlink ref="V1010" r:id="rId1664" location="!/soprasteriasecu/status/1417746850703155203"/>
    <hyperlink ref="V1011" r:id="rId1665" location="!/alturavision/status/1417747267386216448"/>
    <hyperlink ref="V1012" r:id="rId1666" location="!/chantal_lavest/status/1417747543560278020"/>
    <hyperlink ref="V1013" r:id="rId1667" location="!/chantal_lavest/status/1417747543560278020"/>
    <hyperlink ref="V1014" r:id="rId1668" location="!/chantal_lavest/status/1417747543560278020"/>
    <hyperlink ref="V1015" r:id="rId1669" location="!/politikedukator/status/1417748464587493376"/>
    <hyperlink ref="V1016" r:id="rId1670" location="!/politikedukator/status/1417748464587493376"/>
    <hyperlink ref="V1017" r:id="rId1671" location="!/psevezsj/status/1417748507058900992"/>
    <hyperlink ref="V1018" r:id="rId1672" location="!/psevezsj/status/1417748507058900992"/>
    <hyperlink ref="V1019" r:id="rId1673" location="!/elidoegeil/status/1417748545273278465"/>
    <hyperlink ref="V1020" r:id="rId1674" location="!/elidoegeil/status/1417748545273278465"/>
    <hyperlink ref="V1021" r:id="rId1675" location="!/elidoegeil/status/1417748545273278465"/>
    <hyperlink ref="V1022" r:id="rId1676" location="!/beaugrandnoemi1/status/1417749783104704515"/>
    <hyperlink ref="V1023" r:id="rId1677" location="!/kable_cf/status/1417750627950731265"/>
    <hyperlink ref="V1024" r:id="rId1678" location="!/skyper93/status/1417750645218680833"/>
    <hyperlink ref="V1025" r:id="rId1679" location="!/skyper93/status/1417750645218680833"/>
    <hyperlink ref="V1026" r:id="rId1680" location="!/gregoirelorrain/status/1417751348565643267"/>
    <hyperlink ref="V1027" r:id="rId1681" location="!/gregoirelorrain/status/1417751348565643267"/>
    <hyperlink ref="V1028" r:id="rId1682" location="!/usinenouvelle/status/1417751616627818503"/>
    <hyperlink ref="V1029" r:id="rId1683" location="!/le_poool/status/1417751657664946176"/>
    <hyperlink ref="V1030" r:id="rId1684" location="!/karinesijepdn91/status/1417753045866360833"/>
    <hyperlink ref="V1031" r:id="rId1685" location="!/karinesijepdn91/status/1417753045866360833"/>
    <hyperlink ref="V1032" r:id="rId1686" location="!/valeri_venda/status/1417754218925002753"/>
    <hyperlink ref="V1033" r:id="rId1687" location="!/s_larriere/status/1417754850700546052"/>
    <hyperlink ref="V1034" r:id="rId1688" location="!/s_larriere/status/1417754850700546052"/>
    <hyperlink ref="V1035" r:id="rId1689" location="!/s_larriere/status/1417754850700546052"/>
    <hyperlink ref="V1036" r:id="rId1690" location="!/cavagneb/status/1417756018990370818"/>
    <hyperlink ref="V1037" r:id="rId1691" location="!/birgitdefrance/status/1417756352827564034"/>
    <hyperlink ref="V1038" r:id="rId1692" location="!/birgitdefrance/status/1417756352827564034"/>
    <hyperlink ref="V1039" r:id="rId1693" location="!/semafor_conseil/status/1417756462340878336"/>
    <hyperlink ref="V1040" r:id="rId1694" location="!/zwiki78/status/1417756514920669185"/>
    <hyperlink ref="V1041" r:id="rId1695" location="!/zwiki78/status/1417756514920669185"/>
    <hyperlink ref="V1042" r:id="rId1696" location="!/qforce2014/status/1417756541537685505"/>
    <hyperlink ref="V1043" r:id="rId1697" location="!/qforce2014/status/1417756541537685505"/>
    <hyperlink ref="V1044" r:id="rId1698" location="!/profa054/status/1417756784907915274"/>
    <hyperlink ref="V1045" r:id="rId1699" location="!/profa054/status/1417756784907915274"/>
    <hyperlink ref="V1046" r:id="rId1700" location="!/profa054/status/1417756784907915274"/>
    <hyperlink ref="V1047" r:id="rId1701" location="!/mlpej48/status/1417757882905501700"/>
    <hyperlink ref="V1048" r:id="rId1702" location="!/mlpej48/status/1417757882905501700"/>
    <hyperlink ref="V1049" r:id="rId1703" location="!/krystoferyoung/status/1417758357037912065"/>
    <hyperlink ref="V1050" r:id="rId1704" location="!/krystoferyoung/status/1417758357037912065"/>
    <hyperlink ref="V1051" r:id="rId1705" location="!/krystoferyoung/status/1417758357037912065"/>
    <hyperlink ref="V1052" r:id="rId1706" location="!/sekurigi/status/1417758417817636865"/>
    <hyperlink ref="V1053" r:id="rId1707" location="!/politbiro781/status/1417758589851258885"/>
    <hyperlink ref="V1054" r:id="rId1708" location="!/politbiro781/status/1417758589851258885"/>
    <hyperlink ref="V1055" r:id="rId1709" location="!/politbiro781/status/1417758589851258885"/>
    <hyperlink ref="V1056" r:id="rId1710" location="!/1975arnaud/status/1417758832785252353"/>
    <hyperlink ref="V1057" r:id="rId1711" location="!/1975arnaud/status/1417758832785252353"/>
    <hyperlink ref="V1058" r:id="rId1712" location="!/1975arnaud/status/1417758832785252353"/>
    <hyperlink ref="V1059" r:id="rId1713" location="!/jusnumerium/status/1417488377583185927"/>
    <hyperlink ref="V1060" r:id="rId1714" location="!/jusnumerium/status/1417759832719908865"/>
    <hyperlink ref="V1061" r:id="rId1715" location="!/jusnumerium/status/1417759832719908865"/>
    <hyperlink ref="V1062" r:id="rId1716" location="!/mcpllm/status/1417759876743319554"/>
    <hyperlink ref="V1063" r:id="rId1717" location="!/mcpllm/status/1417759876743319554"/>
    <hyperlink ref="V1064" r:id="rId1718" location="!/angepieri1/status/1417759901556871168"/>
    <hyperlink ref="V1065" r:id="rId1719" location="!/angepieri1/status/1417759901556871168"/>
    <hyperlink ref="V1066" r:id="rId1720" location="!/angepieri1/status/1417759901556871168"/>
    <hyperlink ref="V1067" r:id="rId1721" location="!/dtarrit/status/1417760230683852800"/>
    <hyperlink ref="V1068" r:id="rId1722" location="!/dtarrit/status/1417760230683852800"/>
    <hyperlink ref="V1069" r:id="rId1723" location="!/grooverblog/status/1417760690891276290"/>
    <hyperlink ref="V1070" r:id="rId1724" location="!/grooverblog/status/1417760690891276290"/>
    <hyperlink ref="V1071" r:id="rId1725" location="!/leonidas57535/status/1417762022733778944"/>
    <hyperlink ref="V1072" r:id="rId1726" location="!/leonidas57535/status/1417762022733778944"/>
    <hyperlink ref="V1073" r:id="rId1727" location="!/leonidas57535/status/1417762022733778944"/>
    <hyperlink ref="V1074" r:id="rId1728" location="!/oeilsurlepasnet/status/1417762032418447360"/>
    <hyperlink ref="V1075" r:id="rId1729" location="!/oeilsurlepasnet/status/1417762032418447360"/>
    <hyperlink ref="V1076" r:id="rId1730" location="!/lookinba_19/status/1417762651925618689"/>
    <hyperlink ref="V1077" r:id="rId1731" location="!/lookinba_19/status/1417762651925618689"/>
    <hyperlink ref="V1078" r:id="rId1732" location="!/cargodusoir/status/1417762813385355265"/>
    <hyperlink ref="V1079" r:id="rId1733" location="!/zak_files/status/1417763495878221825"/>
    <hyperlink ref="V1080" r:id="rId1734" location="!/zak_files/status/1417763495878221825"/>
    <hyperlink ref="V1081" r:id="rId1735" location="!/zak_files/status/1417763495878221825"/>
    <hyperlink ref="V1082" r:id="rId1736" location="!/kobewill/status/1417763804927123457"/>
    <hyperlink ref="V1083" r:id="rId1737" location="!/kobewill/status/1417763804927123457"/>
    <hyperlink ref="V1084" r:id="rId1738" location="!/hatornetwork/status/1417764524283899911"/>
    <hyperlink ref="V1085" r:id="rId1739" location="!/mdrechsler/status/1417523022022447107"/>
    <hyperlink ref="V1086" r:id="rId1740" location="!/mdrechsler/status/1417523022022447107"/>
    <hyperlink ref="V1087" r:id="rId1741" location="!/mdrechsler/status/1417764638364774401"/>
    <hyperlink ref="V1088" r:id="rId1742" location="!/qbareille/status/1417765089768247299"/>
    <hyperlink ref="V1089" r:id="rId1743" location="!/qbareille/status/1417765089768247299"/>
    <hyperlink ref="V1090" r:id="rId1744" location="!/lincoln_163/status/1417765135460945926"/>
    <hyperlink ref="V1091" r:id="rId1745" location="!/lincoln_163/status/1417765135460945926"/>
    <hyperlink ref="V1092" r:id="rId1746" location="!/lordregio13/status/1417765567776366595"/>
    <hyperlink ref="V1093" r:id="rId1747" location="!/lordregio13/status/1417765567776366595"/>
    <hyperlink ref="V1094" r:id="rId1748" location="!/codewithtwitchi/status/1417765738908094466"/>
    <hyperlink ref="V1095" r:id="rId1749" location="!/chacha78180/status/1417765789571207171"/>
    <hyperlink ref="V1096" r:id="rId1750" location="!/chacha78180/status/1417765789571207171"/>
    <hyperlink ref="V1097" r:id="rId1751" location="!/az_files/status/1417766036087132162"/>
    <hyperlink ref="V1098" r:id="rId1752" location="!/az_files/status/1417766036087132162"/>
    <hyperlink ref="V1099" r:id="rId1753" location="!/az_files/status/1417766036087132162"/>
    <hyperlink ref="V1100" r:id="rId1754" location="!/jules_al/status/1417766118903721984"/>
    <hyperlink ref="V1101" r:id="rId1755" location="!/jocelyndenis/status/1417766268841697280"/>
    <hyperlink ref="V1102" r:id="rId1756" location="!/rndokolo/status/1417766309023059970"/>
    <hyperlink ref="V1103" r:id="rId1757" location="!/rndokolo/status/1417766309023059970"/>
    <hyperlink ref="V1104" r:id="rId1758" location="!/rndokolo/status/1417766309023059970"/>
    <hyperlink ref="V1105" r:id="rId1759" location="!/achemencyrus/status/1417766611394646016"/>
    <hyperlink ref="V1106" r:id="rId1760" location="!/achemencyrus/status/1417766611394646016"/>
    <hyperlink ref="V1107" r:id="rId1761" location="!/celineredon/status/1417504673213337607"/>
    <hyperlink ref="V1108" r:id="rId1762" location="!/celineredon/status/1417504673213337607"/>
    <hyperlink ref="V1109" r:id="rId1763" location="!/celineredon/status/1417767343095222275"/>
    <hyperlink ref="V1110" r:id="rId1764" location="!/celineredon/status/1417767343095222275"/>
    <hyperlink ref="V1111" r:id="rId1765" location="!/celineredon/status/1417767343095222275"/>
    <hyperlink ref="V1112" r:id="rId1766" location="!/fpasquier22/status/1417768642754793472"/>
    <hyperlink ref="V1113" r:id="rId1767" location="!/yvesleduc/status/1417769454574919681"/>
    <hyperlink ref="V1114" r:id="rId1768" location="!/yvesleduc/status/1417769454574919681"/>
    <hyperlink ref="V1115" r:id="rId1769" location="!/clovischmartel/status/1417769815973011457"/>
    <hyperlink ref="V1116" r:id="rId1770" location="!/clovischmartel/status/1417769815973011457"/>
    <hyperlink ref="V1117" r:id="rId1771" location="!/clovischmartel/status/1417769815973011457"/>
    <hyperlink ref="V1118" r:id="rId1772" location="!/fntp_info/status/1417755244222689280"/>
    <hyperlink ref="V1119" r:id="rId1773" location="!/frtplr/status/1417769877872467971"/>
    <hyperlink ref="V1120" r:id="rId1774" location="!/arteaultjean/status/1417769928145489925"/>
    <hyperlink ref="V1121" r:id="rId1775" location="!/arteaultjean/status/1417769928145489925"/>
    <hyperlink ref="V1122" r:id="rId1776" location="!/arteaultjean/status/1417769928145489925"/>
    <hyperlink ref="V1123" r:id="rId1777" location="!/lisaroncoroni/status/1417771131533201409"/>
    <hyperlink ref="V1124" r:id="rId1778" location="!/boujemaa_b/status/1417771948478803968"/>
    <hyperlink ref="V1125" r:id="rId1779" location="!/boujemaa_b/status/1417771948478803968"/>
    <hyperlink ref="V1126" r:id="rId1780" location="!/boujemaa_b/status/1417771948478803968"/>
    <hyperlink ref="V1127" r:id="rId1781" location="!/cynthiaadrp/status/1417772520430780416"/>
    <hyperlink ref="V1128" r:id="rId1782" location="!/astrologieauric/status/1417773233047232513"/>
    <hyperlink ref="V1129" r:id="rId1783" location="!/astrologieauric/status/1417773233047232513"/>
    <hyperlink ref="V1130" r:id="rId1784" location="!/elisalauregigi/status/1417773575365402627"/>
    <hyperlink ref="V1131" r:id="rId1785" location="!/elisalauregigi/status/1417773575365402627"/>
    <hyperlink ref="V1132" r:id="rId1786" location="!/elisalauregigi/status/1417773575365402627"/>
    <hyperlink ref="V1133" r:id="rId1787" location="!/evelyneyant94/status/1417773829120798721"/>
    <hyperlink ref="V1134" r:id="rId1788" location="!/evelyneyant94/status/1417773829120798721"/>
    <hyperlink ref="V1135" r:id="rId1789" location="!/evelyneyant94/status/1417773829120798721"/>
    <hyperlink ref="V1136" r:id="rId1790" location="!/outscale_fr/status/1417773865447698434"/>
    <hyperlink ref="V1137" r:id="rId1791" location="!/outscale_fr/status/1417773865447698434"/>
    <hyperlink ref="V1138" r:id="rId1792" location="!/outscale_fr/status/1417773865447698434"/>
    <hyperlink ref="V1139" r:id="rId1793" location="!/outscale_fr/status/1417773865447698434"/>
    <hyperlink ref="V1140" r:id="rId1794" location="!/outscale_fr/status/1417773865447698434"/>
    <hyperlink ref="V1141" r:id="rId1795" location="!/cornette_f/status/1417774287335919620"/>
    <hyperlink ref="V1142" r:id="rId1796" location="!/cornette_f/status/1417774287335919620"/>
    <hyperlink ref="V1143" r:id="rId1797" location="!/fpg1976/status/1417775054042107906"/>
    <hyperlink ref="V1144" r:id="rId1798" location="!/fpg1976/status/1417775054042107906"/>
    <hyperlink ref="V1145" r:id="rId1799" location="!/efatt/status/1417468742032842755"/>
    <hyperlink ref="V1146" r:id="rId1800" location="!/efatt/status/1417509617354039296"/>
    <hyperlink ref="V1147" r:id="rId1801" location="!/efatt/status/1417509617354039296"/>
    <hyperlink ref="V1148" r:id="rId1802" location="!/efatt/status/1417775902101053443"/>
    <hyperlink ref="V1149" r:id="rId1803" location="!/efatt/status/1417775902101053443"/>
    <hyperlink ref="V1150" r:id="rId1804" location="!/hervesseul/status/1417776704811147266"/>
    <hyperlink ref="V1151" r:id="rId1805" location="!/hervesseul/status/1417776704811147266"/>
    <hyperlink ref="V1152" r:id="rId1806" location="!/hervesseul/status/1417776704811147266"/>
    <hyperlink ref="V1153" r:id="rId1807" location="!/anne_savoy/status/1417777076392894464"/>
    <hyperlink ref="V1154" r:id="rId1808" location="!/anne_savoy/status/1417777076392894464"/>
    <hyperlink ref="V1155" r:id="rId1809" location="!/ym78200/status/1417777298770567168"/>
    <hyperlink ref="V1156" r:id="rId1810" location="!/sentinellero/status/1417777446003396610"/>
    <hyperlink ref="V1157" r:id="rId1811" location="!/thierryrouby/status/1417777480719609859"/>
    <hyperlink ref="V1158" r:id="rId1812" location="!/thierryrouby/status/1417777480719609859"/>
    <hyperlink ref="V1159" r:id="rId1813" location="!/alstomfrance/status/1417764897656647682"/>
    <hyperlink ref="V1160" r:id="rId1814" location="!/cerovest/status/1417777619853053952"/>
    <hyperlink ref="V1161" r:id="rId1815" location="!/cerovest/status/1417777619853053952"/>
    <hyperlink ref="V1162" r:id="rId1816" location="!/manmeaux/status/1417778093704556545"/>
    <hyperlink ref="V1163" r:id="rId1817" location="!/manmeaux/status/1417778093704556545"/>
    <hyperlink ref="V1164" r:id="rId1818" location="!/manmeaux/status/1417778093704556545"/>
    <hyperlink ref="V1165" r:id="rId1819" location="!/cafeyn_fr/status/1417778900378263553"/>
    <hyperlink ref="V1166" r:id="rId1820" location="!/julhis2/status/1417779015327395840"/>
    <hyperlink ref="V1167" r:id="rId1821" location="!/julhis2/status/1417779015327395840"/>
    <hyperlink ref="V1168" r:id="rId1822" location="!/cassemblyfr/status/1417763576895377409"/>
    <hyperlink ref="V1169" r:id="rId1823" location="!/maxoulecassecou/status/1417779187696476162"/>
    <hyperlink ref="V1170" r:id="rId1824" location="!/tapatapatoudi/status/1417779978322780161"/>
    <hyperlink ref="V1171" r:id="rId1825" location="!/tapatapatoudi/status/1417779978322780161"/>
    <hyperlink ref="V1172" r:id="rId1826" location="!/enmodejeanmichl/status/1417780019733073927"/>
    <hyperlink ref="V1173" r:id="rId1827" location="!/enmodejeanmichl/status/1417780019733073927"/>
    <hyperlink ref="V1174" r:id="rId1828" location="!/uce_iledefrance/status/1417781632631808002"/>
    <hyperlink ref="V1175" r:id="rId1829" location="!/couo75/status/1417782334804434944"/>
    <hyperlink ref="V1176" r:id="rId1830" location="!/couo75/status/1417782334804434944"/>
    <hyperlink ref="V1177" r:id="rId1831" location="!/vanhaverbekemi1/status/1417782897357070340"/>
    <hyperlink ref="V1178" r:id="rId1832" location="!/vanhaverbekemi1/status/1417782897357070340"/>
    <hyperlink ref="V1179" r:id="rId1833" location="!/vanhaverbekemi1/status/1417782897357070340"/>
    <hyperlink ref="V1180" r:id="rId1834" location="!/lacademie_eco/status/1417783532852846592"/>
    <hyperlink ref="V1181" r:id="rId1835" location="!/lacademie_eco/status/1417783532852846592"/>
    <hyperlink ref="V1182" r:id="rId1836" location="!/lacademie_eco/status/1417783532852846592"/>
    <hyperlink ref="V1183" r:id="rId1837" location="!/brunpro/status/1417784113491283971"/>
    <hyperlink ref="V1184" r:id="rId1838" location="!/brunpro/status/1417784113491283971"/>
    <hyperlink ref="V1185" r:id="rId1839" location="!/leonmusic507/status/1417784384409772034"/>
    <hyperlink ref="V1186" r:id="rId1840" location="!/leonmusic507/status/1417784384409772034"/>
    <hyperlink ref="V1187" r:id="rId1841" location="!/legendumest/status/1417785418813169669"/>
    <hyperlink ref="V1188" r:id="rId1842" location="!/legendumest/status/1417785418813169669"/>
    <hyperlink ref="V1189" r:id="rId1843" location="!/modjenn/status/1417745961074495488"/>
    <hyperlink ref="V1190" r:id="rId1844" location="!/modjenn/status/1417785420977479687"/>
    <hyperlink ref="V1191" r:id="rId1845" location="!/modjenn/status/1417785420977479687"/>
    <hyperlink ref="V1192" r:id="rId1846" location="!/neumayermat/status/1417151696615190528"/>
    <hyperlink ref="V1193" r:id="rId1847" location="!/neumayermat/status/1417151696615190528"/>
    <hyperlink ref="V1194" r:id="rId1848" location="!/neumayermat/status/1417786734629330945"/>
    <hyperlink ref="V1195" r:id="rId1849" location="!/neumayermat/status/1417786734629330945"/>
    <hyperlink ref="V1196" r:id="rId1850" location="!/neumayermat/status/1417786734629330945"/>
    <hyperlink ref="V1197" r:id="rId1851" location="!/cm_conseils/status/1417354450738499619"/>
    <hyperlink ref="V1198" r:id="rId1852" location="!/cm_conseils/status/1417786858461880321"/>
    <hyperlink ref="V1199" r:id="rId1853" location="!/cmemertens/status/1417345159579193362"/>
    <hyperlink ref="V1200" r:id="rId1854" location="!/cmemertens/status/1417392173872521222"/>
    <hyperlink ref="V1201" r:id="rId1855" location="!/cmemertens/status/1417727385735245829"/>
    <hyperlink ref="V1202" r:id="rId1856" location="!/cmemertens/status/1417728148528041985"/>
    <hyperlink ref="V1203" r:id="rId1857" location="!/cmemertens/status/1417786873389408257"/>
    <hyperlink ref="V1204" r:id="rId1858" location="!/srw09855185/status/1417789021670055939"/>
    <hyperlink ref="V1205" r:id="rId1859" location="!/srw09855185/status/1417789021670055939"/>
    <hyperlink ref="V1206" r:id="rId1860" location="!/srw09855185/status/1417789021670055939"/>
    <hyperlink ref="V1207" r:id="rId1861" location="!/who0/status/1417789388319191041"/>
    <hyperlink ref="V1208" r:id="rId1862" location="!/irastorzaelric2/status/1417790521662222337"/>
    <hyperlink ref="V1209" r:id="rId1863" location="!/irastorzaelric2/status/1417790521662222337"/>
    <hyperlink ref="V1210" r:id="rId1864" location="!/acassagne/status/1417791003231232002"/>
    <hyperlink ref="V1211" r:id="rId1865" location="!/acassagne/status/1417791003231232002"/>
    <hyperlink ref="V1212" r:id="rId1866" location="!/robert_brome/status/1417775847587602434"/>
    <hyperlink ref="V1213" r:id="rId1867" location="!/robert_brome/status/1417775847587602434"/>
    <hyperlink ref="V1214" r:id="rId1868" location="!/robert_brome/status/1417791646696157186"/>
    <hyperlink ref="V1215" r:id="rId1869" location="!/robert_brome/status/1417791646696157186"/>
    <hyperlink ref="V1216" r:id="rId1870" location="!/robert_brome/status/1417791646696157186"/>
    <hyperlink ref="V1217" r:id="rId1871" location="!/xorglub32/status/1417791736936534016"/>
    <hyperlink ref="V1218" r:id="rId1872" location="!/xorglub32/status/1417791736936534016"/>
    <hyperlink ref="V1219" r:id="rId1873" location="!/xorglub32/status/1417791736936534016"/>
    <hyperlink ref="V1220" r:id="rId1874" location="!/lmeduc/status/1417792428615012353"/>
    <hyperlink ref="V1221" r:id="rId1875" location="!/joe_bruad/status/1417792630080081921"/>
    <hyperlink ref="V1222" r:id="rId1876" location="!/joe_bruad/status/1417792630080081921"/>
    <hyperlink ref="V1223" r:id="rId1877" location="!/joe_bruad/status/1417792630080081921"/>
    <hyperlink ref="V1224" r:id="rId1878" location="!/gmbaconseil/status/1417793861657796610"/>
    <hyperlink ref="V1225" r:id="rId1879" location="!/lineblob/status/1417794303032758275"/>
    <hyperlink ref="V1226" r:id="rId1880" location="!/lineblob/status/1417794303032758275"/>
    <hyperlink ref="V1227" r:id="rId1881" location="!/murielknezek/status/1417794325874884610"/>
    <hyperlink ref="V1228" r:id="rId1882" location="!/murielknezek/status/1417794325874884610"/>
    <hyperlink ref="V1229" r:id="rId1883" location="!/murielknezek/status/1417794325874884610"/>
    <hyperlink ref="V1230" r:id="rId1884" location="!/mounir/status/1417795249649463301"/>
    <hyperlink ref="V1231" r:id="rId1885" location="!/mounir/status/1417795249649463301"/>
    <hyperlink ref="V1232" r:id="rId1886" location="!/gconnectee/status/1417726031352500225"/>
    <hyperlink ref="V1233" r:id="rId1887" location="!/sylv1langlois/status/1417796462998695941"/>
    <hyperlink ref="V1234" r:id="rId1888" location="!/chaptalc/status/1417796990352695303"/>
    <hyperlink ref="V1235" r:id="rId1889" location="!/chaptalc/status/1417796990352695303"/>
    <hyperlink ref="V1236" r:id="rId1890" location="!/medef78/status/1417477738336768001"/>
    <hyperlink ref="V1237" r:id="rId1891" location="!/medef78/status/1417477738336768001"/>
    <hyperlink ref="V1238" r:id="rId1892" location="!/medef78/status/1417477738336768001"/>
    <hyperlink ref="V1239" r:id="rId1893" location="!/medef78/status/1417797117544964096"/>
    <hyperlink ref="V1240" r:id="rId1894" location="!/medef78/status/1417797117544964096"/>
    <hyperlink ref="V1241" r:id="rId1895" location="!/philippesage1/status/1417797296138375172"/>
    <hyperlink ref="V1242" r:id="rId1896" location="!/philippesage1/status/1417797296138375172"/>
    <hyperlink ref="V1243" r:id="rId1897" location="!/crcctoulouse/status/1417797934280740869"/>
    <hyperlink ref="V1244" r:id="rId1898" location="!/jck_md/status/1417797978107092996"/>
    <hyperlink ref="V1245" r:id="rId1899" location="!/jck_md/status/1417797978107092996"/>
    <hyperlink ref="V1246" r:id="rId1900" location="!/sibsante/status/1417730862196662275"/>
    <hyperlink ref="V1247" r:id="rId1901" location="!/phcourcier/status/1417798067101831173"/>
    <hyperlink ref="V1248" r:id="rId1902" location="!/phcourcier/status/1417798067101831173"/>
    <hyperlink ref="V1249" r:id="rId1903" location="!/phcourcier/status/1417384075271233549"/>
    <hyperlink ref="V1250" r:id="rId1904" location="!/phcourcier/status/1417790917411540993"/>
    <hyperlink ref="V1251" r:id="rId1905" location="!/phcourcier/status/1417790917411540993"/>
    <hyperlink ref="V1252" r:id="rId1906" location="!/buildeuseslyon/status/1417798343883988998"/>
    <hyperlink ref="V1253" r:id="rId1907" location="!/lio14893254/status/1417770051877449732"/>
    <hyperlink ref="V1254" r:id="rId1908" location="!/lio14893254/status/1417770051877449732"/>
    <hyperlink ref="V1255" r:id="rId1909" location="!/lio14893254/status/1417798870604697604"/>
    <hyperlink ref="V1256" r:id="rId1910" location="!/lio14893254/status/1417798870604697604"/>
    <hyperlink ref="V1257" r:id="rId1911" location="!/mldelphine/status/1417799035310706689"/>
    <hyperlink ref="V1258" r:id="rId1912" location="!/mldelphine/status/1417799035310706689"/>
    <hyperlink ref="V1259" r:id="rId1913" location="!/mldelphine/status/1417799035310706689"/>
    <hyperlink ref="V1260" r:id="rId1914" location="!/idylledpt/status/1417799173940858882"/>
    <hyperlink ref="V1261" r:id="rId1915" location="!/idylledpt/status/1417799173940858882"/>
    <hyperlink ref="V1262" r:id="rId1916" location="!/mathieuweill/status/1417799287182958596"/>
    <hyperlink ref="V1263" r:id="rId1917" location="!/mathieuweill/status/1417799287182958596"/>
    <hyperlink ref="V1264" r:id="rId1918" location="!/mathieuweill/status/1417799287182958596"/>
    <hyperlink ref="V1265" r:id="rId1919" location="!/mcbess89bouquet/status/1417799384717316105"/>
    <hyperlink ref="V1266" r:id="rId1920" location="!/mcbess89bouquet/status/1417799384717316105"/>
    <hyperlink ref="V1267" r:id="rId1921" location="!/mcbess89bouquet/status/1417799384717316105"/>
    <hyperlink ref="V1268" r:id="rId1922" location="!/mariembz2/status/1417799723176562689"/>
    <hyperlink ref="V1269" r:id="rId1923" location="!/mariembz2/status/1417799723176562689"/>
    <hyperlink ref="V1270" r:id="rId1924" location="!/ebouliou/status/1417799761869123587"/>
    <hyperlink ref="V1271" r:id="rId1925" location="!/ebouliou/status/1417799761869123587"/>
    <hyperlink ref="V1272" r:id="rId1926" location="!/naimabiri/status/1417800176123645953"/>
    <hyperlink ref="V1273" r:id="rId1927" location="!/naimabiri/status/1417800176123645953"/>
    <hyperlink ref="V1274" r:id="rId1928" location="!/naimabiri/status/1417800176123645953"/>
    <hyperlink ref="V1275" r:id="rId1929" location="!/ritam35863336/status/1417800401013854208"/>
    <hyperlink ref="V1276" r:id="rId1930" location="!/ritam35863336/status/1417800401013854208"/>
    <hyperlink ref="V1277" r:id="rId1931" location="!/ritam35863336/status/1417800401013854208"/>
    <hyperlink ref="V1278" r:id="rId1932" location="!/manudelbarre/status/1417800799007219715"/>
    <hyperlink ref="V1279" r:id="rId1933" location="!/manudelbarre/status/1417800799007219715"/>
    <hyperlink ref="V1280" r:id="rId1934" location="!/lamirhad/status/1417801698001788934"/>
    <hyperlink ref="V1281" r:id="rId1935" location="!/lamirhad/status/1417801698001788934"/>
    <hyperlink ref="V1282" r:id="rId1936" location="!/lamirhad/status/1417801698001788934"/>
    <hyperlink ref="V1283" r:id="rId1937" location="!/_hd07_/status/1417102085745692674"/>
    <hyperlink ref="V1284" r:id="rId1938" location="!/_hd07_/status/1417803311449886723"/>
    <hyperlink ref="V1285" r:id="rId1939" location="!/_hd07_/status/1417803311449886723"/>
    <hyperlink ref="V1286" r:id="rId1940" location="!/oliviermorati/status/1417803744696311812"/>
    <hyperlink ref="V1287" r:id="rId1941" location="!/oliviermorati/status/1417803744696311812"/>
    <hyperlink ref="V1288" r:id="rId1942" location="!/poleaten/status/1417806075533963264"/>
    <hyperlink ref="V1289" r:id="rId1943" location="!/poleaten/status/1417806075533963264"/>
    <hyperlink ref="V1290" r:id="rId1944" location="!/poleaten/status/1417806075533963264"/>
    <hyperlink ref="V1291" r:id="rId1945" location="!/islamhaqq5/status/1417806577080442881"/>
    <hyperlink ref="V1292" r:id="rId1946" location="!/islamhaqq5/status/1417806577080442881"/>
    <hyperlink ref="V1293" r:id="rId1947" location="!/islamhaqq5/status/1417806577080442881"/>
    <hyperlink ref="V1294" r:id="rId1948" location="!/sitlimourad/status/1417807374996365312"/>
    <hyperlink ref="V1295" r:id="rId1949" location="!/sitlimourad/status/1417807374996365312"/>
    <hyperlink ref="V1296" r:id="rId1950" location="!/davidulysse1/status/1417807516029923328"/>
    <hyperlink ref="V1297" r:id="rId1951" location="!/davidulysse1/status/1417807516029923328"/>
    <hyperlink ref="V1298" r:id="rId1952" location="!/audreysimonot/status/1417807588528431104"/>
    <hyperlink ref="V1299" r:id="rId1953" location="!/audreysimonot/status/1417807588528431104"/>
    <hyperlink ref="V1300" r:id="rId1954" location="!/audreysimonot/status/1417807588528431104"/>
    <hyperlink ref="V1301" r:id="rId1955" location="!/qseinfos/status/1417807716291162116"/>
    <hyperlink ref="V1302" r:id="rId1956" location="!/tchemtcem/status/1417807913532469249"/>
    <hyperlink ref="V1303" r:id="rId1957" location="!/ernestomarx75/status/1417808178113286145"/>
    <hyperlink ref="V1304" r:id="rId1958" location="!/ernestomarx75/status/1417808178113286145"/>
    <hyperlink ref="V1305" r:id="rId1959" location="!/ernestomarx75/status/1417808178113286145"/>
    <hyperlink ref="V1306" r:id="rId1960" location="!/crcc_mn/status/1417808578535174145"/>
    <hyperlink ref="V1307" r:id="rId1961" location="!/manifattura40/status/1417809123706556419"/>
    <hyperlink ref="V1308" r:id="rId1962" location="!/cosempe/status/1417809359522996228"/>
    <hyperlink ref="V1309" r:id="rId1963" location="!/cosempe/status/1417809359522996228"/>
    <hyperlink ref="V1310" r:id="rId1964" location="!/seco_est/status/1417809580604772359"/>
    <hyperlink ref="V1311" r:id="rId1965" location="!/seco_est/status/1417809580604772359"/>
    <hyperlink ref="V1312" r:id="rId1966" location="!/jplarger/status/1417809668173410308"/>
    <hyperlink ref="V1313" r:id="rId1967" location="!/sylviegagne4/status/1417811254320709634"/>
    <hyperlink ref="V1314" r:id="rId1968" location="!/sylviegagne4/status/1417811254320709634"/>
    <hyperlink ref="V1315" r:id="rId1969" location="!/job1255/status/1417812702127394818"/>
    <hyperlink ref="V1316" r:id="rId1970" location="!/job1255/status/1417812702127394818"/>
    <hyperlink ref="V1317" r:id="rId1971" location="!/guiguiterrien/status/1417813973383081990"/>
    <hyperlink ref="V1318" r:id="rId1972" location="!/guiguiterrien/status/1417813973383081990"/>
    <hyperlink ref="V1319" r:id="rId1973" location="!/anasseanne/status/1417814390682886145"/>
    <hyperlink ref="V1320" r:id="rId1974" location="!/anasseanne/status/1417814390682886145"/>
    <hyperlink ref="V1321" r:id="rId1975" location="!/anasseanne/status/1417814390682886145"/>
    <hyperlink ref="V1322" r:id="rId1976" location="!/rashelmedia/status/1417814672473051140"/>
    <hyperlink ref="V1323" r:id="rId1977" location="!/ajmougin/status/1417815814007369730"/>
    <hyperlink ref="V1324" r:id="rId1978" location="!/ajmougin/status/1417815814007369730"/>
    <hyperlink ref="V1325" r:id="rId1979" location="!/ajmougin/status/1417815814007369730"/>
    <hyperlink ref="V1326" r:id="rId1980" location="!/serenicity_fr/status/1417815917204025344"/>
    <hyperlink ref="V1327" r:id="rId1981" location="!/rougesgorges/status/1417816424035373056"/>
    <hyperlink ref="V1328" r:id="rId1982" location="!/iluvatar751/status/1417816595058118657"/>
    <hyperlink ref="V1329" r:id="rId1983" location="!/iluvatar751/status/1417816595058118657"/>
    <hyperlink ref="V1330" r:id="rId1984" location="!/fabianrodes/status/1417816943495688194"/>
    <hyperlink ref="V1331" r:id="rId1985" location="!/paththeburudian/status/1417817180784181251"/>
    <hyperlink ref="V1332" r:id="rId1986" location="!/jlarrive/status/1417818609842376705"/>
    <hyperlink ref="V1333" r:id="rId1987" location="!/jlarrive/status/1417818609842376705"/>
    <hyperlink ref="V1334" r:id="rId1988" location="!/jlarrive/status/1417818609842376705"/>
    <hyperlink ref="V1335" r:id="rId1989" location="!/arjpascal/status/1417819742388301830"/>
    <hyperlink ref="V1336" r:id="rId1990" location="!/arjpascal/status/1417819742388301830"/>
    <hyperlink ref="V1337" r:id="rId1991" location="!/arjpascal/status/1417819742388301830"/>
    <hyperlink ref="V1338" r:id="rId1992" location="!/unlandais/status/1417819831861194753"/>
    <hyperlink ref="V1339" r:id="rId1993" location="!/pabisgambiglia/status/1417820070139645953"/>
    <hyperlink ref="V1340" r:id="rId1994" location="!/doccedef/status/1417506190720999428"/>
    <hyperlink ref="V1341" r:id="rId1995" location="!/doccedef/status/1417506190720999428"/>
    <hyperlink ref="V1342" r:id="rId1996" location="!/doccedef/status/1417820282056761345"/>
    <hyperlink ref="V1343" r:id="rId1997" location="!/doccedef/status/1417820282056761345"/>
    <hyperlink ref="V1344" r:id="rId1998" location="!/doccedef/status/1417820282056761345"/>
    <hyperlink ref="V1345" r:id="rId1999" location="!/at2rty/status/1417821118338109443"/>
    <hyperlink ref="V1346" r:id="rId2000" location="!/at2rty/status/1417821118338109443"/>
    <hyperlink ref="V1347" r:id="rId2001" location="!/at2rty/status/1417821118338109443"/>
    <hyperlink ref="V1348" r:id="rId2002" location="!/leetcodeb/status/1417474604302536711"/>
    <hyperlink ref="V1349" r:id="rId2003" location="!/leetcodeb/status/1417474604302536711"/>
    <hyperlink ref="V1350" r:id="rId2004" location="!/leetcodeb/status/1417821888311701504"/>
    <hyperlink ref="V1351" r:id="rId2005" location="!/abhibisht89/status/1417821953948364800"/>
    <hyperlink ref="V1352" r:id="rId2006" location="!/olivierdmr/status/1417536755058806785"/>
    <hyperlink ref="V1353" r:id="rId2007" location="!/olivierdmr/status/1417536755058806785"/>
    <hyperlink ref="V1354" r:id="rId2008" location="!/majorcorp_/status/1417420306805936138"/>
    <hyperlink ref="V1355" r:id="rId2009" location="!/majorcorp_/status/1417376633565163521"/>
    <hyperlink ref="V1356" r:id="rId2010" location="!/majorcorp_/status/1417451301047242752"/>
    <hyperlink ref="V1357" r:id="rId2011" location="!/majorcorp_/status/1417823796707352578"/>
    <hyperlink ref="V1358" r:id="rId2012" location="!/blouvel_fr/status/1417774745693609984"/>
    <hyperlink ref="V1359" r:id="rId2013" location="!/blouvel_fr/status/1417824317207949312"/>
    <hyperlink ref="V1360" r:id="rId2014" location="!/blouvel_fr/status/1417824317207949312"/>
    <hyperlink ref="V1361" r:id="rId2015" location="!/theyoungmollie/status/1417825068999118849"/>
    <hyperlink ref="V1362" r:id="rId2016" location="!/theyoungmollie/status/1417825068999118849"/>
    <hyperlink ref="V1363" r:id="rId2017" location="!/theoccitan/status/1417826236911472642"/>
    <hyperlink ref="V1364" r:id="rId2018" location="!/theoccitan/status/1417826236911472642"/>
    <hyperlink ref="V1365" r:id="rId2019" location="!/theoccitan/status/1417826236911472642"/>
    <hyperlink ref="V1366" r:id="rId2020" location="!/jmollagnier/status/1417826831173042180"/>
    <hyperlink ref="V1367" r:id="rId2021" location="!/jmollagnier/status/1417826831173042180"/>
    <hyperlink ref="V1368" r:id="rId2022" location="!/medef_rse/status/1417827414386913280"/>
    <hyperlink ref="V1369" r:id="rId2023" location="!/trcha92/status/1417827452295000075"/>
    <hyperlink ref="V1370" r:id="rId2024" location="!/trcha92/status/1417827452295000075"/>
    <hyperlink ref="V1371" r:id="rId2025" location="!/trcha92/status/1417827452295000075"/>
    <hyperlink ref="V1372" r:id="rId2026" location="!/eddylouisalexan/status/1417827978847924237"/>
    <hyperlink ref="V1373" r:id="rId2027" location="!/eddylouisalexan/status/1417827978847924237"/>
    <hyperlink ref="V1374" r:id="rId2028" location="!/atrisc/status/1417827988666736643"/>
    <hyperlink ref="V1375" r:id="rId2029" location="!/corix_jc/status/1417828067993690122"/>
    <hyperlink ref="V1376" r:id="rId2030" location="!/corix_jc/status/1417828067993690122"/>
    <hyperlink ref="V1377" r:id="rId2031" location="!/manitoucom/status/1417828372961325058"/>
    <hyperlink ref="V1378" r:id="rId2032" location="!/manitoucom/status/1417828372961325058"/>
    <hyperlink ref="V1379" r:id="rId2033" location="!/manitoucom/status/1417828372961325058"/>
    <hyperlink ref="V1380" r:id="rId2034" location="!/arsiamons_/status/1417828433065820163"/>
    <hyperlink ref="V1381" r:id="rId2035" location="!/arsiamons_/status/1417828433065820163"/>
    <hyperlink ref="V1382" r:id="rId2036" location="!/educavox/status/1417830387682840576"/>
    <hyperlink ref="V1383" r:id="rId2037" location="!/ncedson/status/1417830932241915906"/>
    <hyperlink ref="V1384" r:id="rId2038" location="!/erwan_bonnet/status/1417830881541120001"/>
    <hyperlink ref="V1385" r:id="rId2039" location="!/erwan_bonnet/status/1417830881541120001"/>
    <hyperlink ref="V1386" r:id="rId2040" location="!/erwan_bonnet/status/1417830984905596932"/>
    <hyperlink ref="V1387" r:id="rId2041" location="!/erwan_bonnet/status/1417830984905596932"/>
    <hyperlink ref="V1388" r:id="rId2042" location="!/tutofr/status/1417831226946244610"/>
    <hyperlink ref="V1389" r:id="rId2043" location="!/mbcmanagedit/status/1417831331678101505"/>
    <hyperlink ref="V1390" r:id="rId2044" location="!/kabasanoh70/status/1417832208895721473"/>
    <hyperlink ref="V1391" r:id="rId2045" location="!/alexandrepousse/status/1417832905636827137"/>
    <hyperlink ref="V1392" r:id="rId2046" location="!/alexandrepousse/status/1417832905636827137"/>
    <hyperlink ref="V1393" r:id="rId2047" location="!/quoeurnatd/status/1417833112734781445"/>
    <hyperlink ref="V1394" r:id="rId2048" location="!/quoeurnatd/status/1417833112734781445"/>
    <hyperlink ref="V1395" r:id="rId2049" location="!/quoeurnatd/status/1417833112734781445"/>
    <hyperlink ref="V1396" r:id="rId2050" location="!/antigonartemise/status/1417833238295416833"/>
    <hyperlink ref="V1397" r:id="rId2051" location="!/antigonartemise/status/1417833238295416833"/>
    <hyperlink ref="V1398" r:id="rId2052" location="!/antigonartemise/status/1417833238295416833"/>
    <hyperlink ref="V1399" r:id="rId2053" location="!/petrieux1/status/1417833809752506369"/>
    <hyperlink ref="V1400" r:id="rId2054" location="!/petrieux1/status/1417833809752506369"/>
    <hyperlink ref="V1401" r:id="rId2055" location="!/petrieux1/status/1417833809752506369"/>
    <hyperlink ref="V1402" r:id="rId2056" location="!/martineraoux/status/1417834289442525189"/>
    <hyperlink ref="V1403" r:id="rId2057" location="!/martineraoux/status/1417834289442525189"/>
    <hyperlink ref="V1404" r:id="rId2058" location="!/martineraoux/status/1417834289442525189"/>
    <hyperlink ref="V1405" r:id="rId2059" location="!/vi_liam/status/1417834361358098437"/>
    <hyperlink ref="V1406" r:id="rId2060" location="!/vi_liam/status/1417834361358098437"/>
    <hyperlink ref="V1407" r:id="rId2061" location="!/egleek/status/1417108325343416325"/>
    <hyperlink ref="V1408" r:id="rId2062" location="!/egleek/status/1417472690605236229"/>
    <hyperlink ref="V1409" r:id="rId2063" location="!/egleek/status/1417834700131930120"/>
    <hyperlink ref="V1410" r:id="rId2064" location="!/xtremiops/status/1417834915094269953"/>
    <hyperlink ref="V1411" r:id="rId2065" location="!/moezbhar/status/1417761899580637184"/>
    <hyperlink ref="V1412" r:id="rId2066" location="!/mobillhome28/status/1417774587459346432"/>
    <hyperlink ref="V1413" r:id="rId2067" location="!/mobillhome28/status/1417774587459346432"/>
    <hyperlink ref="V1414" r:id="rId2068" location="!/mobillhome28/status/1417789658017193985"/>
    <hyperlink ref="V1415" r:id="rId2069" location="!/mobillhome28/status/1417789658017193985"/>
    <hyperlink ref="V1416" r:id="rId2070" location="!/mobillhome28/status/1417789658017193985"/>
    <hyperlink ref="V1417" r:id="rId2071" location="!/mobillhome28/status/1417834942248235008"/>
    <hyperlink ref="V1418" r:id="rId2072" location="!/sbeynet/status/1417831748495450113"/>
    <hyperlink ref="V1419" r:id="rId2073" location="!/sbeynet/status/1417831748495450113"/>
    <hyperlink ref="V1420" r:id="rId2074" location="!/sbeynet/status/1417835946809118722"/>
    <hyperlink ref="V1421" r:id="rId2075" location="!/sbeynet/status/1417835946809118722"/>
    <hyperlink ref="V1422" r:id="rId2076" location="!/sbeynet/status/1417835946809118722"/>
    <hyperlink ref="V1423" r:id="rId2077" location="!/flavienauffret/status/1417111461088878597"/>
    <hyperlink ref="V1424" r:id="rId2078" location="!/flavienauffret/status/1417477523714228237"/>
    <hyperlink ref="V1425" r:id="rId2079" location="!/flavienauffret/status/1417838242238455809"/>
    <hyperlink ref="V1426" r:id="rId2080" location="!/cci_paca/status/1417838365563576326"/>
    <hyperlink ref="V1427" r:id="rId2081" location="!/cci_paca/status/1417838365563576326"/>
    <hyperlink ref="V1428" r:id="rId2082" location="!/basset_pro/status/1417838773166092290"/>
    <hyperlink ref="V1429" r:id="rId2083" location="!/sourcitecsas/status/1417838666043559936"/>
    <hyperlink ref="V1430" r:id="rId2084" location="!/hostine10/status/1417838806515003401"/>
    <hyperlink ref="V1431" r:id="rId2085" location="!/jfrymedivh/status/1417838901142634498"/>
    <hyperlink ref="V1432" r:id="rId2086" location="!/jfrymedivh/status/1417838901142634498"/>
    <hyperlink ref="V1433" r:id="rId2087" location="!/flesaffaires/status/1417839077043412994"/>
    <hyperlink ref="V1434" r:id="rId2088" location="!/flesaffaires/status/1417839077043412994"/>
    <hyperlink ref="V1435" r:id="rId2089" location="!/flesaffaires/status/1417839077043412994"/>
    <hyperlink ref="V1436" r:id="rId2090" location="!/fabackk/status/1417839132873797635"/>
    <hyperlink ref="V1437" r:id="rId2091" location="!/fabackk/status/1417839132873797635"/>
    <hyperlink ref="V1438" r:id="rId2092" location="!/revuedudigital/status/1417839238775726082"/>
    <hyperlink ref="V1439" r:id="rId2093" location="!/revuedudigital/status/1417839238775726082"/>
    <hyperlink ref="V1440" r:id="rId2094" location="!/alycscageorges/status/1417832328521465863"/>
    <hyperlink ref="V1441" r:id="rId2095" location="!/alycscageorges/status/1417832328521465863"/>
    <hyperlink ref="V1442" r:id="rId2096" location="!/alycscageorges/status/1417832436248059908"/>
    <hyperlink ref="V1443" r:id="rId2097" location="!/alycscageorges/status/1417832436248059908"/>
    <hyperlink ref="V1444" r:id="rId2098" location="!/alycscageorges/status/1417832436248059908"/>
    <hyperlink ref="V1445" r:id="rId2099" location="!/alycscageorges/status/1417835207475044354"/>
    <hyperlink ref="V1446" r:id="rId2100" location="!/alycscageorges/status/1417835207475044354"/>
    <hyperlink ref="V1447" r:id="rId2101" location="!/alycscageorges/status/1417839294081900546"/>
    <hyperlink ref="V1448" r:id="rId2102" location="!/alycscageorges/status/1417840250295050240"/>
    <hyperlink ref="V1449" r:id="rId2103" location="!/alycscageorges/status/1417840250295050240"/>
    <hyperlink ref="V1450" r:id="rId2104" location="!/alycscageorges/status/1417840250295050240"/>
    <hyperlink ref="V1451" r:id="rId2105" location="!/wagnermichele3/status/1417840570106531845"/>
    <hyperlink ref="V1452" r:id="rId2106" location="!/wagnermichele3/status/1417840570106531845"/>
    <hyperlink ref="V1453" r:id="rId2107" location="!/wagnermichele3/status/1417840570106531845"/>
    <hyperlink ref="V1454" r:id="rId2108" location="!/devretweetbot/status/1417358844502683664"/>
    <hyperlink ref="V1455" r:id="rId2109" location="!/devretweetbot/status/1417366395055222785"/>
    <hyperlink ref="V1456" r:id="rId2110" location="!/devretweetbot/status/1417474623952785417"/>
    <hyperlink ref="V1457" r:id="rId2111" location="!/devretweetbot/status/1417474623952785417"/>
    <hyperlink ref="V1458" r:id="rId2112" location="!/devretweetbot/status/1417477141432872960"/>
    <hyperlink ref="V1459" r:id="rId2113" location="!/devretweetbot/status/1417722444547305473"/>
    <hyperlink ref="V1460" r:id="rId2114" location="!/devretweetbot/status/1417722444547305473"/>
    <hyperlink ref="V1461" r:id="rId2115" location="!/devretweetbot/status/1417724961570054148"/>
    <hyperlink ref="V1462" r:id="rId2116" location="!/devretweetbot/status/1417840741091528705"/>
    <hyperlink ref="V1463" r:id="rId2117" location="!/devretweetbot/status/1417840741091528705"/>
    <hyperlink ref="V1464" r:id="rId2118" location="!/devretweetbot/status/1417840741091528705"/>
    <hyperlink ref="V1465" r:id="rId2119" location="!/blairvacqlouis/status/1417841198031572992"/>
    <hyperlink ref="V1466" r:id="rId2120" location="!/blairvacqlouis/status/1417841198031572992"/>
    <hyperlink ref="V1467" r:id="rId2121" location="!/blairvacqlouis/status/1417841198031572992"/>
    <hyperlink ref="V1468" r:id="rId2122" location="!/filosb/status/1417841816645390344"/>
    <hyperlink ref="V1469" r:id="rId2123" location="!/filosb/status/1417841816645390344"/>
    <hyperlink ref="V1470" r:id="rId2124" location="!/filosb/status/1417841816645390344"/>
    <hyperlink ref="V1471" r:id="rId2125" location="!/geaninavintila/status/1417841874090532865"/>
    <hyperlink ref="V1472" r:id="rId2126" location="!/geaninavintila/status/1417841874090532865"/>
    <hyperlink ref="V1473" r:id="rId2127" location="!/92medias/status/1417414613243736065"/>
    <hyperlink ref="V1474" r:id="rId2128" location="!/92medias/status/1417842053564846080"/>
    <hyperlink ref="V1475" r:id="rId2129" location="!/92medias/status/1417842053564846080"/>
    <hyperlink ref="V1476" r:id="rId2130" location="!/serge770/status/1417843226967486466"/>
    <hyperlink ref="V1477" r:id="rId2131" location="!/serge770/status/1417843226967486466"/>
    <hyperlink ref="V1478" r:id="rId2132" location="!/serge770/status/1417843226967486466"/>
    <hyperlink ref="V1479" r:id="rId2133" location="!/pbrunelm/status/1417845221585522690"/>
    <hyperlink ref="V1480" r:id="rId2134" location="!/pbrunelm/status/1417845221585522690"/>
    <hyperlink ref="V1481" r:id="rId2135" location="!/pbrunelm/status/1417845221585522690"/>
    <hyperlink ref="V1482" r:id="rId2136" location="!/haboubianis/status/1417489750299131904"/>
    <hyperlink ref="V1483" r:id="rId2137" location="!/haboubianis/status/1417840860306227201"/>
    <hyperlink ref="V1484" r:id="rId2138" location="!/bala_crypto/status/1417845275754893327"/>
    <hyperlink ref="V1485" r:id="rId2139" location="!/cesin_france/status/1417807091717361669"/>
    <hyperlink ref="V1486" r:id="rId2140" location="!/nacirasalvan/status/1417543535520256000"/>
    <hyperlink ref="V1487" r:id="rId2141" location="!/nacirasalvan/status/1417543535520256000"/>
    <hyperlink ref="V1488" r:id="rId2142" location="!/nacirasalvan/status/1417597859893895168"/>
    <hyperlink ref="V1489" r:id="rId2143" location="!/nacirasalvan/status/1417597859893895168"/>
    <hyperlink ref="V1490" r:id="rId2144" location="!/nacirasalvan/status/1417597859893895168"/>
    <hyperlink ref="V1491" r:id="rId2145" location="!/nacirasalvan/status/1417848224522645508"/>
    <hyperlink ref="V1492" r:id="rId2146" location="!/nacirasalvan/status/1417848224522645508"/>
    <hyperlink ref="V1493" r:id="rId2147" location="!/tafiodb/status/1417849692075954177"/>
    <hyperlink ref="V1494" r:id="rId2148" location="!/corixpartners/status/1417850329346027520"/>
    <hyperlink ref="V1495" r:id="rId2149" location="!/corixpartners/status/1417850329346027520"/>
    <hyperlink ref="V1496" r:id="rId2150" location="!/infosecmanblog/status/1417850569520201732"/>
    <hyperlink ref="V1497" r:id="rId2151" location="!/infosecmanblog/status/1417850569520201732"/>
    <hyperlink ref="V1498" r:id="rId2152" location="!/transform_sec/status/1417827986548604937"/>
    <hyperlink ref="V1499" r:id="rId2153" location="!/tcybercast/status/1417851506452312065"/>
    <hyperlink ref="V1500" r:id="rId2154" location="!/tcybercast/status/1417851506452312065"/>
    <hyperlink ref="V1501" r:id="rId2155" location="!/nalium_/status/1417852546224427013"/>
    <hyperlink ref="V1502" r:id="rId2156" location="!/nalium_/status/1417852546224427013"/>
    <hyperlink ref="V1503" r:id="rId2157" location="!/lionelpoinsot/status/1417853068822130689"/>
    <hyperlink ref="V1504" r:id="rId2158" location="!/lionelpoinsot/status/1417853068822130689"/>
    <hyperlink ref="V1505" r:id="rId2159" location="!/lionelpoinsot/status/1417853068822130689"/>
    <hyperlink ref="V1506" r:id="rId2160" location="!/don07957642/status/1417853232320335877"/>
    <hyperlink ref="V1507" r:id="rId2161" location="!/don07957642/status/1417853232320335877"/>
    <hyperlink ref="V1508" r:id="rId2162" location="!/evematringe/status/1417855184491909120"/>
    <hyperlink ref="V1509" r:id="rId2163" location="!/evematringe/status/1417855184491909120"/>
    <hyperlink ref="V1510" r:id="rId2164" location="!/gcrahay/status/1417856455575810054"/>
    <hyperlink ref="V1511" r:id="rId2165" location="!/gcrahay/status/1417856455575810054"/>
    <hyperlink ref="V1512" r:id="rId2166" location="!/_redfrog/status/1417767087360155648"/>
    <hyperlink ref="V1513" r:id="rId2167" location="!/_redfrog/status/1417856636283146246"/>
    <hyperlink ref="V1514" r:id="rId2168" location="!/_redfrog/status/1417856636283146246"/>
    <hyperlink ref="V1515" r:id="rId2169" location="!/mc_factory/status/1417856905444270085"/>
    <hyperlink ref="V1516" r:id="rId2170" location="!/gva_fr/status/1417857882368978946"/>
    <hyperlink ref="V1517" r:id="rId2171" location="!/gva_fr/status/1417857882368978946"/>
    <hyperlink ref="V1518" r:id="rId2172" location="!/gva_fr/status/1417857882368978946"/>
    <hyperlink ref="V1519" r:id="rId2173" location="!/camillejenselme/status/1417858065517498370"/>
    <hyperlink ref="V1520" r:id="rId2174" location="!/camillejenselme/status/1417858065517498370"/>
    <hyperlink ref="V1521" r:id="rId2175" location="!/clemsndr/status/1417859011723108353"/>
    <hyperlink ref="V1522" r:id="rId2176" location="!/clemsndr/status/1417859011723108353"/>
    <hyperlink ref="V1523" r:id="rId2177" location="!/tonijlb/status/1417859127506788354"/>
    <hyperlink ref="V1524" r:id="rId2178" location="!/tonijlb/status/1417859127506788354"/>
    <hyperlink ref="V1525" r:id="rId2179" location="!/tonijlb/status/1417859127506788354"/>
    <hyperlink ref="V1526" r:id="rId2180" location="!/gillestoureng/status/1417860250003193866"/>
    <hyperlink ref="V1527" r:id="rId2181" location="!/gillestoureng/status/1417860250003193866"/>
    <hyperlink ref="V1528" r:id="rId2182" location="!/adambekkay/status/1417521127920898048"/>
    <hyperlink ref="V1529" r:id="rId2183" location="!/adambekkay/status/1417521127920898048"/>
    <hyperlink ref="V1530" r:id="rId2184" location="!/adambekkay/status/1417527233514819585"/>
    <hyperlink ref="V1531" r:id="rId2185" location="!/adambekkay/status/1417530002095153156"/>
    <hyperlink ref="V1532" r:id="rId2186" location="!/adambekkay/status/1417860484058030089"/>
    <hyperlink ref="V1533" r:id="rId2187" location="!/adambekkay/status/1417860484058030089"/>
    <hyperlink ref="V1534" r:id="rId2188" location="!/adambekkay/status/1417860484058030089"/>
    <hyperlink ref="V1535" r:id="rId2189" location="!/ectini06/status/1417860944806522881"/>
    <hyperlink ref="V1536" r:id="rId2190" location="!/ectini06/status/1417860944806522881"/>
    <hyperlink ref="V1537" r:id="rId2191" location="!/stephanie_bonne/status/1417861414421684224"/>
    <hyperlink ref="V1538" r:id="rId2192" location="!/stephanie_bonne/status/1417861414421684224"/>
    <hyperlink ref="V1539" r:id="rId2193" location="!/stephanie_bonne/status/1417861414421684224"/>
    <hyperlink ref="V1540" r:id="rId2194" location="!/chantal_colland/status/1417862539950661641"/>
    <hyperlink ref="V1541" r:id="rId2195" location="!/chantal_colland/status/1417862539950661641"/>
    <hyperlink ref="V1542" r:id="rId2196" location="!/chantal_colland/status/1417862539950661641"/>
    <hyperlink ref="V1543" r:id="rId2197" location="!/sflouzat/status/1417862803466199043"/>
    <hyperlink ref="V1544" r:id="rId2198" location="!/ericdrula/status/1417863499225735168"/>
    <hyperlink ref="V1545" r:id="rId2199" location="!/ericdrula/status/1417863499225735168"/>
    <hyperlink ref="V1546" r:id="rId2200" location="!/probe_it_/status/1417469126906363904"/>
    <hyperlink ref="V1547" r:id="rId2201" location="!/probe_it_/status/1417469143176130564"/>
    <hyperlink ref="V1548" r:id="rId2202" location="!/probe_it_/status/1417469182497726465"/>
    <hyperlink ref="V1549" r:id="rId2203" location="!/probe_it_/status/1417511382174605314"/>
    <hyperlink ref="V1550" r:id="rId2204" location="!/probe_it_/status/1417511382174605314"/>
    <hyperlink ref="V1551" r:id="rId2205" location="!/probe_it_/status/1417511988142428170"/>
    <hyperlink ref="V1552" r:id="rId2206" location="!/probe_it_/status/1417653712013643779"/>
    <hyperlink ref="V1553" r:id="rId2207" location="!/probe_it_/status/1417653712013643779"/>
    <hyperlink ref="V1554" r:id="rId2208" location="!/probe_it_/status/1417653712013643779"/>
    <hyperlink ref="V1555" r:id="rId2209" location="!/probe_it_/status/1417728072422465541"/>
    <hyperlink ref="V1556" r:id="rId2210" location="!/probe_it_/status/1417728072422465541"/>
    <hyperlink ref="V1557" r:id="rId2211" location="!/probe_it_/status/1417728072422465541"/>
    <hyperlink ref="V1558" r:id="rId2212" location="!/probe_it_/status/1417807046230089733"/>
    <hyperlink ref="V1559" r:id="rId2213" location="!/probe_it_/status/1417864602516393991"/>
    <hyperlink ref="V1560" r:id="rId2214" location="!/marcozilou/status/1417865364592111618"/>
    <hyperlink ref="V1561" r:id="rId2215" location="!/marcozilou/status/1417865364592111618"/>
    <hyperlink ref="V1562" r:id="rId2216" location="!/pascalseguinmed/status/1417866350752632836"/>
    <hyperlink ref="V1563" r:id="rId2217" location="!/pascalseguinmed/status/1417866350752632836"/>
    <hyperlink ref="V1564" r:id="rId2218" location="!/pascalseguinmed/status/1417866350752632836"/>
    <hyperlink ref="V1565" r:id="rId2219" location="!/williamdelhomm2/status/1417801955460755458"/>
    <hyperlink ref="V1566" r:id="rId2220" location="!/williamdelhomm2/status/1417801955460755458"/>
    <hyperlink ref="V1567" r:id="rId2221" location="!/williamdelhomm2/status/1417804814755446785"/>
    <hyperlink ref="V1568" r:id="rId2222" location="!/marc_claret75/status/1417809621411041281"/>
    <hyperlink ref="V1569" r:id="rId2223" location="!/marc_claret75/status/1417867252704104458"/>
    <hyperlink ref="V1570" r:id="rId2224" location="!/marc_claret75/status/1417809621411041281"/>
    <hyperlink ref="V1571" r:id="rId2225" location="!/gquenet/status/1417867617910546434"/>
    <hyperlink ref="V1572" r:id="rId2226" location="!/gquenet/status/1417867617910546434"/>
    <hyperlink ref="V1573" r:id="rId2227" location="!/institutfmes/status/1417869523076648966"/>
    <hyperlink ref="V1574" r:id="rId2228" location="!/numerusone/status/1417870031921242113"/>
    <hyperlink ref="V1575" r:id="rId2229" location="!/numerusone/status/1417870031921242113"/>
    <hyperlink ref="V1576" r:id="rId2230" location="!/bouletjacqueli1/status/1417870167153991683"/>
    <hyperlink ref="V1577" r:id="rId2231" location="!/bouletjacqueli1/status/1417870167153991683"/>
    <hyperlink ref="V1578" r:id="rId2232" location="!/bouletjacqueli1/status/1417870167153991683"/>
    <hyperlink ref="V1579" r:id="rId2233" location="!/le_vpn_france/status/1417871433494147111"/>
    <hyperlink ref="V1580" r:id="rId2234" location="!/nmoinet/status/1417873874985836544"/>
    <hyperlink ref="V1581" r:id="rId2235" location="!/nmoinet/status/1417873874985836544"/>
    <hyperlink ref="V1582" r:id="rId2236" location="!/max__lib/status/1417876450716291080"/>
    <hyperlink ref="V1583" r:id="rId2237" location="!/max__lib/status/1417876450716291080"/>
    <hyperlink ref="V1584" r:id="rId2238" location="!/implid_groupe/status/1417877833473527818"/>
    <hyperlink ref="V1585" r:id="rId2239" location="!/merlingeek1/status/1417877931926429697"/>
    <hyperlink ref="V1586" r:id="rId2240" location="!/merlingeek1/status/1417878040311435267"/>
    <hyperlink ref="V1587" r:id="rId2241" location="!/sophosfrance/status/1417878088780763139"/>
    <hyperlink ref="V1588" r:id="rId2242" location="!/doms31/status/1417878304640667651"/>
    <hyperlink ref="V1589" r:id="rId2243" location="!/bouteloupjp/status/1417878456709353474"/>
    <hyperlink ref="V1590" r:id="rId2244" location="!/bouteloupjp/status/1417878456709353474"/>
    <hyperlink ref="V1591" r:id="rId2245" location="!/y0sh1mitsu/status/1417878848914526215"/>
    <hyperlink ref="V1592" r:id="rId2246" location="!/y0sh1mitsu/status/1417878848914526215"/>
    <hyperlink ref="V1593" r:id="rId2247" location="!/ccinnovation49/status/1417879201647038471"/>
    <hyperlink ref="V1594" r:id="rId2248" location="!/ccinnovation49/status/1417879201647038471"/>
    <hyperlink ref="V1595" r:id="rId2249" location="!/innovalead/status/1417879563464478724"/>
    <hyperlink ref="V1596" r:id="rId2250" location="!/innovalead/status/1417879563464478724"/>
    <hyperlink ref="V1597" r:id="rId2251" location="!/innovalead/status/1417879637712048128"/>
    <hyperlink ref="V1598" r:id="rId2252" location="!/innovalead/status/1417879637712048128"/>
    <hyperlink ref="V1599" r:id="rId2253" location="!/innovalead/status/1417879637712048128"/>
    <hyperlink ref="V1600" r:id="rId2254" location="!/alexandrejean37/status/1417534180330717188"/>
    <hyperlink ref="V1601" r:id="rId2255" location="!/alexandrejean37/status/1417534180330717188"/>
    <hyperlink ref="V1602" r:id="rId2256" location="!/alexandrejean37/status/1417881274472181767"/>
    <hyperlink ref="V1603" r:id="rId2257" location="!/alexandrejean37/status/1417881274472181767"/>
    <hyperlink ref="V1604" r:id="rId2258" location="!/lo974/status/1417881938736697344"/>
    <hyperlink ref="V1605" r:id="rId2259" location="!/lo974/status/1417881938736697344"/>
    <hyperlink ref="V1606" r:id="rId2260" location="!/accenturefrance/status/1417825442749460482"/>
    <hyperlink ref="V1607" r:id="rId2261" location="!/openminded_c/status/1417826080086441984"/>
    <hyperlink ref="V1608" r:id="rId2262" location="!/jmboutin/status/1417882075043147783"/>
    <hyperlink ref="V1609" r:id="rId2263" location="!/jmboutin/status/1417882075043147783"/>
    <hyperlink ref="V1610" r:id="rId2264" location="!/uchronik451/status/1417882604897017856"/>
    <hyperlink ref="V1611" r:id="rId2265" location="!/brudesbol/status/1417882935794053127"/>
    <hyperlink ref="V1612" r:id="rId2266" location="!/brudesbol/status/1417882935794053127"/>
    <hyperlink ref="V1613" r:id="rId2267" location="!/brudesbol/status/1417882935794053127"/>
    <hyperlink ref="V1614" r:id="rId2268" location="!/js_and_co/status/1417885404687179776"/>
    <hyperlink ref="V1615" r:id="rId2269" location="!/aefsecurite/status/1417885557938704389"/>
    <hyperlink ref="V1616" r:id="rId2270" location="!/benottodavid/status/1417505239222132741"/>
    <hyperlink ref="V1617" r:id="rId2271" location="!/benottodavid/status/1417885848255836167"/>
    <hyperlink ref="V1618" r:id="rId2272" location="!/benottodavid/status/1417885848255836167"/>
    <hyperlink ref="V1619" r:id="rId2273" location="!/marketinglea/status/1417234305235947528"/>
    <hyperlink ref="V1620" r:id="rId2274" location="!/marketinglea/status/1417889018994466821"/>
    <hyperlink ref="V1621" r:id="rId2275" location="!/marketinglea/status/1417889018994466821"/>
    <hyperlink ref="V1622" r:id="rId2276" location="!/marketinglea/status/1417889018994466821"/>
    <hyperlink ref="V1623" r:id="rId2277" location="!/didier_gaultier/status/1417892293936390146"/>
    <hyperlink ref="V1624" r:id="rId2278" location="!/didier_gaultier/status/1417892293936390146"/>
    <hyperlink ref="V1625" r:id="rId2279" location="!/hackfest_ca/status/1417893269212704772"/>
    <hyperlink ref="V1626" r:id="rId2280" location="!/water_steve/status/1417588250038898699"/>
    <hyperlink ref="V1627" r:id="rId2281" location="!/the_red_ant/status/1417894175941533696"/>
    <hyperlink ref="V1628" r:id="rId2282" location="!/69_sben/status/1417894675239870476"/>
    <hyperlink ref="V1629" r:id="rId2283" location="!/florent_i40er/status/1417895238711009284"/>
    <hyperlink ref="V1630" r:id="rId2284" location="!/florent_i40er/status/1417895238711009284"/>
    <hyperlink ref="V1631" r:id="rId2285" location="!/audebeziat/status/1417895834448977924"/>
    <hyperlink ref="V1632" r:id="rId2286" location="!/merceronyves/status/1417897853607976965"/>
    <hyperlink ref="V1633" r:id="rId2287" location="!/merceronyves/status/1417897853607976965"/>
    <hyperlink ref="V1634" r:id="rId2288" location="!/mvazobs/status/1417898182202306564"/>
    <hyperlink ref="V1635" r:id="rId2289" location="!/mvazobs/status/1417898182202306564"/>
    <hyperlink ref="V1636" r:id="rId2290" location="!/digitaleo/status/1417765683056844802"/>
    <hyperlink ref="V1637" r:id="rId2291" location="!/yrohou/status/1417898591725686788"/>
    <hyperlink ref="V1638" r:id="rId2292" location="!/ch_versini/status/1417899589118615562"/>
    <hyperlink ref="V1639" r:id="rId2293" location="!/mbange/status/1417899971467259906"/>
    <hyperlink ref="V1640" r:id="rId2294" location="!/fabiemathet/status/1417900000986730500"/>
    <hyperlink ref="V1641" r:id="rId2295" location="!/luciencastex/status/1417841431478259716"/>
    <hyperlink ref="V1642" r:id="rId2296" location="!/luciencastex/status/1417841431478259716"/>
    <hyperlink ref="V1643" r:id="rId2297" location="!/luciencastex/status/1417841431478259716"/>
    <hyperlink ref="V1644" r:id="rId2298" location="!/luciencastex/status/1417900057265901575"/>
    <hyperlink ref="V1645" r:id="rId2299" location="!/luciencastex/status/1417900057265901575"/>
    <hyperlink ref="V1646" r:id="rId2300" location="!/aymericdurox/status/1417900250656878593"/>
    <hyperlink ref="V1647" r:id="rId2301" location="!/wdesaintjust/status/1417900708419018754"/>
    <hyperlink ref="V1648" r:id="rId2302" location="!/ballardphilippe/status/1417900803902386178"/>
    <hyperlink ref="V1649" r:id="rId2303" location="!/laurent_morin_/status/1417901609011531780"/>
    <hyperlink ref="V1650" r:id="rId2304" location="!/francoisquiquet/status/1417901947001126912"/>
    <hyperlink ref="V1651" r:id="rId2305" location="!/nath_malicet/status/1417394782134013952"/>
    <hyperlink ref="V1652" r:id="rId2306" location="!/nath_malicet/status/1417860853978832898"/>
    <hyperlink ref="V1653" r:id="rId2307" location="!/nath_malicet/status/1417903311735427074"/>
    <hyperlink ref="V1654" r:id="rId2308" location="!/diplomate2021/status/1417903725482479624"/>
    <hyperlink ref="V1655" r:id="rId2309" location="!/diplomate2021/status/1417903725482479624"/>
    <hyperlink ref="V1656" r:id="rId2310" location="!/migeonpatrick/status/1417904577672892418"/>
    <hyperlink ref="V1657" r:id="rId2311" location="!/migeonpatrick/status/1417904577672892418"/>
    <hyperlink ref="V1658" r:id="rId2312" location="!/migeonpatrick/status/1417904577672892418"/>
    <hyperlink ref="V1659" r:id="rId2313" location="!/georgep76500486/status/1417908108240769026"/>
    <hyperlink ref="V1660" r:id="rId2314" location="!/baronnesamedi_2/status/1417908325027663875"/>
    <hyperlink ref="V1661" r:id="rId2315" location="!/baronnesamedi_2/status/1417908325027663875"/>
    <hyperlink ref="V1662" r:id="rId2316" location="!/baronnesamedi_2/status/1417908325027663875"/>
    <hyperlink ref="V1663" r:id="rId2317" location="!/roro_dej/status/1417908774715723785"/>
    <hyperlink ref="V1664" r:id="rId2318" location="!/couvfred/status/1417908947080593427"/>
    <hyperlink ref="V1665" r:id="rId2319" location="!/stevenjamato/status/1417909695684153344"/>
    <hyperlink ref="V1666" r:id="rId2320" location="!/laparoleaudroit/status/1417910336976478208"/>
    <hyperlink ref="V1667" r:id="rId2321" location="!/laparoleaudroit/status/1417910336976478208"/>
    <hyperlink ref="V1668" r:id="rId2322" location="!/laparoleaudroit/status/1417910336976478208"/>
    <hyperlink ref="V1669" r:id="rId2323" location="!/jeunessewakanda/status/1417911761907355650"/>
    <hyperlink ref="V1670" r:id="rId2324" location="!/jeunessewakanda/status/1417911761907355650"/>
    <hyperlink ref="V1671" r:id="rId2325" location="!/sunlifeqc/status/1417912150295781381"/>
    <hyperlink ref="V1672" r:id="rId2326" location="!/mo_caffier/status/1417913675038531588"/>
    <hyperlink ref="V1673" r:id="rId2327" location="!/sergerocchi/status/1417913818949242893"/>
    <hyperlink ref="V1674" r:id="rId2328" location="!/defense_ouest/status/1417085118263476225"/>
    <hyperlink ref="V1675" r:id="rId2329" location="!/comsic_fr/status/1417085745660104706"/>
    <hyperlink ref="V1676" r:id="rId2330" location="!/atlanticben/status/1417147080758415366"/>
    <hyperlink ref="V1677" r:id="rId2331" location="!/atlanticben/status/1417147080758415366"/>
    <hyperlink ref="V1678" r:id="rId2332" location="!/atlanticben/status/1417914656027459584"/>
    <hyperlink ref="V1679" r:id="rId2333" location="!/atlanticben/status/1417914656027459584"/>
    <hyperlink ref="V1680" r:id="rId2334" location="!/atlanticben/status/1417914656027459584"/>
    <hyperlink ref="V1681" r:id="rId2335" location="!/coderretweet/status/1417374568671498240"/>
    <hyperlink ref="V1682" r:id="rId2336" location="!/coderretweet/status/1417375730724450319"/>
    <hyperlink ref="V1683" r:id="rId2337" location="!/coderretweet/status/1417376370263535619"/>
    <hyperlink ref="V1684" r:id="rId2338" location="!/coderretweet/status/1417488516553007104"/>
    <hyperlink ref="V1685" r:id="rId2339" location="!/coderretweet/status/1417488516553007104"/>
    <hyperlink ref="V1686" r:id="rId2340" location="!/coderretweet/status/1417488651492155406"/>
    <hyperlink ref="V1687" r:id="rId2341" location="!/coderretweet/status/1417509388517089281"/>
    <hyperlink ref="V1688" r:id="rId2342" location="!/coderretweet/status/1417509518704001029"/>
    <hyperlink ref="V1689" r:id="rId2343" location="!/coderretweet/status/1417629707324035080"/>
    <hyperlink ref="V1690" r:id="rId2344" location="!/coderretweet/status/1417680825395683329"/>
    <hyperlink ref="V1691" r:id="rId2345" location="!/coderretweet/status/1417698142028550148"/>
    <hyperlink ref="V1692" r:id="rId2346" location="!/coderretweet/status/1417708559752630274"/>
    <hyperlink ref="V1693" r:id="rId2347" location="!/coderretweet/status/1417708559752630274"/>
    <hyperlink ref="V1694" r:id="rId2348" location="!/coderretweet/status/1417708559752630274"/>
    <hyperlink ref="V1695" r:id="rId2349" location="!/coderretweet/status/1417724584074391552"/>
    <hyperlink ref="V1696" r:id="rId2350" location="!/coderretweet/status/1417724584074391552"/>
    <hyperlink ref="V1697" r:id="rId2351" location="!/coderretweet/status/1417799744785731584"/>
    <hyperlink ref="V1698" r:id="rId2352" location="!/coderretweet/status/1417915496062717952"/>
    <hyperlink ref="V1699" r:id="rId2353" location="!/coderretweet/status/1417915496062717952"/>
    <hyperlink ref="V1700" r:id="rId2354" location="!/coderretweet/status/1417915496062717952"/>
    <hyperlink ref="V1701" r:id="rId2355" location="!/julietf0rward/status/1417918715832721408"/>
    <hyperlink ref="V1702" r:id="rId2356" location="!/julietf0rward/status/1417918715832721408"/>
    <hyperlink ref="V1703" r:id="rId2357" location="!/julietf0rward/status/1417918715832721408"/>
    <hyperlink ref="V1704" r:id="rId2358" location="!/pwc_france/status/1417871820854865924"/>
    <hyperlink ref="V1705" r:id="rId2359" location="!/laznguessan/status/1417919208906805255"/>
    <hyperlink ref="V1706" r:id="rId2360" location="!/laznguessan/status/1417919208906805255"/>
    <hyperlink ref="V1707" r:id="rId2361" location="!/hrflainville/status/1417531810209271813"/>
    <hyperlink ref="V1708" r:id="rId2362" location="!/hrflainville/status/1417531810209271813"/>
    <hyperlink ref="V1709" r:id="rId2363" location="!/hrflainville/status/1417920246263042051"/>
    <hyperlink ref="V1710" r:id="rId2364" location="!/hrflainville/status/1417920246263042051"/>
    <hyperlink ref="V1711" r:id="rId2365" location="!/hrflainville/status/1417920246263042051"/>
    <hyperlink ref="V1712" r:id="rId2366" location="!/rnational77/status/1417920519064719370"/>
    <hyperlink ref="V1713" r:id="rId2367" location="!/faith__nomore/status/1417921226518024192"/>
    <hyperlink ref="V1714" r:id="rId2368" location="!/thomas_chvlr/status/1417923013366910979"/>
    <hyperlink ref="V1715" r:id="rId2369" location="!/thomas_chvlr/status/1417923013366910979"/>
    <hyperlink ref="V1716" r:id="rId2370" location="!/thomas_chvlr/status/1417923013366910979"/>
    <hyperlink ref="V1717" r:id="rId2371" location="!/nadia__jacoby/status/1417924101965062145"/>
    <hyperlink ref="V1718" r:id="rId2372" location="!/nadia__jacoby/status/1417924101965062145"/>
    <hyperlink ref="V1719" r:id="rId2373" location="!/senateurjgm/status/1417537737528381444"/>
    <hyperlink ref="V1720" r:id="rId2374" location="!/m75sylvie/status/1417587888334778368"/>
    <hyperlink ref="V1721" r:id="rId2375" location="!/m75sylvie/status/1417587888334778368"/>
    <hyperlink ref="V1722" r:id="rId2376" location="!/m75sylvie/status/1417925221760311299"/>
    <hyperlink ref="V1723" r:id="rId2377" location="!/m75sylvie/status/1417925221760311299"/>
    <hyperlink ref="V1724" r:id="rId2378" location="!/m75sylvie/status/1417925221760311299"/>
    <hyperlink ref="V1725" r:id="rId2379" location="!/damiencayzac/status/1417925853460193284"/>
    <hyperlink ref="V1726" r:id="rId2380" location="!/flydeck60/status/1417926075968069637"/>
    <hyperlink ref="V1727" r:id="rId2381" location="!/flydeck60/status/1417926075968069637"/>
    <hyperlink ref="V1728" r:id="rId2382" location="!/flydeck60/status/1417926075968069637"/>
    <hyperlink ref="V1729" r:id="rId2383" location="!/iris_samy/status/1417928657281159177"/>
    <hyperlink ref="V1730" r:id="rId2384" location="!/iris_samy/status/1417928657281159177"/>
    <hyperlink ref="V1731" r:id="rId2385" location="!/iris_samy/status/1417928657281159177"/>
    <hyperlink ref="V1732" r:id="rId2386" location="!/keosecurite/status/1417928967085076485"/>
    <hyperlink ref="V1733" r:id="rId2387" location="!/keosecurite/status/1417928967085076485"/>
    <hyperlink ref="V1734" r:id="rId2388" location="!/tlimare/status/1417930538195771392"/>
    <hyperlink ref="V1735" r:id="rId2389" location="!/nr37921716/status/1417934820047478789"/>
    <hyperlink ref="V1736" r:id="rId2390" location="!/nr37921716/status/1417934820047478789"/>
    <hyperlink ref="V1737" r:id="rId2391" location="!/creon81/status/1417935076759937029"/>
    <hyperlink ref="V1738" r:id="rId2392" location="!/creon81/status/1417935076759937029"/>
    <hyperlink ref="V1739" r:id="rId2393" location="!/minddata1/status/1417883078157082626"/>
    <hyperlink ref="V1740" r:id="rId2394" location="!/minddata1/status/1417901071331123204"/>
    <hyperlink ref="V1741" r:id="rId2395" location="!/minddata1/status/1417901071331123204"/>
    <hyperlink ref="V1742" r:id="rId2396" location="!/minddata1/status/1417901071331123204"/>
    <hyperlink ref="V1743" r:id="rId2397" location="!/evy__2090/status/1417937566381355008"/>
    <hyperlink ref="V1744" r:id="rId2398" location="!/phenjolras/status/1417940244087836672"/>
    <hyperlink ref="V1745" r:id="rId2399" location="!/phenjolras/status/1417940244087836672"/>
    <hyperlink ref="V1746" r:id="rId2400" location="!/altai_armande/status/1417941210665259010"/>
    <hyperlink ref="V1747" r:id="rId2401" location="!/altai_armande/status/1417941210665259010"/>
    <hyperlink ref="V1748" r:id="rId2402" location="!/altai_armande/status/1417941210665259010"/>
    <hyperlink ref="V1749" r:id="rId2403" location="!/lecubetwit/status/1417941850544119812"/>
    <hyperlink ref="V1750" r:id="rId2404" location="!/lecubetwit/status/1417941850544119812"/>
    <hyperlink ref="V1751" r:id="rId2405" location="!/martine7lnwb/status/1417942134783631367"/>
    <hyperlink ref="V1752" r:id="rId2406" location="!/mdtg69/status/1417943334518153231"/>
    <hyperlink ref="V1753" r:id="rId2407" location="!/remiangec/status/1417943790539657216"/>
    <hyperlink ref="V1754" r:id="rId2408" location="!/remiangec/status/1417943790539657216"/>
    <hyperlink ref="V1755" r:id="rId2409" location="!/remiangec/status/1417943790539657216"/>
    <hyperlink ref="V1756" r:id="rId2410" location="!/cathcervoni/status/1417740474606047234"/>
    <hyperlink ref="V1757" r:id="rId2411" location="!/cathcervoni/status/1417945124231958539"/>
    <hyperlink ref="V1758" r:id="rId2412" location="!/icp3_zero/status/1417945436745314306"/>
    <hyperlink ref="V1759" r:id="rId2413" location="!/icp3_zero/status/1417523217716203521"/>
    <hyperlink ref="V1760" r:id="rId2414" location="!/icp3_zero/status/1417523217716203521"/>
    <hyperlink ref="V1761" r:id="rId2415" location="!/icp3_zero/status/1417945436745314306"/>
    <hyperlink ref="V1762" r:id="rId2416" location="!/clouchicloucha/status/1417874618338189313"/>
    <hyperlink ref="V1763" r:id="rId2417" location="!/clouchicloucha/status/1417874618338189313"/>
    <hyperlink ref="V1764" r:id="rId2418" location="!/clouchicloucha/status/1417874618338189313"/>
    <hyperlink ref="V1765" r:id="rId2419" location="!/clouchicloucha/status/1417946525892849664"/>
    <hyperlink ref="V1766" r:id="rId2420" location="!/clouchicloucha/status/1417946525892849664"/>
    <hyperlink ref="V1767" r:id="rId2421" location="!/snowglobe_io/status/1417947313415376898"/>
    <hyperlink ref="V1768" r:id="rId2422" location="!/jeromenotin/status/1417505386626748423"/>
    <hyperlink ref="V1769" r:id="rId2423" location="!/jeromenotin/status/1417505386626748423"/>
    <hyperlink ref="V1770" r:id="rId2424" location="!/jeromenotin/status/1417548333959233538"/>
    <hyperlink ref="V1771" r:id="rId2425" location="!/jeromenotin/status/1417548333959233538"/>
    <hyperlink ref="V1772" r:id="rId2426" location="!/jeromenotin/status/1417548333959233538"/>
    <hyperlink ref="V1773" r:id="rId2427" location="!/jeromenotin/status/1417548333959233538"/>
    <hyperlink ref="V1774" r:id="rId2428" location="!/jeromenotin/status/1417548333959233538"/>
    <hyperlink ref="V1775" r:id="rId2429" location="!/jeromenotin/status/1417548333959233538"/>
    <hyperlink ref="V1776" r:id="rId2430" location="!/snowglobe_io/status/1417947313415376898"/>
    <hyperlink ref="V1777" r:id="rId2431" location="!/snowglobe_io/status/1417947313415376898"/>
    <hyperlink ref="V1778" r:id="rId2432" location="!/snowglobe_io/status/1417947313415376898"/>
    <hyperlink ref="V1779" r:id="rId2433" location="!/poleai/status/1417947940421873664"/>
    <hyperlink ref="V1780" r:id="rId2434" location="!/poleai/status/1417947940421873664"/>
    <hyperlink ref="V1781" r:id="rId2435" location="!/benounceline/status/1417950129894592512"/>
    <hyperlink ref="V1782" r:id="rId2436" location="!/benounceline/status/1417950129894592512"/>
    <hyperlink ref="V1783" r:id="rId2437" location="!/benounceline/status/1417950129894592512"/>
    <hyperlink ref="V1784" r:id="rId2438" location="!/antonio_duarte/status/1417780784400830471"/>
    <hyperlink ref="V1785" r:id="rId2439" location="!/antonio_duarte/status/1417951200759226374"/>
    <hyperlink ref="V1786" r:id="rId2440" location="!/adamhayer/status/1417956585289170949"/>
    <hyperlink ref="V1787" r:id="rId2441" location="!/adamhayer/status/1417956585289170949"/>
    <hyperlink ref="V1788" r:id="rId2442" location="!/adamhayer/status/1417956585289170949"/>
    <hyperlink ref="V1789" r:id="rId2443" location="!/jeromeoxileo/status/1417416272762048512"/>
    <hyperlink ref="V1790" r:id="rId2444" location="!/jeromeoxileo/status/1417962918407245825"/>
    <hyperlink ref="V1791" r:id="rId2445" location="!/jeromeoxileo/status/1417962918407245825"/>
    <hyperlink ref="V1792" r:id="rId2446" location="!/botcybersec/status/1417104123451822081"/>
    <hyperlink ref="V1793" r:id="rId2447" location="!/botcybersec/status/1417106578944274439"/>
    <hyperlink ref="V1794" r:id="rId2448" location="!/botcybersec/status/1417964305576828937"/>
    <hyperlink ref="V1795" r:id="rId2449" location="!/botcybersec/status/1417964305576828937"/>
    <hyperlink ref="V1796" r:id="rId2450" location="!/azizsenni/status/1417964669701169155"/>
    <hyperlink ref="V1797" r:id="rId2451" location="!/azizsenni/status/1417964669701169155"/>
    <hyperlink ref="V1798" r:id="rId2452" location="!/rec0nus/status/1417360502854881281"/>
    <hyperlink ref="V1799" r:id="rId2453" location="!/rec0nus/status/1417362663886098432"/>
    <hyperlink ref="V1800" r:id="rId2454" location="!/rec0nus/status/1417964710276648960"/>
    <hyperlink ref="V1801" r:id="rId2455" location="!/rec0nus/status/1417964710276648960"/>
    <hyperlink ref="V1802" r:id="rId2456" location="!/cybersecurityn8/status/1417080973313798147"/>
    <hyperlink ref="V1803" r:id="rId2457" location="!/cybersecurityn8/status/1417152177445822466"/>
    <hyperlink ref="V1804" r:id="rId2458" location="!/cybersecurityn8/status/1417175061283295242"/>
    <hyperlink ref="V1805" r:id="rId2459" location="!/cybersecurityn8/status/1417366969389518855"/>
    <hyperlink ref="V1806" r:id="rId2460" location="!/cybersecurityn8/status/1417419979041828875"/>
    <hyperlink ref="V1807" r:id="rId2461" location="!/cybersecurityn8/status/1417419979041828875"/>
    <hyperlink ref="V1808" r:id="rId2462" location="!/cybersecurityn8/status/1417419979041828875"/>
    <hyperlink ref="V1809" r:id="rId2463" location="!/cybersecurityn8/status/1417460421024313345"/>
    <hyperlink ref="V1810" r:id="rId2464" location="!/cybersecurityn8/status/1417489913793155074"/>
    <hyperlink ref="V1811" r:id="rId2465" location="!/cybersecurityn8/status/1417584058003902465"/>
    <hyperlink ref="V1812" r:id="rId2466" location="!/cybersecurityn8/status/1417641853109764098"/>
    <hyperlink ref="V1813" r:id="rId2467" location="!/cybersecurityn8/status/1417641853109764098"/>
    <hyperlink ref="V1814" r:id="rId2468" location="!/cybersecurityn8/status/1417740590356131845"/>
    <hyperlink ref="V1815" r:id="rId2469" location="!/cybersecurityn8/status/1417796130071474177"/>
    <hyperlink ref="V1816" r:id="rId2470" location="!/cybersecurityn8/status/1417915017274355713"/>
    <hyperlink ref="V1817" r:id="rId2471" location="!/cybersecurityn8/status/1417965327783137280"/>
    <hyperlink ref="V1818" r:id="rId2472" location="!/cybersecurityn8/status/1417965327783137280"/>
    <hyperlink ref="V1819" r:id="rId2473" location="!/sectest9/status/1417419982355386369"/>
    <hyperlink ref="V1820" r:id="rId2474" location="!/mathildemuratt/status/1417419889682403338"/>
    <hyperlink ref="V1821" r:id="rId2475" location="!/sectest9/status/1417419982355386369"/>
    <hyperlink ref="V1822" r:id="rId2476" location="!/it_numeric/status/1417393299028074498"/>
    <hyperlink ref="V1823" r:id="rId2477" location="!/it_numeric/status/1417418490991071234"/>
    <hyperlink ref="V1824" r:id="rId2478" location="!/it_numeric/status/1417551763511693312"/>
    <hyperlink ref="V1825" r:id="rId2479" location="!/it_numeric/status/1417738519762583557"/>
    <hyperlink ref="V1826" r:id="rId2480" location="!/sectest9/status/1417740665019006978"/>
    <hyperlink ref="V1827" r:id="rId2481" location="!/sectest9/status/1417920061801590792"/>
    <hyperlink ref="V1828" r:id="rId2482" location="!/sectest9/status/1417080982616690691"/>
    <hyperlink ref="V1829" r:id="rId2483" location="!/sectest9/status/1417152197335285761"/>
    <hyperlink ref="V1830" r:id="rId2484" location="!/sectest9/status/1417175096981016593"/>
    <hyperlink ref="V1831" r:id="rId2485" location="!/sectest9/status/1417366973667704834"/>
    <hyperlink ref="V1832" r:id="rId2486" location="!/sectest9/status/1417419982355386369"/>
    <hyperlink ref="V1833" r:id="rId2487" location="!/sectest9/status/1417460423394140161"/>
    <hyperlink ref="V1834" r:id="rId2488" location="!/sectest9/status/1417520926015442944"/>
    <hyperlink ref="V1835" r:id="rId2489" location="!/sectest9/status/1417520926015442944"/>
    <hyperlink ref="V1836" r:id="rId2490" location="!/sectest9/status/1417584056502423553"/>
    <hyperlink ref="V1837" r:id="rId2491" location="!/sectest9/status/1417642068923469825"/>
    <hyperlink ref="V1838" r:id="rId2492" location="!/sectest9/status/1417642068923469825"/>
    <hyperlink ref="V1839" r:id="rId2493" location="!/sectest9/status/1417796144155881474"/>
    <hyperlink ref="V1840" r:id="rId2494" location="!/sectest9/status/1417965334863044608"/>
    <hyperlink ref="V1841" r:id="rId2495" location="!/sectest9/status/1417965334863044608"/>
    <hyperlink ref="V1842" r:id="rId2496" location="!/enty8080/status/1417964291483971585"/>
    <hyperlink ref="V1843" r:id="rId2497" location="!/christianlukef1/status/1417965923353481219"/>
    <hyperlink ref="V1844" r:id="rId2498" location="!/christianlukef1/status/1417965923353481219"/>
    <hyperlink ref="V1845" r:id="rId2499" location="!/adel_avb/status/1417965977489313792"/>
    <hyperlink ref="V1846" r:id="rId2500" location="!/dl_89_05/status/1417966995425824771"/>
    <hyperlink ref="V1847" r:id="rId2501" location="!/dl_89_05/status/1417966995425824771"/>
    <hyperlink ref="V1848" r:id="rId2502" location="!/dl_89_05/status/1417966995425824771"/>
    <hyperlink ref="V1849" r:id="rId2503" location="!/aikmanniki/status/1417967576760700934"/>
    <hyperlink ref="V1850" r:id="rId2504" location="!/ghhd48/status/1417968333346025482"/>
    <hyperlink ref="V1851" r:id="rId2505" location="!/fabienaili/status/1417968646547181569"/>
    <hyperlink ref="V1852" r:id="rId2506" location="!/fabienaili/status/1417968646547181569"/>
    <hyperlink ref="V1853" r:id="rId2507" location="!/rovigar59/status/1417969723019567106"/>
    <hyperlink ref="V1854" r:id="rId2508" location="!/rovigar59/status/1417969723019567106"/>
    <hyperlink ref="V1855" r:id="rId2509" location="!/rovigar59/status/1417969723019567106"/>
    <hyperlink ref="V1856" r:id="rId2510" location="!/junehatim_ma/status/1417969786097647616"/>
    <hyperlink ref="V1857" r:id="rId2511" location="!/wf_elg/status/1417971479589924871"/>
    <hyperlink ref="V1858" r:id="rId2512" location="!/tarik34000/status/1417973889964126214"/>
    <hyperlink ref="V1859" r:id="rId2513" location="!/gzohor/status/1417974223012868098"/>
    <hyperlink ref="V1860" r:id="rId2514" location="!/fredgouth/status/1417070919370035203"/>
    <hyperlink ref="V1861" r:id="rId2515" location="!/fredgouth/status/1417765939014144001"/>
    <hyperlink ref="V1862" r:id="rId2516" location="!/richard_s81/status/1417769149292494849"/>
    <hyperlink ref="V1863" r:id="rId2517" location="!/richard_s81/status/1417112528602140673"/>
    <hyperlink ref="V1864" r:id="rId2518" location="!/richard_s81/status/1417528411795378180"/>
    <hyperlink ref="V1865" r:id="rId2519" location="!/richard_s81/status/1417594959276896256"/>
    <hyperlink ref="V1866" r:id="rId2520" location="!/richard_s81/status/1417817780473274373"/>
    <hyperlink ref="V1867" r:id="rId2521" location="!/richard_s81/status/1417831615808606208"/>
    <hyperlink ref="V1868" r:id="rId2522" location="!/richard_s81/status/1417976362137276419"/>
    <hyperlink ref="V1869" r:id="rId2523" location="!/richard_s81/status/1417976362137276419"/>
    <hyperlink ref="V1870" r:id="rId2524" location="!/ardadeuxiem/status/1417978113225527303"/>
    <hyperlink ref="V1871" r:id="rId2525" location="!/yaskor10/status/1417980346856050694"/>
    <hyperlink ref="V1872" r:id="rId2526" location="!/tehtris_elena/status/1417064324992995329"/>
    <hyperlink ref="V1873" r:id="rId2527" location="!/tehtris_elena/status/1417597505567531009"/>
    <hyperlink ref="V1874" r:id="rId2528" location="!/tehtris_elena/status/1417597505567531009"/>
    <hyperlink ref="V1875" r:id="rId2529" location="!/tehtris_elena/status/1417597505567531009"/>
    <hyperlink ref="V1876" r:id="rId2530" location="!/tehtris_elena/status/1417597756504371206"/>
    <hyperlink ref="V1877" r:id="rId2531" location="!/tehtris_elena/status/1417597756504371206"/>
    <hyperlink ref="V1878" r:id="rId2532" location="!/tehtris_elena/status/1417985108234096641"/>
    <hyperlink ref="V1879" r:id="rId2533" location="!/tehtris_elena/status/1417985108234096641"/>
    <hyperlink ref="V1880" r:id="rId2534" location="!/tjmanadyflhj/status/1417984835189190665"/>
    <hyperlink ref="V1881" r:id="rId2535" location="!/tjmanadyflhj/status/1417984888003833857"/>
    <hyperlink ref="V1882" r:id="rId2536" location="!/tjmanadyflhj/status/1417985241994694660"/>
    <hyperlink ref="V1883" r:id="rId2537" location="!/botkoshur/status/1417986214490255361"/>
    <hyperlink ref="V1884" r:id="rId2538" location="!/viclaroche/status/1417986648181202945"/>
    <hyperlink ref="V1885" r:id="rId2539" location="!/viclaroche/status/1417986648181202945"/>
    <hyperlink ref="V1886" r:id="rId2540" location="!/arbiiyaaa/status/1417988212803448839"/>
    <hyperlink ref="V1887" r:id="rId2541" location="!/inesvenki/status/1417995743487483904"/>
    <hyperlink ref="V1888" r:id="rId2542" location="!/cont_learn/status/1417997838475173888"/>
    <hyperlink ref="V1889" r:id="rId2543" location="!/fabienbrodie/status/1418002817105768449"/>
    <hyperlink ref="V1890" r:id="rId2544" location="!/_reactdev/status/1418002833589342211"/>
    <hyperlink ref="V1891" r:id="rId2545" location="!/compliances_/status/1417824682821263360"/>
    <hyperlink ref="V1892" r:id="rId2546" location="!/tisseringendarm/status/1417531567539425284"/>
    <hyperlink ref="V1893" r:id="rId2547" location="!/compliances_/status/1417526213233586190"/>
    <hyperlink ref="V1894" r:id="rId2548" location="!/compliances_/status/1417876522753478657"/>
    <hyperlink ref="V1895" r:id="rId2549" location="!/tisseringendarm/status/1417531567539425284"/>
    <hyperlink ref="V1896" r:id="rId2550" location="!/tisseringendarm/status/1417091355613057026"/>
    <hyperlink ref="V1897" r:id="rId2551" location="!/tisseringendarm/status/1417149633537658883"/>
    <hyperlink ref="V1898" r:id="rId2552" location="!/tisseringendarm/status/1417444543092465667"/>
    <hyperlink ref="V1899" r:id="rId2553" location="!/tisseringendarm/status/1417589283439878145"/>
    <hyperlink ref="V1900" r:id="rId2554" location="!/tisseringendarm/status/1417847561961058304"/>
    <hyperlink ref="V1901" r:id="rId2555" location="!/tisseringendarm/status/1417847561961058304"/>
    <hyperlink ref="V1902" r:id="rId2556" location="!/tisseringendarm/status/1418009585546366983"/>
    <hyperlink ref="V1903" r:id="rId2557" location="!/tisseringendarm/status/1418009787288244227"/>
    <hyperlink ref="V1904" r:id="rId2558" location="!/fluxcapdoodah/status/1417795960168665090"/>
    <hyperlink ref="V1905" r:id="rId2559" location="!/fluxcapdoodah/status/1417795960168665090"/>
    <hyperlink ref="V1906" r:id="rId2560" location="!/fluxcapdoodah/status/1417795960168665090"/>
    <hyperlink ref="V1907" r:id="rId2561" location="!/fluxcapdoodah/status/1418012730892685312"/>
    <hyperlink ref="V1908" r:id="rId2562" location="!/cochise561/status/1418018509351686144"/>
    <hyperlink ref="V1909" r:id="rId2563" location="!/cochise561/status/1418018509351686144"/>
    <hyperlink ref="V1910" r:id="rId2564" location="!/cochise561/status/1418018509351686144"/>
    <hyperlink ref="V1911" r:id="rId2565" location="!/philipperosay/status/1418020671372791811"/>
    <hyperlink ref="V1912" r:id="rId2566" location="!/philipperosay/status/1418020671372791811"/>
    <hyperlink ref="V1913" r:id="rId2567" location="!/lvmk17_/status/1418023820644990983"/>
    <hyperlink ref="V1914" r:id="rId2568" location="!/ahmedmezzi94/status/1418027568570241026"/>
    <hyperlink ref="V1915" r:id="rId2569" location="!/dsinfocom/status/1417297329036697603"/>
    <hyperlink ref="V1916" r:id="rId2570" location="!/dsinfocom/status/1417427561420886016"/>
    <hyperlink ref="V1917" r:id="rId2571" location="!/iotcybersec24/status/1417297695572729859"/>
    <hyperlink ref="V1918" r:id="rId2572" location="!/iotcybersec24/status/1418029295134457859"/>
    <hyperlink ref="V1919" r:id="rId2573" location="!/inessss944/status/1418038468719038467"/>
    <hyperlink ref="V1920" r:id="rId2574" location="!/cloud_cio_/status/1417422047454679060"/>
    <hyperlink ref="V1921" r:id="rId2575" location="!/simonwargniez/status/1417520850337681410"/>
    <hyperlink ref="V1922" r:id="rId2576" location="!/simonwargniez/status/1417582982680961025"/>
    <hyperlink ref="V1923" r:id="rId2577" location="!/cloud_cio_/status/1417898691885686791"/>
    <hyperlink ref="V1924" r:id="rId2578" location="!/cloud_cio_/status/1417422047454679060"/>
    <hyperlink ref="V1925" r:id="rId2579" location="!/cloud_cio_/status/1417456998757638183"/>
    <hyperlink ref="V1926" r:id="rId2580" location="!/cloud_cio_/status/1417513733228744705"/>
    <hyperlink ref="V1927" r:id="rId2581" location="!/cloud_cio_/status/1417737854365708289"/>
    <hyperlink ref="V1928" r:id="rId2582" location="!/cloud_cio_/status/1417898691885686791"/>
    <hyperlink ref="V1929" r:id="rId2583" location="!/cloud_cio_/status/1417986658977390593"/>
    <hyperlink ref="V1930" r:id="rId2584" location="!/cloud_cio_/status/1418032773563097089"/>
    <hyperlink ref="V1931" r:id="rId2585" location="!/cloud_cio_/status/1418050368081178624"/>
    <hyperlink ref="V1932" r:id="rId2586" location="!/cloud_cio_/status/1418051130282684428"/>
    <hyperlink ref="V1933" r:id="rId2587" location="!/fabriciosx/status/1417362487608020992"/>
    <hyperlink ref="V1934" r:id="rId2588" location="!/fabriciosx/status/1417362487687659520"/>
    <hyperlink ref="V1935" r:id="rId2589" location="!/fabriciosx/status/1417362487696109585"/>
    <hyperlink ref="V1936" r:id="rId2590" location="!/fabriciosx/status/1417543686729211906"/>
    <hyperlink ref="V1937" r:id="rId2591" location="!/fabriciosx/status/1417543686729211906"/>
    <hyperlink ref="V1938" r:id="rId2592" location="!/fabriciosx/status/1418051892479873025"/>
    <hyperlink ref="V1939" r:id="rId2593" location="!/morolswediu/status/1417477145694179334"/>
    <hyperlink ref="V1940" r:id="rId2594" location="!/morolswediu/status/1417477145757159428"/>
    <hyperlink ref="V1941" r:id="rId2595" location="!/morolswediu/status/1417477145757159428"/>
    <hyperlink ref="V1942" r:id="rId2596" location="!/morolswediu/status/1417660679666999296"/>
    <hyperlink ref="V1943" r:id="rId2597" location="!/morolswediu/status/1417708792800763904"/>
    <hyperlink ref="V1944" r:id="rId2598" location="!/morolswediu/status/1417708792800763904"/>
    <hyperlink ref="V1945" r:id="rId2599" location="!/morolswediu/status/1417708792800763904"/>
    <hyperlink ref="V1946" r:id="rId2600" location="!/morolswediu/status/1417840287024652291"/>
    <hyperlink ref="V1947" r:id="rId2601" location="!/morolswediu/status/1417840287024652291"/>
    <hyperlink ref="V1948" r:id="rId2602" location="!/morolswediu/status/1417840287024652291"/>
    <hyperlink ref="V1949" r:id="rId2603" location="!/morolswediu/status/1418052298836615173"/>
    <hyperlink ref="V1950" r:id="rId2604" location="!/smugnier/status/1418060219792465920"/>
    <hyperlink ref="V1951" r:id="rId2605" location="!/_mz_cons/status/1418062716707741699"/>
    <hyperlink ref="V1952" r:id="rId2606" location="!/_mz_cons/status/1418062716707741699"/>
    <hyperlink ref="V1953" r:id="rId2607" location="!/_mz_cons/status/1418062716707741699"/>
    <hyperlink ref="V1954" r:id="rId2608" location="!/isguidat/status/1418069353610817538"/>
    <hyperlink ref="V1955" r:id="rId2609" location="!/lha03laurent/status/1418072138255421441"/>
    <hyperlink ref="V1956" r:id="rId2610" location="!/lha03laurent/status/1418072138255421441"/>
    <hyperlink ref="V1957" r:id="rId2611" location="!/dsutrecci79/status/1418072774703259651"/>
    <hyperlink ref="V1958" r:id="rId2612" location="!/dsutrecci79/status/1418072774703259651"/>
    <hyperlink ref="V1959" r:id="rId2613" location="!/cbeduniortais/status/1418075032782348288"/>
    <hyperlink ref="V1960" r:id="rId2614" location="!/fredlamprecht/status/1418075302501273627"/>
    <hyperlink ref="V1961" r:id="rId2615" location="!/fayejeff/status/1417816378434723843"/>
    <hyperlink ref="V1962" r:id="rId2616" location="!/grazytgrazynatt/status/1418077728704770049"/>
    <hyperlink ref="V1963" r:id="rId2617" location="!/langloisso/status/1418081727080275968"/>
    <hyperlink ref="V1964" r:id="rId2618" location="!/javerfinance/status/1418082249258459138"/>
    <hyperlink ref="V1965" r:id="rId2619" location="!/isollner/status/1418082546378813440"/>
    <hyperlink ref="V1966" r:id="rId2620" location="!/_magali_noe/status/1417381433744764946"/>
    <hyperlink ref="V1967" r:id="rId2621" location="!/_magali_noe/status/1418081536751161348"/>
    <hyperlink ref="V1968" r:id="rId2622" location="!/_magali_noe/status/1418082896431169540"/>
    <hyperlink ref="V1969" r:id="rId2623" location="!/augouard/status/1418084421933142016"/>
    <hyperlink ref="V1970" r:id="rId2624" location="!/portail_ebtp/status/1418085272340865024"/>
    <hyperlink ref="V1971" r:id="rId2625" location="!/portail_ebtp/status/1418085272340865024"/>
    <hyperlink ref="V1972" r:id="rId2626" location="!/portail_ebtp/status/1418085272340865024"/>
    <hyperlink ref="V1973" r:id="rId2627" location="!/lindapunt/status/1418085371376803842"/>
    <hyperlink ref="V1974" r:id="rId2628" location="!/lindapunt/status/1418085371376803842"/>
    <hyperlink ref="V1975" r:id="rId2629" location="!/xaelbot/status/1417807082624061440"/>
    <hyperlink ref="V1976" r:id="rId2630" location="!/xaelbot/status/1417864610330382345"/>
    <hyperlink ref="V1977" r:id="rId2631" location="!/xaelbot/status/1418086293423202305"/>
    <hyperlink ref="V1978" r:id="rId2632" location="!/bills_bot/status/1417807128992043008"/>
    <hyperlink ref="V1979" r:id="rId2633" location="!/bills_bot/status/1417864662784299013"/>
    <hyperlink ref="V1980" r:id="rId2634" location="!/bills_bot/status/1418086297948889088"/>
    <hyperlink ref="V1981" r:id="rId2635" location="!/nocodepediaa/status/1417105759955992577"/>
    <hyperlink ref="V1982" r:id="rId2636" location="!/nocodepediaa/status/1417105777416941572"/>
    <hyperlink ref="V1983" r:id="rId2637" location="!/nocodepediaa/status/1417362353419661316"/>
    <hyperlink ref="V1984" r:id="rId2638" location="!/nocodepediaa/status/1417362396469997572"/>
    <hyperlink ref="V1985" r:id="rId2639" location="!/nocodepediaa/status/1417362462740033538"/>
    <hyperlink ref="V1986" r:id="rId2640" location="!/nocodepediaa/status/1417724797304377349"/>
    <hyperlink ref="V1987" r:id="rId2641" location="!/nocodepediaa/status/1418087186633789441"/>
    <hyperlink ref="V1988" r:id="rId2642" location="!/datacenter_mag/status/1417728559590920194"/>
    <hyperlink ref="V1989" r:id="rId2643" location="!/chidambara09/status/1417770524688621569"/>
    <hyperlink ref="V1990" r:id="rId2644" location="!/chidambara09/status/1417358195329093632"/>
    <hyperlink ref="V1991" r:id="rId2645" location="!/chidambara09/status/1417364427083444225"/>
    <hyperlink ref="V1992" r:id="rId2646" location="!/chidambara09/status/1417364534189117440"/>
    <hyperlink ref="V1993" r:id="rId2647" location="!/chidambara09/status/1417364816860114946"/>
    <hyperlink ref="V1994" r:id="rId2648" location="!/chidambara09/status/1417722026245058560"/>
    <hyperlink ref="V1995" r:id="rId2649" location="!/chidambara09/status/1417722026245058560"/>
    <hyperlink ref="V1996" r:id="rId2650" location="!/chidambara09/status/1417722246991212544"/>
    <hyperlink ref="V1997" r:id="rId2651" location="!/chidambara09/status/1417732764829249537"/>
    <hyperlink ref="V1998" r:id="rId2652" location="!/chidambara09/status/1418087142585110528"/>
    <hyperlink ref="V1999" r:id="rId2653" location="!/chidambara09/status/1418087228861870084"/>
    <hyperlink ref="V2000" r:id="rId2654" location="!/trendmicrofr/status/1418088420296073217"/>
    <hyperlink ref="V2001" r:id="rId2655" location="!/tim35852060/status/1417549174506237952"/>
    <hyperlink ref="V2002" r:id="rId2656" location="!/tim35852060/status/1417552375582167041"/>
    <hyperlink ref="V2003" r:id="rId2657" location="!/tim35852060/status/1418087332314587141"/>
    <hyperlink ref="V2004" r:id="rId2658" location="!/tim35852060/status/1418088657324494851"/>
    <hyperlink ref="V2005" r:id="rId2659" location="!/djangobot_/status/1417860895502389248"/>
    <hyperlink ref="V2006" r:id="rId2660" location="!/djangobot_/status/1417860897331195913"/>
    <hyperlink ref="V2007" r:id="rId2661" location="!/djangobot_/status/1417997598854631424"/>
    <hyperlink ref="V2008" r:id="rId2662" location="!/djangobot_/status/1417139707444699146"/>
    <hyperlink ref="V2009" r:id="rId2663" location="!/djangobot_/status/1417362375079047185"/>
    <hyperlink ref="V2010" r:id="rId2664" location="!/djangobot_/status/1417362418271985665"/>
    <hyperlink ref="V2011" r:id="rId2665" location="!/djangobot_/status/1417362484600741888"/>
    <hyperlink ref="V2012" r:id="rId2666" location="!/djangobot_/status/1417680847524794369"/>
    <hyperlink ref="V2013" r:id="rId2667" location="!/djangobot_/status/1418087164601061376"/>
    <hyperlink ref="V2014" r:id="rId2668" location="!/djangobot_/status/1418087250840244225"/>
    <hyperlink ref="V2015" r:id="rId2669" location="!/djangobot_/status/1418087354296934401"/>
    <hyperlink ref="V2016" r:id="rId2670" location="!/djangobot_/status/1418088681034993665"/>
    <hyperlink ref="V2017" r:id="rId2671" location="!/appthisway/status/1417111126207238151"/>
    <hyperlink ref="V2018" r:id="rId2672" location="!/appthisway/status/1417360279080480786"/>
    <hyperlink ref="V2019" r:id="rId2673" location="!/appthisway/status/1417484830565183504"/>
    <hyperlink ref="V2020" r:id="rId2674" location="!/appthisway/status/1417484830565183504"/>
    <hyperlink ref="V2021" r:id="rId2675" location="!/appthisway/status/1418088753277591554"/>
    <hyperlink ref="V2022" r:id="rId2676" location="!/appthisway/status/1418088847116836864"/>
    <hyperlink ref="V2023" r:id="rId2677" location="!/calcaware/status/1418088853911572482"/>
    <hyperlink ref="V2024" r:id="rId2678" location="!/100daysof2020/status/1417361128343101443"/>
    <hyperlink ref="V2025" r:id="rId2679" location="!/100daysof2020/status/1417477020431290369"/>
    <hyperlink ref="V2026" r:id="rId2680" location="!/100daysof2020/status/1417477020431290369"/>
    <hyperlink ref="V2027" r:id="rId2681" location="!/100daysof2020/status/1417489379405225991"/>
    <hyperlink ref="V2028" r:id="rId2682" location="!/100daysof2020/status/1417493889112580106"/>
    <hyperlink ref="V2029" r:id="rId2683" location="!/100daysof2020/status/1418051703946022927"/>
    <hyperlink ref="V2030" r:id="rId2684" location="!/100daysof2020/status/1418087372546260993"/>
    <hyperlink ref="V2031" r:id="rId2685" location="!/100daysof2020/status/1418089212092485633"/>
    <hyperlink ref="V2032" r:id="rId2686" location="!/mwaka_damia/status/1418090193870012419"/>
    <hyperlink ref="V2033" r:id="rId2687" location="!/oracle_france/status/1417071400465141761"/>
    <hyperlink ref="V2034" r:id="rId2688" location="!/laveilletechno/status/1417071960501145603"/>
    <hyperlink ref="V2035" r:id="rId2689" location="!/laveilletechno/status/1417071960501145603"/>
    <hyperlink ref="V2036" r:id="rId2690" location="!/laveilletechno/status/1417100146119172100"/>
    <hyperlink ref="V2037" r:id="rId2691" location="!/laveilletechno/status/1417100146119172100"/>
    <hyperlink ref="V2038" r:id="rId2692" location="!/laveilletechno/status/1417520918822326280"/>
    <hyperlink ref="V2039" r:id="rId2693" location="!/laveilletechno/status/1418090672893173764"/>
    <hyperlink ref="V2040" r:id="rId2694" location="!/xxii_group/status/1417477498993102852"/>
    <hyperlink ref="V2041" r:id="rId2695" location="!/hardyzhardy/status/1418090703746437123"/>
    <hyperlink ref="V2042" r:id="rId2696" location="!/maxence_demerle/status/1417464547586285573"/>
    <hyperlink ref="V2043" r:id="rId2697" location="!/xxii_group/status/1417477498993102852"/>
    <hyperlink ref="V2044" r:id="rId2698" location="!/xxii_group/status/1417477498993102852"/>
    <hyperlink ref="V2045" r:id="rId2699" location="!/xxii_group/status/1417477498993102852"/>
    <hyperlink ref="V2046" r:id="rId2700" location="!/xxii_group/status/1417477498993102852"/>
    <hyperlink ref="V2047" r:id="rId2701" location="!/hardyzhardy/status/1418090703746437123"/>
    <hyperlink ref="V2048" r:id="rId2702" location="!/hardyzhardy/status/1418090546720088065"/>
    <hyperlink ref="V2049" r:id="rId2703" location="!/hardyzhardy/status/1418090546720088065"/>
    <hyperlink ref="V2050" r:id="rId2704" location="!/hardyzhardy/status/1418090546720088065"/>
    <hyperlink ref="V2051" r:id="rId2705" location="!/hardyzhardy/status/1418090703746437123"/>
    <hyperlink ref="V2052" r:id="rId2706" location="!/hardyzhardy/status/1418090703746437123"/>
    <hyperlink ref="V2053" r:id="rId2707" location="!/hardyzhardy/status/1418090703746437123"/>
    <hyperlink ref="V2054" r:id="rId2708" location="!/hardyzhardy/status/1418090703746437123"/>
    <hyperlink ref="V2055" r:id="rId2709" location="!/tokenheiser/status/1418091577445081088"/>
    <hyperlink ref="V2056" r:id="rId2710" location="!/pole_scs/status/1418092149921521669"/>
    <hyperlink ref="V2057" r:id="rId2711" location="!/veillecyber3/status/1417519211602194435"/>
    <hyperlink ref="V2058" r:id="rId2712" location="!/veillecyber3/status/1417727295037583361"/>
    <hyperlink ref="V2059" r:id="rId2713" location="!/elizabot9/status/1417714922155388931"/>
    <hyperlink ref="V2060" r:id="rId2714" location="!/elizabot9/status/1417840684892033025"/>
    <hyperlink ref="V2061" r:id="rId2715" location="!/elizabot9/status/1417428560634068993"/>
    <hyperlink ref="V2062" r:id="rId2716" location="!/elizabot9/status/1417714922155388931"/>
    <hyperlink ref="V2063" r:id="rId2717" location="!/elizabot9/status/1417714922155388931"/>
    <hyperlink ref="V2064" r:id="rId2718" location="!/elizabot9/status/1417804743964073984"/>
    <hyperlink ref="V2065" r:id="rId2719" location="!/elizabot9/status/1417840684892033025"/>
    <hyperlink ref="V2066" r:id="rId2720" location="!/elizabot9/status/1417840684892033025"/>
    <hyperlink ref="V2067" r:id="rId2721" location="!/elizabot9/status/1418086218303148036"/>
    <hyperlink ref="V2068" r:id="rId2722" location="!/elizabot9/status/1418092567045058562"/>
    <hyperlink ref="V2069" r:id="rId2723" location="!/andre0ani/status/1418093925701758977"/>
    <hyperlink ref="V2070" r:id="rId2724" location="!/andre0ani/status/1418093925701758977"/>
    <hyperlink ref="V2071" r:id="rId2725" location="!/espaceit/status/1417520877659381772"/>
    <hyperlink ref="V2072" r:id="rId2726" location="!/espaceit/status/1417827951744143360"/>
    <hyperlink ref="V2073" r:id="rId2727" location="!/devmy_fr/status/1417521015400370179"/>
    <hyperlink ref="V2074" r:id="rId2728" location="!/jndegalzain/status/1417997906817212426"/>
    <hyperlink ref="V2075" r:id="rId2729" location="!/devmy_fr/status/1418003300532826115"/>
    <hyperlink ref="V2076" r:id="rId2730" location="!/innovsi/status/1418084896950599681"/>
    <hyperlink ref="V2077" r:id="rId2731" location="!/devmy_fr/status/1418094753132974080"/>
    <hyperlink ref="V2078" r:id="rId2732" location="!/devmy_fr/status/1417097332332638209"/>
    <hyperlink ref="V2079" r:id="rId2733" location="!/frhalper/status/1418074622109622272"/>
    <hyperlink ref="V2080" r:id="rId2734" location="!/sandrabocciolin/status/1418090569872691201"/>
    <hyperlink ref="V2081" r:id="rId2735" location="!/libertafrida/status/1418095311617200130"/>
    <hyperlink ref="V2082" r:id="rId2736" location="!/l_guillet/status/1417497745913417737"/>
    <hyperlink ref="V2083" r:id="rId2737" location="!/l_guillet/status/1418095744863686656"/>
    <hyperlink ref="V2084" r:id="rId2738" location="!/scallog/status/1418095966352195584"/>
    <hyperlink ref="V2085" r:id="rId2739" location="!/juaye/status/1417164159196749825"/>
    <hyperlink ref="V2086" r:id="rId2740" location="!/juaye/status/1417726242892173312"/>
    <hyperlink ref="V2087" r:id="rId2741" location="!/juaye/status/1418096709763272707"/>
    <hyperlink ref="V2088" r:id="rId2742" location="!/juaye/status/1418096709763272707"/>
    <hyperlink ref="V2089" r:id="rId2743" location="!/juaye/status/1418096709763272707"/>
    <hyperlink ref="V2090" r:id="rId2744" location="!/gbillois/status/1417084909810765827"/>
    <hyperlink ref="V2091" r:id="rId2745" location="!/kibounitsuite01/status/1418097264048832512"/>
    <hyperlink ref="V2092" r:id="rId2746" location="!/ahugla/status/1417502285219966984"/>
    <hyperlink ref="V2093" r:id="rId2747" location="!/ahugla/status/1417502285219966984"/>
    <hyperlink ref="V2094" r:id="rId2748" location="!/ahugla/status/1418097643675398144"/>
    <hyperlink ref="V2095" r:id="rId2749" location="!/ahugla/status/1418097643675398144"/>
    <hyperlink ref="V2096" r:id="rId2750" location="!/ahugla/status/1418097643675398144"/>
    <hyperlink ref="V2097" r:id="rId2751" location="!/magnifintech/status/1417366255997173760"/>
    <hyperlink ref="V2098" r:id="rId2752" location="!/magnifintech/status/1418098392719310849"/>
    <hyperlink ref="V2099" r:id="rId2753" location="!/patriciacapelle/status/1418098759548952576"/>
    <hyperlink ref="V2100" r:id="rId2754" location="!/mel_economie/status/1418099333031944193"/>
    <hyperlink ref="V2101" r:id="rId2755" location="!/laurentmartin/status/1418100953807458304"/>
    <hyperlink ref="V2102" r:id="rId2756" location="!/groussetp/status/1418101093532327938"/>
    <hyperlink ref="V2103" r:id="rId2757" location="!/mickel65/status/1418101534014021637"/>
    <hyperlink ref="V2104" r:id="rId2758" location="!/mickel65/status/1418101534014021637"/>
    <hyperlink ref="V2105" r:id="rId2759" location="!/labaudit/status/1418101737332920323"/>
    <hyperlink ref="V2106" r:id="rId2760" location="!/ajoramania1906/status/1418101783482732549"/>
    <hyperlink ref="V2107" r:id="rId2761" location="!/elluina/status/1418102911079534596"/>
    <hyperlink ref="V2108" r:id="rId2762" location="!/elluina/status/1418102911079534596"/>
    <hyperlink ref="V2109" r:id="rId2763" location="!/fgandoul/status/1418103422885277699"/>
    <hyperlink ref="V2110" r:id="rId2764" location="!/fgandoul/status/1418103422885277699"/>
    <hyperlink ref="V2111" r:id="rId2765" location="!/guillaume_cbc/status/1417413719093649408"/>
    <hyperlink ref="V2112" r:id="rId2766" location="!/guillaume_cbc/status/1417527317124026371"/>
    <hyperlink ref="V2113" r:id="rId2767" location="!/guillaume_cbc/status/1418103474286473216"/>
    <hyperlink ref="V2114" r:id="rId2768" location="!/guillaume_cbc/status/1418103474286473216"/>
    <hyperlink ref="V2115" r:id="rId2769" location="!/rokautomationfr/status/1418103560454107140"/>
    <hyperlink ref="V2116" r:id="rId2770" location="!/sdellea/status/1417382551749079076"/>
    <hyperlink ref="V2117" r:id="rId2771" location="!/sdellea/status/1418103575847313414"/>
    <hyperlink ref="V2118" r:id="rId2772" location="!/photpres/status/1418104020674170880"/>
    <hyperlink ref="V2119" r:id="rId2773" location="!/alertefr/status/1418103958011269127"/>
    <hyperlink ref="V2120" r:id="rId2774" location="!/blood_of_devil/status/1418104512779272193"/>
    <hyperlink ref="V2121" r:id="rId2775" location="!/arthur_fresnel/status/1418104875859300352"/>
    <hyperlink ref="V2122" r:id="rId2776" location="!/gamingt09920146/status/1418066775875493892"/>
    <hyperlink ref="V2123" r:id="rId2777" location="!/gamingt09920146/status/1418105655324463107"/>
    <hyperlink ref="V2124" r:id="rId2778" location="!/hhamz1/status/1418105690523045891"/>
    <hyperlink ref="V2125" r:id="rId2779" location="!/mediavenirsc/status/1418105929694949379"/>
    <hyperlink ref="V2126" r:id="rId2780" location="!/3k1p_/status/1418106121886306306"/>
    <hyperlink ref="V2127" r:id="rId2781" location="!/france_in_world/status/1418106163653140480"/>
    <hyperlink ref="V2128" r:id="rId2782" location="!/laurentgasnier6/status/1418106232297099264"/>
    <hyperlink ref="V2129" r:id="rId2783" location="!/92reda_/status/1418106522815639552"/>
    <hyperlink ref="V2130" r:id="rId2784" location="!/rncolombes/status/1418106625051840513"/>
    <hyperlink ref="V2131" r:id="rId2785" location="!/alucard93_/status/1418106729649348609"/>
    <hyperlink ref="V2132" r:id="rId2786" location="!/marknyes/status/1418107046038179844"/>
    <hyperlink ref="V2133" r:id="rId2787" location="!/marknyes/status/1418107046038179844"/>
    <hyperlink ref="V2134" r:id="rId2788" location="!/roulalaf/status/1418107958710476800"/>
    <hyperlink ref="V2135" r:id="rId2789" location="!/avischarf/status/1418108038863597572"/>
    <hyperlink ref="V2136" r:id="rId2790" location="!/avischarf/status/1418108038863597572"/>
    <hyperlink ref="V2137" r:id="rId2791" location="!/ouest_elle/status/1418108152567013376"/>
    <hyperlink ref="V2138" r:id="rId2792" location="!/anasalaoui/status/1418108296368689154"/>
    <hyperlink ref="V2139" r:id="rId2793" location="!/anasalaoui/status/1418108296368689154"/>
    <hyperlink ref="V2140" r:id="rId2794" location="!/denis_maguet/status/1418108508139147265"/>
    <hyperlink ref="V2141" r:id="rId2795" location="!/bilgerphilippe/status/1418108665698168833"/>
    <hyperlink ref="V2142" r:id="rId2796" location="!/erictixador/status/1417576786775453699"/>
    <hyperlink ref="V2143" r:id="rId2797" location="!/erictixador/status/1418108783159545857"/>
    <hyperlink ref="V2144" r:id="rId2798" location="!/dihanimed/status/1418109024378236931"/>
    <hyperlink ref="V2145" r:id="rId2799" location="!/dihanimed/status/1418109024378236931"/>
    <hyperlink ref="V2146" r:id="rId2800" location="!/max29448830/status/1418109111602929664"/>
    <hyperlink ref="V2147" r:id="rId2801" location="!/mcseanstephen/status/1418109454902513666"/>
    <hyperlink ref="V2148" r:id="rId2802" location="!/mcseanstephen/status/1418109454902513666"/>
    <hyperlink ref="V2149" r:id="rId2803" location="!/lelio____/status/1418109543238803457"/>
    <hyperlink ref="V2150" r:id="rId2804" location="!/b_obermayer/status/1418109855559192576"/>
    <hyperlink ref="V2151" r:id="rId2805" location="!/b_obermayer/status/1418109855559192576"/>
    <hyperlink ref="V2152" r:id="rId2806" location="!/billetdefrance/status/1418110286913998850"/>
    <hyperlink ref="V2153" r:id="rId2807" location="!/menzelma/status/1418110287111237633"/>
    <hyperlink ref="V2154" r:id="rId2808" location="!/estelle_cheval/status/1417212825798336515"/>
    <hyperlink ref="V2155" r:id="rId2809" location="!/estelle_cheval/status/1417212825798336515"/>
    <hyperlink ref="V2156" r:id="rId2810" location="!/bf_techservices/status/1418107040296169478"/>
    <hyperlink ref="V2157" r:id="rId2811" location="!/estelle_cheval/status/1417212825798336515"/>
    <hyperlink ref="V2158" r:id="rId2812" location="!/estelle_cheval/status/1418110487791812610"/>
    <hyperlink ref="V2159" r:id="rId2813" location="!/bluemegateam/status/1417069227887022082"/>
    <hyperlink ref="V2160" r:id="rId2814" location="!/bluemegateam/status/1417138022693416965"/>
    <hyperlink ref="V2161" r:id="rId2815" location="!/bluemegateam/status/1417461820730843138"/>
    <hyperlink ref="V2162" r:id="rId2816" location="!/bluemegateam/status/1417745049190899713"/>
    <hyperlink ref="V2163" r:id="rId2817" location="!/bluemegateam/status/1417824697841029126"/>
    <hyperlink ref="V2164" r:id="rId2818" location="!/bluemegateam/status/1417825445962260480"/>
    <hyperlink ref="V2165" r:id="rId2819" location="!/bluemegateam/status/1418110881347612673"/>
    <hyperlink ref="V2166" r:id="rId2820" location="!/kornerio/status/1418111070640738304"/>
    <hyperlink ref="V2167" r:id="rId2821" location="!/flopuyb/status/1418111157290864644"/>
    <hyperlink ref="V2168" r:id="rId2822" location="!/ameelrcm/status/1418111837334392833"/>
    <hyperlink ref="V2169" r:id="rId2823" location="!/knocknockfr/status/1418099742169608193"/>
    <hyperlink ref="V2170" r:id="rId2824" location="!/helkhoury/status/1418112610843701248"/>
    <hyperlink ref="V2171" r:id="rId2825" location="!/helkhoury/status/1417128694263554054"/>
    <hyperlink ref="V2172" r:id="rId2826" location="!/helkhoury/status/1417508655449137162"/>
    <hyperlink ref="V2173" r:id="rId2827" location="!/helkhoury/status/1417508655449137162"/>
    <hyperlink ref="V2174" r:id="rId2828" location="!/deboutcitoyens/status/1418112920144252930"/>
    <hyperlink ref="V2175" r:id="rId2829" location="!/deboutcitoyens/status/1418112920144252930"/>
    <hyperlink ref="V2176" r:id="rId2830" location="!/africacybermag/status/1418098510495428609"/>
    <hyperlink ref="V2177" r:id="rId2831" location="!/ciso_thoughts/status/1418114742485454851"/>
    <hyperlink ref="V2178" r:id="rId2832" location="!/pascal_baratoux/status/1417415430294196229"/>
    <hyperlink ref="V2179" r:id="rId2833" location="!/pascal_baratoux/status/1417570300452089861"/>
    <hyperlink ref="V2180" r:id="rId2834" location="!/pascal_baratoux/status/1417879268328198148"/>
    <hyperlink ref="V2181" r:id="rId2835" location="!/pascal_baratoux/status/1418115006663696384"/>
    <hyperlink ref="V2182" r:id="rId2836" location="!/anna15111958/status/1418115185907224577"/>
    <hyperlink ref="V2183" r:id="rId2837" location="!/anna15111958/status/1418115185907224577"/>
    <hyperlink ref="V2184" r:id="rId2838" location="!/securitevflit/status/1417385090926141474"/>
    <hyperlink ref="V2185" r:id="rId2839" location="!/securitevflit/status/1417737723511808002"/>
    <hyperlink ref="V2186" r:id="rId2840" location="!/securitevflit/status/1418115596680585218"/>
    <hyperlink ref="V2187" r:id="rId2841" location="!/costeslioneler/status/1417794549288771586"/>
    <hyperlink ref="V2188" r:id="rId2842" location="!/costeslioneler/status/1417794549288771586"/>
    <hyperlink ref="V2189" r:id="rId2843" location="!/costeslioneler/status/1418115902692896774"/>
    <hyperlink ref="V2190" r:id="rId2844" location="!/costeslioneler/status/1418115902692896774"/>
    <hyperlink ref="V2191" r:id="rId2845" location="!/jfopineau/status/1418116580265889800"/>
    <hyperlink ref="V2192" r:id="rId2846" location="!/jfopineau/status/1418116580265889800"/>
    <hyperlink ref="V2193" r:id="rId2847" location="!/solantiscabinet/status/1418116605456879617"/>
    <hyperlink ref="V2194" r:id="rId2848" location="!/azizzabd/status/1418116651497689090"/>
    <hyperlink ref="V2195" r:id="rId2849" location="!/mediafrancev/status/1418117147096670211"/>
    <hyperlink ref="V2196" r:id="rId2850" location="!/emicfdnicolas/status/1418117198422421506"/>
    <hyperlink ref="V2197" r:id="rId2851" location="!/vladcostras/status/1418117216109744128"/>
    <hyperlink ref="V2198" r:id="rId2852" location="!/pupinanie/status/1418117222975909889"/>
    <hyperlink ref="V2199" r:id="rId2853" location="!/pupinanie/status/1418117222975909889"/>
    <hyperlink ref="V2200" r:id="rId2854" location="!/njakatianaaa/status/1418117367666728960"/>
    <hyperlink ref="V2201" r:id="rId2855" location="!/fredericdufaux/status/1418117858064797702"/>
    <hyperlink ref="V2202" r:id="rId2856" location="!/fredericdufaux/status/1418117858064797702"/>
    <hyperlink ref="V2203" r:id="rId2857" location="!/yannz7/status/1418117902130102280"/>
    <hyperlink ref="V2204" r:id="rId2858" location="!/maxence_demerle/status/1417464547586285573"/>
    <hyperlink ref="V2205" r:id="rId2859" location="!/geoffroyrdb/status/1417933811640410116"/>
    <hyperlink ref="V2206" r:id="rId2860" location="!/tehtris/status/1417934718180503557"/>
    <hyperlink ref="V2207" r:id="rId2861" location="!/sim_leo/status/1417992047831785474"/>
    <hyperlink ref="V2208" r:id="rId2862" location="!/mathieu_mrr/status/1418117972904845314"/>
    <hyperlink ref="V2209" r:id="rId2863" location="!/mathieu_mrr/status/1418117972904845314"/>
    <hyperlink ref="V2210" r:id="rId2864" location="!/patjdp/status/1418120043414577155"/>
    <hyperlink ref="V2211" r:id="rId2865" location="!/elibaba563142/status/1417484415253499916"/>
    <hyperlink ref="V2212" r:id="rId2866" location="!/elibaba563142/status/1418120146858778630"/>
    <hyperlink ref="V2213" r:id="rId2867" location="!/elibaba563142/status/1418120146858778630"/>
    <hyperlink ref="V2214" r:id="rId2868" location="!/coll_sitec/status/1418122357592440832"/>
    <hyperlink ref="V2215" r:id="rId2869" location="!/cloudnews2013/status/1418122865908584450"/>
    <hyperlink ref="V2216" r:id="rId2870" location="!/bernarchevalier/status/1417561779195060232"/>
    <hyperlink ref="V2217" r:id="rId2871" location="!/bernarchevalier/status/1417578507132145667"/>
    <hyperlink ref="V2218" r:id="rId2872" location="!/bernarchevalier/status/1418122873206677510"/>
    <hyperlink ref="V2219" r:id="rId2873" location="!/bernarchevalier/status/1418122873206677510"/>
    <hyperlink ref="V2220" r:id="rId2874" location="!/annonce31/status/1418124050975633412"/>
    <hyperlink ref="V2221" r:id="rId2875" location="!/opensource_orgs/status/1417531671629414407"/>
    <hyperlink ref="V2222" r:id="rId2876" location="!/opensource_orgs/status/1418124072622436353"/>
    <hyperlink ref="V2223" r:id="rId2877" location="!/khchzen/status/1418125378682511362"/>
    <hyperlink ref="V2224" r:id="rId2878" location="!/eecs_versailles/status/1418125546521772041"/>
    <hyperlink ref="V2225" r:id="rId2879" location="!/sebbourguignon/status/1417720480845414407"/>
    <hyperlink ref="V2226" r:id="rId2880" location="!/rldi_lamy/status/1417763933079969798"/>
    <hyperlink ref="V2227" r:id="rId2881" location="!/rldi_lamy/status/1417509742549868544"/>
    <hyperlink ref="V2228" r:id="rId2882" location="!/rldi_lamy/status/1417509742549868544"/>
    <hyperlink ref="V2229" r:id="rId2883" location="!/rldi_lamy/status/1417569234545152004"/>
    <hyperlink ref="V2230" r:id="rId2884" location="!/rldi_lamy/status/1417763933079969798"/>
    <hyperlink ref="V2231" r:id="rId2885" location="!/rldi_lamy/status/1417797562971697152"/>
    <hyperlink ref="V2232" r:id="rId2886" location="!/rldi_lamy/status/1417797562971697152"/>
    <hyperlink ref="V2233" r:id="rId2887" location="!/rldi_lamy/status/1417797562971697152"/>
    <hyperlink ref="V2234" r:id="rId2888" location="!/rldi_lamy/status/1418127768114634755"/>
    <hyperlink ref="V2235" r:id="rId2889" location="!/rldi_lamy/status/1418127768114634755"/>
    <hyperlink ref="V2236" r:id="rId2890" location="!/rnational_idf/status/1417888813372821507"/>
    <hyperlink ref="V2237" r:id="rId2891" location="!/gerenathalie/status/1418127778403209217"/>
    <hyperlink ref="V2238" r:id="rId2892" location="!/92enmarche/status/1418128519687806980"/>
    <hyperlink ref="V2239" r:id="rId2893" location="!/92enmarche/status/1418128519687806980"/>
    <hyperlink ref="V2240" r:id="rId2894" location="!/taiko_______/status/1418128958479118337"/>
    <hyperlink ref="V2241" r:id="rId2895" location="!/openlaw_fr/status/1417064414499557377"/>
    <hyperlink ref="V2242" r:id="rId2896" location="!/openlaw_fr/status/1418129077752500225"/>
    <hyperlink ref="V2243" r:id="rId2897" location="!/openlaw_fr/status/1418129077752500225"/>
    <hyperlink ref="V2244" r:id="rId2898" location="!/aidaalami/status/1418129181062402049"/>
    <hyperlink ref="V2245" r:id="rId2899" location="!/aidaalami/status/1418129181062402049"/>
    <hyperlink ref="V2246" r:id="rId2900" location="!/a_tenhaeff/status/1417476552745488389"/>
    <hyperlink ref="V2247" r:id="rId2901" location="!/a_tenhaeff/status/1418129436348715008"/>
    <hyperlink ref="V2248" r:id="rId2902" location="!/menuet_morgan/status/1417497226088226816"/>
    <hyperlink ref="V2249" r:id="rId2903" location="!/menuet_morgan/status/1417497226088226816"/>
    <hyperlink ref="V2250" r:id="rId2904" location="!/menuet_morgan/status/1418130144779292673"/>
    <hyperlink ref="V2251" r:id="rId2905" location="!/y_elhb/status/1418130262358208515"/>
    <hyperlink ref="V2252" r:id="rId2906" location="!/afd44ym/status/1418131153362505732"/>
    <hyperlink ref="V2253" r:id="rId2907" location="!/inconni63939535/status/1418131282081497088"/>
    <hyperlink ref="V2254" r:id="rId2908" location="!/agaetisit/status/1418131607429566466"/>
    <hyperlink ref="V2255" r:id="rId2909" location="!/gamasec/status/1418131762006433794"/>
    <hyperlink ref="V2256" r:id="rId2910" location="!/harfanglab/status/1418131904281329665"/>
    <hyperlink ref="V2257" r:id="rId2911" location="!/bliblim60/status/1418132476376006657"/>
    <hyperlink ref="V2258" r:id="rId2912" location="!/docapost/status/1417853901202759685"/>
    <hyperlink ref="V2259" r:id="rId2913" location="!/ar24_fr/status/1417854095508004870"/>
    <hyperlink ref="V2260" r:id="rId2914" location="!/ingras01/status/1418132783365513217"/>
    <hyperlink ref="V2261" r:id="rId2915" location="!/ingras01/status/1418132783365513217"/>
    <hyperlink ref="V2262" r:id="rId2916" location="!/jeymalandrino/status/1418133144109191171"/>
    <hyperlink ref="V2263" r:id="rId2917" location="!/eradiquersexism/status/1418133812492619782"/>
    <hyperlink ref="V2264" r:id="rId2918" location="!/accelc2ime/status/1418136274448404480"/>
    <hyperlink ref="V2265" r:id="rId2919" location="!/accelc2ime/status/1418136274448404480"/>
    <hyperlink ref="V2266" r:id="rId2920" location="!/accelc2ime/status/1418136274448404480"/>
    <hyperlink ref="V2267" r:id="rId2921" location="!/accelc2ime/status/1418136274448404480"/>
    <hyperlink ref="V2268" r:id="rId2922" location="!/accelc2ime/status/1418136274448404480"/>
    <hyperlink ref="V2269" r:id="rId2923" location="!/accelc2ime/status/1418136274448404480"/>
    <hyperlink ref="V2270" r:id="rId2924" location="!/hyelimjukim/status/1417107168516579328"/>
    <hyperlink ref="V2271" r:id="rId2925" location="!/cybersec_feeds/status/1417133951890636805"/>
    <hyperlink ref="V2272" r:id="rId2926" location="!/hyelimjukim/status/1417107168516579328"/>
    <hyperlink ref="V2273" r:id="rId2927" location="!/cybersec_feeds/status/1417133951890636805"/>
    <hyperlink ref="V2274" r:id="rId2928" location="!/cybersec_feeds/status/1417133951890636805"/>
    <hyperlink ref="V2275" r:id="rId2929" location="!/soteria_lab/status/1418130852714848256"/>
    <hyperlink ref="V2276" r:id="rId2930" location="!/cybersec_feeds/status/1417259165903433728"/>
    <hyperlink ref="V2277" r:id="rId2931" location="!/risk_insight/status/1417463893983694849"/>
    <hyperlink ref="V2278" r:id="rId2932" location="!/gbillois/status/1417084909810765827"/>
    <hyperlink ref="V2279" r:id="rId2933" location="!/argevise/status/1417386545292664835"/>
    <hyperlink ref="V2280" r:id="rId2934" location="!/cybersec_feeds/status/1417395627831484439"/>
    <hyperlink ref="V2281" r:id="rId2935" location="!/cybersec_feeds/status/1417614617883332609"/>
    <hyperlink ref="V2282" r:id="rId2936" location="!/djamesonprime/status/1417719069667643392"/>
    <hyperlink ref="V2283" r:id="rId2937" location="!/cybersec_feeds/status/1417747996389806086"/>
    <hyperlink ref="V2284" r:id="rId2938" location="!/france02100/status/1417380304084480006"/>
    <hyperlink ref="V2285" r:id="rId2939" location="!/cybersec_feeds/status/1417420138543030274"/>
    <hyperlink ref="V2286" r:id="rId2940" location="!/cybersec_feeds/status/1417640427382050817"/>
    <hyperlink ref="V2287" r:id="rId2941" location="!/cybersec_feeds/status/1417786632015683584"/>
    <hyperlink ref="V2288" r:id="rId2942" location="!/cybersec_feeds/status/1417420138543030274"/>
    <hyperlink ref="V2289" r:id="rId2943" location="!/cybersec_feeds/status/1417640427382050817"/>
    <hyperlink ref="V2290" r:id="rId2944" location="!/cybersec_feeds/status/1417786632015683584"/>
    <hyperlink ref="V2291" r:id="rId2945" location="!/modisfrance/status/1417363138463223810"/>
    <hyperlink ref="V2292" r:id="rId2946" location="!/cybersec_feeds/status/1417411440089223179"/>
    <hyperlink ref="V2293" r:id="rId2947" location="!/cybersec_feeds/status/1417629707118448640"/>
    <hyperlink ref="V2294" r:id="rId2948" location="!/cybersec_feeds/status/1417809049546944518"/>
    <hyperlink ref="V2295" r:id="rId2949" location="!/vonbrucken/status/1417532212455542784"/>
    <hyperlink ref="V2296" r:id="rId2950" location="!/vonbrucken/status/1417532212455542784"/>
    <hyperlink ref="V2297" r:id="rId2951" location="!/vonbrucken/status/1418097140434448402"/>
    <hyperlink ref="V2298" r:id="rId2952" location="!/cybersec_feeds/status/1418136576773836803"/>
    <hyperlink ref="V2299" r:id="rId2953" location="!/cybersec_feeds/status/1417120081436454918"/>
    <hyperlink ref="V2300" r:id="rId2954" location="!/cybersec_feeds/status/1417139684275281925"/>
    <hyperlink ref="V2301" r:id="rId2955" location="!/cybersec_feeds/status/1417144275251388419"/>
    <hyperlink ref="V2302" r:id="rId2956" location="!/cybersec_feeds/status/1417144529669472259"/>
    <hyperlink ref="V2303" r:id="rId2957" location="!/cybersec_feeds/status/1417152120063594496"/>
    <hyperlink ref="V2304" r:id="rId2958" location="!/cybersec_feeds/status/1417181071263797252"/>
    <hyperlink ref="V2305" r:id="rId2959" location="!/cybersec_feeds/status/1417245484406747136"/>
    <hyperlink ref="V2306" r:id="rId2960" location="!/cybersec_feeds/status/1417395627831484439"/>
    <hyperlink ref="V2307" r:id="rId2961" location="!/cybersec_feeds/status/1417395627831484439"/>
    <hyperlink ref="V2308" r:id="rId2962" location="!/cybersec_feeds/status/1417428820584550401"/>
    <hyperlink ref="V2309" r:id="rId2963" location="!/cybersec_feeds/status/1417510907467403281"/>
    <hyperlink ref="V2310" r:id="rId2964" location="!/cybersec_feeds/status/1417614617883332609"/>
    <hyperlink ref="V2311" r:id="rId2965" location="!/cybersec_feeds/status/1417614617883332609"/>
    <hyperlink ref="V2312" r:id="rId2966" location="!/cybersec_feeds/status/1417649747226152965"/>
    <hyperlink ref="V2313" r:id="rId2967" location="!/cybersec_feeds/status/1417660613011156993"/>
    <hyperlink ref="V2314" r:id="rId2968" location="!/cybersec_feeds/status/1417666505119080457"/>
    <hyperlink ref="V2315" r:id="rId2969" location="!/cybersec_feeds/status/1417876046414852098"/>
    <hyperlink ref="V2316" r:id="rId2970" location="!/cybersec_feeds/status/1417982141275770882"/>
    <hyperlink ref="V2317" r:id="rId2971" location="!/cybersec_feeds/status/1417985575114747906"/>
    <hyperlink ref="V2318" r:id="rId2972" location="!/cybersec_feeds/status/1417986084508782595"/>
    <hyperlink ref="V2319" r:id="rId2973" location="!/cybersec_feeds/status/1418007275428630536"/>
    <hyperlink ref="V2320" r:id="rId2974" location="!/esantepdl/status/1418136705782190080"/>
    <hyperlink ref="V2321" r:id="rId2975" location="!/cescogerme/status/1417530405960486915"/>
    <hyperlink ref="V2322" r:id="rId2976" location="!/cescogerme/status/1417530405960486915"/>
    <hyperlink ref="V2323" r:id="rId2977" location="!/cescogerme/status/1418138460406362113"/>
    <hyperlink ref="V2324" r:id="rId2978" location="!/cybergend/status/1417407090604269612"/>
    <hyperlink ref="V2325" r:id="rId2979" location="!/cybergend/status/1417418129181974528"/>
    <hyperlink ref="V2326" r:id="rId2980" location="!/cubertafong/status/1418140647094116354"/>
    <hyperlink ref="V2327" r:id="rId2981" location="!/julienhommet/status/1418140876216446976"/>
    <hyperlink ref="V2328" r:id="rId2982" location="!/davidsimplot/status/1418090430915305475"/>
    <hyperlink ref="V2329" r:id="rId2983" location="!/cluster_ia/status/1418140992004313091"/>
    <hyperlink ref="V2330" r:id="rId2984" location="!/dojoshield/status/1417416238737805313"/>
    <hyperlink ref="V2331" r:id="rId2985" location="!/dojoshield/status/1418141014678720513"/>
    <hyperlink ref="V2332" r:id="rId2986" location="!/sunustartup/status/1418141254114856962"/>
    <hyperlink ref="V2333" r:id="rId2987" location="!/numeriquena/status/1418141268069191681"/>
    <hyperlink ref="V2334" r:id="rId2988" location="!/numeriquena/status/1418141268069191681"/>
    <hyperlink ref="V2335" r:id="rId2989" location="!/jb_hilterman/status/1418142020930048008"/>
    <hyperlink ref="V2336" r:id="rId2990" location="!/fabien_fichaux/status/1417964984865263622"/>
    <hyperlink ref="V2337" r:id="rId2991" location="!/fabien_fichaux/status/1418142597781012481"/>
    <hyperlink ref="V2338" r:id="rId2992" location="!/tnjlex/status/1418142780807843844"/>
    <hyperlink ref="V2339" r:id="rId2993" location="!/oliviergirard/status/1417826246856257537"/>
    <hyperlink ref="V2340" r:id="rId2994" location="!/linkbynet/status/1418143136371679232"/>
    <hyperlink ref="V2341" r:id="rId2995" location="!/linkbynet/status/1418143136371679232"/>
    <hyperlink ref="V2342" r:id="rId2996" location="!/michaeltalk2me/status/1418143548734644225"/>
    <hyperlink ref="V2343" r:id="rId2997" location="!/risk_insight/status/1417160099995471873"/>
    <hyperlink ref="V2344" r:id="rId2998" location="!/risk_insight/status/1417463893983694849"/>
    <hyperlink ref="V2345" r:id="rId2999" location="!/risk_insight/status/1417463893983694849"/>
    <hyperlink ref="V2346" r:id="rId3000" location="!/risk_insight/status/1418095463908012033"/>
    <hyperlink ref="V2347" r:id="rId3001" location="!/risk_insight/status/1418095463908012033"/>
    <hyperlink ref="V2348" r:id="rId3002" location="!/gbillois/status/1418097173284245507"/>
    <hyperlink ref="V2349" r:id="rId3003" location="!/mc_daunis/status/1418143943598952448"/>
    <hyperlink ref="V2350" r:id="rId3004" location="!/mc_daunis/status/1418143943598952448"/>
    <hyperlink ref="V2351" r:id="rId3005" location="!/mc_daunis/status/1418143943598952448"/>
    <hyperlink ref="V2352" r:id="rId3006" location="!/monreseaudeau/status/1418144003858567170"/>
    <hyperlink ref="V2353" r:id="rId3007" location="!/lespacedunmatin/status/1418147248756637701"/>
    <hyperlink ref="V2354" r:id="rId3008" location="!/amstrongdean/status/1418148416870305792"/>
    <hyperlink ref="V2355" r:id="rId3009" location="!/amstrongdean/status/1418148416870305792"/>
    <hyperlink ref="V2356" r:id="rId3010" location="!/cyberterritoir1/status/1417061660477607942"/>
    <hyperlink ref="V2357" r:id="rId3011" location="!/cyberterritoir1/status/1417371192646725633"/>
    <hyperlink ref="V2358" r:id="rId3012" location="!/thalessecurity/status/1417779633085325312"/>
    <hyperlink ref="V2359" r:id="rId3013" location="!/thalessecurity/status/1417869496753303556"/>
    <hyperlink ref="V2360" r:id="rId3014" location="!/ars_pdl/status/1418130005842964483"/>
    <hyperlink ref="V2361" r:id="rId3015" location="!/urmedlib_pdl/status/1418150991283818498"/>
    <hyperlink ref="V2362" r:id="rId3016" location="!/wns_antares/status/1418151005875757059"/>
    <hyperlink ref="V2363" r:id="rId3017" location="!/atn371/status/1418151026532790275"/>
    <hyperlink ref="V2364" r:id="rId3018" location="!/fadouce/status/1417712440280682496"/>
    <hyperlink ref="V2365" r:id="rId3019" location="!/sim_leo/status/1417745448354435073"/>
    <hyperlink ref="V2366" r:id="rId3020" location="!/hebersenegal/status/1417788872243679232"/>
    <hyperlink ref="V2367" r:id="rId3021" location="!/institutdiderot/status/1417734042557030400"/>
    <hyperlink ref="V2368" r:id="rId3022" location="!/hebersenegal/status/1417788927734321154"/>
    <hyperlink ref="V2369" r:id="rId3023" location="!/institutdiderot/status/1417734042557030400"/>
    <hyperlink ref="V2370" r:id="rId3024" location="!/hebersenegal/status/1417788927734321154"/>
    <hyperlink ref="V2371" r:id="rId3025" location="!/hebersenegal/status/1417788927734321154"/>
    <hyperlink ref="V2372" r:id="rId3026" location="!/hebersenegal/status/1417109396673470467"/>
    <hyperlink ref="V2373" r:id="rId3027" location="!/hebersenegal/status/1417109396673470467"/>
    <hyperlink ref="V2374" r:id="rId3028" location="!/hebersenegal/status/1417124494771204096"/>
    <hyperlink ref="V2375" r:id="rId3029" location="!/hebersenegal/status/1417139593820917760"/>
    <hyperlink ref="V2376" r:id="rId3030" location="!/hebersenegal/status/1417426484226977794"/>
    <hyperlink ref="V2377" r:id="rId3031" location="!/hebersenegal/status/1417426510038945795"/>
    <hyperlink ref="V2378" r:id="rId3032" location="!/hebersenegal/status/1417517080845430787"/>
    <hyperlink ref="V2379" r:id="rId3033" location="!/hebersenegal/status/1417517080845430787"/>
    <hyperlink ref="V2380" r:id="rId3034" location="!/hebersenegal/status/1417788872243679232"/>
    <hyperlink ref="V2381" r:id="rId3035" location="!/hebersenegal/status/1417849270019952640"/>
    <hyperlink ref="V2382" r:id="rId3036" location="!/hebersenegal/status/1417849270019952640"/>
    <hyperlink ref="V2383" r:id="rId3037" location="!/hebersenegal/status/1417849270019952640"/>
    <hyperlink ref="V2384" r:id="rId3038" location="!/hebersenegal/status/1418151281567301638"/>
    <hyperlink ref="V2385" r:id="rId3039" location="!/hebersenegal/status/1418151290568331266"/>
    <hyperlink ref="V2386" r:id="rId3040" location="!/hebersenegal/status/1418151290568331266"/>
    <hyperlink ref="V2387" r:id="rId3041" location="!/hebersenegal/status/1418151354544054273"/>
    <hyperlink ref="V2388" r:id="rId3042" location="!/telinduscsirt/status/1418151553828065288"/>
    <hyperlink ref="V2389" r:id="rId3043" location="!/telinduscsirt/status/1418151553828065288"/>
    <hyperlink ref="V2390" r:id="rId3044" location="!/qhubaut/status/1418152829055901697"/>
    <hyperlink ref="V2391" r:id="rId3045" location="!/ilariaaronica3/status/1418153514992287745"/>
    <hyperlink ref="V2392" r:id="rId3046" location="!/ocomar/status/1418155213710630912"/>
    <hyperlink ref="V2393" r:id="rId3047" location="!/ocomar/status/1418155213710630912"/>
    <hyperlink ref="V2394" r:id="rId3048" location="!/atawihab/status/1418134488312389632"/>
    <hyperlink ref="V2395" r:id="rId3049" location="!/atawihab/status/1418134488312389632"/>
    <hyperlink ref="V2396" r:id="rId3050" location="!/atawihab/status/1418155747079249921"/>
    <hyperlink ref="V2397" r:id="rId3051" location="!/amazing_jokee/status/1418156116572352514"/>
    <hyperlink ref="V2398" r:id="rId3052" location="!/amazing_jokee/status/1418156116572352514"/>
    <hyperlink ref="V2399" r:id="rId3053" location="!/franceinter/status/1418101443521912838"/>
    <hyperlink ref="V2400" r:id="rId3054" location="!/alexftweets/status/1418158811785928710"/>
    <hyperlink ref="V2401" r:id="rId3055" location="!/alexftweets/status/1418158811785928710"/>
    <hyperlink ref="V2402" r:id="rId3056" location="!/mhc006/status/1418158833449512964"/>
    <hyperlink ref="V2403" r:id="rId3057" location="!/matagathajane/status/1418159899410931712"/>
    <hyperlink ref="V2404" r:id="rId3058" location="!/matagathajane/status/1418159899410931712"/>
    <hyperlink ref="V2405" r:id="rId3059" location="!/interieur_gouv/status/1417417858351616010"/>
    <hyperlink ref="V2406" r:id="rId3060" location="!/gouvernementfr/status/1417431383996354568"/>
    <hyperlink ref="V2407" r:id="rId3061" location="!/jeancayeux/status/1417418625141649410"/>
    <hyperlink ref="V2408" r:id="rId3062" location="!/jeancayeux/status/1417498729725239305"/>
    <hyperlink ref="V2409" r:id="rId3063" location="!/jeancayeux/status/1417498788273459214"/>
    <hyperlink ref="V2410" r:id="rId3064" location="!/jeancayeux/status/1417508645923864577"/>
    <hyperlink ref="V2411" r:id="rId3065" location="!/jeancayeux/status/1417724507603800064"/>
    <hyperlink ref="V2412" r:id="rId3066" location="!/jeancayeux/status/1417724507603800064"/>
    <hyperlink ref="V2413" r:id="rId3067" location="!/jeancayeux/status/1417778005670301698"/>
    <hyperlink ref="V2414" r:id="rId3068" location="!/jeancayeux/status/1417778005670301698"/>
    <hyperlink ref="V2415" r:id="rId3069" location="!/jeancayeux/status/1417778005670301698"/>
    <hyperlink ref="V2416" r:id="rId3070" location="!/jeancayeux/status/1417822843820183554"/>
    <hyperlink ref="V2417" r:id="rId3071" location="!/jeancayeux/status/1418027326202339328"/>
    <hyperlink ref="V2418" r:id="rId3072" location="!/jeancayeux/status/1418162966676000770"/>
    <hyperlink ref="V2419" r:id="rId3073" location="!/telecomsudparis/status/1417100105996554243"/>
    <hyperlink ref="V2420" r:id="rId3074" location="!/telecomsudparis/status/1418164118452854789"/>
    <hyperlink ref="V2421" r:id="rId3075" location="!/ranizaidi/status/1418164403665522694"/>
    <hyperlink ref="V2422" r:id="rId3076" location="!/hhissiger/status/1418165307311595523"/>
    <hyperlink ref="V2423" r:id="rId3077" location="!/hgc2ime/status/1418133077726015498"/>
    <hyperlink ref="V2424" r:id="rId3078" location="!/erik_cm/status/1418167093082660865"/>
    <hyperlink ref="V2425" r:id="rId3079" location="!/hgc2ime/status/1418133077726015498"/>
    <hyperlink ref="V2426" r:id="rId3080" location="!/erik_cm/status/1418167093082660865"/>
    <hyperlink ref="V2427" r:id="rId3081" location="!/hgc2ime/status/1418133077726015498"/>
    <hyperlink ref="V2428" r:id="rId3082" location="!/erik_cm/status/1418167093082660865"/>
    <hyperlink ref="V2429" r:id="rId3083" location="!/hgc2ime/status/1418133077726015498"/>
    <hyperlink ref="V2430" r:id="rId3084" location="!/erik_cm/status/1418167093082660865"/>
    <hyperlink ref="V2431" r:id="rId3085" location="!/hgc2ime/status/1418133077726015498"/>
    <hyperlink ref="V2432" r:id="rId3086" location="!/erik_cm/status/1418167093082660865"/>
    <hyperlink ref="V2433" r:id="rId3087" location="!/erik_cm/status/1418167093082660865"/>
    <hyperlink ref="V2434" r:id="rId3088" location="!/campuscyberfr/status/1417765526730858498"/>
    <hyperlink ref="V2435" r:id="rId3089" location="!/campuscyberfr/status/1417765526730858498"/>
    <hyperlink ref="V2436" r:id="rId3090" location="!/thibault_am/status/1418166671399915527"/>
    <hyperlink ref="V2437" r:id="rId3091" location="!/cedric_o/status/1417497192265359364"/>
    <hyperlink ref="V2438" r:id="rId3092" location="!/cybervictimes/status/1417502218786312204"/>
    <hyperlink ref="V2439" r:id="rId3093" location="!/anssi_fr/status/1417506641189167106"/>
    <hyperlink ref="V2440" r:id="rId3094" location="!/stormshield/status/1417763524017901569"/>
    <hyperlink ref="V2441" r:id="rId3095" location="!/thibault_am/status/1418166671399915527"/>
    <hyperlink ref="V2442" r:id="rId3096" location="!/thibault_am/status/1418166814689927169"/>
    <hyperlink ref="V2443" r:id="rId3097" location="!/thibault_am/status/1418166611702390784"/>
    <hyperlink ref="V2444" r:id="rId3098" location="!/thibault_am/status/1418166756208697344"/>
    <hyperlink ref="V2445" r:id="rId3099" location="!/thibault_am/status/1418166814689927169"/>
    <hyperlink ref="V2446" r:id="rId3100" location="!/thibault_am/status/1418166893869993984"/>
    <hyperlink ref="V2447" r:id="rId3101" location="!/thibault_am/status/1418166976405463045"/>
    <hyperlink ref="V2448" r:id="rId3102" location="!/thibault_am/status/1418167103266373636"/>
    <hyperlink ref="V2449" r:id="rId3103" location="!/sebcreno/status/1418167401498222594"/>
    <hyperlink ref="V2450" r:id="rId3104" location="!/avistotelecom/status/1417060404094767105"/>
    <hyperlink ref="V2451" r:id="rId3105" location="!/cybersecurite_m/status/1417067090503258113"/>
    <hyperlink ref="V2452" r:id="rId3106" location="!/antoniofonsecaf/status/1417061724482584582"/>
    <hyperlink ref="V2453" r:id="rId3107" location="!/cybersecurite_m/status/1417067107783692293"/>
    <hyperlink ref="V2454" r:id="rId3108" location="!/thalessecurity/status/1417062155761770507"/>
    <hyperlink ref="V2455" r:id="rId3109" location="!/cybersecurite_m/status/1417067125089488901"/>
    <hyperlink ref="V2456" r:id="rId3110" location="!/rptaszynski/status/1417062782713933824"/>
    <hyperlink ref="V2457" r:id="rId3111" location="!/rptaszynski/status/1417838569272582147"/>
    <hyperlink ref="V2458" r:id="rId3112" location="!/cybersecurite_m/status/1417067155036811270"/>
    <hyperlink ref="V2459" r:id="rId3113" location="!/synetis/status/1417066557180715008"/>
    <hyperlink ref="V2460" r:id="rId3114" location="!/synetis/status/1418129339837714433"/>
    <hyperlink ref="V2461" r:id="rId3115" location="!/cybersecurite_m/status/1417067206442209281"/>
    <hyperlink ref="V2462" r:id="rId3116" location="!/changerdere/status/1417072040562016260"/>
    <hyperlink ref="V2463" r:id="rId3117" location="!/cybersecurite_m/status/1417082189905281029"/>
    <hyperlink ref="V2464" r:id="rId3118" location="!/wenetwork_/status/1417073427912003584"/>
    <hyperlink ref="V2465" r:id="rId3119" location="!/cybersecurite_m/status/1417082228241276930"/>
    <hyperlink ref="V2466" r:id="rId3120" location="!/dzonline/status/1417073943056355328"/>
    <hyperlink ref="V2467" r:id="rId3121" location="!/cybersecurite_m/status/1417082237124759553"/>
    <hyperlink ref="V2468" r:id="rId3122" location="!/irenard_avocat/status/1417076753957367810"/>
    <hyperlink ref="V2469" r:id="rId3123" location="!/irenard_avocat/status/1417867713385541635"/>
    <hyperlink ref="V2470" r:id="rId3124" location="!/cybersecurite_m/status/1417082246008291328"/>
    <hyperlink ref="V2471" r:id="rId3125" location="!/chengfrederic/status/1417077165502390280"/>
    <hyperlink ref="V2472" r:id="rId3126" location="!/cybersecurite_m/status/1417082271652368385"/>
    <hyperlink ref="V2473" r:id="rId3127" location="!/nolimitsecu/status/1417077451419705347"/>
    <hyperlink ref="V2474" r:id="rId3128" location="!/gentilkiwi/status/1417214798639534085"/>
    <hyperlink ref="V2475" r:id="rId3129" location="!/cybersecurite_m/status/1417082309921148931"/>
    <hyperlink ref="V2476" r:id="rId3130" location="!/cybersecurite_m/status/1417082309921148931"/>
    <hyperlink ref="V2477" r:id="rId3131" location="!/stpugin/status/1417088842386055179"/>
    <hyperlink ref="V2478" r:id="rId3132" location="!/cybersecurite_m/status/1417097328926789643"/>
    <hyperlink ref="V2479" r:id="rId3133" location="!/cybersecurite_m/status/1417097328926789643"/>
    <hyperlink ref="V2480" r:id="rId3134" location="!/crdeparlemonde/status/1417090827315204097"/>
    <hyperlink ref="V2481" r:id="rId3135" location="!/cybersecurite_m/status/1417097346408669188"/>
    <hyperlink ref="V2482" r:id="rId3136" location="!/blanchon_thierr/status/1417090855106760712"/>
    <hyperlink ref="V2483" r:id="rId3137" location="!/cybersecurite_m/status/1417097380575465472"/>
    <hyperlink ref="V2484" r:id="rId3138" location="!/cybersecurite_m/status/1417097380575465472"/>
    <hyperlink ref="V2485" r:id="rId3139" location="!/cabinetbataille/status/1417110729065308161"/>
    <hyperlink ref="V2486" r:id="rId3140" location="!/cybersecurite_m/status/1417112441713041417"/>
    <hyperlink ref="V2487" r:id="rId3141" location="!/issafricafr/status/1417110762850603008"/>
    <hyperlink ref="V2488" r:id="rId3142" location="!/issafricafr/status/1417654316014481408"/>
    <hyperlink ref="V2489" r:id="rId3143" location="!/cybersecurite_m/status/1417112467440902145"/>
    <hyperlink ref="V2490" r:id="rId3144" location="!/francenumfr/status/1417122207994613762"/>
    <hyperlink ref="V2491" r:id="rId3145" location="!/francenumfr/status/1417777889806782466"/>
    <hyperlink ref="V2492" r:id="rId3146" location="!/francenumfr/status/1417777889806782466"/>
    <hyperlink ref="V2493" r:id="rId3147" location="!/cybersecurite_m/status/1417127523780108291"/>
    <hyperlink ref="V2494" r:id="rId3148" location="!/chafibac/status/1417122985757052930"/>
    <hyperlink ref="V2495" r:id="rId3149" location="!/cybersecurite_m/status/1417127575219023874"/>
    <hyperlink ref="V2496" r:id="rId3150" location="!/droidtrackr_fr/status/1417126585342246915"/>
    <hyperlink ref="V2497" r:id="rId3151" location="!/droidtrackr_fr/status/1417356357104193539"/>
    <hyperlink ref="V2498" r:id="rId3152" location="!/droidtrackr_fr/status/1417696348799918080"/>
    <hyperlink ref="V2499" r:id="rId3153" location="!/cybersecurite_m/status/1417127635004665858"/>
    <hyperlink ref="V2500" r:id="rId3154" location="!/neurones/status/1417129857348214789"/>
    <hyperlink ref="V2501" r:id="rId3155" location="!/cybersecurite_m/status/1417142588046516229"/>
    <hyperlink ref="V2502" r:id="rId3156" location="!/orsys/status/1417137546593722371"/>
    <hyperlink ref="V2503" r:id="rId3157" location="!/cybersecurite_m/status/1417142665464909826"/>
    <hyperlink ref="V2504" r:id="rId3158" location="!/protivitif/status/1417142031034601475"/>
    <hyperlink ref="V2505" r:id="rId3159" location="!/cybersecurite_m/status/1417142703754727432"/>
    <hyperlink ref="V2506" r:id="rId3160" location="!/jpierre76/status/1417105006034100225"/>
    <hyperlink ref="V2507" r:id="rId3161" location="!/jpierre76/status/1417142444127395843"/>
    <hyperlink ref="V2508" r:id="rId3162" location="!/cybersecurite_m/status/1417142716853522432"/>
    <hyperlink ref="V2509" r:id="rId3163" location="!/torii_security/status/1417393856396550155"/>
    <hyperlink ref="V2510" r:id="rId3164" location="!/cybersecurite_m/status/1417399279514181645"/>
    <hyperlink ref="V2511" r:id="rId3165" location="!/cybersecurite_m/status/1417399322501603356"/>
    <hyperlink ref="V2512" r:id="rId3166" location="!/eurekavox/status/1417394338880008192"/>
    <hyperlink ref="V2513" r:id="rId3167" location="!/cybersecurite_m/status/1417399322501603356"/>
    <hyperlink ref="V2514" r:id="rId3168" location="!/cybersecurite_m/status/1417399322501603356"/>
    <hyperlink ref="V2515" r:id="rId3169" location="!/mickakiveille/status/1417394473202507784"/>
    <hyperlink ref="V2516" r:id="rId3170" location="!/cybersecurite_m/status/1417399356601294868"/>
    <hyperlink ref="V2517" r:id="rId3171" location="!/manumulr/status/1417394598834495510"/>
    <hyperlink ref="V2518" r:id="rId3172" location="!/cybersecurite_m/status/1417399369670737921"/>
    <hyperlink ref="V2519" r:id="rId3173" location="!/cbctoulouse/status/1417397720432664584"/>
    <hyperlink ref="V2520" r:id="rId3174" location="!/cybersecurite_m/status/1417399386959667200"/>
    <hyperlink ref="V2521" r:id="rId3175" location="!/groupemicropole/status/1417401821228851224"/>
    <hyperlink ref="V2522" r:id="rId3176" location="!/cybersecurite_m/status/1417414378937278467"/>
    <hyperlink ref="V2523" r:id="rId3177" location="!/cybersecurite_m/status/1417414378937278467"/>
    <hyperlink ref="V2524" r:id="rId3178" location="!/mc_factory/status/1417406435340689415"/>
    <hyperlink ref="V2525" r:id="rId3179" location="!/cybersecurite_m/status/1417414392094904336"/>
    <hyperlink ref="V2526" r:id="rId3180" location="!/mc_factory/status/1417406435340689415"/>
    <hyperlink ref="V2527" r:id="rId3181" location="!/cybersecurite_m/status/1417414392094904336"/>
    <hyperlink ref="V2528" r:id="rId3182" location="!/maxence_demerle/status/1417464547586285573"/>
    <hyperlink ref="V2529" r:id="rId3183" location="!/cybervictimes/status/1417407003861868548"/>
    <hyperlink ref="V2530" r:id="rId3184" location="!/cybervictimes/status/1417502218786312204"/>
    <hyperlink ref="V2531" r:id="rId3185" location="!/cybersecurite_m/status/1417414421975126025"/>
    <hyperlink ref="V2532" r:id="rId3186" location="!/la_melee/status/1417408962308235280"/>
    <hyperlink ref="V2533" r:id="rId3187" location="!/cybersecurite_m/status/1417414457752539149"/>
    <hyperlink ref="V2534" r:id="rId3188" location="!/psebag/status/1417413629654278144"/>
    <hyperlink ref="V2535" r:id="rId3189" location="!/cybersecurite_m/status/1417414496012931073"/>
    <hyperlink ref="V2536" r:id="rId3190" location="!/advansgroup/status/1417424163086782514"/>
    <hyperlink ref="V2537" r:id="rId3191" location="!/cybersecurite_m/status/1417429478326915090"/>
    <hyperlink ref="V2538" r:id="rId3192" location="!/factorial_fr/status/1417424902039261201"/>
    <hyperlink ref="V2539" r:id="rId3193" location="!/cybersecurite_m/status/1417429525600915495"/>
    <hyperlink ref="V2540" r:id="rId3194" location="!/firsteu1/status/1417428587754541097"/>
    <hyperlink ref="V2541" r:id="rId3195" location="!/it_partners/status/1417421693954543630"/>
    <hyperlink ref="V2542" r:id="rId3196" location="!/it_partners/status/1417429841943711774"/>
    <hyperlink ref="V2543" r:id="rId3197" location="!/cybersecurite_m/status/1417429551848869909"/>
    <hyperlink ref="V2544" r:id="rId3198" location="!/cybersecurite_m/status/1417429551848869909"/>
    <hyperlink ref="V2545" r:id="rId3199" location="!/issafricafr/status/1417429082585829376"/>
    <hyperlink ref="V2546" r:id="rId3200" location="!/cybersecurite_m/status/1417112467440902145"/>
    <hyperlink ref="V2547" r:id="rId3201" location="!/cybersecurite_m/status/1417429573361455110"/>
    <hyperlink ref="V2548" r:id="rId3202" location="!/avantdecliquer/status/1417439139688030216"/>
    <hyperlink ref="V2549" r:id="rId3203" location="!/cybersecurite_m/status/1417444639045521409"/>
    <hyperlink ref="V2550" r:id="rId3204" location="!/sandrabocciolin/status/1417439142703771648"/>
    <hyperlink ref="V2551" r:id="rId3205" location="!/sandrabocciolin/status/1417506327212011528"/>
    <hyperlink ref="V2552" r:id="rId3206" location="!/cybersecurite_m/status/1417444668850249747"/>
    <hyperlink ref="V2553" r:id="rId3207" location="!/ecoreseau/status/1417440901027139591"/>
    <hyperlink ref="V2554" r:id="rId3208" location="!/cybersecurite_m/status/1417444686080450563"/>
    <hyperlink ref="V2555" r:id="rId3209" location="!/banquierscdn/status/1417454542539603969"/>
    <hyperlink ref="V2556" r:id="rId3210" location="!/cybersecurite_m/status/1417459695535726599"/>
    <hyperlink ref="V2557" r:id="rId3211" location="!/esbd_fr/status/1417127908339032067"/>
    <hyperlink ref="V2558" r:id="rId3212" location="!/esbd_fr/status/1417424186427981824"/>
    <hyperlink ref="V2559" r:id="rId3213" location="!/esbd_fr/status/1417455105901797378"/>
    <hyperlink ref="V2560" r:id="rId3214" location="!/esbd_fr/status/1417778953113280514"/>
    <hyperlink ref="V2561" r:id="rId3215" location="!/cybersecurite_m/status/1417429491480158208"/>
    <hyperlink ref="V2562" r:id="rId3216" location="!/cybersecurite_m/status/1417459738565091328"/>
    <hyperlink ref="V2563" r:id="rId3217" location="!/nereaustephane/status/1417455754492190736"/>
    <hyperlink ref="V2564" r:id="rId3218" location="!/cybersecurite_m/status/1417459755895955466"/>
    <hyperlink ref="V2565" r:id="rId3219" location="!/nereaustephane/status/1417455754492190736"/>
    <hyperlink ref="V2566" r:id="rId3220" location="!/cybersecurite_m/status/1417459755895955466"/>
    <hyperlink ref="V2567" r:id="rId3221" location="!/sim_leo/status/1417064252754497536"/>
    <hyperlink ref="V2568" r:id="rId3222" location="!/sim_leo/status/1417457366149308437"/>
    <hyperlink ref="V2569" r:id="rId3223" location="!/sim_leo/status/1417514172816965641"/>
    <hyperlink ref="V2570" r:id="rId3224" location="!/sim_leo/status/1417514172816965641"/>
    <hyperlink ref="V2571" r:id="rId3225" location="!/sim_leo/status/1417745448354435073"/>
    <hyperlink ref="V2572" r:id="rId3226" location="!/sim_leo/status/1417992047831785474"/>
    <hyperlink ref="V2573" r:id="rId3227" location="!/cybersecurite_m/status/1417459789953703941"/>
    <hyperlink ref="V2574" r:id="rId3228" location="!/maxence_demerle/status/1417464547586285573"/>
    <hyperlink ref="V2575" r:id="rId3229" location="!/maxence_demerle/status/1417473101038764033"/>
    <hyperlink ref="V2576" r:id="rId3230" location="!/cybersecurite_m/status/1417474845990952966"/>
    <hyperlink ref="V2577" r:id="rId3231" location="!/maxence_demerle/status/1417473101038764033"/>
    <hyperlink ref="V2578" r:id="rId3232" location="!/cybersecurite_m/status/1417474845990952966"/>
    <hyperlink ref="V2579" r:id="rId3233" location="!/cybersecurite_m/status/1417474845990952966"/>
    <hyperlink ref="V2580" r:id="rId3234" location="!/cefcys_officiel/status/1417474613391544323"/>
    <hyperlink ref="V2581" r:id="rId3235" location="!/veillecyber3/status/1417474367987101703"/>
    <hyperlink ref="V2582" r:id="rId3236" location="!/veillecyber3/status/1417719746359930880"/>
    <hyperlink ref="V2583" r:id="rId3237" location="!/cybersecurite_m/status/1417474910088310785"/>
    <hyperlink ref="V2584" r:id="rId3238" location="!/serene_risc/status/1417479273498259456"/>
    <hyperlink ref="V2585" r:id="rId3239" location="!/cybersecurite_m/status/1417489885976567814"/>
    <hyperlink ref="V2586" r:id="rId3240" location="!/almond_consult/status/1417484448740921359"/>
    <hyperlink ref="V2587" r:id="rId3241" location="!/cybersecurite_m/status/1417414392094904336"/>
    <hyperlink ref="V2588" r:id="rId3242" location="!/cybersecurite_m/status/1417489894969122823"/>
    <hyperlink ref="V2589" r:id="rId3243" location="!/jss_journal/status/1417486465773211658"/>
    <hyperlink ref="V2590" r:id="rId3244" location="!/cybersecurite_m/status/1417489929932783620"/>
    <hyperlink ref="V2591" r:id="rId3245" location="!/cybersecurite_m/status/1417489968289783811"/>
    <hyperlink ref="V2592" r:id="rId3246" location="!/ege_fr/status/1417486746615418883"/>
    <hyperlink ref="V2593" r:id="rId3247" location="!/cybersecurite_m/status/1417489968289783811"/>
    <hyperlink ref="V2594" r:id="rId3248" location="!/ouestvalo/status/1417503173795848192"/>
    <hyperlink ref="V2595" r:id="rId3249" location="!/cybersecurite_m/status/1417505080056717313"/>
    <hyperlink ref="V2596" r:id="rId3250" location="!/cybersecurite_m/status/1417505080056717313"/>
    <hyperlink ref="V2597" r:id="rId3251" location="!/externatic/status/1417756492128825349"/>
    <hyperlink ref="V2598" r:id="rId3252" location="!/cybersecurite_m/status/1417761670894702592"/>
    <hyperlink ref="V2599" r:id="rId3253" location="!/gadrassocies/status/1417758663696125952"/>
    <hyperlink ref="V2600" r:id="rId3254" location="!/cybersecurite_m/status/1417761697067147264"/>
    <hyperlink ref="V2601" r:id="rId3255" location="!/cyberjobsfr/status/1417758951354028041"/>
    <hyperlink ref="V2602" r:id="rId3256" location="!/cybersecurite_m/status/1417761735298232320"/>
    <hyperlink ref="V2603" r:id="rId3257" location="!/cyberjobsfr/status/1417751192491413507"/>
    <hyperlink ref="V2604" r:id="rId3258" location="!/cybersecurite_m/status/1417761735298232320"/>
    <hyperlink ref="V2605" r:id="rId3259" location="!/m_strausskahn/status/1417759870833598464"/>
    <hyperlink ref="V2606" r:id="rId3260" location="!/epelboin/status/1417928002487336967"/>
    <hyperlink ref="V2607" r:id="rId3261" location="!/epelboin/status/1417928002487336967"/>
    <hyperlink ref="V2608" r:id="rId3262" location="!/cybersecurite_m/status/1417761765702750209"/>
    <hyperlink ref="V2609" r:id="rId3263" location="!/cybersecurite_m/status/1417761765702750209"/>
    <hyperlink ref="V2610" r:id="rId3264" location="!/finnfrance/status/1417111419041075202"/>
    <hyperlink ref="V2611" r:id="rId3265" location="!/finnfrance/status/1417511367553257478"/>
    <hyperlink ref="V2612" r:id="rId3266" location="!/finnfrance/status/1417767128506191878"/>
    <hyperlink ref="V2613" r:id="rId3267" location="!/cybersecurite_m/status/1417112489054048259"/>
    <hyperlink ref="V2614" r:id="rId3268" location="!/cybersecurite_m/status/1417776767620861953"/>
    <hyperlink ref="V2615" r:id="rId3269" location="!/doloresfraguela/status/1417768245239717888"/>
    <hyperlink ref="V2616" r:id="rId3270" location="!/cybersecurite_m/status/1417776789091463168"/>
    <hyperlink ref="V2617" r:id="rId3271" location="!/ilv_formations/status/1417768968849350658"/>
    <hyperlink ref="V2618" r:id="rId3272" location="!/cybersecurite_m/status/1417776802106335234"/>
    <hyperlink ref="V2619" r:id="rId3273" location="!/philippemetayer/status/1417770221205692418"/>
    <hyperlink ref="V2620" r:id="rId3274" location="!/cybersecurite_m/status/1417776857626382336"/>
    <hyperlink ref="V2621" r:id="rId3275" location="!/delltechfrance/status/1417775797524262917"/>
    <hyperlink ref="V2622" r:id="rId3276" location="!/cybersecurite_m/status/1417776883505274882"/>
    <hyperlink ref="V2623" r:id="rId3277" location="!/cybersecura/status/1417420275864555530"/>
    <hyperlink ref="V2624" r:id="rId3278" location="!/cybersecura/status/1417782666640953346"/>
    <hyperlink ref="V2625" r:id="rId3279" location="!/cybersecura/status/1418145060567326724"/>
    <hyperlink ref="V2626" r:id="rId3280" location="!/cybersecurite_m/status/1417791866972553220"/>
    <hyperlink ref="V2627" r:id="rId3281" location="!/inforsudtech/status/1417785200357040130"/>
    <hyperlink ref="V2628" r:id="rId3282" location="!/cybersecurite_m/status/1417791888401256449"/>
    <hyperlink ref="V2629" r:id="rId3283" location="!/sitec_corse/status/1417785296238874624"/>
    <hyperlink ref="V2630" r:id="rId3284" location="!/cybersecurite_m/status/1417791922425507840"/>
    <hyperlink ref="V2631" r:id="rId3285" location="!/cyberterritoir1/status/1417786429468549120"/>
    <hyperlink ref="V2632" r:id="rId3286" location="!/cybersecurite_m/status/1417791960782458881"/>
    <hyperlink ref="V2633" r:id="rId3287" location="!/comarch_it/status/1417786461903069187"/>
    <hyperlink ref="V2634" r:id="rId3288" location="!/cybersecurite_m/status/1417791990603845633"/>
    <hyperlink ref="V2635" r:id="rId3289" location="!/medef79/status/1417788477203226625"/>
    <hyperlink ref="V2636" r:id="rId3290" location="!/cybersecurite_m/status/1417792024674246658"/>
    <hyperlink ref="V2637" r:id="rId3291" location="!/cyberguerre/status/1417794316144103425"/>
    <hyperlink ref="V2638" r:id="rId3292" location="!/cybersecurite_m/status/1417806986977193992"/>
    <hyperlink ref="V2639" r:id="rId3293" location="!/cybersecurite_m/status/1417806986977193992"/>
    <hyperlink ref="V2640" r:id="rId3294" location="!/highnewsfrance/status/1417416573762129922"/>
    <hyperlink ref="V2641" r:id="rId3295" location="!/highnewsfrance/status/1417435920257765408"/>
    <hyperlink ref="V2642" r:id="rId3296" location="!/highnewsfrance/status/1417797767204835329"/>
    <hyperlink ref="V2643" r:id="rId3297" location="!/cybersecurite_m/status/1417444608578101278"/>
    <hyperlink ref="V2644" r:id="rId3298" location="!/cybersecurite_m/status/1417806995919409160"/>
    <hyperlink ref="V2645" r:id="rId3299" location="!/gabrielfoffano/status/1417419010245857281"/>
    <hyperlink ref="V2646" r:id="rId3300" location="!/gabrielfoffano/status/1417435827169382429"/>
    <hyperlink ref="V2647" r:id="rId3301" location="!/gabrielfoffano/status/1417800273687367680"/>
    <hyperlink ref="V2648" r:id="rId3302" location="!/cybersecurite_m/status/1417444578756603905"/>
    <hyperlink ref="V2649" r:id="rId3303" location="!/cybersecurite_m/status/1417807034217648128"/>
    <hyperlink ref="V2650" r:id="rId3304" location="!/emoyon/status/1417800752471367680"/>
    <hyperlink ref="V2651" r:id="rId3305" location="!/cybersecurite_m/status/1417807055742816259"/>
    <hyperlink ref="V2652" r:id="rId3306" location="!/comidoc/status/1417801815693869056"/>
    <hyperlink ref="V2653" r:id="rId3307" location="!/cybersecurite_m/status/1417807064764665856"/>
    <hyperlink ref="V2654" r:id="rId3308" location="!/leaderoccitanie/status/1417816636367810574"/>
    <hyperlink ref="V2655" r:id="rId3309" location="!/almond_consult/status/1417816632030752769"/>
    <hyperlink ref="V2656" r:id="rId3310" location="!/cybersecurite_m/status/1417822065088946178"/>
    <hyperlink ref="V2657" r:id="rId3311" location="!/cybersecurite_m/status/1417822090795888646"/>
    <hyperlink ref="V2658" r:id="rId3312" location="!/cybersecurite_m/status/1417822090795888646"/>
    <hyperlink ref="V2659" r:id="rId3313" location="!/eset_france/status/1417816698908991490"/>
    <hyperlink ref="V2660" r:id="rId3314" location="!/eset_france/status/1418124604338581504"/>
    <hyperlink ref="V2661" r:id="rId3315" location="!/cybersecurite_m/status/1417822112241405954"/>
    <hyperlink ref="V2662" r:id="rId3316" location="!/georgesmunoz/status/1417817734788825090"/>
    <hyperlink ref="V2663" r:id="rId3317" location="!/cybersecurite_m/status/1417822121259110401"/>
    <hyperlink ref="V2664" r:id="rId3318" location="!/veillecyber3/status/1417102705953234953"/>
    <hyperlink ref="V2665" r:id="rId3319" location="!/veillecyber3/status/1417104056259162114"/>
    <hyperlink ref="V2666" r:id="rId3320" location="!/veillecyber3/status/1417106574045233156"/>
    <hyperlink ref="V2667" r:id="rId3321" location="!/veillecyber3/status/1417108507711705092"/>
    <hyperlink ref="V2668" r:id="rId3322" location="!/veillecyber3/status/1417110658315923460"/>
    <hyperlink ref="V2669" r:id="rId3323" location="!/veillecyber3/status/1417356109912887299"/>
    <hyperlink ref="V2670" r:id="rId3324" location="!/veillecyber3/status/1417358616777142280"/>
    <hyperlink ref="V2671" r:id="rId3325" location="!/veillecyber3/status/1417361133078519808"/>
    <hyperlink ref="V2672" r:id="rId3326" location="!/veillecyber3/status/1417363707378688001"/>
    <hyperlink ref="V2673" r:id="rId3327" location="!/veillecyber3/status/1417472712147152898"/>
    <hyperlink ref="V2674" r:id="rId3328" location="!/veillecyber3/status/1417476996800581633"/>
    <hyperlink ref="V2675" r:id="rId3329" location="!/veillecyber3/status/1417519211602194435"/>
    <hyperlink ref="V2676" r:id="rId3330" location="!/veillecyber3/status/1417721005385080837"/>
    <hyperlink ref="V2677" r:id="rId3331" location="!/veillecyber3/status/1417723520801456129"/>
    <hyperlink ref="V2678" r:id="rId3332" location="!/veillecyber3/status/1417727295037583361"/>
    <hyperlink ref="V2679" r:id="rId3333" location="!/veillecyber3/status/1417778897878491136"/>
    <hyperlink ref="V2680" r:id="rId3334" location="!/veillecyber3/status/1417809013287395328"/>
    <hyperlink ref="V2681" r:id="rId3335" location="!/veillecyber3/status/1417821712335478787"/>
    <hyperlink ref="V2682" r:id="rId3336" location="!/veillecyber3/status/1418082134473023493"/>
    <hyperlink ref="V2683" r:id="rId3337" location="!/veillecyber3/status/1418084649860018179"/>
    <hyperlink ref="V2684" r:id="rId3338" location="!/cybersecurite_m/status/1417112407105843205"/>
    <hyperlink ref="V2685" r:id="rId3339" location="!/cybersecurite_m/status/1417112416014503942"/>
    <hyperlink ref="V2686" r:id="rId3340" location="!/cybersecurite_m/status/1417474828664193029"/>
    <hyperlink ref="V2687" r:id="rId3341" location="!/cybersecurite_m/status/1417474910088310785"/>
    <hyperlink ref="V2688" r:id="rId3342" location="!/cybersecurite_m/status/1417489876962918403"/>
    <hyperlink ref="V2689" r:id="rId3343" location="!/cybersecurite_m/status/1417822142696198148"/>
    <hyperlink ref="V2690" r:id="rId3344" location="!/numrdv/status/1417124345680252936"/>
    <hyperlink ref="V2691" r:id="rId3345" location="!/numrdv/status/1417133896941010944"/>
    <hyperlink ref="V2692" r:id="rId3346" location="!/numrdv/status/1417147748755722242"/>
    <hyperlink ref="V2693" r:id="rId3347" location="!/numrdv/status/1417165118647848960"/>
    <hyperlink ref="V2694" r:id="rId3348" location="!/numrdv/status/1417357252021739526"/>
    <hyperlink ref="V2695" r:id="rId3349" location="!/numrdv/status/1417376238025383937"/>
    <hyperlink ref="V2696" r:id="rId3350" location="!/numrdv/status/1417437015885316096"/>
    <hyperlink ref="V2697" r:id="rId3351" location="!/numrdv/status/1417474136964689923"/>
    <hyperlink ref="V2698" r:id="rId3352" location="!/numrdv/status/1417484724575035393"/>
    <hyperlink ref="V2699" r:id="rId3353" location="!/numrdv/status/1417504105413545985"/>
    <hyperlink ref="V2700" r:id="rId3354" location="!/numrdv/status/1417511657769639936"/>
    <hyperlink ref="V2701" r:id="rId3355" location="!/numrdv/status/1417535052808818697"/>
    <hyperlink ref="V2702" r:id="rId3356" location="!/numrdv/status/1417740894904623105"/>
    <hyperlink ref="V2703" r:id="rId3357" location="!/numrdv/status/1417769200794234881"/>
    <hyperlink ref="V2704" r:id="rId3358" location="!/numrdv/status/1417821940933296134"/>
    <hyperlink ref="V2705" r:id="rId3359" location="!/numrdv/status/1417901469823504388"/>
    <hyperlink ref="V2706" r:id="rId3360" location="!/numrdv/status/1418089314584461312"/>
    <hyperlink ref="V2707" r:id="rId3361" location="!/cybersecurite_m/status/1417127613508816898"/>
    <hyperlink ref="V2708" r:id="rId3362" location="!/cybersecurite_m/status/1417142601162100739"/>
    <hyperlink ref="V2709" r:id="rId3363" location="!/cybersecurite_m/status/1417444621685301256"/>
    <hyperlink ref="V2710" r:id="rId3364" location="!/cybersecurite_m/status/1417474884322594816"/>
    <hyperlink ref="V2711" r:id="rId3365" location="!/cybersecurite_m/status/1417489908118302722"/>
    <hyperlink ref="V2712" r:id="rId3366" location="!/cybersecurite_m/status/1417505093201575937"/>
    <hyperlink ref="V2713" r:id="rId3367" location="!/cybersecurite_m/status/1417776823598030848"/>
    <hyperlink ref="V2714" r:id="rId3368" location="!/cybersecurite_m/status/1417822155832766470"/>
    <hyperlink ref="V2715" r:id="rId3369" location="!/stormshield/status/1417122588267065344"/>
    <hyperlink ref="V2716" r:id="rId3370" location="!/stormshield/status/1417393877133189137"/>
    <hyperlink ref="V2717" r:id="rId3371" location="!/stormshield/status/1417470115638034450"/>
    <hyperlink ref="V2718" r:id="rId3372" location="!/stormshield/status/1417756298179923970"/>
    <hyperlink ref="V2719" r:id="rId3373" location="!/stormshield/status/1417763524017901569"/>
    <hyperlink ref="V2720" r:id="rId3374" location="!/stormshield/status/1417831768057696265"/>
    <hyperlink ref="V2721" r:id="rId3375" location="!/cybersecurite_m/status/1417127541056409601"/>
    <hyperlink ref="V2722" r:id="rId3376" location="!/cybersecurite_m/status/1417399292617187330"/>
    <hyperlink ref="V2723" r:id="rId3377" location="!/cybersecurite_m/status/1417474777137156099"/>
    <hyperlink ref="V2724" r:id="rId3378" location="!/cybersecurite_m/status/1417837165095030791"/>
    <hyperlink ref="V2725" r:id="rId3379" location="!/anssi_fr/status/1417506641189167106"/>
    <hyperlink ref="V2726" r:id="rId3380" location="!/ccistore/status/1417831782137962502"/>
    <hyperlink ref="V2727" r:id="rId3381" location="!/cybersecurite_m/status/1417776767620861953"/>
    <hyperlink ref="V2728" r:id="rId3382" location="!/cybersecurite_m/status/1417837194975272961"/>
    <hyperlink ref="V2729" r:id="rId3383" location="!/ccistore/status/1417407588392656910"/>
    <hyperlink ref="V2730" r:id="rId3384" location="!/cybersecurite_m/status/1417414448902557698"/>
    <hyperlink ref="V2731" r:id="rId3385" location="!/cybersecurite_m/status/1417837194975272961"/>
    <hyperlink ref="V2732" r:id="rId3386" location="!/wedemain/status/1417833739543998468"/>
    <hyperlink ref="V2733" r:id="rId3387" location="!/cybersecurite_m/status/1417837228991164419"/>
    <hyperlink ref="V2734" r:id="rId3388" location="!/malizensecurity/status/1417107706201010177"/>
    <hyperlink ref="V2735" r:id="rId3389" location="!/malizensecurity/status/1417470597517365248"/>
    <hyperlink ref="V2736" r:id="rId3390" location="!/malizensecurity/status/1417833739636203523"/>
    <hyperlink ref="V2737" r:id="rId3391" location="!/cybersecurite_m/status/1417112389816836101"/>
    <hyperlink ref="V2738" r:id="rId3392" location="!/cybersecurite_m/status/1417474802923810818"/>
    <hyperlink ref="V2739" r:id="rId3393" location="!/cybersecurite_m/status/1417837258883964941"/>
    <hyperlink ref="V2740" r:id="rId3394" location="!/coffeecoachingf/status/1417823320276410375"/>
    <hyperlink ref="V2741" r:id="rId3395" location="!/coffeecoachingf/status/1417835154920378374"/>
    <hyperlink ref="V2742" r:id="rId3396" location="!/cybersecurite_m/status/1417837292954263552"/>
    <hyperlink ref="V2743" r:id="rId3397" location="!/digitalxc/status/1417835434889998343"/>
    <hyperlink ref="V2744" r:id="rId3398" location="!/cybersecurite_m/status/1417837306044686337"/>
    <hyperlink ref="V2745" r:id="rId3399" location="!/cesin_france/status/1417845721508851713"/>
    <hyperlink ref="V2746" r:id="rId3400" location="!/cybersecurite_m/status/1417852264140705799"/>
    <hyperlink ref="V2747" r:id="rId3401" location="!/cesin_france/status/1417777618598907905"/>
    <hyperlink ref="V2748" r:id="rId3402" location="!/cybersecurite_m/status/1417852264140705799"/>
    <hyperlink ref="V2749" r:id="rId3403" location="!/almond_consult/status/1417091857264234500"/>
    <hyperlink ref="V2750" r:id="rId3404" location="!/almond_consult/status/1417106957270495235"/>
    <hyperlink ref="V2751" r:id="rId3405" location="!/almond_consult/status/1417122053451247616"/>
    <hyperlink ref="V2752" r:id="rId3406" location="!/almond_consult/status/1417454245712842752"/>
    <hyperlink ref="V2753" r:id="rId3407" location="!/almond_consult/status/1417469349024067589"/>
    <hyperlink ref="V2754" r:id="rId3408" location="!/almond_consult/status/1417499542304567296"/>
    <hyperlink ref="V2755" r:id="rId3409" location="!/almond_consult/status/1417831735975464961"/>
    <hyperlink ref="V2756" r:id="rId3410" location="!/almond_consult/status/1417846832189739010"/>
    <hyperlink ref="V2757" r:id="rId3411" location="!/almond_consult/status/1417861927078752263"/>
    <hyperlink ref="V2758" r:id="rId3412" location="!/cybersecurite_m/status/1417097389433831429"/>
    <hyperlink ref="V2759" r:id="rId3413" location="!/cybersecurite_m/status/1417127489470664706"/>
    <hyperlink ref="V2760" r:id="rId3414" location="!/cybersecurite_m/status/1417459678276161536"/>
    <hyperlink ref="V2761" r:id="rId3415" location="!/cybersecurite_m/status/1417489894969122823"/>
    <hyperlink ref="V2762" r:id="rId3416" location="!/cybersecurite_m/status/1417505005892943875"/>
    <hyperlink ref="V2763" r:id="rId3417" location="!/cybersecurite_m/status/1417822065088946178"/>
    <hyperlink ref="V2764" r:id="rId3418" location="!/cybersecurite_m/status/1417852298244640768"/>
    <hyperlink ref="V2765" r:id="rId3419" location="!/vloquet/status/1417846938125357059"/>
    <hyperlink ref="V2766" r:id="rId3420" location="!/cybersecurite_m/status/1417852315571212298"/>
    <hyperlink ref="V2767" r:id="rId3421" location="!/managementmag/status/1417847380024741891"/>
    <hyperlink ref="V2768" r:id="rId3422" location="!/cybersecurite_m/status/1417852349624819719"/>
    <hyperlink ref="V2769" r:id="rId3423" location="!/marti_francois/status/1417849070169829379"/>
    <hyperlink ref="V2770" r:id="rId3424" location="!/cybersecurite_m/status/1417852375314862082"/>
    <hyperlink ref="V2771" r:id="rId3425" location="!/health20paris/status/1417850811779108868"/>
    <hyperlink ref="V2772" r:id="rId3426" location="!/cybersecurite_m/status/1417852396848439299"/>
    <hyperlink ref="V2773" r:id="rId3427" location="!/cnccformation/status/1417382470220197896"/>
    <hyperlink ref="V2774" r:id="rId3428" location="!/cnccformation/status/1417862416113799172"/>
    <hyperlink ref="V2775" r:id="rId3429" location="!/cybersecurite_m/status/1417867373508497409"/>
    <hyperlink ref="V2776" r:id="rId3430" location="!/echo_des_arenes/status/1417864986764922889"/>
    <hyperlink ref="V2777" r:id="rId3431" location="!/echo_des_arenes/status/1418117562353737728"/>
    <hyperlink ref="V2778" r:id="rId3432" location="!/cybersecurite_m/status/1417867400716996608"/>
    <hyperlink ref="V2779" r:id="rId3433" location="!/cncc_audit/status/1417761252772876291"/>
    <hyperlink ref="V2780" r:id="rId3434" location="!/cncc_audit/status/1417864992192438274"/>
    <hyperlink ref="V2781" r:id="rId3435" location="!/cybersecurite_m/status/1417761804097314816"/>
    <hyperlink ref="V2782" r:id="rId3436" location="!/cybersecurite_m/status/1417867434783092738"/>
    <hyperlink ref="V2783" r:id="rId3437" location="!/techforgoodcan/status/1417866580743053321"/>
    <hyperlink ref="V2784" r:id="rId3438" location="!/cybersecurite_m/status/1417867460699729926"/>
    <hyperlink ref="V2785" r:id="rId3439" location="!/phoenixcontactf/status/1418118652734414851"/>
    <hyperlink ref="V2786" r:id="rId3440" location="!/cybersecurite_m/status/1418124055392174080"/>
    <hyperlink ref="V2787" r:id="rId3441" location="!/euractiv_fr/status/1418118666286243840"/>
    <hyperlink ref="V2788" r:id="rId3442" location="!/cybersecurite_m/status/1418124093665300480"/>
    <hyperlink ref="V2789" r:id="rId3443" location="!/hugoquentin44/status/1418118272726224898"/>
    <hyperlink ref="V2790" r:id="rId3444" location="!/hugoquentin44/status/1418119108332228608"/>
    <hyperlink ref="V2791" r:id="rId3445" location="!/cybersecurite_m/status/1418124102615937025"/>
    <hyperlink ref="V2792" r:id="rId3446" location="!/anssi_fr/status/1417096008870338563"/>
    <hyperlink ref="V2793" r:id="rId3447" location="!/anssi_fr/status/1417417093813882895"/>
    <hyperlink ref="V2794" r:id="rId3448" location="!/anssi_fr/status/1417816274583920643"/>
    <hyperlink ref="V2795" r:id="rId3449" location="!/nabalibelhadj/status/1418121374770638851"/>
    <hyperlink ref="V2796" r:id="rId3450" location="!/cybersecurite_m/status/1417097427736203268"/>
    <hyperlink ref="V2797" r:id="rId3451" location="!/cybersecurite_m/status/1417459755895955466"/>
    <hyperlink ref="V2798" r:id="rId3452" location="!/cybersecurite_m/status/1417489929932783620"/>
    <hyperlink ref="V2799" r:id="rId3453" location="!/cybersecurite_m/status/1418124124153602051"/>
    <hyperlink ref="V2800" r:id="rId3454" location="!/cybersecurite_m/status/1418124124153602051"/>
    <hyperlink ref="V2801" r:id="rId3455" location="!/cci_finistere/status/1418122147193630720"/>
    <hyperlink ref="V2802" r:id="rId3456" location="!/cybersecurite_m/status/1418124154017095685"/>
    <hyperlink ref="V2803" r:id="rId3457" location="!/babonechi/status/1417779386934308868"/>
    <hyperlink ref="V2804" r:id="rId3458" location="!/babonechi/status/1418122405000761345"/>
    <hyperlink ref="V2805" r:id="rId3459" location="!/cybersecurite_m/status/1418124167086592001"/>
    <hyperlink ref="V2806" r:id="rId3460" location="!/enovacom_fr/status/1418133851658915840"/>
    <hyperlink ref="V2807" r:id="rId3461" location="!/cybersecurite_m/status/1418139156757323777"/>
    <hyperlink ref="V2808" r:id="rId3462" location="!/_afigec/status/1418133859464589318"/>
    <hyperlink ref="V2809" r:id="rId3463" location="!/cybersecurite_m/status/1418139178257223682"/>
    <hyperlink ref="V2810" r:id="rId3464" location="!/cybersecurite_m/status/1418139178257223682"/>
    <hyperlink ref="V2811" r:id="rId3465" location="!/gbillois/status/1418097173284245507"/>
    <hyperlink ref="V2812" r:id="rId3466" location="!/argevise/status/1417386545292664835"/>
    <hyperlink ref="V2813" r:id="rId3467" location="!/argevise/status/1418135643511828482"/>
    <hyperlink ref="V2814" r:id="rId3468" location="!/cybersecurite_m/status/1418139217205596160"/>
    <hyperlink ref="V2815" r:id="rId3469" location="!/argevise/status/1418135643511828482"/>
    <hyperlink ref="V2816" r:id="rId3470" location="!/cybersecurite_m/status/1418139217205596160"/>
    <hyperlink ref="V2817" r:id="rId3471" location="!/cybersecurite_m/status/1418139217205596160"/>
    <hyperlink ref="V2818" r:id="rId3472" location="!/archimagredac/status/1417454234904244225"/>
    <hyperlink ref="V2819" r:id="rId3473" location="!/archimagredac/status/1418136458259537920"/>
    <hyperlink ref="V2820" r:id="rId3474" location="!/cybersecurite_m/status/1418139257026269185"/>
    <hyperlink ref="V2821" r:id="rId3475" location="!/groupetenor/status/1418138288100159489"/>
    <hyperlink ref="V2822" r:id="rId3476" location="!/cybersecurite_m/status/1418139288508768257"/>
    <hyperlink ref="V2823" r:id="rId3477" location="!/valloghe/status/1418148806747623426"/>
    <hyperlink ref="V2824" r:id="rId3478" location="!/cybersecurite_m/status/1418154254250876930"/>
    <hyperlink ref="V2825" r:id="rId3479" location="!/cyberterritoir1/status/1417137161183301637"/>
    <hyperlink ref="V2826" r:id="rId3480" location="!/cyberterritoir1/status/1417424042689142784"/>
    <hyperlink ref="V2827" r:id="rId3481" location="!/cyberterritoir1/status/1417499539703992329"/>
    <hyperlink ref="V2828" r:id="rId3482" location="!/cyberterritoir1/status/1417733579929489411"/>
    <hyperlink ref="V2829" r:id="rId3483" location="!/cyberterritoir1/status/1417861931449294849"/>
    <hyperlink ref="V2830" r:id="rId3484" location="!/cyberterritoir1/status/1418095967409098752"/>
    <hyperlink ref="V2831" r:id="rId3485" location="!/cyberterritoir1/status/1418148816809721862"/>
    <hyperlink ref="V2832" r:id="rId3486" location="!/cybersecurite_m/status/1417142631285596161"/>
    <hyperlink ref="V2833" r:id="rId3487" location="!/cybersecurite_m/status/1417504975933034497"/>
    <hyperlink ref="V2834" r:id="rId3488" location="!/cybersecurite_m/status/1417791960782458881"/>
    <hyperlink ref="V2835" r:id="rId3489" location="!/cybersecurite_m/status/1417867364654362625"/>
    <hyperlink ref="V2836" r:id="rId3490" location="!/cybersecurite_m/status/1418154271615369218"/>
    <hyperlink ref="V2837" r:id="rId3491" location="!/digit_office/status/1418148868945031169"/>
    <hyperlink ref="V2838" r:id="rId3492" location="!/cybersecurite_m/status/1418154297326514178"/>
    <hyperlink ref="V2839" r:id="rId3493" location="!/thalessecurity/status/1417454742721208344"/>
    <hyperlink ref="V2840" r:id="rId3494" location="!/thalessecurity/status/1418149319258132480"/>
    <hyperlink ref="V2841" r:id="rId3495" location="!/cybersecurite_m/status/1417067125089488901"/>
    <hyperlink ref="V2842" r:id="rId3496" location="!/cybersecurite_m/status/1417459712866590726"/>
    <hyperlink ref="V2843" r:id="rId3497" location="!/cybersecurite_m/status/1418154306214273029"/>
    <hyperlink ref="V2844" r:id="rId3498" location="!/estimnumerique/status/1418151285220651008"/>
    <hyperlink ref="V2845" r:id="rId3499" location="!/cybersecurite_m/status/1418154319317176321"/>
    <hyperlink ref="V2846" r:id="rId3500" location="!/prefet59/status/1418152561006292995"/>
    <hyperlink ref="V2847" r:id="rId3501" location="!/cybersecurite_m/status/1418154328251064320"/>
    <hyperlink ref="V2848" r:id="rId3502" location="!/radwarefr/status/1417794025403342848"/>
    <hyperlink ref="V2849" r:id="rId3503" location="!/radwarefr/status/1418156461331472388"/>
    <hyperlink ref="V2850" r:id="rId3504" location="!/cybersecurite_m/status/1417806965472993282"/>
    <hyperlink ref="V2851" r:id="rId3505" location="!/cybersecurite_m/status/1418169353267302401"/>
    <hyperlink ref="V2852" r:id="rId3506" location="!/thegreenbow/status/1418161340758249477"/>
    <hyperlink ref="V2853" r:id="rId3507" location="!/cybersecurite_m/status/1418169366315782145"/>
    <hyperlink ref="V2854" r:id="rId3508" location="!/enjoydigitall/status/1418161410664763398"/>
    <hyperlink ref="V2855" r:id="rId3509" location="!/cybersecurite_m/status/1418169379397701635"/>
    <hyperlink ref="V2856" r:id="rId3510" location="!/infos_defense/status/1417086274985410560"/>
    <hyperlink ref="V2857" r:id="rId3511" location="!/infos_defense/status/1417197656959488009"/>
    <hyperlink ref="V2858" r:id="rId3512" location="!/infos_defense/status/1417215422152290315"/>
    <hyperlink ref="V2859" r:id="rId3513" location="!/infos_defense/status/1417941118294052865"/>
    <hyperlink ref="V2860" r:id="rId3514" location="!/infos_defense/status/1418162130709254144"/>
    <hyperlink ref="V2861" r:id="rId3515" location="!/cybersecurite_m/status/1417097290624405510"/>
    <hyperlink ref="V2862" r:id="rId3516" location="!/cybersecurite_m/status/1418169400872558596"/>
    <hyperlink ref="V2863" r:id="rId3517" location="!/vigilance_fr/status/1417426319097442305"/>
    <hyperlink ref="V2864" r:id="rId3518" location="!/vigilance_fr/status/1417501816288419850"/>
    <hyperlink ref="V2865" r:id="rId3519" location="!/vigilance_fr/status/1417592412302569472"/>
    <hyperlink ref="V2866" r:id="rId3520" location="!/vigilance_fr/status/1417758507697332230"/>
    <hyperlink ref="V2867" r:id="rId3521" location="!/vigilance_fr/status/1417864203570921476"/>
    <hyperlink ref="V2868" r:id="rId3522" location="!/vigilance_fr/status/1417909501546618880"/>
    <hyperlink ref="V2869" r:id="rId3523" location="!/vigilance_fr/status/1418135996391202817"/>
    <hyperlink ref="V2870" r:id="rId3524" location="!/vigilance_fr/status/1418166194759208963"/>
    <hyperlink ref="V2871" r:id="rId3525" location="!/cybersecurite_m/status/1417429538712211456"/>
    <hyperlink ref="V2872" r:id="rId3526" location="!/cybersecurite_m/status/1417505070795706377"/>
    <hyperlink ref="V2873" r:id="rId3527" location="!/cybersecurite_m/status/1417761683976638464"/>
    <hyperlink ref="V2874" r:id="rId3528" location="!/cybersecurite_m/status/1417867386611453953"/>
    <hyperlink ref="V2875" r:id="rId3529" location="!/cybersecurite_m/status/1418139234469388293"/>
    <hyperlink ref="V2876" r:id="rId3530" location="!/cybersecurite_m/status/1418169430828359682"/>
    <hyperlink ref="V2877" r:id="rId3531" location="!/cybersecurite_m/status/1417067176540901378"/>
    <hyperlink ref="V2878" r:id="rId3532" location="!/cybersecurite_m/status/1417505032547749892"/>
    <hyperlink ref="V2879" r:id="rId3533" location="!/cybersecurite_m/status/1417505032547749892"/>
    <hyperlink ref="V2880" r:id="rId3534" location="!/edouardio/status/1418169457776734208"/>
    <hyperlink ref="V2881" r:id="rId3535" location="!/conflitsfrance/status/1417964908327710727"/>
    <hyperlink ref="V2882" r:id="rId3536" location="!/conflitsfrance/status/1418105427846381570"/>
    <hyperlink ref="V2883" r:id="rId3537" location="!/panidlo/status/1418169599489716226"/>
    <hyperlink ref="V2884" r:id="rId3538" location="!/opexnews/status/1417500162163888129"/>
    <hyperlink ref="V2885" r:id="rId3539" location="!/tehtris/status/1417063885983584260"/>
    <hyperlink ref="V2886" r:id="rId3540" location="!/tehtris/status/1417512021520703489"/>
    <hyperlink ref="V2887" r:id="rId3541" location="!/gon0s/status/1418169915580854274"/>
    <hyperlink ref="V2888" r:id="rId3542" location="!/gon0s/status/1418169915580854274"/>
    <hyperlink ref="V2889" r:id="rId3543" location="!/_saxx_/status/1417744603990614016"/>
    <hyperlink ref="V2890" r:id="rId3544" location="!/_saxx_/status/1418169394174234624"/>
    <hyperlink ref="V2891" r:id="rId3545" location="!/granchacrafree/status/1418170561985921028"/>
  </hyperlinks>
  <pageMargins left="0.7" right="0.7" top="0.75" bottom="0.75" header="0.3" footer="0.3"/>
  <pageSetup orientation="portrait" verticalDpi="0" r:id="rId3546"/>
  <legacyDrawing r:id="rId3547"/>
  <tableParts count="1">
    <tablePart r:id="rId3548"/>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U1460"/>
  <sheetViews>
    <sheetView workbookViewId="0">
      <pane xSplit="1" ySplit="2" topLeftCell="B3" activePane="bottomRight" state="frozen"/>
      <selection pane="topRight" activeCell="B1" sqref="B1"/>
      <selection pane="bottomLeft" activeCell="A3" sqref="A3"/>
      <selection pane="bottomRight" activeCell="A3" sqref="A3"/>
    </sheetView>
  </sheetViews>
  <sheetFormatPr baseColWidth="10" defaultColWidth="8.7265625" defaultRowHeight="14.5" x14ac:dyDescent="0.35"/>
  <cols>
    <col min="1" max="1" width="9.1796875" style="1"/>
    <col min="2" max="2" width="7.81640625" customWidth="1"/>
    <col min="3" max="3" width="8.54296875" customWidth="1"/>
    <col min="4" max="4" width="6.7265625" customWidth="1"/>
    <col min="5" max="5" width="9.81640625" customWidth="1"/>
    <col min="6" max="6" width="7.7265625" customWidth="1"/>
    <col min="7" max="7" width="11" customWidth="1"/>
    <col min="8" max="8" width="8.54296875" customWidth="1"/>
    <col min="9" max="9" width="9.7265625" customWidth="1"/>
    <col min="10" max="10" width="10.54296875" style="3" customWidth="1"/>
    <col min="11" max="11" width="9.1796875" customWidth="1"/>
    <col min="12" max="12" width="9.1796875" hidden="1" customWidth="1"/>
    <col min="13" max="14" width="4.26953125" hidden="1" customWidth="1"/>
    <col min="15" max="15" width="10.26953125" hidden="1" customWidth="1"/>
    <col min="16" max="16" width="6.453125" hidden="1" customWidth="1"/>
    <col min="17" max="17" width="8.26953125" hidden="1" customWidth="1"/>
    <col min="18" max="18" width="9.54296875" hidden="1" customWidth="1"/>
    <col min="19" max="19" width="9.26953125" hidden="1" customWidth="1"/>
    <col min="20" max="20" width="9.54296875" hidden="1" customWidth="1"/>
    <col min="21" max="23" width="14.26953125" hidden="1" customWidth="1"/>
    <col min="24" max="24" width="11.81640625" hidden="1" customWidth="1"/>
    <col min="25" max="25" width="14.453125" hidden="1" customWidth="1"/>
    <col min="26" max="26" width="18.26953125" hidden="1" customWidth="1"/>
    <col min="27" max="27" width="5" style="3" hidden="1" customWidth="1"/>
    <col min="28" max="28" width="16" style="3" hidden="1" customWidth="1"/>
    <col min="29" max="29" width="16" style="6" bestFit="1" customWidth="1"/>
    <col min="30" max="30" width="10.6328125" style="2" bestFit="1" customWidth="1"/>
    <col min="31" max="31" width="11.08984375" style="3" bestFit="1" customWidth="1"/>
    <col min="32" max="32" width="9" style="3" bestFit="1" customWidth="1"/>
    <col min="33" max="33" width="10.6328125" style="3" bestFit="1" customWidth="1"/>
    <col min="34" max="34" width="16.7265625" style="3" bestFit="1" customWidth="1"/>
    <col min="35" max="35" width="9.90625" bestFit="1" customWidth="1"/>
    <col min="36" max="36" width="10.08984375" bestFit="1" customWidth="1"/>
    <col min="37" max="37" width="7" bestFit="1" customWidth="1"/>
    <col min="38" max="38" width="7.6328125" bestFit="1" customWidth="1"/>
    <col min="39" max="41" width="15.26953125" bestFit="1" customWidth="1"/>
    <col min="42" max="42" width="14.36328125" bestFit="1" customWidth="1"/>
  </cols>
  <sheetData>
    <row r="1" spans="1:47" x14ac:dyDescent="0.35">
      <c r="B1" s="25" t="s">
        <v>39</v>
      </c>
      <c r="C1" s="18"/>
      <c r="D1" s="18"/>
      <c r="E1" s="18"/>
      <c r="F1" s="18"/>
      <c r="G1" s="18"/>
      <c r="H1" s="27" t="s">
        <v>43</v>
      </c>
      <c r="I1" s="26"/>
      <c r="J1" s="26"/>
      <c r="K1" s="26"/>
      <c r="L1" s="29" t="s">
        <v>44</v>
      </c>
      <c r="M1" s="28"/>
      <c r="N1" s="28"/>
      <c r="O1" s="28"/>
      <c r="P1" s="28"/>
      <c r="Q1" s="28"/>
      <c r="R1" s="24" t="s">
        <v>42</v>
      </c>
      <c r="S1" s="21"/>
      <c r="T1" s="22"/>
      <c r="U1" s="23"/>
      <c r="V1" s="21"/>
      <c r="W1" s="21"/>
      <c r="X1" s="21"/>
      <c r="Y1" s="21"/>
      <c r="Z1" s="21"/>
      <c r="AA1" s="30" t="s">
        <v>40</v>
      </c>
      <c r="AB1" s="20"/>
      <c r="AC1" s="31" t="s">
        <v>41</v>
      </c>
      <c r="AD1"/>
      <c r="AE1"/>
      <c r="AF1"/>
      <c r="AG1"/>
      <c r="AH1"/>
    </row>
    <row r="2" spans="1:47" ht="30" customHeight="1" x14ac:dyDescent="0.35">
      <c r="A2" s="11" t="s">
        <v>5</v>
      </c>
      <c r="B2" s="8" t="s">
        <v>2</v>
      </c>
      <c r="C2" s="8" t="s">
        <v>8</v>
      </c>
      <c r="D2" s="9" t="s">
        <v>45</v>
      </c>
      <c r="E2" s="10" t="s">
        <v>4</v>
      </c>
      <c r="F2" s="8" t="s">
        <v>48</v>
      </c>
      <c r="G2" s="8" t="s">
        <v>11</v>
      </c>
      <c r="H2" s="8" t="s">
        <v>46</v>
      </c>
      <c r="I2" s="8" t="s">
        <v>47</v>
      </c>
      <c r="J2" s="8" t="s">
        <v>77</v>
      </c>
      <c r="K2" s="8" t="s">
        <v>10</v>
      </c>
      <c r="L2" s="8" t="s">
        <v>27</v>
      </c>
      <c r="M2" s="8" t="s">
        <v>15</v>
      </c>
      <c r="N2" s="8" t="s">
        <v>16</v>
      </c>
      <c r="O2" s="8" t="s">
        <v>13</v>
      </c>
      <c r="P2" s="8" t="s">
        <v>28</v>
      </c>
      <c r="Q2" s="8" t="s">
        <v>29</v>
      </c>
      <c r="R2" s="13" t="s">
        <v>31</v>
      </c>
      <c r="S2" s="13" t="s">
        <v>32</v>
      </c>
      <c r="T2" s="13" t="s">
        <v>33</v>
      </c>
      <c r="U2" s="13" t="s">
        <v>34</v>
      </c>
      <c r="V2" s="13" t="s">
        <v>35</v>
      </c>
      <c r="W2" s="13" t="s">
        <v>36</v>
      </c>
      <c r="X2" s="13" t="s">
        <v>137</v>
      </c>
      <c r="Y2" s="13" t="s">
        <v>37</v>
      </c>
      <c r="Z2" s="13" t="s">
        <v>170</v>
      </c>
      <c r="AA2" s="11" t="s">
        <v>12</v>
      </c>
      <c r="AB2" s="11" t="s">
        <v>38</v>
      </c>
      <c r="AC2" s="8" t="s">
        <v>26</v>
      </c>
      <c r="AD2" s="13" t="s">
        <v>7310</v>
      </c>
      <c r="AE2" s="13" t="s">
        <v>7311</v>
      </c>
      <c r="AF2" s="13" t="s">
        <v>7312</v>
      </c>
      <c r="AG2" s="13" t="s">
        <v>7313</v>
      </c>
      <c r="AH2" s="13" t="s">
        <v>7314</v>
      </c>
      <c r="AI2" s="13" t="s">
        <v>7315</v>
      </c>
      <c r="AJ2" s="13" t="s">
        <v>7316</v>
      </c>
      <c r="AK2" s="13" t="s">
        <v>7317</v>
      </c>
      <c r="AL2" s="13" t="s">
        <v>7318</v>
      </c>
      <c r="AM2" s="13" t="s">
        <v>7319</v>
      </c>
      <c r="AN2" s="13" t="s">
        <v>7320</v>
      </c>
      <c r="AO2" s="13" t="s">
        <v>7321</v>
      </c>
      <c r="AP2" s="13" t="s">
        <v>7322</v>
      </c>
      <c r="AQ2" s="3"/>
      <c r="AR2" s="3"/>
    </row>
    <row r="3" spans="1:47" ht="15" customHeight="1" x14ac:dyDescent="0.35">
      <c r="A3" s="66" t="s">
        <v>189</v>
      </c>
      <c r="B3" s="67"/>
      <c r="C3" s="67"/>
      <c r="D3" s="68"/>
      <c r="E3" s="70"/>
      <c r="F3" s="104" t="s">
        <v>9985</v>
      </c>
      <c r="G3" s="67"/>
      <c r="H3" s="71"/>
      <c r="I3" s="72"/>
      <c r="J3" s="72"/>
      <c r="K3" s="71" t="s">
        <v>12861</v>
      </c>
      <c r="L3" s="75"/>
      <c r="M3" s="76"/>
      <c r="N3" s="76"/>
      <c r="O3" s="77"/>
      <c r="P3" s="78"/>
      <c r="Q3" s="78"/>
      <c r="R3" s="50"/>
      <c r="S3" s="50"/>
      <c r="T3" s="50"/>
      <c r="U3" s="50"/>
      <c r="V3" s="51"/>
      <c r="W3" s="51"/>
      <c r="X3" s="52"/>
      <c r="Y3" s="51"/>
      <c r="Z3" s="51"/>
      <c r="AA3" s="73"/>
      <c r="AB3" s="73"/>
      <c r="AC3" s="74"/>
      <c r="AD3" s="80">
        <v>494</v>
      </c>
      <c r="AE3" s="80">
        <v>278</v>
      </c>
      <c r="AF3" s="80">
        <v>62062</v>
      </c>
      <c r="AG3" s="80">
        <v>70176</v>
      </c>
      <c r="AH3" s="80"/>
      <c r="AI3" s="80" t="s">
        <v>7323</v>
      </c>
      <c r="AJ3" s="80" t="s">
        <v>8606</v>
      </c>
      <c r="AK3" s="80"/>
      <c r="AL3" s="80"/>
      <c r="AM3" s="82">
        <v>42670.599432870367</v>
      </c>
      <c r="AN3" s="80" t="s">
        <v>11402</v>
      </c>
      <c r="AO3" s="85" t="s">
        <v>11403</v>
      </c>
      <c r="AP3" s="80" t="s">
        <v>66</v>
      </c>
      <c r="AQ3" s="3"/>
      <c r="AR3" s="3"/>
    </row>
    <row r="4" spans="1:47" x14ac:dyDescent="0.35">
      <c r="A4" s="66" t="s">
        <v>1526</v>
      </c>
      <c r="B4" s="67"/>
      <c r="C4" s="67"/>
      <c r="D4" s="68"/>
      <c r="E4" s="70"/>
      <c r="F4" s="104" t="s">
        <v>9986</v>
      </c>
      <c r="G4" s="67"/>
      <c r="H4" s="71"/>
      <c r="I4" s="72"/>
      <c r="J4" s="72"/>
      <c r="K4" s="71" t="s">
        <v>12862</v>
      </c>
      <c r="L4" s="75"/>
      <c r="M4" s="76"/>
      <c r="N4" s="76"/>
      <c r="O4" s="77"/>
      <c r="P4" s="78"/>
      <c r="Q4" s="78"/>
      <c r="R4" s="88"/>
      <c r="S4" s="88"/>
      <c r="T4" s="88"/>
      <c r="U4" s="88"/>
      <c r="V4" s="52"/>
      <c r="W4" s="52"/>
      <c r="X4" s="52"/>
      <c r="Y4" s="52"/>
      <c r="Z4" s="51"/>
      <c r="AA4" s="73"/>
      <c r="AB4" s="73"/>
      <c r="AC4" s="74"/>
      <c r="AD4" s="80">
        <v>635</v>
      </c>
      <c r="AE4" s="80">
        <v>6937</v>
      </c>
      <c r="AF4" s="80">
        <v>5612</v>
      </c>
      <c r="AG4" s="80">
        <v>218</v>
      </c>
      <c r="AH4" s="80"/>
      <c r="AI4" s="80" t="s">
        <v>7324</v>
      </c>
      <c r="AJ4" s="80" t="s">
        <v>8607</v>
      </c>
      <c r="AK4" s="85" t="s">
        <v>9208</v>
      </c>
      <c r="AL4" s="80"/>
      <c r="AM4" s="82">
        <v>41085.345694444448</v>
      </c>
      <c r="AN4" s="80" t="s">
        <v>11402</v>
      </c>
      <c r="AO4" s="85" t="s">
        <v>11404</v>
      </c>
      <c r="AP4" s="80" t="s">
        <v>65</v>
      </c>
      <c r="AQ4" s="2"/>
      <c r="AR4" s="3"/>
      <c r="AS4" s="3"/>
      <c r="AT4" s="3"/>
      <c r="AU4" s="3"/>
    </row>
    <row r="5" spans="1:47" x14ac:dyDescent="0.35">
      <c r="A5" s="66" t="s">
        <v>190</v>
      </c>
      <c r="B5" s="67"/>
      <c r="C5" s="67"/>
      <c r="D5" s="68"/>
      <c r="E5" s="70"/>
      <c r="F5" s="104" t="s">
        <v>9987</v>
      </c>
      <c r="G5" s="67"/>
      <c r="H5" s="71"/>
      <c r="I5" s="72"/>
      <c r="J5" s="72"/>
      <c r="K5" s="71" t="s">
        <v>12863</v>
      </c>
      <c r="L5" s="75"/>
      <c r="M5" s="76"/>
      <c r="N5" s="76"/>
      <c r="O5" s="77"/>
      <c r="P5" s="78"/>
      <c r="Q5" s="78"/>
      <c r="R5" s="88"/>
      <c r="S5" s="88"/>
      <c r="T5" s="88"/>
      <c r="U5" s="88"/>
      <c r="V5" s="52"/>
      <c r="W5" s="52"/>
      <c r="X5" s="52"/>
      <c r="Y5" s="52"/>
      <c r="Z5" s="51"/>
      <c r="AA5" s="73"/>
      <c r="AB5" s="73"/>
      <c r="AC5" s="74"/>
      <c r="AD5" s="80">
        <v>498</v>
      </c>
      <c r="AE5" s="80">
        <v>1613</v>
      </c>
      <c r="AF5" s="80">
        <v>1695</v>
      </c>
      <c r="AG5" s="80">
        <v>1255</v>
      </c>
      <c r="AH5" s="80"/>
      <c r="AI5" s="80" t="s">
        <v>7325</v>
      </c>
      <c r="AJ5" s="80" t="s">
        <v>8608</v>
      </c>
      <c r="AK5" s="85" t="s">
        <v>9209</v>
      </c>
      <c r="AL5" s="80"/>
      <c r="AM5" s="82">
        <v>40569.705925925926</v>
      </c>
      <c r="AN5" s="80" t="s">
        <v>11402</v>
      </c>
      <c r="AO5" s="85" t="s">
        <v>11405</v>
      </c>
      <c r="AP5" s="80" t="s">
        <v>66</v>
      </c>
      <c r="AQ5" s="2"/>
      <c r="AR5" s="3"/>
      <c r="AS5" s="3"/>
      <c r="AT5" s="3"/>
      <c r="AU5" s="3"/>
    </row>
    <row r="6" spans="1:47" x14ac:dyDescent="0.35">
      <c r="A6" s="66" t="s">
        <v>1073</v>
      </c>
      <c r="B6" s="67"/>
      <c r="C6" s="67"/>
      <c r="D6" s="68"/>
      <c r="E6" s="70"/>
      <c r="F6" s="104" t="s">
        <v>9988</v>
      </c>
      <c r="G6" s="67"/>
      <c r="H6" s="71"/>
      <c r="I6" s="72"/>
      <c r="J6" s="72"/>
      <c r="K6" s="71" t="s">
        <v>12864</v>
      </c>
      <c r="L6" s="75"/>
      <c r="M6" s="76"/>
      <c r="N6" s="76"/>
      <c r="O6" s="77"/>
      <c r="P6" s="78"/>
      <c r="Q6" s="78"/>
      <c r="R6" s="88"/>
      <c r="S6" s="88"/>
      <c r="T6" s="88"/>
      <c r="U6" s="88"/>
      <c r="V6" s="52"/>
      <c r="W6" s="52"/>
      <c r="X6" s="52"/>
      <c r="Y6" s="52"/>
      <c r="Z6" s="51"/>
      <c r="AA6" s="73"/>
      <c r="AB6" s="73"/>
      <c r="AC6" s="74"/>
      <c r="AD6" s="80">
        <v>768</v>
      </c>
      <c r="AE6" s="80">
        <v>23343</v>
      </c>
      <c r="AF6" s="80">
        <v>8935</v>
      </c>
      <c r="AG6" s="80">
        <v>6083</v>
      </c>
      <c r="AH6" s="80"/>
      <c r="AI6" s="80" t="s">
        <v>7326</v>
      </c>
      <c r="AJ6" s="80" t="s">
        <v>8609</v>
      </c>
      <c r="AK6" s="85" t="s">
        <v>9210</v>
      </c>
      <c r="AL6" s="80"/>
      <c r="AM6" s="82">
        <v>40588.41578703704</v>
      </c>
      <c r="AN6" s="80" t="s">
        <v>11402</v>
      </c>
      <c r="AO6" s="85" t="s">
        <v>11406</v>
      </c>
      <c r="AP6" s="80" t="s">
        <v>66</v>
      </c>
      <c r="AQ6" s="2"/>
      <c r="AR6" s="3"/>
      <c r="AS6" s="3"/>
      <c r="AT6" s="3"/>
      <c r="AU6" s="3"/>
    </row>
    <row r="7" spans="1:47" x14ac:dyDescent="0.35">
      <c r="A7" s="66" t="s">
        <v>191</v>
      </c>
      <c r="B7" s="67"/>
      <c r="C7" s="67"/>
      <c r="D7" s="68"/>
      <c r="E7" s="70"/>
      <c r="F7" s="104" t="s">
        <v>9989</v>
      </c>
      <c r="G7" s="67"/>
      <c r="H7" s="71"/>
      <c r="I7" s="72"/>
      <c r="J7" s="72"/>
      <c r="K7" s="71" t="s">
        <v>12865</v>
      </c>
      <c r="L7" s="75"/>
      <c r="M7" s="76"/>
      <c r="N7" s="76"/>
      <c r="O7" s="77"/>
      <c r="P7" s="78"/>
      <c r="Q7" s="78"/>
      <c r="R7" s="88"/>
      <c r="S7" s="88"/>
      <c r="T7" s="88"/>
      <c r="U7" s="88"/>
      <c r="V7" s="52"/>
      <c r="W7" s="52"/>
      <c r="X7" s="52"/>
      <c r="Y7" s="52"/>
      <c r="Z7" s="51"/>
      <c r="AA7" s="73"/>
      <c r="AB7" s="73"/>
      <c r="AC7" s="74"/>
      <c r="AD7" s="80">
        <v>673</v>
      </c>
      <c r="AE7" s="80">
        <v>205</v>
      </c>
      <c r="AF7" s="80">
        <v>2349</v>
      </c>
      <c r="AG7" s="80">
        <v>385</v>
      </c>
      <c r="AH7" s="80"/>
      <c r="AI7" s="80" t="s">
        <v>7327</v>
      </c>
      <c r="AJ7" s="80" t="s">
        <v>8609</v>
      </c>
      <c r="AK7" s="80"/>
      <c r="AL7" s="80"/>
      <c r="AM7" s="82">
        <v>40461.399131944447</v>
      </c>
      <c r="AN7" s="80" t="s">
        <v>11402</v>
      </c>
      <c r="AO7" s="85" t="s">
        <v>11407</v>
      </c>
      <c r="AP7" s="80" t="s">
        <v>66</v>
      </c>
      <c r="AQ7" s="2"/>
      <c r="AR7" s="3"/>
      <c r="AS7" s="3"/>
      <c r="AT7" s="3"/>
      <c r="AU7" s="3"/>
    </row>
    <row r="8" spans="1:47" x14ac:dyDescent="0.35">
      <c r="A8" s="66" t="s">
        <v>1318</v>
      </c>
      <c r="B8" s="67"/>
      <c r="C8" s="67"/>
      <c r="D8" s="68"/>
      <c r="E8" s="70"/>
      <c r="F8" s="104" t="s">
        <v>9990</v>
      </c>
      <c r="G8" s="67"/>
      <c r="H8" s="71"/>
      <c r="I8" s="72"/>
      <c r="J8" s="72"/>
      <c r="K8" s="71" t="s">
        <v>12866</v>
      </c>
      <c r="L8" s="75"/>
      <c r="M8" s="76"/>
      <c r="N8" s="76"/>
      <c r="O8" s="77"/>
      <c r="P8" s="78"/>
      <c r="Q8" s="78"/>
      <c r="R8" s="88"/>
      <c r="S8" s="88"/>
      <c r="T8" s="88"/>
      <c r="U8" s="88"/>
      <c r="V8" s="52"/>
      <c r="W8" s="52"/>
      <c r="X8" s="52"/>
      <c r="Y8" s="52"/>
      <c r="Z8" s="51"/>
      <c r="AA8" s="73"/>
      <c r="AB8" s="73"/>
      <c r="AC8" s="74"/>
      <c r="AD8" s="80">
        <v>516</v>
      </c>
      <c r="AE8" s="80">
        <v>1616</v>
      </c>
      <c r="AF8" s="80">
        <v>1133</v>
      </c>
      <c r="AG8" s="80">
        <v>3981</v>
      </c>
      <c r="AH8" s="80"/>
      <c r="AI8" s="80" t="s">
        <v>7328</v>
      </c>
      <c r="AJ8" s="80" t="s">
        <v>8610</v>
      </c>
      <c r="AK8" s="85" t="s">
        <v>9211</v>
      </c>
      <c r="AL8" s="80"/>
      <c r="AM8" s="82">
        <v>40213.755555555559</v>
      </c>
      <c r="AN8" s="80" t="s">
        <v>11402</v>
      </c>
      <c r="AO8" s="85" t="s">
        <v>11408</v>
      </c>
      <c r="AP8" s="80" t="s">
        <v>66</v>
      </c>
      <c r="AQ8" s="2"/>
      <c r="AR8" s="3"/>
      <c r="AS8" s="3"/>
      <c r="AT8" s="3"/>
      <c r="AU8" s="3"/>
    </row>
    <row r="9" spans="1:47" x14ac:dyDescent="0.35">
      <c r="A9" s="66" t="s">
        <v>192</v>
      </c>
      <c r="B9" s="67"/>
      <c r="C9" s="67"/>
      <c r="D9" s="68"/>
      <c r="E9" s="70"/>
      <c r="F9" s="104" t="s">
        <v>9991</v>
      </c>
      <c r="G9" s="67"/>
      <c r="H9" s="71"/>
      <c r="I9" s="72"/>
      <c r="J9" s="72"/>
      <c r="K9" s="71" t="s">
        <v>12867</v>
      </c>
      <c r="L9" s="75"/>
      <c r="M9" s="76"/>
      <c r="N9" s="76"/>
      <c r="O9" s="77"/>
      <c r="P9" s="78"/>
      <c r="Q9" s="78"/>
      <c r="R9" s="88"/>
      <c r="S9" s="88"/>
      <c r="T9" s="88"/>
      <c r="U9" s="88"/>
      <c r="V9" s="52"/>
      <c r="W9" s="52"/>
      <c r="X9" s="52"/>
      <c r="Y9" s="52"/>
      <c r="Z9" s="51"/>
      <c r="AA9" s="73"/>
      <c r="AB9" s="73"/>
      <c r="AC9" s="74"/>
      <c r="AD9" s="80">
        <v>385</v>
      </c>
      <c r="AE9" s="80">
        <v>107</v>
      </c>
      <c r="AF9" s="80">
        <v>4958</v>
      </c>
      <c r="AG9" s="80">
        <v>602</v>
      </c>
      <c r="AH9" s="80"/>
      <c r="AI9" s="80"/>
      <c r="AJ9" s="80"/>
      <c r="AK9" s="80"/>
      <c r="AL9" s="80"/>
      <c r="AM9" s="82">
        <v>41552.322881944441</v>
      </c>
      <c r="AN9" s="80" t="s">
        <v>11402</v>
      </c>
      <c r="AO9" s="85" t="s">
        <v>11409</v>
      </c>
      <c r="AP9" s="80" t="s">
        <v>66</v>
      </c>
      <c r="AQ9" s="2"/>
      <c r="AR9" s="3"/>
      <c r="AS9" s="3"/>
      <c r="AT9" s="3"/>
      <c r="AU9" s="3"/>
    </row>
    <row r="10" spans="1:47" x14ac:dyDescent="0.35">
      <c r="A10" s="66" t="s">
        <v>193</v>
      </c>
      <c r="B10" s="67"/>
      <c r="C10" s="67"/>
      <c r="D10" s="68"/>
      <c r="E10" s="70"/>
      <c r="F10" s="104" t="s">
        <v>9992</v>
      </c>
      <c r="G10" s="67"/>
      <c r="H10" s="71"/>
      <c r="I10" s="72"/>
      <c r="J10" s="72"/>
      <c r="K10" s="71" t="s">
        <v>12868</v>
      </c>
      <c r="L10" s="75"/>
      <c r="M10" s="76"/>
      <c r="N10" s="76"/>
      <c r="O10" s="77"/>
      <c r="P10" s="78"/>
      <c r="Q10" s="78"/>
      <c r="R10" s="88"/>
      <c r="S10" s="88"/>
      <c r="T10" s="88"/>
      <c r="U10" s="88"/>
      <c r="V10" s="52"/>
      <c r="W10" s="52"/>
      <c r="X10" s="52"/>
      <c r="Y10" s="52"/>
      <c r="Z10" s="51"/>
      <c r="AA10" s="73"/>
      <c r="AB10" s="73"/>
      <c r="AC10" s="74"/>
      <c r="AD10" s="80">
        <v>3</v>
      </c>
      <c r="AE10" s="80">
        <v>261</v>
      </c>
      <c r="AF10" s="80">
        <v>6786</v>
      </c>
      <c r="AG10" s="80">
        <v>29</v>
      </c>
      <c r="AH10" s="80"/>
      <c r="AI10" s="80" t="s">
        <v>7329</v>
      </c>
      <c r="AJ10" s="80" t="s">
        <v>8611</v>
      </c>
      <c r="AK10" s="85" t="s">
        <v>9212</v>
      </c>
      <c r="AL10" s="80"/>
      <c r="AM10" s="82">
        <v>41170.878819444442</v>
      </c>
      <c r="AN10" s="80" t="s">
        <v>11402</v>
      </c>
      <c r="AO10" s="85" t="s">
        <v>11410</v>
      </c>
      <c r="AP10" s="80" t="s">
        <v>66</v>
      </c>
      <c r="AQ10" s="2"/>
      <c r="AR10" s="3"/>
      <c r="AS10" s="3"/>
      <c r="AT10" s="3"/>
      <c r="AU10" s="3"/>
    </row>
    <row r="11" spans="1:47" x14ac:dyDescent="0.35">
      <c r="A11" s="66" t="s">
        <v>194</v>
      </c>
      <c r="B11" s="67"/>
      <c r="C11" s="67"/>
      <c r="D11" s="68"/>
      <c r="E11" s="70"/>
      <c r="F11" s="104" t="s">
        <v>9993</v>
      </c>
      <c r="G11" s="67"/>
      <c r="H11" s="71"/>
      <c r="I11" s="72"/>
      <c r="J11" s="72"/>
      <c r="K11" s="71" t="s">
        <v>12869</v>
      </c>
      <c r="L11" s="75"/>
      <c r="M11" s="76"/>
      <c r="N11" s="76"/>
      <c r="O11" s="77"/>
      <c r="P11" s="78"/>
      <c r="Q11" s="78"/>
      <c r="R11" s="88"/>
      <c r="S11" s="88"/>
      <c r="T11" s="88"/>
      <c r="U11" s="88"/>
      <c r="V11" s="52"/>
      <c r="W11" s="52"/>
      <c r="X11" s="52"/>
      <c r="Y11" s="52"/>
      <c r="Z11" s="51"/>
      <c r="AA11" s="73"/>
      <c r="AB11" s="73"/>
      <c r="AC11" s="74"/>
      <c r="AD11" s="80">
        <v>231</v>
      </c>
      <c r="AE11" s="80">
        <v>2567</v>
      </c>
      <c r="AF11" s="80">
        <v>11833</v>
      </c>
      <c r="AG11" s="80">
        <v>13209</v>
      </c>
      <c r="AH11" s="80"/>
      <c r="AI11" s="80"/>
      <c r="AJ11" s="80"/>
      <c r="AK11" s="80"/>
      <c r="AL11" s="80"/>
      <c r="AM11" s="82">
        <v>43488.847928240742</v>
      </c>
      <c r="AN11" s="80" t="s">
        <v>11402</v>
      </c>
      <c r="AO11" s="85" t="s">
        <v>11411</v>
      </c>
      <c r="AP11" s="80" t="s">
        <v>66</v>
      </c>
      <c r="AQ11" s="2"/>
      <c r="AR11" s="3"/>
      <c r="AS11" s="3"/>
      <c r="AT11" s="3"/>
      <c r="AU11" s="3"/>
    </row>
    <row r="12" spans="1:47" x14ac:dyDescent="0.35">
      <c r="A12" s="66" t="s">
        <v>261</v>
      </c>
      <c r="B12" s="67"/>
      <c r="C12" s="67"/>
      <c r="D12" s="68"/>
      <c r="E12" s="70"/>
      <c r="F12" s="104" t="s">
        <v>9994</v>
      </c>
      <c r="G12" s="67"/>
      <c r="H12" s="71"/>
      <c r="I12" s="72"/>
      <c r="J12" s="72"/>
      <c r="K12" s="71" t="s">
        <v>12870</v>
      </c>
      <c r="L12" s="75"/>
      <c r="M12" s="76"/>
      <c r="N12" s="76"/>
      <c r="O12" s="77"/>
      <c r="P12" s="78"/>
      <c r="Q12" s="78"/>
      <c r="R12" s="88"/>
      <c r="S12" s="88"/>
      <c r="T12" s="88"/>
      <c r="U12" s="88"/>
      <c r="V12" s="52"/>
      <c r="W12" s="52"/>
      <c r="X12" s="52"/>
      <c r="Y12" s="52"/>
      <c r="Z12" s="51"/>
      <c r="AA12" s="73"/>
      <c r="AB12" s="73"/>
      <c r="AC12" s="74"/>
      <c r="AD12" s="80">
        <v>9954</v>
      </c>
      <c r="AE12" s="80">
        <v>10555</v>
      </c>
      <c r="AF12" s="80">
        <v>31278</v>
      </c>
      <c r="AG12" s="80">
        <v>132387</v>
      </c>
      <c r="AH12" s="80"/>
      <c r="AI12" s="80" t="s">
        <v>7330</v>
      </c>
      <c r="AJ12" s="80" t="s">
        <v>8612</v>
      </c>
      <c r="AK12" s="85" t="s">
        <v>9213</v>
      </c>
      <c r="AL12" s="80"/>
      <c r="AM12" s="82">
        <v>42068.72314814815</v>
      </c>
      <c r="AN12" s="80" t="s">
        <v>11402</v>
      </c>
      <c r="AO12" s="85" t="s">
        <v>11412</v>
      </c>
      <c r="AP12" s="80" t="s">
        <v>66</v>
      </c>
      <c r="AQ12" s="2"/>
      <c r="AR12" s="3"/>
      <c r="AS12" s="3"/>
      <c r="AT12" s="3"/>
      <c r="AU12" s="3"/>
    </row>
    <row r="13" spans="1:47" x14ac:dyDescent="0.35">
      <c r="A13" s="66" t="s">
        <v>195</v>
      </c>
      <c r="B13" s="67"/>
      <c r="C13" s="67"/>
      <c r="D13" s="68"/>
      <c r="E13" s="70"/>
      <c r="F13" s="104" t="s">
        <v>9995</v>
      </c>
      <c r="G13" s="67"/>
      <c r="H13" s="71"/>
      <c r="I13" s="72"/>
      <c r="J13" s="72"/>
      <c r="K13" s="71" t="s">
        <v>12871</v>
      </c>
      <c r="L13" s="75"/>
      <c r="M13" s="76"/>
      <c r="N13" s="76"/>
      <c r="O13" s="77"/>
      <c r="P13" s="78"/>
      <c r="Q13" s="78"/>
      <c r="R13" s="88"/>
      <c r="S13" s="88"/>
      <c r="T13" s="88"/>
      <c r="U13" s="88"/>
      <c r="V13" s="52"/>
      <c r="W13" s="52"/>
      <c r="X13" s="52"/>
      <c r="Y13" s="52"/>
      <c r="Z13" s="51"/>
      <c r="AA13" s="73"/>
      <c r="AB13" s="73"/>
      <c r="AC13" s="74"/>
      <c r="AD13" s="80">
        <v>196</v>
      </c>
      <c r="AE13" s="80">
        <v>34</v>
      </c>
      <c r="AF13" s="80">
        <v>455</v>
      </c>
      <c r="AG13" s="80">
        <v>252</v>
      </c>
      <c r="AH13" s="80"/>
      <c r="AI13" s="80" t="s">
        <v>7331</v>
      </c>
      <c r="AJ13" s="80" t="s">
        <v>8613</v>
      </c>
      <c r="AK13" s="85" t="s">
        <v>9214</v>
      </c>
      <c r="AL13" s="80"/>
      <c r="AM13" s="82">
        <v>40785.727222222224</v>
      </c>
      <c r="AN13" s="80" t="s">
        <v>11402</v>
      </c>
      <c r="AO13" s="85" t="s">
        <v>11413</v>
      </c>
      <c r="AP13" s="80" t="s">
        <v>66</v>
      </c>
      <c r="AQ13" s="2"/>
      <c r="AR13" s="3"/>
      <c r="AS13" s="3"/>
      <c r="AT13" s="3"/>
      <c r="AU13" s="3"/>
    </row>
    <row r="14" spans="1:47" x14ac:dyDescent="0.35">
      <c r="A14" s="66" t="s">
        <v>196</v>
      </c>
      <c r="B14" s="67"/>
      <c r="C14" s="67"/>
      <c r="D14" s="68"/>
      <c r="E14" s="70"/>
      <c r="F14" s="104" t="s">
        <v>9996</v>
      </c>
      <c r="G14" s="67"/>
      <c r="H14" s="71"/>
      <c r="I14" s="72"/>
      <c r="J14" s="72"/>
      <c r="K14" s="71" t="s">
        <v>12872</v>
      </c>
      <c r="L14" s="75"/>
      <c r="M14" s="76"/>
      <c r="N14" s="76"/>
      <c r="O14" s="77"/>
      <c r="P14" s="78"/>
      <c r="Q14" s="78"/>
      <c r="R14" s="88"/>
      <c r="S14" s="88"/>
      <c r="T14" s="88"/>
      <c r="U14" s="88"/>
      <c r="V14" s="52"/>
      <c r="W14" s="52"/>
      <c r="X14" s="52"/>
      <c r="Y14" s="52"/>
      <c r="Z14" s="51"/>
      <c r="AA14" s="73"/>
      <c r="AB14" s="73"/>
      <c r="AC14" s="74"/>
      <c r="AD14" s="80">
        <v>89</v>
      </c>
      <c r="AE14" s="80">
        <v>84</v>
      </c>
      <c r="AF14" s="80">
        <v>3213</v>
      </c>
      <c r="AG14" s="80">
        <v>6381</v>
      </c>
      <c r="AH14" s="80"/>
      <c r="AI14" s="80" t="s">
        <v>7332</v>
      </c>
      <c r="AJ14" s="80"/>
      <c r="AK14" s="80"/>
      <c r="AL14" s="80"/>
      <c r="AM14" s="82">
        <v>44223.764340277776</v>
      </c>
      <c r="AN14" s="80" t="s">
        <v>11402</v>
      </c>
      <c r="AO14" s="85" t="s">
        <v>11414</v>
      </c>
      <c r="AP14" s="80" t="s">
        <v>66</v>
      </c>
      <c r="AQ14" s="2"/>
      <c r="AR14" s="3"/>
      <c r="AS14" s="3"/>
      <c r="AT14" s="3"/>
      <c r="AU14" s="3"/>
    </row>
    <row r="15" spans="1:47" x14ac:dyDescent="0.35">
      <c r="A15" s="66" t="s">
        <v>1527</v>
      </c>
      <c r="B15" s="67"/>
      <c r="C15" s="67"/>
      <c r="D15" s="68"/>
      <c r="E15" s="70"/>
      <c r="F15" s="104" t="s">
        <v>9997</v>
      </c>
      <c r="G15" s="67"/>
      <c r="H15" s="71"/>
      <c r="I15" s="72"/>
      <c r="J15" s="72"/>
      <c r="K15" s="71" t="s">
        <v>12873</v>
      </c>
      <c r="L15" s="75"/>
      <c r="M15" s="76"/>
      <c r="N15" s="76"/>
      <c r="O15" s="77"/>
      <c r="P15" s="78"/>
      <c r="Q15" s="78"/>
      <c r="R15" s="88"/>
      <c r="S15" s="88"/>
      <c r="T15" s="88"/>
      <c r="U15" s="88"/>
      <c r="V15" s="52"/>
      <c r="W15" s="52"/>
      <c r="X15" s="52"/>
      <c r="Y15" s="52"/>
      <c r="Z15" s="51"/>
      <c r="AA15" s="73"/>
      <c r="AB15" s="73"/>
      <c r="AC15" s="74"/>
      <c r="AD15" s="80">
        <v>0</v>
      </c>
      <c r="AE15" s="80">
        <v>25412</v>
      </c>
      <c r="AF15" s="80">
        <v>68671</v>
      </c>
      <c r="AG15" s="80">
        <v>35266</v>
      </c>
      <c r="AH15" s="80"/>
      <c r="AI15" s="80" t="s">
        <v>7333</v>
      </c>
      <c r="AJ15" s="80" t="s">
        <v>8614</v>
      </c>
      <c r="AK15" s="80"/>
      <c r="AL15" s="80"/>
      <c r="AM15" s="82">
        <v>42863.673379629632</v>
      </c>
      <c r="AN15" s="80" t="s">
        <v>11402</v>
      </c>
      <c r="AO15" s="85" t="s">
        <v>11415</v>
      </c>
      <c r="AP15" s="80" t="s">
        <v>65</v>
      </c>
      <c r="AQ15" s="2"/>
      <c r="AR15" s="3"/>
      <c r="AS15" s="3"/>
      <c r="AT15" s="3"/>
      <c r="AU15" s="3"/>
    </row>
    <row r="16" spans="1:47" x14ac:dyDescent="0.35">
      <c r="A16" s="66" t="s">
        <v>197</v>
      </c>
      <c r="B16" s="67"/>
      <c r="C16" s="67"/>
      <c r="D16" s="68"/>
      <c r="E16" s="70"/>
      <c r="F16" s="104" t="s">
        <v>9998</v>
      </c>
      <c r="G16" s="67"/>
      <c r="H16" s="71"/>
      <c r="I16" s="72"/>
      <c r="J16" s="72"/>
      <c r="K16" s="71" t="s">
        <v>12874</v>
      </c>
      <c r="L16" s="75"/>
      <c r="M16" s="76"/>
      <c r="N16" s="76"/>
      <c r="O16" s="77"/>
      <c r="P16" s="78"/>
      <c r="Q16" s="78"/>
      <c r="R16" s="88"/>
      <c r="S16" s="88"/>
      <c r="T16" s="88"/>
      <c r="U16" s="88"/>
      <c r="V16" s="52"/>
      <c r="W16" s="52"/>
      <c r="X16" s="52"/>
      <c r="Y16" s="52"/>
      <c r="Z16" s="51"/>
      <c r="AA16" s="73"/>
      <c r="AB16" s="73"/>
      <c r="AC16" s="74"/>
      <c r="AD16" s="80">
        <v>388</v>
      </c>
      <c r="AE16" s="80">
        <v>309</v>
      </c>
      <c r="AF16" s="80">
        <v>414</v>
      </c>
      <c r="AG16" s="80">
        <v>296</v>
      </c>
      <c r="AH16" s="80"/>
      <c r="AI16" s="80" t="s">
        <v>7334</v>
      </c>
      <c r="AJ16" s="80" t="s">
        <v>8615</v>
      </c>
      <c r="AK16" s="85" t="s">
        <v>9215</v>
      </c>
      <c r="AL16" s="80"/>
      <c r="AM16" s="82">
        <v>41691.652175925927</v>
      </c>
      <c r="AN16" s="80" t="s">
        <v>11402</v>
      </c>
      <c r="AO16" s="85" t="s">
        <v>11416</v>
      </c>
      <c r="AP16" s="80" t="s">
        <v>66</v>
      </c>
      <c r="AQ16" s="2"/>
      <c r="AR16" s="3"/>
      <c r="AS16" s="3"/>
      <c r="AT16" s="3"/>
      <c r="AU16" s="3"/>
    </row>
    <row r="17" spans="1:47" x14ac:dyDescent="0.35">
      <c r="A17" s="66" t="s">
        <v>1528</v>
      </c>
      <c r="B17" s="67"/>
      <c r="C17" s="67"/>
      <c r="D17" s="68"/>
      <c r="E17" s="70"/>
      <c r="F17" s="104" t="s">
        <v>9999</v>
      </c>
      <c r="G17" s="67"/>
      <c r="H17" s="71"/>
      <c r="I17" s="72"/>
      <c r="J17" s="72"/>
      <c r="K17" s="71" t="s">
        <v>12875</v>
      </c>
      <c r="L17" s="75"/>
      <c r="M17" s="76"/>
      <c r="N17" s="76"/>
      <c r="O17" s="77"/>
      <c r="P17" s="78"/>
      <c r="Q17" s="78"/>
      <c r="R17" s="88"/>
      <c r="S17" s="88"/>
      <c r="T17" s="88"/>
      <c r="U17" s="88"/>
      <c r="V17" s="52"/>
      <c r="W17" s="52"/>
      <c r="X17" s="52"/>
      <c r="Y17" s="52"/>
      <c r="Z17" s="51"/>
      <c r="AA17" s="73"/>
      <c r="AB17" s="73"/>
      <c r="AC17" s="74"/>
      <c r="AD17" s="80">
        <v>111</v>
      </c>
      <c r="AE17" s="80">
        <v>1348</v>
      </c>
      <c r="AF17" s="80">
        <v>339</v>
      </c>
      <c r="AG17" s="80">
        <v>93</v>
      </c>
      <c r="AH17" s="80"/>
      <c r="AI17" s="80" t="s">
        <v>7335</v>
      </c>
      <c r="AJ17" s="80" t="s">
        <v>8616</v>
      </c>
      <c r="AK17" s="85" t="s">
        <v>9216</v>
      </c>
      <c r="AL17" s="80"/>
      <c r="AM17" s="82">
        <v>41908.449131944442</v>
      </c>
      <c r="AN17" s="80" t="s">
        <v>11402</v>
      </c>
      <c r="AO17" s="85" t="s">
        <v>11417</v>
      </c>
      <c r="AP17" s="80" t="s">
        <v>65</v>
      </c>
      <c r="AQ17" s="2"/>
      <c r="AR17" s="3"/>
      <c r="AS17" s="3"/>
      <c r="AT17" s="3"/>
      <c r="AU17" s="3"/>
    </row>
    <row r="18" spans="1:47" x14ac:dyDescent="0.35">
      <c r="A18" s="66" t="s">
        <v>198</v>
      </c>
      <c r="B18" s="67"/>
      <c r="C18" s="67"/>
      <c r="D18" s="68"/>
      <c r="E18" s="70"/>
      <c r="F18" s="104" t="s">
        <v>10000</v>
      </c>
      <c r="G18" s="67"/>
      <c r="H18" s="71"/>
      <c r="I18" s="72"/>
      <c r="J18" s="72"/>
      <c r="K18" s="71" t="s">
        <v>12876</v>
      </c>
      <c r="L18" s="75"/>
      <c r="M18" s="76"/>
      <c r="N18" s="76"/>
      <c r="O18" s="77"/>
      <c r="P18" s="78"/>
      <c r="Q18" s="78"/>
      <c r="R18" s="88"/>
      <c r="S18" s="88"/>
      <c r="T18" s="88"/>
      <c r="U18" s="88"/>
      <c r="V18" s="52"/>
      <c r="W18" s="52"/>
      <c r="X18" s="52"/>
      <c r="Y18" s="52"/>
      <c r="Z18" s="51"/>
      <c r="AA18" s="73"/>
      <c r="AB18" s="73"/>
      <c r="AC18" s="74"/>
      <c r="AD18" s="80">
        <v>447</v>
      </c>
      <c r="AE18" s="80">
        <v>80</v>
      </c>
      <c r="AF18" s="80">
        <v>987</v>
      </c>
      <c r="AG18" s="80">
        <v>792</v>
      </c>
      <c r="AH18" s="80"/>
      <c r="AI18" s="80" t="s">
        <v>7336</v>
      </c>
      <c r="AJ18" s="80" t="s">
        <v>8617</v>
      </c>
      <c r="AK18" s="80"/>
      <c r="AL18" s="80"/>
      <c r="AM18" s="82">
        <v>44194.443298611113</v>
      </c>
      <c r="AN18" s="80" t="s">
        <v>11402</v>
      </c>
      <c r="AO18" s="85" t="s">
        <v>11418</v>
      </c>
      <c r="AP18" s="80" t="s">
        <v>66</v>
      </c>
      <c r="AQ18" s="2"/>
      <c r="AR18" s="3"/>
      <c r="AS18" s="3"/>
      <c r="AT18" s="3"/>
      <c r="AU18" s="3"/>
    </row>
    <row r="19" spans="1:47" x14ac:dyDescent="0.35">
      <c r="A19" s="66" t="s">
        <v>1529</v>
      </c>
      <c r="B19" s="67"/>
      <c r="C19" s="67"/>
      <c r="D19" s="68"/>
      <c r="E19" s="70"/>
      <c r="F19" s="104" t="s">
        <v>10001</v>
      </c>
      <c r="G19" s="67"/>
      <c r="H19" s="71"/>
      <c r="I19" s="72"/>
      <c r="J19" s="72"/>
      <c r="K19" s="71" t="s">
        <v>12877</v>
      </c>
      <c r="L19" s="75"/>
      <c r="M19" s="76"/>
      <c r="N19" s="76"/>
      <c r="O19" s="77"/>
      <c r="P19" s="78"/>
      <c r="Q19" s="78"/>
      <c r="R19" s="88"/>
      <c r="S19" s="88"/>
      <c r="T19" s="88"/>
      <c r="U19" s="88"/>
      <c r="V19" s="52"/>
      <c r="W19" s="52"/>
      <c r="X19" s="52"/>
      <c r="Y19" s="52"/>
      <c r="Z19" s="51"/>
      <c r="AA19" s="73"/>
      <c r="AB19" s="73"/>
      <c r="AC19" s="74"/>
      <c r="AD19" s="80">
        <v>5999</v>
      </c>
      <c r="AE19" s="80">
        <v>17632</v>
      </c>
      <c r="AF19" s="80">
        <v>8256</v>
      </c>
      <c r="AG19" s="80">
        <v>4360</v>
      </c>
      <c r="AH19" s="80"/>
      <c r="AI19" s="80" t="s">
        <v>7337</v>
      </c>
      <c r="AJ19" s="80"/>
      <c r="AK19" s="85" t="s">
        <v>9217</v>
      </c>
      <c r="AL19" s="80"/>
      <c r="AM19" s="82">
        <v>41550.422719907408</v>
      </c>
      <c r="AN19" s="80" t="s">
        <v>11402</v>
      </c>
      <c r="AO19" s="85" t="s">
        <v>11419</v>
      </c>
      <c r="AP19" s="80" t="s">
        <v>65</v>
      </c>
      <c r="AQ19" s="2"/>
      <c r="AR19" s="3"/>
      <c r="AS19" s="3"/>
      <c r="AT19" s="3"/>
      <c r="AU19" s="3"/>
    </row>
    <row r="20" spans="1:47" x14ac:dyDescent="0.35">
      <c r="A20" s="66" t="s">
        <v>1530</v>
      </c>
      <c r="B20" s="67"/>
      <c r="C20" s="67"/>
      <c r="D20" s="68"/>
      <c r="E20" s="70"/>
      <c r="F20" s="104" t="s">
        <v>10002</v>
      </c>
      <c r="G20" s="67"/>
      <c r="H20" s="71"/>
      <c r="I20" s="72"/>
      <c r="J20" s="72"/>
      <c r="K20" s="71" t="s">
        <v>12878</v>
      </c>
      <c r="L20" s="75"/>
      <c r="M20" s="76"/>
      <c r="N20" s="76"/>
      <c r="O20" s="77"/>
      <c r="P20" s="78"/>
      <c r="Q20" s="78"/>
      <c r="R20" s="88"/>
      <c r="S20" s="88"/>
      <c r="T20" s="88"/>
      <c r="U20" s="88"/>
      <c r="V20" s="52"/>
      <c r="W20" s="52"/>
      <c r="X20" s="52"/>
      <c r="Y20" s="52"/>
      <c r="Z20" s="51"/>
      <c r="AA20" s="73"/>
      <c r="AB20" s="73"/>
      <c r="AC20" s="74"/>
      <c r="AD20" s="80">
        <v>318</v>
      </c>
      <c r="AE20" s="80">
        <v>251565</v>
      </c>
      <c r="AF20" s="80">
        <v>20366</v>
      </c>
      <c r="AG20" s="80">
        <v>3734</v>
      </c>
      <c r="AH20" s="80"/>
      <c r="AI20" s="80" t="s">
        <v>7338</v>
      </c>
      <c r="AJ20" s="80" t="s">
        <v>8618</v>
      </c>
      <c r="AK20" s="80"/>
      <c r="AL20" s="80"/>
      <c r="AM20" s="82">
        <v>40500.491354166668</v>
      </c>
      <c r="AN20" s="80" t="s">
        <v>11402</v>
      </c>
      <c r="AO20" s="85" t="s">
        <v>11420</v>
      </c>
      <c r="AP20" s="80" t="s">
        <v>65</v>
      </c>
      <c r="AQ20" s="2"/>
      <c r="AR20" s="3"/>
      <c r="AS20" s="3"/>
      <c r="AT20" s="3"/>
      <c r="AU20" s="3"/>
    </row>
    <row r="21" spans="1:47" x14ac:dyDescent="0.35">
      <c r="A21" s="66" t="s">
        <v>1293</v>
      </c>
      <c r="B21" s="67"/>
      <c r="C21" s="67"/>
      <c r="D21" s="68"/>
      <c r="E21" s="70"/>
      <c r="F21" s="104" t="s">
        <v>10003</v>
      </c>
      <c r="G21" s="67"/>
      <c r="H21" s="71"/>
      <c r="I21" s="72"/>
      <c r="J21" s="72"/>
      <c r="K21" s="71" t="s">
        <v>12879</v>
      </c>
      <c r="L21" s="75"/>
      <c r="M21" s="76"/>
      <c r="N21" s="76"/>
      <c r="O21" s="77"/>
      <c r="P21" s="78"/>
      <c r="Q21" s="78"/>
      <c r="R21" s="88"/>
      <c r="S21" s="88"/>
      <c r="T21" s="88"/>
      <c r="U21" s="88"/>
      <c r="V21" s="52"/>
      <c r="W21" s="52"/>
      <c r="X21" s="52"/>
      <c r="Y21" s="52"/>
      <c r="Z21" s="51"/>
      <c r="AA21" s="73"/>
      <c r="AB21" s="73"/>
      <c r="AC21" s="74"/>
      <c r="AD21" s="80">
        <v>4418</v>
      </c>
      <c r="AE21" s="80">
        <v>9207</v>
      </c>
      <c r="AF21" s="80">
        <v>25009</v>
      </c>
      <c r="AG21" s="80">
        <v>15054</v>
      </c>
      <c r="AH21" s="80"/>
      <c r="AI21" s="80" t="s">
        <v>7339</v>
      </c>
      <c r="AJ21" s="80" t="s">
        <v>8615</v>
      </c>
      <c r="AK21" s="85" t="s">
        <v>9218</v>
      </c>
      <c r="AL21" s="80"/>
      <c r="AM21" s="82">
        <v>40151.677129629628</v>
      </c>
      <c r="AN21" s="80" t="s">
        <v>11402</v>
      </c>
      <c r="AO21" s="85" t="s">
        <v>11421</v>
      </c>
      <c r="AP21" s="80" t="s">
        <v>66</v>
      </c>
      <c r="AQ21" s="2"/>
      <c r="AR21" s="3"/>
      <c r="AS21" s="3"/>
      <c r="AT21" s="3"/>
      <c r="AU21" s="3"/>
    </row>
    <row r="22" spans="1:47" x14ac:dyDescent="0.35">
      <c r="A22" s="66" t="s">
        <v>199</v>
      </c>
      <c r="B22" s="67"/>
      <c r="C22" s="67"/>
      <c r="D22" s="68"/>
      <c r="E22" s="70"/>
      <c r="F22" s="104" t="s">
        <v>10004</v>
      </c>
      <c r="G22" s="67"/>
      <c r="H22" s="71"/>
      <c r="I22" s="72"/>
      <c r="J22" s="72"/>
      <c r="K22" s="71" t="s">
        <v>12880</v>
      </c>
      <c r="L22" s="75"/>
      <c r="M22" s="76"/>
      <c r="N22" s="76"/>
      <c r="O22" s="77"/>
      <c r="P22" s="78"/>
      <c r="Q22" s="78"/>
      <c r="R22" s="88"/>
      <c r="S22" s="88"/>
      <c r="T22" s="88"/>
      <c r="U22" s="88"/>
      <c r="V22" s="52"/>
      <c r="W22" s="52"/>
      <c r="X22" s="52"/>
      <c r="Y22" s="52"/>
      <c r="Z22" s="51"/>
      <c r="AA22" s="73"/>
      <c r="AB22" s="73"/>
      <c r="AC22" s="74"/>
      <c r="AD22" s="80">
        <v>536</v>
      </c>
      <c r="AE22" s="80">
        <v>298</v>
      </c>
      <c r="AF22" s="80">
        <v>5302</v>
      </c>
      <c r="AG22" s="80">
        <v>2989</v>
      </c>
      <c r="AH22" s="80"/>
      <c r="AI22" s="80" t="s">
        <v>7340</v>
      </c>
      <c r="AJ22" s="80" t="s">
        <v>8619</v>
      </c>
      <c r="AK22" s="80"/>
      <c r="AL22" s="80"/>
      <c r="AM22" s="82">
        <v>40309.885868055557</v>
      </c>
      <c r="AN22" s="80" t="s">
        <v>11402</v>
      </c>
      <c r="AO22" s="85" t="s">
        <v>11422</v>
      </c>
      <c r="AP22" s="80" t="s">
        <v>66</v>
      </c>
      <c r="AQ22" s="2"/>
      <c r="AR22" s="3"/>
      <c r="AS22" s="3"/>
      <c r="AT22" s="3"/>
      <c r="AU22" s="3"/>
    </row>
    <row r="23" spans="1:47" x14ac:dyDescent="0.35">
      <c r="A23" s="66" t="s">
        <v>1531</v>
      </c>
      <c r="B23" s="67"/>
      <c r="C23" s="67"/>
      <c r="D23" s="68"/>
      <c r="E23" s="70"/>
      <c r="F23" s="104" t="s">
        <v>10005</v>
      </c>
      <c r="G23" s="67"/>
      <c r="H23" s="71"/>
      <c r="I23" s="72"/>
      <c r="J23" s="72"/>
      <c r="K23" s="71" t="s">
        <v>12881</v>
      </c>
      <c r="L23" s="75"/>
      <c r="M23" s="76"/>
      <c r="N23" s="76"/>
      <c r="O23" s="77"/>
      <c r="P23" s="78"/>
      <c r="Q23" s="78"/>
      <c r="R23" s="88"/>
      <c r="S23" s="88"/>
      <c r="T23" s="88"/>
      <c r="U23" s="88"/>
      <c r="V23" s="52"/>
      <c r="W23" s="52"/>
      <c r="X23" s="52"/>
      <c r="Y23" s="52"/>
      <c r="Z23" s="51"/>
      <c r="AA23" s="73"/>
      <c r="AB23" s="73"/>
      <c r="AC23" s="74"/>
      <c r="AD23" s="80">
        <v>918</v>
      </c>
      <c r="AE23" s="80">
        <v>22686</v>
      </c>
      <c r="AF23" s="80">
        <v>8629</v>
      </c>
      <c r="AG23" s="80">
        <v>4467</v>
      </c>
      <c r="AH23" s="80"/>
      <c r="AI23" s="80" t="s">
        <v>7341</v>
      </c>
      <c r="AJ23" s="80" t="s">
        <v>8609</v>
      </c>
      <c r="AK23" s="85" t="s">
        <v>9219</v>
      </c>
      <c r="AL23" s="80"/>
      <c r="AM23" s="82">
        <v>39825.608090277776</v>
      </c>
      <c r="AN23" s="80" t="s">
        <v>11402</v>
      </c>
      <c r="AO23" s="85" t="s">
        <v>11423</v>
      </c>
      <c r="AP23" s="80" t="s">
        <v>65</v>
      </c>
      <c r="AQ23" s="2"/>
      <c r="AR23" s="3"/>
      <c r="AS23" s="3"/>
      <c r="AT23" s="3"/>
      <c r="AU23" s="3"/>
    </row>
    <row r="24" spans="1:47" x14ac:dyDescent="0.35">
      <c r="A24" s="66" t="s">
        <v>200</v>
      </c>
      <c r="B24" s="67"/>
      <c r="C24" s="67"/>
      <c r="D24" s="68"/>
      <c r="E24" s="70"/>
      <c r="F24" s="104" t="s">
        <v>10006</v>
      </c>
      <c r="G24" s="67"/>
      <c r="H24" s="71"/>
      <c r="I24" s="72"/>
      <c r="J24" s="72"/>
      <c r="K24" s="71" t="s">
        <v>12882</v>
      </c>
      <c r="L24" s="75"/>
      <c r="M24" s="76"/>
      <c r="N24" s="76"/>
      <c r="O24" s="77"/>
      <c r="P24" s="78"/>
      <c r="Q24" s="78"/>
      <c r="R24" s="88"/>
      <c r="S24" s="88"/>
      <c r="T24" s="88"/>
      <c r="U24" s="88"/>
      <c r="V24" s="52"/>
      <c r="W24" s="52"/>
      <c r="X24" s="52"/>
      <c r="Y24" s="52"/>
      <c r="Z24" s="51"/>
      <c r="AA24" s="73"/>
      <c r="AB24" s="73"/>
      <c r="AC24" s="74"/>
      <c r="AD24" s="80">
        <v>2307</v>
      </c>
      <c r="AE24" s="80">
        <v>946</v>
      </c>
      <c r="AF24" s="80">
        <v>29710</v>
      </c>
      <c r="AG24" s="80">
        <v>10223</v>
      </c>
      <c r="AH24" s="80"/>
      <c r="AI24" s="80" t="s">
        <v>7342</v>
      </c>
      <c r="AJ24" s="80" t="s">
        <v>8620</v>
      </c>
      <c r="AK24" s="85" t="s">
        <v>9220</v>
      </c>
      <c r="AL24" s="80"/>
      <c r="AM24" s="82">
        <v>39472.676608796297</v>
      </c>
      <c r="AN24" s="80" t="s">
        <v>11402</v>
      </c>
      <c r="AO24" s="85" t="s">
        <v>11424</v>
      </c>
      <c r="AP24" s="80" t="s">
        <v>66</v>
      </c>
      <c r="AQ24" s="2"/>
      <c r="AR24" s="3"/>
      <c r="AS24" s="3"/>
      <c r="AT24" s="3"/>
      <c r="AU24" s="3"/>
    </row>
    <row r="25" spans="1:47" x14ac:dyDescent="0.35">
      <c r="A25" s="66" t="s">
        <v>1427</v>
      </c>
      <c r="B25" s="67"/>
      <c r="C25" s="67"/>
      <c r="D25" s="68"/>
      <c r="E25" s="70"/>
      <c r="F25" s="104" t="s">
        <v>10007</v>
      </c>
      <c r="G25" s="67"/>
      <c r="H25" s="71"/>
      <c r="I25" s="72"/>
      <c r="J25" s="72"/>
      <c r="K25" s="71" t="s">
        <v>12883</v>
      </c>
      <c r="L25" s="75"/>
      <c r="M25" s="76"/>
      <c r="N25" s="76"/>
      <c r="O25" s="77"/>
      <c r="P25" s="78"/>
      <c r="Q25" s="78"/>
      <c r="R25" s="88"/>
      <c r="S25" s="88"/>
      <c r="T25" s="88"/>
      <c r="U25" s="88"/>
      <c r="V25" s="52"/>
      <c r="W25" s="52"/>
      <c r="X25" s="52"/>
      <c r="Y25" s="52"/>
      <c r="Z25" s="51"/>
      <c r="AA25" s="73"/>
      <c r="AB25" s="73"/>
      <c r="AC25" s="74"/>
      <c r="AD25" s="80">
        <v>303</v>
      </c>
      <c r="AE25" s="80">
        <v>46567</v>
      </c>
      <c r="AF25" s="80">
        <v>7505</v>
      </c>
      <c r="AG25" s="80">
        <v>187</v>
      </c>
      <c r="AH25" s="80"/>
      <c r="AI25" s="80" t="s">
        <v>7343</v>
      </c>
      <c r="AJ25" s="80" t="s">
        <v>8609</v>
      </c>
      <c r="AK25" s="85" t="s">
        <v>9221</v>
      </c>
      <c r="AL25" s="80"/>
      <c r="AM25" s="82">
        <v>40698.690069444441</v>
      </c>
      <c r="AN25" s="80" t="s">
        <v>11402</v>
      </c>
      <c r="AO25" s="85" t="s">
        <v>11425</v>
      </c>
      <c r="AP25" s="80" t="s">
        <v>66</v>
      </c>
      <c r="AQ25" s="2"/>
      <c r="AR25" s="3"/>
      <c r="AS25" s="3"/>
      <c r="AT25" s="3"/>
      <c r="AU25" s="3"/>
    </row>
    <row r="26" spans="1:47" x14ac:dyDescent="0.35">
      <c r="A26" s="66" t="s">
        <v>1426</v>
      </c>
      <c r="B26" s="67"/>
      <c r="C26" s="67"/>
      <c r="D26" s="68"/>
      <c r="E26" s="70"/>
      <c r="F26" s="104" t="s">
        <v>10008</v>
      </c>
      <c r="G26" s="67"/>
      <c r="H26" s="71"/>
      <c r="I26" s="72"/>
      <c r="J26" s="72"/>
      <c r="K26" s="71" t="s">
        <v>12884</v>
      </c>
      <c r="L26" s="75"/>
      <c r="M26" s="76"/>
      <c r="N26" s="76"/>
      <c r="O26" s="77"/>
      <c r="P26" s="78"/>
      <c r="Q26" s="78"/>
      <c r="R26" s="88"/>
      <c r="S26" s="88"/>
      <c r="T26" s="88"/>
      <c r="U26" s="88"/>
      <c r="V26" s="52"/>
      <c r="W26" s="52"/>
      <c r="X26" s="52"/>
      <c r="Y26" s="52"/>
      <c r="Z26" s="51"/>
      <c r="AA26" s="73"/>
      <c r="AB26" s="73"/>
      <c r="AC26" s="74"/>
      <c r="AD26" s="80">
        <v>204</v>
      </c>
      <c r="AE26" s="80">
        <v>9363</v>
      </c>
      <c r="AF26" s="80">
        <v>1255</v>
      </c>
      <c r="AG26" s="80">
        <v>1377</v>
      </c>
      <c r="AH26" s="80"/>
      <c r="AI26" s="80" t="s">
        <v>7344</v>
      </c>
      <c r="AJ26" s="80" t="s">
        <v>8621</v>
      </c>
      <c r="AK26" s="85" t="s">
        <v>9222</v>
      </c>
      <c r="AL26" s="80"/>
      <c r="AM26" s="82">
        <v>41729.315578703703</v>
      </c>
      <c r="AN26" s="80" t="s">
        <v>11402</v>
      </c>
      <c r="AO26" s="85" t="s">
        <v>11426</v>
      </c>
      <c r="AP26" s="80" t="s">
        <v>66</v>
      </c>
      <c r="AQ26" s="2"/>
      <c r="AR26" s="3"/>
      <c r="AS26" s="3"/>
      <c r="AT26" s="3"/>
      <c r="AU26" s="3"/>
    </row>
    <row r="27" spans="1:47" x14ac:dyDescent="0.35">
      <c r="A27" s="66" t="s">
        <v>201</v>
      </c>
      <c r="B27" s="67"/>
      <c r="C27" s="67"/>
      <c r="D27" s="68"/>
      <c r="E27" s="70"/>
      <c r="F27" s="104" t="s">
        <v>10009</v>
      </c>
      <c r="G27" s="67"/>
      <c r="H27" s="71"/>
      <c r="I27" s="72"/>
      <c r="J27" s="72"/>
      <c r="K27" s="71" t="s">
        <v>12885</v>
      </c>
      <c r="L27" s="75"/>
      <c r="M27" s="76"/>
      <c r="N27" s="76"/>
      <c r="O27" s="77"/>
      <c r="P27" s="78"/>
      <c r="Q27" s="78"/>
      <c r="R27" s="88"/>
      <c r="S27" s="88"/>
      <c r="T27" s="88"/>
      <c r="U27" s="88"/>
      <c r="V27" s="52"/>
      <c r="W27" s="52"/>
      <c r="X27" s="52"/>
      <c r="Y27" s="52"/>
      <c r="Z27" s="51"/>
      <c r="AA27" s="73"/>
      <c r="AB27" s="73"/>
      <c r="AC27" s="74"/>
      <c r="AD27" s="80">
        <v>643</v>
      </c>
      <c r="AE27" s="80">
        <v>5723</v>
      </c>
      <c r="AF27" s="80">
        <v>7653</v>
      </c>
      <c r="AG27" s="80">
        <v>9285</v>
      </c>
      <c r="AH27" s="80"/>
      <c r="AI27" s="80" t="s">
        <v>7345</v>
      </c>
      <c r="AJ27" s="80" t="s">
        <v>8622</v>
      </c>
      <c r="AK27" s="85" t="s">
        <v>9223</v>
      </c>
      <c r="AL27" s="80"/>
      <c r="AM27" s="82">
        <v>39657.300891203704</v>
      </c>
      <c r="AN27" s="80" t="s">
        <v>11402</v>
      </c>
      <c r="AO27" s="85" t="s">
        <v>11427</v>
      </c>
      <c r="AP27" s="80" t="s">
        <v>66</v>
      </c>
      <c r="AQ27" s="2"/>
      <c r="AR27" s="3"/>
      <c r="AS27" s="3"/>
      <c r="AT27" s="3"/>
      <c r="AU27" s="3"/>
    </row>
    <row r="28" spans="1:47" x14ac:dyDescent="0.35">
      <c r="A28" s="66" t="s">
        <v>202</v>
      </c>
      <c r="B28" s="67"/>
      <c r="C28" s="67"/>
      <c r="D28" s="68"/>
      <c r="E28" s="70"/>
      <c r="F28" s="104" t="s">
        <v>10010</v>
      </c>
      <c r="G28" s="67"/>
      <c r="H28" s="71"/>
      <c r="I28" s="72"/>
      <c r="J28" s="72"/>
      <c r="K28" s="71" t="s">
        <v>12886</v>
      </c>
      <c r="L28" s="75"/>
      <c r="M28" s="76"/>
      <c r="N28" s="76"/>
      <c r="O28" s="77"/>
      <c r="P28" s="78"/>
      <c r="Q28" s="78"/>
      <c r="R28" s="88"/>
      <c r="S28" s="88"/>
      <c r="T28" s="88"/>
      <c r="U28" s="88"/>
      <c r="V28" s="52"/>
      <c r="W28" s="52"/>
      <c r="X28" s="52"/>
      <c r="Y28" s="52"/>
      <c r="Z28" s="51"/>
      <c r="AA28" s="73"/>
      <c r="AB28" s="73"/>
      <c r="AC28" s="74"/>
      <c r="AD28" s="80">
        <v>1355</v>
      </c>
      <c r="AE28" s="80">
        <v>298</v>
      </c>
      <c r="AF28" s="80">
        <v>65169</v>
      </c>
      <c r="AG28" s="80">
        <v>138749</v>
      </c>
      <c r="AH28" s="80"/>
      <c r="AI28" s="80" t="s">
        <v>7346</v>
      </c>
      <c r="AJ28" s="80" t="s">
        <v>8623</v>
      </c>
      <c r="AK28" s="80"/>
      <c r="AL28" s="80"/>
      <c r="AM28" s="82">
        <v>42462.440057870372</v>
      </c>
      <c r="AN28" s="80" t="s">
        <v>11402</v>
      </c>
      <c r="AO28" s="85" t="s">
        <v>11428</v>
      </c>
      <c r="AP28" s="80" t="s">
        <v>66</v>
      </c>
      <c r="AQ28" s="2"/>
      <c r="AR28" s="3"/>
      <c r="AS28" s="3"/>
      <c r="AT28" s="3"/>
      <c r="AU28" s="3"/>
    </row>
    <row r="29" spans="1:47" x14ac:dyDescent="0.35">
      <c r="A29" s="66" t="s">
        <v>203</v>
      </c>
      <c r="B29" s="67"/>
      <c r="C29" s="67"/>
      <c r="D29" s="68"/>
      <c r="E29" s="70"/>
      <c r="F29" s="104" t="s">
        <v>10011</v>
      </c>
      <c r="G29" s="67"/>
      <c r="H29" s="71"/>
      <c r="I29" s="72"/>
      <c r="J29" s="72"/>
      <c r="K29" s="71" t="s">
        <v>12887</v>
      </c>
      <c r="L29" s="75"/>
      <c r="M29" s="76"/>
      <c r="N29" s="76"/>
      <c r="O29" s="77"/>
      <c r="P29" s="78"/>
      <c r="Q29" s="78"/>
      <c r="R29" s="88"/>
      <c r="S29" s="88"/>
      <c r="T29" s="88"/>
      <c r="U29" s="88"/>
      <c r="V29" s="52"/>
      <c r="W29" s="52"/>
      <c r="X29" s="52"/>
      <c r="Y29" s="52"/>
      <c r="Z29" s="51"/>
      <c r="AA29" s="73"/>
      <c r="AB29" s="73"/>
      <c r="AC29" s="74"/>
      <c r="AD29" s="80">
        <v>3541</v>
      </c>
      <c r="AE29" s="80">
        <v>12457</v>
      </c>
      <c r="AF29" s="80">
        <v>100596</v>
      </c>
      <c r="AG29" s="80">
        <v>9376</v>
      </c>
      <c r="AH29" s="80"/>
      <c r="AI29" s="80" t="s">
        <v>7347</v>
      </c>
      <c r="AJ29" s="80" t="s">
        <v>8624</v>
      </c>
      <c r="AK29" s="85" t="s">
        <v>9224</v>
      </c>
      <c r="AL29" s="80"/>
      <c r="AM29" s="82">
        <v>40431.530995370369</v>
      </c>
      <c r="AN29" s="80" t="s">
        <v>11402</v>
      </c>
      <c r="AO29" s="85" t="s">
        <v>11429</v>
      </c>
      <c r="AP29" s="80" t="s">
        <v>66</v>
      </c>
      <c r="AQ29" s="2"/>
      <c r="AR29" s="3"/>
      <c r="AS29" s="3"/>
      <c r="AT29" s="3"/>
      <c r="AU29" s="3"/>
    </row>
    <row r="30" spans="1:47" x14ac:dyDescent="0.35">
      <c r="A30" s="66" t="s">
        <v>204</v>
      </c>
      <c r="B30" s="67"/>
      <c r="C30" s="67"/>
      <c r="D30" s="68"/>
      <c r="E30" s="70"/>
      <c r="F30" s="104" t="s">
        <v>10012</v>
      </c>
      <c r="G30" s="67"/>
      <c r="H30" s="71"/>
      <c r="I30" s="72"/>
      <c r="J30" s="72"/>
      <c r="K30" s="71" t="s">
        <v>12888</v>
      </c>
      <c r="L30" s="75"/>
      <c r="M30" s="76"/>
      <c r="N30" s="76"/>
      <c r="O30" s="77"/>
      <c r="P30" s="78"/>
      <c r="Q30" s="78"/>
      <c r="R30" s="88"/>
      <c r="S30" s="88"/>
      <c r="T30" s="88"/>
      <c r="U30" s="88"/>
      <c r="V30" s="52"/>
      <c r="W30" s="52"/>
      <c r="X30" s="52"/>
      <c r="Y30" s="52"/>
      <c r="Z30" s="51"/>
      <c r="AA30" s="73"/>
      <c r="AB30" s="73"/>
      <c r="AC30" s="74"/>
      <c r="AD30" s="80">
        <v>300</v>
      </c>
      <c r="AE30" s="80">
        <v>741</v>
      </c>
      <c r="AF30" s="80">
        <v>26968</v>
      </c>
      <c r="AG30" s="80">
        <v>3</v>
      </c>
      <c r="AH30" s="80"/>
      <c r="AI30" s="80"/>
      <c r="AJ30" s="80"/>
      <c r="AK30" s="80"/>
      <c r="AL30" s="80"/>
      <c r="AM30" s="82">
        <v>40834.955335648148</v>
      </c>
      <c r="AN30" s="80" t="s">
        <v>11402</v>
      </c>
      <c r="AO30" s="85" t="s">
        <v>11430</v>
      </c>
      <c r="AP30" s="80" t="s">
        <v>66</v>
      </c>
      <c r="AQ30" s="2"/>
      <c r="AR30" s="3"/>
      <c r="AS30" s="3"/>
      <c r="AT30" s="3"/>
      <c r="AU30" s="3"/>
    </row>
    <row r="31" spans="1:47" x14ac:dyDescent="0.35">
      <c r="A31" s="66" t="s">
        <v>205</v>
      </c>
      <c r="B31" s="67"/>
      <c r="C31" s="67"/>
      <c r="D31" s="68"/>
      <c r="E31" s="70"/>
      <c r="F31" s="104" t="s">
        <v>10013</v>
      </c>
      <c r="G31" s="67"/>
      <c r="H31" s="71"/>
      <c r="I31" s="72"/>
      <c r="J31" s="72"/>
      <c r="K31" s="71" t="s">
        <v>12889</v>
      </c>
      <c r="L31" s="75"/>
      <c r="M31" s="76"/>
      <c r="N31" s="76"/>
      <c r="O31" s="77"/>
      <c r="P31" s="78"/>
      <c r="Q31" s="78"/>
      <c r="R31" s="88"/>
      <c r="S31" s="88"/>
      <c r="T31" s="88"/>
      <c r="U31" s="88"/>
      <c r="V31" s="52"/>
      <c r="W31" s="52"/>
      <c r="X31" s="52"/>
      <c r="Y31" s="52"/>
      <c r="Z31" s="51"/>
      <c r="AA31" s="73"/>
      <c r="AB31" s="73"/>
      <c r="AC31" s="74"/>
      <c r="AD31" s="80">
        <v>2198</v>
      </c>
      <c r="AE31" s="80">
        <v>5513</v>
      </c>
      <c r="AF31" s="80">
        <v>6587</v>
      </c>
      <c r="AG31" s="80">
        <v>17182</v>
      </c>
      <c r="AH31" s="80"/>
      <c r="AI31" s="80" t="s">
        <v>7348</v>
      </c>
      <c r="AJ31" s="80" t="s">
        <v>8625</v>
      </c>
      <c r="AK31" s="85" t="s">
        <v>9225</v>
      </c>
      <c r="AL31" s="80"/>
      <c r="AM31" s="82">
        <v>39091.401238425926</v>
      </c>
      <c r="AN31" s="80" t="s">
        <v>11402</v>
      </c>
      <c r="AO31" s="85" t="s">
        <v>11431</v>
      </c>
      <c r="AP31" s="80" t="s">
        <v>66</v>
      </c>
      <c r="AQ31" s="2"/>
      <c r="AR31" s="3"/>
      <c r="AS31" s="3"/>
      <c r="AT31" s="3"/>
      <c r="AU31" s="3"/>
    </row>
    <row r="32" spans="1:47" x14ac:dyDescent="0.35">
      <c r="A32" s="66" t="s">
        <v>1532</v>
      </c>
      <c r="B32" s="67"/>
      <c r="C32" s="67"/>
      <c r="D32" s="68"/>
      <c r="E32" s="70"/>
      <c r="F32" s="104" t="s">
        <v>10014</v>
      </c>
      <c r="G32" s="67"/>
      <c r="H32" s="71"/>
      <c r="I32" s="72"/>
      <c r="J32" s="72"/>
      <c r="K32" s="71" t="s">
        <v>12890</v>
      </c>
      <c r="L32" s="75"/>
      <c r="M32" s="76"/>
      <c r="N32" s="76"/>
      <c r="O32" s="77"/>
      <c r="P32" s="78"/>
      <c r="Q32" s="78"/>
      <c r="R32" s="88"/>
      <c r="S32" s="88"/>
      <c r="T32" s="88"/>
      <c r="U32" s="88"/>
      <c r="V32" s="52"/>
      <c r="W32" s="52"/>
      <c r="X32" s="52"/>
      <c r="Y32" s="52"/>
      <c r="Z32" s="51"/>
      <c r="AA32" s="73"/>
      <c r="AB32" s="73"/>
      <c r="AC32" s="74"/>
      <c r="AD32" s="80">
        <v>339</v>
      </c>
      <c r="AE32" s="80">
        <v>817</v>
      </c>
      <c r="AF32" s="80">
        <v>2467</v>
      </c>
      <c r="AG32" s="80">
        <v>1694</v>
      </c>
      <c r="AH32" s="80"/>
      <c r="AI32" s="80" t="s">
        <v>7349</v>
      </c>
      <c r="AJ32" s="80" t="s">
        <v>8609</v>
      </c>
      <c r="AK32" s="85" t="s">
        <v>9226</v>
      </c>
      <c r="AL32" s="80"/>
      <c r="AM32" s="82">
        <v>42644.620671296296</v>
      </c>
      <c r="AN32" s="80" t="s">
        <v>11402</v>
      </c>
      <c r="AO32" s="85" t="s">
        <v>11432</v>
      </c>
      <c r="AP32" s="80" t="s">
        <v>65</v>
      </c>
      <c r="AQ32" s="2"/>
      <c r="AR32" s="3"/>
      <c r="AS32" s="3"/>
      <c r="AT32" s="3"/>
      <c r="AU32" s="3"/>
    </row>
    <row r="33" spans="1:47" x14ac:dyDescent="0.35">
      <c r="A33" s="66" t="s">
        <v>1533</v>
      </c>
      <c r="B33" s="67"/>
      <c r="C33" s="67"/>
      <c r="D33" s="68"/>
      <c r="E33" s="70"/>
      <c r="F33" s="104" t="s">
        <v>10015</v>
      </c>
      <c r="G33" s="67"/>
      <c r="H33" s="71"/>
      <c r="I33" s="72"/>
      <c r="J33" s="72"/>
      <c r="K33" s="71" t="s">
        <v>12891</v>
      </c>
      <c r="L33" s="75"/>
      <c r="M33" s="76"/>
      <c r="N33" s="76"/>
      <c r="O33" s="77"/>
      <c r="P33" s="78"/>
      <c r="Q33" s="78"/>
      <c r="R33" s="88"/>
      <c r="S33" s="88"/>
      <c r="T33" s="88"/>
      <c r="U33" s="88"/>
      <c r="V33" s="52"/>
      <c r="W33" s="52"/>
      <c r="X33" s="52"/>
      <c r="Y33" s="52"/>
      <c r="Z33" s="51"/>
      <c r="AA33" s="73"/>
      <c r="AB33" s="73"/>
      <c r="AC33" s="74"/>
      <c r="AD33" s="80">
        <v>153</v>
      </c>
      <c r="AE33" s="80">
        <v>126</v>
      </c>
      <c r="AF33" s="80">
        <v>546</v>
      </c>
      <c r="AG33" s="80">
        <v>408</v>
      </c>
      <c r="AH33" s="80"/>
      <c r="AI33" s="80" t="s">
        <v>7350</v>
      </c>
      <c r="AJ33" s="80" t="s">
        <v>8626</v>
      </c>
      <c r="AK33" s="85" t="s">
        <v>9227</v>
      </c>
      <c r="AL33" s="80"/>
      <c r="AM33" s="82">
        <v>40486.489363425928</v>
      </c>
      <c r="AN33" s="80" t="s">
        <v>11402</v>
      </c>
      <c r="AO33" s="85" t="s">
        <v>11433</v>
      </c>
      <c r="AP33" s="80" t="s">
        <v>65</v>
      </c>
      <c r="AQ33" s="2"/>
      <c r="AR33" s="3"/>
      <c r="AS33" s="3"/>
      <c r="AT33" s="3"/>
      <c r="AU33" s="3"/>
    </row>
    <row r="34" spans="1:47" x14ac:dyDescent="0.35">
      <c r="A34" s="66" t="s">
        <v>1534</v>
      </c>
      <c r="B34" s="67"/>
      <c r="C34" s="67"/>
      <c r="D34" s="68"/>
      <c r="E34" s="70"/>
      <c r="F34" s="104" t="s">
        <v>10016</v>
      </c>
      <c r="G34" s="67"/>
      <c r="H34" s="71"/>
      <c r="I34" s="72"/>
      <c r="J34" s="72"/>
      <c r="K34" s="71" t="s">
        <v>12892</v>
      </c>
      <c r="L34" s="75"/>
      <c r="M34" s="76"/>
      <c r="N34" s="76"/>
      <c r="O34" s="77"/>
      <c r="P34" s="78"/>
      <c r="Q34" s="78"/>
      <c r="R34" s="88"/>
      <c r="S34" s="88"/>
      <c r="T34" s="88"/>
      <c r="U34" s="88"/>
      <c r="V34" s="52"/>
      <c r="W34" s="52"/>
      <c r="X34" s="52"/>
      <c r="Y34" s="52"/>
      <c r="Z34" s="51"/>
      <c r="AA34" s="73"/>
      <c r="AB34" s="73"/>
      <c r="AC34" s="74"/>
      <c r="AD34" s="80">
        <v>360</v>
      </c>
      <c r="AE34" s="80">
        <v>414</v>
      </c>
      <c r="AF34" s="80">
        <v>2277</v>
      </c>
      <c r="AG34" s="80">
        <v>2233</v>
      </c>
      <c r="AH34" s="80"/>
      <c r="AI34" s="80" t="s">
        <v>7351</v>
      </c>
      <c r="AJ34" s="80" t="s">
        <v>8626</v>
      </c>
      <c r="AK34" s="85" t="s">
        <v>9228</v>
      </c>
      <c r="AL34" s="80"/>
      <c r="AM34" s="82">
        <v>40110.286747685182</v>
      </c>
      <c r="AN34" s="80" t="s">
        <v>11402</v>
      </c>
      <c r="AO34" s="85" t="s">
        <v>11434</v>
      </c>
      <c r="AP34" s="80" t="s">
        <v>65</v>
      </c>
      <c r="AQ34" s="2"/>
      <c r="AR34" s="3"/>
      <c r="AS34" s="3"/>
      <c r="AT34" s="3"/>
      <c r="AU34" s="3"/>
    </row>
    <row r="35" spans="1:47" x14ac:dyDescent="0.35">
      <c r="A35" s="66" t="s">
        <v>206</v>
      </c>
      <c r="B35" s="67"/>
      <c r="C35" s="67"/>
      <c r="D35" s="68"/>
      <c r="E35" s="70"/>
      <c r="F35" s="104" t="s">
        <v>10017</v>
      </c>
      <c r="G35" s="67"/>
      <c r="H35" s="71"/>
      <c r="I35" s="72"/>
      <c r="J35" s="72"/>
      <c r="K35" s="71" t="s">
        <v>12893</v>
      </c>
      <c r="L35" s="75"/>
      <c r="M35" s="76"/>
      <c r="N35" s="76"/>
      <c r="O35" s="77"/>
      <c r="P35" s="78"/>
      <c r="Q35" s="78"/>
      <c r="R35" s="88"/>
      <c r="S35" s="88"/>
      <c r="T35" s="88"/>
      <c r="U35" s="88"/>
      <c r="V35" s="52"/>
      <c r="W35" s="52"/>
      <c r="X35" s="52"/>
      <c r="Y35" s="52"/>
      <c r="Z35" s="51"/>
      <c r="AA35" s="73"/>
      <c r="AB35" s="73"/>
      <c r="AC35" s="74"/>
      <c r="AD35" s="80">
        <v>283</v>
      </c>
      <c r="AE35" s="80">
        <v>878</v>
      </c>
      <c r="AF35" s="80">
        <v>2310</v>
      </c>
      <c r="AG35" s="80">
        <v>2297</v>
      </c>
      <c r="AH35" s="80"/>
      <c r="AI35" s="80" t="s">
        <v>7352</v>
      </c>
      <c r="AJ35" s="80" t="s">
        <v>8627</v>
      </c>
      <c r="AK35" s="85" t="s">
        <v>9229</v>
      </c>
      <c r="AL35" s="80"/>
      <c r="AM35" s="82">
        <v>40893.862627314818</v>
      </c>
      <c r="AN35" s="80" t="s">
        <v>11402</v>
      </c>
      <c r="AO35" s="85" t="s">
        <v>11435</v>
      </c>
      <c r="AP35" s="80" t="s">
        <v>66</v>
      </c>
      <c r="AQ35" s="2"/>
      <c r="AR35" s="3"/>
      <c r="AS35" s="3"/>
      <c r="AT35" s="3"/>
      <c r="AU35" s="3"/>
    </row>
    <row r="36" spans="1:47" x14ac:dyDescent="0.35">
      <c r="A36" s="66" t="s">
        <v>207</v>
      </c>
      <c r="B36" s="67"/>
      <c r="C36" s="67"/>
      <c r="D36" s="68"/>
      <c r="E36" s="70"/>
      <c r="F36" s="104" t="s">
        <v>10018</v>
      </c>
      <c r="G36" s="67"/>
      <c r="H36" s="71"/>
      <c r="I36" s="72"/>
      <c r="J36" s="72"/>
      <c r="K36" s="71" t="s">
        <v>12894</v>
      </c>
      <c r="L36" s="75"/>
      <c r="M36" s="76"/>
      <c r="N36" s="76"/>
      <c r="O36" s="77"/>
      <c r="P36" s="78"/>
      <c r="Q36" s="78"/>
      <c r="R36" s="88"/>
      <c r="S36" s="88"/>
      <c r="T36" s="88"/>
      <c r="U36" s="88"/>
      <c r="V36" s="52"/>
      <c r="W36" s="52"/>
      <c r="X36" s="52"/>
      <c r="Y36" s="52"/>
      <c r="Z36" s="51"/>
      <c r="AA36" s="73"/>
      <c r="AB36" s="73"/>
      <c r="AC36" s="74"/>
      <c r="AD36" s="80">
        <v>570</v>
      </c>
      <c r="AE36" s="80">
        <v>315</v>
      </c>
      <c r="AF36" s="80">
        <v>3974</v>
      </c>
      <c r="AG36" s="80">
        <v>2510</v>
      </c>
      <c r="AH36" s="80"/>
      <c r="AI36" s="80" t="s">
        <v>7353</v>
      </c>
      <c r="AJ36" s="80" t="s">
        <v>8628</v>
      </c>
      <c r="AK36" s="85" t="s">
        <v>9230</v>
      </c>
      <c r="AL36" s="80"/>
      <c r="AM36" s="82">
        <v>39944.55097222222</v>
      </c>
      <c r="AN36" s="80" t="s">
        <v>11402</v>
      </c>
      <c r="AO36" s="85" t="s">
        <v>11436</v>
      </c>
      <c r="AP36" s="80" t="s">
        <v>66</v>
      </c>
      <c r="AQ36" s="2"/>
      <c r="AR36" s="3"/>
      <c r="AS36" s="3"/>
      <c r="AT36" s="3"/>
      <c r="AU36" s="3"/>
    </row>
    <row r="37" spans="1:47" x14ac:dyDescent="0.35">
      <c r="A37" s="66" t="s">
        <v>1484</v>
      </c>
      <c r="B37" s="67"/>
      <c r="C37" s="67"/>
      <c r="D37" s="68"/>
      <c r="E37" s="70"/>
      <c r="F37" s="104" t="s">
        <v>10019</v>
      </c>
      <c r="G37" s="67"/>
      <c r="H37" s="71"/>
      <c r="I37" s="72"/>
      <c r="J37" s="72"/>
      <c r="K37" s="71" t="s">
        <v>12895</v>
      </c>
      <c r="L37" s="75"/>
      <c r="M37" s="76"/>
      <c r="N37" s="76"/>
      <c r="O37" s="77"/>
      <c r="P37" s="78"/>
      <c r="Q37" s="78"/>
      <c r="R37" s="88"/>
      <c r="S37" s="88"/>
      <c r="T37" s="88"/>
      <c r="U37" s="88"/>
      <c r="V37" s="52"/>
      <c r="W37" s="52"/>
      <c r="X37" s="52"/>
      <c r="Y37" s="52"/>
      <c r="Z37" s="51"/>
      <c r="AA37" s="73"/>
      <c r="AB37" s="73"/>
      <c r="AC37" s="74"/>
      <c r="AD37" s="80">
        <v>989</v>
      </c>
      <c r="AE37" s="80">
        <v>10307</v>
      </c>
      <c r="AF37" s="80">
        <v>5379</v>
      </c>
      <c r="AG37" s="80">
        <v>2300</v>
      </c>
      <c r="AH37" s="80"/>
      <c r="AI37" s="80" t="s">
        <v>7354</v>
      </c>
      <c r="AJ37" s="80" t="s">
        <v>8609</v>
      </c>
      <c r="AK37" s="85" t="s">
        <v>9230</v>
      </c>
      <c r="AL37" s="80"/>
      <c r="AM37" s="82">
        <v>40345.591446759259</v>
      </c>
      <c r="AN37" s="80" t="s">
        <v>11402</v>
      </c>
      <c r="AO37" s="85" t="s">
        <v>11437</v>
      </c>
      <c r="AP37" s="80" t="s">
        <v>66</v>
      </c>
      <c r="AQ37" s="2"/>
      <c r="AR37" s="3"/>
      <c r="AS37" s="3"/>
      <c r="AT37" s="3"/>
      <c r="AU37" s="3"/>
    </row>
    <row r="38" spans="1:47" x14ac:dyDescent="0.35">
      <c r="A38" s="66" t="s">
        <v>208</v>
      </c>
      <c r="B38" s="67"/>
      <c r="C38" s="67"/>
      <c r="D38" s="68"/>
      <c r="E38" s="70"/>
      <c r="F38" s="104" t="s">
        <v>10020</v>
      </c>
      <c r="G38" s="67"/>
      <c r="H38" s="71"/>
      <c r="I38" s="72"/>
      <c r="J38" s="72"/>
      <c r="K38" s="71" t="s">
        <v>12896</v>
      </c>
      <c r="L38" s="75"/>
      <c r="M38" s="76"/>
      <c r="N38" s="76"/>
      <c r="O38" s="77"/>
      <c r="P38" s="78"/>
      <c r="Q38" s="78"/>
      <c r="R38" s="88"/>
      <c r="S38" s="88"/>
      <c r="T38" s="88"/>
      <c r="U38" s="88"/>
      <c r="V38" s="52"/>
      <c r="W38" s="52"/>
      <c r="X38" s="52"/>
      <c r="Y38" s="52"/>
      <c r="Z38" s="51"/>
      <c r="AA38" s="73"/>
      <c r="AB38" s="73"/>
      <c r="AC38" s="74"/>
      <c r="AD38" s="80">
        <v>1969</v>
      </c>
      <c r="AE38" s="80">
        <v>2882</v>
      </c>
      <c r="AF38" s="80">
        <v>146236</v>
      </c>
      <c r="AG38" s="80">
        <v>1405</v>
      </c>
      <c r="AH38" s="80"/>
      <c r="AI38" s="80" t="s">
        <v>7355</v>
      </c>
      <c r="AJ38" s="80" t="s">
        <v>8615</v>
      </c>
      <c r="AK38" s="85" t="s">
        <v>9231</v>
      </c>
      <c r="AL38" s="80"/>
      <c r="AM38" s="82">
        <v>41225.818171296298</v>
      </c>
      <c r="AN38" s="80" t="s">
        <v>11402</v>
      </c>
      <c r="AO38" s="85" t="s">
        <v>11438</v>
      </c>
      <c r="AP38" s="80" t="s">
        <v>66</v>
      </c>
      <c r="AQ38" s="2"/>
      <c r="AR38" s="3"/>
      <c r="AS38" s="3"/>
      <c r="AT38" s="3"/>
      <c r="AU38" s="3"/>
    </row>
    <row r="39" spans="1:47" x14ac:dyDescent="0.35">
      <c r="A39" s="66" t="s">
        <v>209</v>
      </c>
      <c r="B39" s="67"/>
      <c r="C39" s="67"/>
      <c r="D39" s="68"/>
      <c r="E39" s="70"/>
      <c r="F39" s="104" t="s">
        <v>10021</v>
      </c>
      <c r="G39" s="67"/>
      <c r="H39" s="71"/>
      <c r="I39" s="72"/>
      <c r="J39" s="72"/>
      <c r="K39" s="71" t="s">
        <v>12897</v>
      </c>
      <c r="L39" s="75"/>
      <c r="M39" s="76"/>
      <c r="N39" s="76"/>
      <c r="O39" s="77"/>
      <c r="P39" s="78"/>
      <c r="Q39" s="78"/>
      <c r="R39" s="88"/>
      <c r="S39" s="88"/>
      <c r="T39" s="88"/>
      <c r="U39" s="88"/>
      <c r="V39" s="52"/>
      <c r="W39" s="52"/>
      <c r="X39" s="52"/>
      <c r="Y39" s="52"/>
      <c r="Z39" s="51"/>
      <c r="AA39" s="73"/>
      <c r="AB39" s="73"/>
      <c r="AC39" s="74"/>
      <c r="AD39" s="80">
        <v>468</v>
      </c>
      <c r="AE39" s="80">
        <v>313</v>
      </c>
      <c r="AF39" s="80">
        <v>414</v>
      </c>
      <c r="AG39" s="80">
        <v>1040</v>
      </c>
      <c r="AH39" s="80"/>
      <c r="AI39" s="80" t="s">
        <v>7356</v>
      </c>
      <c r="AJ39" s="80" t="s">
        <v>8616</v>
      </c>
      <c r="AK39" s="85" t="s">
        <v>9232</v>
      </c>
      <c r="AL39" s="80"/>
      <c r="AM39" s="82">
        <v>43725.372037037036</v>
      </c>
      <c r="AN39" s="80" t="s">
        <v>11402</v>
      </c>
      <c r="AO39" s="85" t="s">
        <v>11439</v>
      </c>
      <c r="AP39" s="80" t="s">
        <v>66</v>
      </c>
      <c r="AQ39" s="2"/>
      <c r="AR39" s="3"/>
      <c r="AS39" s="3"/>
      <c r="AT39" s="3"/>
      <c r="AU39" s="3"/>
    </row>
    <row r="40" spans="1:47" x14ac:dyDescent="0.35">
      <c r="A40" s="66" t="s">
        <v>1535</v>
      </c>
      <c r="B40" s="67"/>
      <c r="C40" s="67"/>
      <c r="D40" s="68"/>
      <c r="E40" s="70"/>
      <c r="F40" s="104" t="s">
        <v>10022</v>
      </c>
      <c r="G40" s="67"/>
      <c r="H40" s="71"/>
      <c r="I40" s="72"/>
      <c r="J40" s="72"/>
      <c r="K40" s="71" t="s">
        <v>12898</v>
      </c>
      <c r="L40" s="75"/>
      <c r="M40" s="76"/>
      <c r="N40" s="76"/>
      <c r="O40" s="77"/>
      <c r="P40" s="78"/>
      <c r="Q40" s="78"/>
      <c r="R40" s="88"/>
      <c r="S40" s="88"/>
      <c r="T40" s="88"/>
      <c r="U40" s="88"/>
      <c r="V40" s="52"/>
      <c r="W40" s="52"/>
      <c r="X40" s="52"/>
      <c r="Y40" s="52"/>
      <c r="Z40" s="51"/>
      <c r="AA40" s="73"/>
      <c r="AB40" s="73"/>
      <c r="AC40" s="74"/>
      <c r="AD40" s="80">
        <v>571</v>
      </c>
      <c r="AE40" s="80">
        <v>14262</v>
      </c>
      <c r="AF40" s="80">
        <v>3282</v>
      </c>
      <c r="AG40" s="80">
        <v>901</v>
      </c>
      <c r="AH40" s="80"/>
      <c r="AI40" s="80" t="s">
        <v>7357</v>
      </c>
      <c r="AJ40" s="80"/>
      <c r="AK40" s="85" t="s">
        <v>9233</v>
      </c>
      <c r="AL40" s="80"/>
      <c r="AM40" s="82">
        <v>41876.678182870368</v>
      </c>
      <c r="AN40" s="80" t="s">
        <v>11402</v>
      </c>
      <c r="AO40" s="85" t="s">
        <v>11440</v>
      </c>
      <c r="AP40" s="80" t="s">
        <v>65</v>
      </c>
      <c r="AQ40" s="2"/>
      <c r="AR40" s="3"/>
      <c r="AS40" s="3"/>
      <c r="AT40" s="3"/>
      <c r="AU40" s="3"/>
    </row>
    <row r="41" spans="1:47" x14ac:dyDescent="0.35">
      <c r="A41" s="66" t="s">
        <v>1228</v>
      </c>
      <c r="B41" s="67"/>
      <c r="C41" s="67"/>
      <c r="D41" s="68"/>
      <c r="E41" s="70"/>
      <c r="F41" s="104" t="s">
        <v>10023</v>
      </c>
      <c r="G41" s="67"/>
      <c r="H41" s="71"/>
      <c r="I41" s="72"/>
      <c r="J41" s="72"/>
      <c r="K41" s="71" t="s">
        <v>12899</v>
      </c>
      <c r="L41" s="75"/>
      <c r="M41" s="76"/>
      <c r="N41" s="76"/>
      <c r="O41" s="77"/>
      <c r="P41" s="78"/>
      <c r="Q41" s="78"/>
      <c r="R41" s="88"/>
      <c r="S41" s="88"/>
      <c r="T41" s="88"/>
      <c r="U41" s="88"/>
      <c r="V41" s="52"/>
      <c r="W41" s="52"/>
      <c r="X41" s="52"/>
      <c r="Y41" s="52"/>
      <c r="Z41" s="51"/>
      <c r="AA41" s="73"/>
      <c r="AB41" s="73"/>
      <c r="AC41" s="74"/>
      <c r="AD41" s="80">
        <v>1621</v>
      </c>
      <c r="AE41" s="80">
        <v>11608</v>
      </c>
      <c r="AF41" s="80">
        <v>19362</v>
      </c>
      <c r="AG41" s="80">
        <v>9923</v>
      </c>
      <c r="AH41" s="80"/>
      <c r="AI41" s="80" t="s">
        <v>7358</v>
      </c>
      <c r="AJ41" s="80" t="s">
        <v>8609</v>
      </c>
      <c r="AK41" s="85" t="s">
        <v>9234</v>
      </c>
      <c r="AL41" s="80"/>
      <c r="AM41" s="82">
        <v>41234.811423611114</v>
      </c>
      <c r="AN41" s="80" t="s">
        <v>11402</v>
      </c>
      <c r="AO41" s="85" t="s">
        <v>11441</v>
      </c>
      <c r="AP41" s="80" t="s">
        <v>66</v>
      </c>
      <c r="AQ41" s="2"/>
      <c r="AR41" s="3"/>
      <c r="AS41" s="3"/>
      <c r="AT41" s="3"/>
      <c r="AU41" s="3"/>
    </row>
    <row r="42" spans="1:47" x14ac:dyDescent="0.35">
      <c r="A42" s="66" t="s">
        <v>210</v>
      </c>
      <c r="B42" s="67"/>
      <c r="C42" s="67"/>
      <c r="D42" s="68"/>
      <c r="E42" s="70"/>
      <c r="F42" s="104" t="s">
        <v>10024</v>
      </c>
      <c r="G42" s="67"/>
      <c r="H42" s="71"/>
      <c r="I42" s="72"/>
      <c r="J42" s="72"/>
      <c r="K42" s="71" t="s">
        <v>12900</v>
      </c>
      <c r="L42" s="75"/>
      <c r="M42" s="76"/>
      <c r="N42" s="76"/>
      <c r="O42" s="77"/>
      <c r="P42" s="78"/>
      <c r="Q42" s="78"/>
      <c r="R42" s="88"/>
      <c r="S42" s="88"/>
      <c r="T42" s="88"/>
      <c r="U42" s="88"/>
      <c r="V42" s="52"/>
      <c r="W42" s="52"/>
      <c r="X42" s="52"/>
      <c r="Y42" s="52"/>
      <c r="Z42" s="51"/>
      <c r="AA42" s="73"/>
      <c r="AB42" s="73"/>
      <c r="AC42" s="74"/>
      <c r="AD42" s="80">
        <v>1237</v>
      </c>
      <c r="AE42" s="80">
        <v>298</v>
      </c>
      <c r="AF42" s="80">
        <v>10319</v>
      </c>
      <c r="AG42" s="80">
        <v>10010</v>
      </c>
      <c r="AH42" s="80"/>
      <c r="AI42" s="80" t="s">
        <v>7359</v>
      </c>
      <c r="AJ42" s="80" t="s">
        <v>8616</v>
      </c>
      <c r="AK42" s="85" t="s">
        <v>9235</v>
      </c>
      <c r="AL42" s="80"/>
      <c r="AM42" s="82">
        <v>40026.322835648149</v>
      </c>
      <c r="AN42" s="80" t="s">
        <v>11402</v>
      </c>
      <c r="AO42" s="85" t="s">
        <v>11442</v>
      </c>
      <c r="AP42" s="80" t="s">
        <v>66</v>
      </c>
      <c r="AQ42" s="2"/>
      <c r="AR42" s="3"/>
      <c r="AS42" s="3"/>
      <c r="AT42" s="3"/>
      <c r="AU42" s="3"/>
    </row>
    <row r="43" spans="1:47" x14ac:dyDescent="0.35">
      <c r="A43" s="66" t="s">
        <v>211</v>
      </c>
      <c r="B43" s="67"/>
      <c r="C43" s="67"/>
      <c r="D43" s="68"/>
      <c r="E43" s="70"/>
      <c r="F43" s="104" t="s">
        <v>10025</v>
      </c>
      <c r="G43" s="67"/>
      <c r="H43" s="71"/>
      <c r="I43" s="72"/>
      <c r="J43" s="72"/>
      <c r="K43" s="71" t="s">
        <v>12901</v>
      </c>
      <c r="L43" s="75"/>
      <c r="M43" s="76"/>
      <c r="N43" s="76"/>
      <c r="O43" s="77"/>
      <c r="P43" s="78"/>
      <c r="Q43" s="78"/>
      <c r="R43" s="88"/>
      <c r="S43" s="88"/>
      <c r="T43" s="88"/>
      <c r="U43" s="88"/>
      <c r="V43" s="52"/>
      <c r="W43" s="52"/>
      <c r="X43" s="52"/>
      <c r="Y43" s="52"/>
      <c r="Z43" s="51"/>
      <c r="AA43" s="73"/>
      <c r="AB43" s="73"/>
      <c r="AC43" s="74"/>
      <c r="AD43" s="80">
        <v>92</v>
      </c>
      <c r="AE43" s="80">
        <v>17</v>
      </c>
      <c r="AF43" s="80">
        <v>170</v>
      </c>
      <c r="AG43" s="80">
        <v>27</v>
      </c>
      <c r="AH43" s="80"/>
      <c r="AI43" s="80" t="s">
        <v>7360</v>
      </c>
      <c r="AJ43" s="80" t="s">
        <v>8629</v>
      </c>
      <c r="AK43" s="85" t="s">
        <v>9236</v>
      </c>
      <c r="AL43" s="80"/>
      <c r="AM43" s="82">
        <v>44148.667615740742</v>
      </c>
      <c r="AN43" s="80" t="s">
        <v>11402</v>
      </c>
      <c r="AO43" s="85" t="s">
        <v>11443</v>
      </c>
      <c r="AP43" s="80" t="s">
        <v>66</v>
      </c>
      <c r="AQ43" s="2"/>
      <c r="AR43" s="3"/>
      <c r="AS43" s="3"/>
      <c r="AT43" s="3"/>
      <c r="AU43" s="3"/>
    </row>
    <row r="44" spans="1:47" x14ac:dyDescent="0.35">
      <c r="A44" s="66" t="s">
        <v>1355</v>
      </c>
      <c r="B44" s="67"/>
      <c r="C44" s="67"/>
      <c r="D44" s="68"/>
      <c r="E44" s="70"/>
      <c r="F44" s="104" t="s">
        <v>10026</v>
      </c>
      <c r="G44" s="67"/>
      <c r="H44" s="71"/>
      <c r="I44" s="72"/>
      <c r="J44" s="72"/>
      <c r="K44" s="71" t="s">
        <v>12902</v>
      </c>
      <c r="L44" s="75"/>
      <c r="M44" s="76"/>
      <c r="N44" s="76"/>
      <c r="O44" s="77"/>
      <c r="P44" s="78"/>
      <c r="Q44" s="78"/>
      <c r="R44" s="88"/>
      <c r="S44" s="88"/>
      <c r="T44" s="88"/>
      <c r="U44" s="88"/>
      <c r="V44" s="52"/>
      <c r="W44" s="52"/>
      <c r="X44" s="52"/>
      <c r="Y44" s="52"/>
      <c r="Z44" s="51"/>
      <c r="AA44" s="73"/>
      <c r="AB44" s="73"/>
      <c r="AC44" s="74"/>
      <c r="AD44" s="80">
        <v>48</v>
      </c>
      <c r="AE44" s="80">
        <v>85</v>
      </c>
      <c r="AF44" s="80">
        <v>345</v>
      </c>
      <c r="AG44" s="80">
        <v>943</v>
      </c>
      <c r="AH44" s="80"/>
      <c r="AI44" s="80" t="s">
        <v>7361</v>
      </c>
      <c r="AJ44" s="80" t="s">
        <v>8630</v>
      </c>
      <c r="AK44" s="85" t="s">
        <v>9237</v>
      </c>
      <c r="AL44" s="80"/>
      <c r="AM44" s="82">
        <v>43803.430775462963</v>
      </c>
      <c r="AN44" s="80" t="s">
        <v>11402</v>
      </c>
      <c r="AO44" s="85" t="s">
        <v>11444</v>
      </c>
      <c r="AP44" s="80" t="s">
        <v>66</v>
      </c>
      <c r="AQ44" s="2"/>
      <c r="AR44" s="3"/>
      <c r="AS44" s="3"/>
      <c r="AT44" s="3"/>
      <c r="AU44" s="3"/>
    </row>
    <row r="45" spans="1:47" x14ac:dyDescent="0.35">
      <c r="A45" s="66" t="s">
        <v>212</v>
      </c>
      <c r="B45" s="67"/>
      <c r="C45" s="67"/>
      <c r="D45" s="68"/>
      <c r="E45" s="70"/>
      <c r="F45" s="104" t="s">
        <v>10027</v>
      </c>
      <c r="G45" s="67"/>
      <c r="H45" s="71"/>
      <c r="I45" s="72"/>
      <c r="J45" s="72"/>
      <c r="K45" s="71" t="s">
        <v>12903</v>
      </c>
      <c r="L45" s="75"/>
      <c r="M45" s="76"/>
      <c r="N45" s="76"/>
      <c r="O45" s="77"/>
      <c r="P45" s="78"/>
      <c r="Q45" s="78"/>
      <c r="R45" s="88"/>
      <c r="S45" s="88"/>
      <c r="T45" s="88"/>
      <c r="U45" s="88"/>
      <c r="V45" s="52"/>
      <c r="W45" s="52"/>
      <c r="X45" s="52"/>
      <c r="Y45" s="52"/>
      <c r="Z45" s="51"/>
      <c r="AA45" s="73"/>
      <c r="AB45" s="73"/>
      <c r="AC45" s="74"/>
      <c r="AD45" s="80">
        <v>2639</v>
      </c>
      <c r="AE45" s="80">
        <v>5451</v>
      </c>
      <c r="AF45" s="80">
        <v>290314</v>
      </c>
      <c r="AG45" s="80">
        <v>6437</v>
      </c>
      <c r="AH45" s="80"/>
      <c r="AI45" s="80" t="s">
        <v>7362</v>
      </c>
      <c r="AJ45" s="80" t="s">
        <v>8631</v>
      </c>
      <c r="AK45" s="85" t="s">
        <v>9238</v>
      </c>
      <c r="AL45" s="80"/>
      <c r="AM45" s="82">
        <v>41694.704305555555</v>
      </c>
      <c r="AN45" s="80" t="s">
        <v>11402</v>
      </c>
      <c r="AO45" s="85" t="s">
        <v>11445</v>
      </c>
      <c r="AP45" s="80" t="s">
        <v>66</v>
      </c>
      <c r="AQ45" s="2"/>
      <c r="AR45" s="3"/>
      <c r="AS45" s="3"/>
      <c r="AT45" s="3"/>
      <c r="AU45" s="3"/>
    </row>
    <row r="46" spans="1:47" x14ac:dyDescent="0.35">
      <c r="A46" s="66" t="s">
        <v>1024</v>
      </c>
      <c r="B46" s="67"/>
      <c r="C46" s="67"/>
      <c r="D46" s="68"/>
      <c r="E46" s="70"/>
      <c r="F46" s="104" t="s">
        <v>10028</v>
      </c>
      <c r="G46" s="67"/>
      <c r="H46" s="71"/>
      <c r="I46" s="72"/>
      <c r="J46" s="72"/>
      <c r="K46" s="71" t="s">
        <v>12904</v>
      </c>
      <c r="L46" s="75"/>
      <c r="M46" s="76"/>
      <c r="N46" s="76"/>
      <c r="O46" s="77"/>
      <c r="P46" s="78"/>
      <c r="Q46" s="78"/>
      <c r="R46" s="88"/>
      <c r="S46" s="88"/>
      <c r="T46" s="88"/>
      <c r="U46" s="88"/>
      <c r="V46" s="52"/>
      <c r="W46" s="52"/>
      <c r="X46" s="52"/>
      <c r="Y46" s="52"/>
      <c r="Z46" s="51"/>
      <c r="AA46" s="73"/>
      <c r="AB46" s="73"/>
      <c r="AC46" s="74"/>
      <c r="AD46" s="80">
        <v>380</v>
      </c>
      <c r="AE46" s="80">
        <v>1774</v>
      </c>
      <c r="AF46" s="80">
        <v>16008</v>
      </c>
      <c r="AG46" s="80">
        <v>9333</v>
      </c>
      <c r="AH46" s="80"/>
      <c r="AI46" s="80" t="s">
        <v>7363</v>
      </c>
      <c r="AJ46" s="80" t="s">
        <v>8632</v>
      </c>
      <c r="AK46" s="80"/>
      <c r="AL46" s="80"/>
      <c r="AM46" s="82">
        <v>41126.579583333332</v>
      </c>
      <c r="AN46" s="80" t="s">
        <v>11402</v>
      </c>
      <c r="AO46" s="85" t="s">
        <v>11446</v>
      </c>
      <c r="AP46" s="80" t="s">
        <v>66</v>
      </c>
      <c r="AQ46" s="2"/>
      <c r="AR46" s="3"/>
      <c r="AS46" s="3"/>
      <c r="AT46" s="3"/>
      <c r="AU46" s="3"/>
    </row>
    <row r="47" spans="1:47" x14ac:dyDescent="0.35">
      <c r="A47" s="66" t="s">
        <v>213</v>
      </c>
      <c r="B47" s="67"/>
      <c r="C47" s="67"/>
      <c r="D47" s="68"/>
      <c r="E47" s="70"/>
      <c r="F47" s="104" t="s">
        <v>10029</v>
      </c>
      <c r="G47" s="67"/>
      <c r="H47" s="71"/>
      <c r="I47" s="72"/>
      <c r="J47" s="72"/>
      <c r="K47" s="71" t="s">
        <v>12905</v>
      </c>
      <c r="L47" s="75"/>
      <c r="M47" s="76"/>
      <c r="N47" s="76"/>
      <c r="O47" s="77"/>
      <c r="P47" s="78"/>
      <c r="Q47" s="78"/>
      <c r="R47" s="88"/>
      <c r="S47" s="88"/>
      <c r="T47" s="88"/>
      <c r="U47" s="88"/>
      <c r="V47" s="52"/>
      <c r="W47" s="52"/>
      <c r="X47" s="52"/>
      <c r="Y47" s="52"/>
      <c r="Z47" s="51"/>
      <c r="AA47" s="73"/>
      <c r="AB47" s="73"/>
      <c r="AC47" s="74"/>
      <c r="AD47" s="80">
        <v>345</v>
      </c>
      <c r="AE47" s="80">
        <v>263</v>
      </c>
      <c r="AF47" s="80">
        <v>957</v>
      </c>
      <c r="AG47" s="80">
        <v>1389</v>
      </c>
      <c r="AH47" s="80"/>
      <c r="AI47" s="80" t="s">
        <v>7364</v>
      </c>
      <c r="AJ47" s="80" t="s">
        <v>8633</v>
      </c>
      <c r="AK47" s="85" t="s">
        <v>9239</v>
      </c>
      <c r="AL47" s="80"/>
      <c r="AM47" s="82">
        <v>41439.344039351854</v>
      </c>
      <c r="AN47" s="80" t="s">
        <v>11402</v>
      </c>
      <c r="AO47" s="85" t="s">
        <v>11447</v>
      </c>
      <c r="AP47" s="80" t="s">
        <v>66</v>
      </c>
      <c r="AQ47" s="2"/>
      <c r="AR47" s="3"/>
      <c r="AS47" s="3"/>
      <c r="AT47" s="3"/>
      <c r="AU47" s="3"/>
    </row>
    <row r="48" spans="1:47" x14ac:dyDescent="0.35">
      <c r="A48" s="66" t="s">
        <v>214</v>
      </c>
      <c r="B48" s="67"/>
      <c r="C48" s="67"/>
      <c r="D48" s="68"/>
      <c r="E48" s="70"/>
      <c r="F48" s="104" t="s">
        <v>10030</v>
      </c>
      <c r="G48" s="67"/>
      <c r="H48" s="71"/>
      <c r="I48" s="72"/>
      <c r="J48" s="72"/>
      <c r="K48" s="71" t="s">
        <v>12906</v>
      </c>
      <c r="L48" s="75"/>
      <c r="M48" s="76"/>
      <c r="N48" s="76"/>
      <c r="O48" s="77"/>
      <c r="P48" s="78"/>
      <c r="Q48" s="78"/>
      <c r="R48" s="88"/>
      <c r="S48" s="88"/>
      <c r="T48" s="88"/>
      <c r="U48" s="88"/>
      <c r="V48" s="52"/>
      <c r="W48" s="52"/>
      <c r="X48" s="52"/>
      <c r="Y48" s="52"/>
      <c r="Z48" s="51"/>
      <c r="AA48" s="73"/>
      <c r="AB48" s="73"/>
      <c r="AC48" s="74"/>
      <c r="AD48" s="80">
        <v>200</v>
      </c>
      <c r="AE48" s="80">
        <v>5855</v>
      </c>
      <c r="AF48" s="80">
        <v>2943</v>
      </c>
      <c r="AG48" s="80">
        <v>1952</v>
      </c>
      <c r="AH48" s="80"/>
      <c r="AI48" s="80" t="s">
        <v>7365</v>
      </c>
      <c r="AJ48" s="80" t="s">
        <v>8634</v>
      </c>
      <c r="AK48" s="85" t="s">
        <v>9240</v>
      </c>
      <c r="AL48" s="80"/>
      <c r="AM48" s="82">
        <v>40166.476018518515</v>
      </c>
      <c r="AN48" s="80" t="s">
        <v>11402</v>
      </c>
      <c r="AO48" s="85" t="s">
        <v>11448</v>
      </c>
      <c r="AP48" s="80" t="s">
        <v>66</v>
      </c>
      <c r="AQ48" s="2"/>
      <c r="AR48" s="3"/>
      <c r="AS48" s="3"/>
      <c r="AT48" s="3"/>
      <c r="AU48" s="3"/>
    </row>
    <row r="49" spans="1:47" x14ac:dyDescent="0.35">
      <c r="A49" s="66" t="s">
        <v>215</v>
      </c>
      <c r="B49" s="67"/>
      <c r="C49" s="67"/>
      <c r="D49" s="68"/>
      <c r="E49" s="70"/>
      <c r="F49" s="104" t="s">
        <v>10031</v>
      </c>
      <c r="G49" s="67"/>
      <c r="H49" s="71"/>
      <c r="I49" s="72"/>
      <c r="J49" s="72"/>
      <c r="K49" s="71" t="s">
        <v>12907</v>
      </c>
      <c r="L49" s="75"/>
      <c r="M49" s="76"/>
      <c r="N49" s="76"/>
      <c r="O49" s="77"/>
      <c r="P49" s="78"/>
      <c r="Q49" s="78"/>
      <c r="R49" s="88"/>
      <c r="S49" s="88"/>
      <c r="T49" s="88"/>
      <c r="U49" s="88"/>
      <c r="V49" s="52"/>
      <c r="W49" s="52"/>
      <c r="X49" s="52"/>
      <c r="Y49" s="52"/>
      <c r="Z49" s="51"/>
      <c r="AA49" s="73"/>
      <c r="AB49" s="73"/>
      <c r="AC49" s="74"/>
      <c r="AD49" s="80">
        <v>965</v>
      </c>
      <c r="AE49" s="80">
        <v>9075</v>
      </c>
      <c r="AF49" s="80">
        <v>7858</v>
      </c>
      <c r="AG49" s="80">
        <v>1951</v>
      </c>
      <c r="AH49" s="80"/>
      <c r="AI49" s="80" t="s">
        <v>7366</v>
      </c>
      <c r="AJ49" s="80" t="s">
        <v>8615</v>
      </c>
      <c r="AK49" s="85" t="s">
        <v>9241</v>
      </c>
      <c r="AL49" s="80"/>
      <c r="AM49" s="82">
        <v>41215.3905787037</v>
      </c>
      <c r="AN49" s="80" t="s">
        <v>11402</v>
      </c>
      <c r="AO49" s="85" t="s">
        <v>11449</v>
      </c>
      <c r="AP49" s="80" t="s">
        <v>66</v>
      </c>
      <c r="AQ49" s="2"/>
      <c r="AR49" s="3"/>
      <c r="AS49" s="3"/>
      <c r="AT49" s="3"/>
      <c r="AU49" s="3"/>
    </row>
    <row r="50" spans="1:47" x14ac:dyDescent="0.35">
      <c r="A50" s="66" t="s">
        <v>216</v>
      </c>
      <c r="B50" s="67"/>
      <c r="C50" s="67"/>
      <c r="D50" s="68"/>
      <c r="E50" s="70"/>
      <c r="F50" s="104" t="s">
        <v>10032</v>
      </c>
      <c r="G50" s="67"/>
      <c r="H50" s="71"/>
      <c r="I50" s="72"/>
      <c r="J50" s="72"/>
      <c r="K50" s="71" t="s">
        <v>12908</v>
      </c>
      <c r="L50" s="75"/>
      <c r="M50" s="76"/>
      <c r="N50" s="76"/>
      <c r="O50" s="77"/>
      <c r="P50" s="78"/>
      <c r="Q50" s="78"/>
      <c r="R50" s="88"/>
      <c r="S50" s="88"/>
      <c r="T50" s="88"/>
      <c r="U50" s="88"/>
      <c r="V50" s="52"/>
      <c r="W50" s="52"/>
      <c r="X50" s="52"/>
      <c r="Y50" s="52"/>
      <c r="Z50" s="51"/>
      <c r="AA50" s="73"/>
      <c r="AB50" s="73"/>
      <c r="AC50" s="74"/>
      <c r="AD50" s="80">
        <v>387</v>
      </c>
      <c r="AE50" s="80">
        <v>510</v>
      </c>
      <c r="AF50" s="80">
        <v>38</v>
      </c>
      <c r="AG50" s="80">
        <v>69</v>
      </c>
      <c r="AH50" s="80"/>
      <c r="AI50" s="80" t="s">
        <v>7367</v>
      </c>
      <c r="AJ50" s="80"/>
      <c r="AK50" s="85" t="s">
        <v>9242</v>
      </c>
      <c r="AL50" s="80"/>
      <c r="AM50" s="82">
        <v>43991.39398148148</v>
      </c>
      <c r="AN50" s="80" t="s">
        <v>11402</v>
      </c>
      <c r="AO50" s="85" t="s">
        <v>11450</v>
      </c>
      <c r="AP50" s="80" t="s">
        <v>66</v>
      </c>
      <c r="AQ50" s="2"/>
      <c r="AR50" s="3"/>
      <c r="AS50" s="3"/>
      <c r="AT50" s="3"/>
      <c r="AU50" s="3"/>
    </row>
    <row r="51" spans="1:47" x14ac:dyDescent="0.35">
      <c r="A51" s="66" t="s">
        <v>1536</v>
      </c>
      <c r="B51" s="67"/>
      <c r="C51" s="67"/>
      <c r="D51" s="68"/>
      <c r="E51" s="70"/>
      <c r="F51" s="104" t="s">
        <v>10033</v>
      </c>
      <c r="G51" s="67"/>
      <c r="H51" s="71"/>
      <c r="I51" s="72"/>
      <c r="J51" s="72"/>
      <c r="K51" s="71" t="s">
        <v>12909</v>
      </c>
      <c r="L51" s="75"/>
      <c r="M51" s="76"/>
      <c r="N51" s="76"/>
      <c r="O51" s="77"/>
      <c r="P51" s="78"/>
      <c r="Q51" s="78"/>
      <c r="R51" s="88"/>
      <c r="S51" s="88"/>
      <c r="T51" s="88"/>
      <c r="U51" s="88"/>
      <c r="V51" s="52"/>
      <c r="W51" s="52"/>
      <c r="X51" s="52"/>
      <c r="Y51" s="52"/>
      <c r="Z51" s="51"/>
      <c r="AA51" s="73"/>
      <c r="AB51" s="73"/>
      <c r="AC51" s="74"/>
      <c r="AD51" s="80">
        <v>43</v>
      </c>
      <c r="AE51" s="80">
        <v>292</v>
      </c>
      <c r="AF51" s="80">
        <v>95</v>
      </c>
      <c r="AG51" s="80">
        <v>69</v>
      </c>
      <c r="AH51" s="80"/>
      <c r="AI51" s="80" t="s">
        <v>7368</v>
      </c>
      <c r="AJ51" s="80" t="s">
        <v>8635</v>
      </c>
      <c r="AK51" s="85" t="s">
        <v>9243</v>
      </c>
      <c r="AL51" s="80"/>
      <c r="AM51" s="82">
        <v>43579.549710648149</v>
      </c>
      <c r="AN51" s="80" t="s">
        <v>11402</v>
      </c>
      <c r="AO51" s="85" t="s">
        <v>11451</v>
      </c>
      <c r="AP51" s="80" t="s">
        <v>65</v>
      </c>
      <c r="AQ51" s="2"/>
      <c r="AR51" s="3"/>
      <c r="AS51" s="3"/>
      <c r="AT51" s="3"/>
      <c r="AU51" s="3"/>
    </row>
    <row r="52" spans="1:47" x14ac:dyDescent="0.35">
      <c r="A52" s="66" t="s">
        <v>217</v>
      </c>
      <c r="B52" s="67"/>
      <c r="C52" s="67"/>
      <c r="D52" s="68"/>
      <c r="E52" s="70"/>
      <c r="F52" s="104" t="s">
        <v>10034</v>
      </c>
      <c r="G52" s="67"/>
      <c r="H52" s="71"/>
      <c r="I52" s="72"/>
      <c r="J52" s="72"/>
      <c r="K52" s="71" t="s">
        <v>12910</v>
      </c>
      <c r="L52" s="75"/>
      <c r="M52" s="76"/>
      <c r="N52" s="76"/>
      <c r="O52" s="77"/>
      <c r="P52" s="78"/>
      <c r="Q52" s="78"/>
      <c r="R52" s="88"/>
      <c r="S52" s="88"/>
      <c r="T52" s="88"/>
      <c r="U52" s="88"/>
      <c r="V52" s="52"/>
      <c r="W52" s="52"/>
      <c r="X52" s="52"/>
      <c r="Y52" s="52"/>
      <c r="Z52" s="51"/>
      <c r="AA52" s="73"/>
      <c r="AB52" s="73"/>
      <c r="AC52" s="74"/>
      <c r="AD52" s="80">
        <v>1003</v>
      </c>
      <c r="AE52" s="80">
        <v>1373</v>
      </c>
      <c r="AF52" s="80">
        <v>5746</v>
      </c>
      <c r="AG52" s="80">
        <v>654</v>
      </c>
      <c r="AH52" s="80"/>
      <c r="AI52" s="80" t="s">
        <v>7369</v>
      </c>
      <c r="AJ52" s="80" t="s">
        <v>8609</v>
      </c>
      <c r="AK52" s="85" t="s">
        <v>9244</v>
      </c>
      <c r="AL52" s="80"/>
      <c r="AM52" s="82">
        <v>40449.862511574072</v>
      </c>
      <c r="AN52" s="80" t="s">
        <v>11402</v>
      </c>
      <c r="AO52" s="85" t="s">
        <v>11452</v>
      </c>
      <c r="AP52" s="80" t="s">
        <v>66</v>
      </c>
      <c r="AQ52" s="2"/>
      <c r="AR52" s="3"/>
      <c r="AS52" s="3"/>
      <c r="AT52" s="3"/>
      <c r="AU52" s="3"/>
    </row>
    <row r="53" spans="1:47" x14ac:dyDescent="0.35">
      <c r="A53" s="66" t="s">
        <v>218</v>
      </c>
      <c r="B53" s="67"/>
      <c r="C53" s="67"/>
      <c r="D53" s="68"/>
      <c r="E53" s="70"/>
      <c r="F53" s="104" t="s">
        <v>10035</v>
      </c>
      <c r="G53" s="67"/>
      <c r="H53" s="71"/>
      <c r="I53" s="72"/>
      <c r="J53" s="72"/>
      <c r="K53" s="71" t="s">
        <v>12911</v>
      </c>
      <c r="L53" s="75"/>
      <c r="M53" s="76"/>
      <c r="N53" s="76"/>
      <c r="O53" s="77"/>
      <c r="P53" s="78"/>
      <c r="Q53" s="78"/>
      <c r="R53" s="88"/>
      <c r="S53" s="88"/>
      <c r="T53" s="88"/>
      <c r="U53" s="88"/>
      <c r="V53" s="52"/>
      <c r="W53" s="52"/>
      <c r="X53" s="52"/>
      <c r="Y53" s="52"/>
      <c r="Z53" s="51"/>
      <c r="AA53" s="73"/>
      <c r="AB53" s="73"/>
      <c r="AC53" s="74"/>
      <c r="AD53" s="80">
        <v>2070</v>
      </c>
      <c r="AE53" s="80">
        <v>1036</v>
      </c>
      <c r="AF53" s="80">
        <v>21012</v>
      </c>
      <c r="AG53" s="80">
        <v>44040</v>
      </c>
      <c r="AH53" s="80"/>
      <c r="AI53" s="80" t="s">
        <v>7370</v>
      </c>
      <c r="AJ53" s="80" t="s">
        <v>8615</v>
      </c>
      <c r="AK53" s="80"/>
      <c r="AL53" s="80"/>
      <c r="AM53" s="82">
        <v>40155.004490740743</v>
      </c>
      <c r="AN53" s="80" t="s">
        <v>11402</v>
      </c>
      <c r="AO53" s="85" t="s">
        <v>11453</v>
      </c>
      <c r="AP53" s="80" t="s">
        <v>66</v>
      </c>
      <c r="AQ53" s="2"/>
      <c r="AR53" s="3"/>
      <c r="AS53" s="3"/>
      <c r="AT53" s="3"/>
      <c r="AU53" s="3"/>
    </row>
    <row r="54" spans="1:47" x14ac:dyDescent="0.35">
      <c r="A54" s="66" t="s">
        <v>1413</v>
      </c>
      <c r="B54" s="67"/>
      <c r="C54" s="67"/>
      <c r="D54" s="68"/>
      <c r="E54" s="70"/>
      <c r="F54" s="104" t="s">
        <v>10036</v>
      </c>
      <c r="G54" s="67"/>
      <c r="H54" s="71"/>
      <c r="I54" s="72"/>
      <c r="J54" s="72"/>
      <c r="K54" s="71" t="s">
        <v>12912</v>
      </c>
      <c r="L54" s="75"/>
      <c r="M54" s="76"/>
      <c r="N54" s="76"/>
      <c r="O54" s="77"/>
      <c r="P54" s="78"/>
      <c r="Q54" s="78"/>
      <c r="R54" s="88"/>
      <c r="S54" s="88"/>
      <c r="T54" s="88"/>
      <c r="U54" s="88"/>
      <c r="V54" s="52"/>
      <c r="W54" s="52"/>
      <c r="X54" s="52"/>
      <c r="Y54" s="52"/>
      <c r="Z54" s="51"/>
      <c r="AA54" s="73"/>
      <c r="AB54" s="73"/>
      <c r="AC54" s="74"/>
      <c r="AD54" s="80">
        <v>1207</v>
      </c>
      <c r="AE54" s="80">
        <v>57916</v>
      </c>
      <c r="AF54" s="80">
        <v>5028</v>
      </c>
      <c r="AG54" s="80">
        <v>3245</v>
      </c>
      <c r="AH54" s="80"/>
      <c r="AI54" s="80" t="s">
        <v>7371</v>
      </c>
      <c r="AJ54" s="80" t="s">
        <v>8616</v>
      </c>
      <c r="AK54" s="85" t="s">
        <v>9245</v>
      </c>
      <c r="AL54" s="80"/>
      <c r="AM54" s="82">
        <v>41310.417013888888</v>
      </c>
      <c r="AN54" s="80" t="s">
        <v>11402</v>
      </c>
      <c r="AO54" s="85" t="s">
        <v>11454</v>
      </c>
      <c r="AP54" s="80" t="s">
        <v>66</v>
      </c>
      <c r="AQ54" s="2"/>
      <c r="AR54" s="3"/>
      <c r="AS54" s="3"/>
      <c r="AT54" s="3"/>
      <c r="AU54" s="3"/>
    </row>
    <row r="55" spans="1:47" x14ac:dyDescent="0.35">
      <c r="A55" s="66" t="s">
        <v>219</v>
      </c>
      <c r="B55" s="67"/>
      <c r="C55" s="67"/>
      <c r="D55" s="68"/>
      <c r="E55" s="70"/>
      <c r="F55" s="104" t="s">
        <v>10037</v>
      </c>
      <c r="G55" s="67"/>
      <c r="H55" s="71"/>
      <c r="I55" s="72"/>
      <c r="J55" s="72"/>
      <c r="K55" s="71" t="s">
        <v>12913</v>
      </c>
      <c r="L55" s="75"/>
      <c r="M55" s="76"/>
      <c r="N55" s="76"/>
      <c r="O55" s="77"/>
      <c r="P55" s="78"/>
      <c r="Q55" s="78"/>
      <c r="R55" s="88"/>
      <c r="S55" s="88"/>
      <c r="T55" s="88"/>
      <c r="U55" s="88"/>
      <c r="V55" s="52"/>
      <c r="W55" s="52"/>
      <c r="X55" s="52"/>
      <c r="Y55" s="52"/>
      <c r="Z55" s="51"/>
      <c r="AA55" s="73"/>
      <c r="AB55" s="73"/>
      <c r="AC55" s="74"/>
      <c r="AD55" s="80">
        <v>350</v>
      </c>
      <c r="AE55" s="80">
        <v>217</v>
      </c>
      <c r="AF55" s="80">
        <v>501</v>
      </c>
      <c r="AG55" s="80">
        <v>176</v>
      </c>
      <c r="AH55" s="80"/>
      <c r="AI55" s="80" t="s">
        <v>7372</v>
      </c>
      <c r="AJ55" s="80" t="s">
        <v>8636</v>
      </c>
      <c r="AK55" s="85" t="s">
        <v>9246</v>
      </c>
      <c r="AL55" s="80"/>
      <c r="AM55" s="82">
        <v>43273.852129629631</v>
      </c>
      <c r="AN55" s="80" t="s">
        <v>11402</v>
      </c>
      <c r="AO55" s="85" t="s">
        <v>11455</v>
      </c>
      <c r="AP55" s="80" t="s">
        <v>66</v>
      </c>
      <c r="AQ55" s="2"/>
      <c r="AR55" s="3"/>
      <c r="AS55" s="3"/>
      <c r="AT55" s="3"/>
      <c r="AU55" s="3"/>
    </row>
    <row r="56" spans="1:47" x14ac:dyDescent="0.35">
      <c r="A56" s="66" t="s">
        <v>1537</v>
      </c>
      <c r="B56" s="67"/>
      <c r="C56" s="67"/>
      <c r="D56" s="68"/>
      <c r="E56" s="70"/>
      <c r="F56" s="104" t="s">
        <v>10038</v>
      </c>
      <c r="G56" s="67"/>
      <c r="H56" s="71"/>
      <c r="I56" s="72"/>
      <c r="J56" s="72"/>
      <c r="K56" s="71" t="s">
        <v>12914</v>
      </c>
      <c r="L56" s="75"/>
      <c r="M56" s="76"/>
      <c r="N56" s="76"/>
      <c r="O56" s="77"/>
      <c r="P56" s="78"/>
      <c r="Q56" s="78"/>
      <c r="R56" s="88"/>
      <c r="S56" s="88"/>
      <c r="T56" s="88"/>
      <c r="U56" s="88"/>
      <c r="V56" s="52"/>
      <c r="W56" s="52"/>
      <c r="X56" s="52"/>
      <c r="Y56" s="52"/>
      <c r="Z56" s="51"/>
      <c r="AA56" s="73"/>
      <c r="AB56" s="73"/>
      <c r="AC56" s="74"/>
      <c r="AD56" s="80">
        <v>0</v>
      </c>
      <c r="AE56" s="80">
        <v>0</v>
      </c>
      <c r="AF56" s="80">
        <v>0</v>
      </c>
      <c r="AG56" s="80">
        <v>0</v>
      </c>
      <c r="AH56" s="80"/>
      <c r="AI56" s="80"/>
      <c r="AJ56" s="80"/>
      <c r="AK56" s="80"/>
      <c r="AL56" s="80"/>
      <c r="AM56" s="82">
        <v>44071.808541666665</v>
      </c>
      <c r="AN56" s="80" t="s">
        <v>11402</v>
      </c>
      <c r="AO56" s="85" t="s">
        <v>11456</v>
      </c>
      <c r="AP56" s="80" t="s">
        <v>65</v>
      </c>
      <c r="AQ56" s="2"/>
      <c r="AR56" s="3"/>
      <c r="AS56" s="3"/>
      <c r="AT56" s="3"/>
      <c r="AU56" s="3"/>
    </row>
    <row r="57" spans="1:47" x14ac:dyDescent="0.35">
      <c r="A57" s="66" t="s">
        <v>220</v>
      </c>
      <c r="B57" s="67"/>
      <c r="C57" s="67"/>
      <c r="D57" s="68"/>
      <c r="E57" s="70"/>
      <c r="F57" s="104" t="s">
        <v>10039</v>
      </c>
      <c r="G57" s="67"/>
      <c r="H57" s="71"/>
      <c r="I57" s="72"/>
      <c r="J57" s="72"/>
      <c r="K57" s="71" t="s">
        <v>12915</v>
      </c>
      <c r="L57" s="75"/>
      <c r="M57" s="76"/>
      <c r="N57" s="76"/>
      <c r="O57" s="77"/>
      <c r="P57" s="78"/>
      <c r="Q57" s="78"/>
      <c r="R57" s="88"/>
      <c r="S57" s="88"/>
      <c r="T57" s="88"/>
      <c r="U57" s="88"/>
      <c r="V57" s="52"/>
      <c r="W57" s="52"/>
      <c r="X57" s="52"/>
      <c r="Y57" s="52"/>
      <c r="Z57" s="51"/>
      <c r="AA57" s="73"/>
      <c r="AB57" s="73"/>
      <c r="AC57" s="74"/>
      <c r="AD57" s="80">
        <v>642</v>
      </c>
      <c r="AE57" s="80">
        <v>393</v>
      </c>
      <c r="AF57" s="80">
        <v>11987</v>
      </c>
      <c r="AG57" s="80">
        <v>10137</v>
      </c>
      <c r="AH57" s="80"/>
      <c r="AI57" s="80" t="s">
        <v>7373</v>
      </c>
      <c r="AJ57" s="80" t="s">
        <v>8637</v>
      </c>
      <c r="AK57" s="80"/>
      <c r="AL57" s="80"/>
      <c r="AM57" s="82">
        <v>40733.433865740742</v>
      </c>
      <c r="AN57" s="80" t="s">
        <v>11402</v>
      </c>
      <c r="AO57" s="85" t="s">
        <v>11457</v>
      </c>
      <c r="AP57" s="80" t="s">
        <v>66</v>
      </c>
      <c r="AQ57" s="2"/>
      <c r="AR57" s="3"/>
      <c r="AS57" s="3"/>
      <c r="AT57" s="3"/>
      <c r="AU57" s="3"/>
    </row>
    <row r="58" spans="1:47" x14ac:dyDescent="0.35">
      <c r="A58" s="66" t="s">
        <v>221</v>
      </c>
      <c r="B58" s="67"/>
      <c r="C58" s="67"/>
      <c r="D58" s="68"/>
      <c r="E58" s="70"/>
      <c r="F58" s="104" t="s">
        <v>10040</v>
      </c>
      <c r="G58" s="67"/>
      <c r="H58" s="71"/>
      <c r="I58" s="72"/>
      <c r="J58" s="72"/>
      <c r="K58" s="71" t="s">
        <v>12916</v>
      </c>
      <c r="L58" s="75"/>
      <c r="M58" s="76"/>
      <c r="N58" s="76"/>
      <c r="O58" s="77"/>
      <c r="P58" s="78"/>
      <c r="Q58" s="78"/>
      <c r="R58" s="88"/>
      <c r="S58" s="88"/>
      <c r="T58" s="88"/>
      <c r="U58" s="88"/>
      <c r="V58" s="52"/>
      <c r="W58" s="52"/>
      <c r="X58" s="52"/>
      <c r="Y58" s="52"/>
      <c r="Z58" s="51"/>
      <c r="AA58" s="73"/>
      <c r="AB58" s="73"/>
      <c r="AC58" s="74"/>
      <c r="AD58" s="80">
        <v>85</v>
      </c>
      <c r="AE58" s="80">
        <v>65</v>
      </c>
      <c r="AF58" s="80">
        <v>4785</v>
      </c>
      <c r="AG58" s="80">
        <v>242</v>
      </c>
      <c r="AH58" s="80"/>
      <c r="AI58" s="80" t="s">
        <v>7374</v>
      </c>
      <c r="AJ58" s="80" t="s">
        <v>8638</v>
      </c>
      <c r="AK58" s="85" t="s">
        <v>9247</v>
      </c>
      <c r="AL58" s="80"/>
      <c r="AM58" s="82">
        <v>43387.566412037035</v>
      </c>
      <c r="AN58" s="80" t="s">
        <v>11402</v>
      </c>
      <c r="AO58" s="85" t="s">
        <v>11458</v>
      </c>
      <c r="AP58" s="80" t="s">
        <v>66</v>
      </c>
      <c r="AQ58" s="2"/>
      <c r="AR58" s="3"/>
      <c r="AS58" s="3"/>
      <c r="AT58" s="3"/>
      <c r="AU58" s="3"/>
    </row>
    <row r="59" spans="1:47" x14ac:dyDescent="0.35">
      <c r="A59" s="66" t="s">
        <v>222</v>
      </c>
      <c r="B59" s="67"/>
      <c r="C59" s="67"/>
      <c r="D59" s="68"/>
      <c r="E59" s="70"/>
      <c r="F59" s="104" t="s">
        <v>10041</v>
      </c>
      <c r="G59" s="67"/>
      <c r="H59" s="71"/>
      <c r="I59" s="72"/>
      <c r="J59" s="72"/>
      <c r="K59" s="71" t="s">
        <v>12917</v>
      </c>
      <c r="L59" s="75"/>
      <c r="M59" s="76"/>
      <c r="N59" s="76"/>
      <c r="O59" s="77"/>
      <c r="P59" s="78"/>
      <c r="Q59" s="78"/>
      <c r="R59" s="88"/>
      <c r="S59" s="88"/>
      <c r="T59" s="88"/>
      <c r="U59" s="88"/>
      <c r="V59" s="52"/>
      <c r="W59" s="52"/>
      <c r="X59" s="52"/>
      <c r="Y59" s="52"/>
      <c r="Z59" s="51"/>
      <c r="AA59" s="73"/>
      <c r="AB59" s="73"/>
      <c r="AC59" s="74"/>
      <c r="AD59" s="80">
        <v>277</v>
      </c>
      <c r="AE59" s="80">
        <v>94</v>
      </c>
      <c r="AF59" s="80">
        <v>2228</v>
      </c>
      <c r="AG59" s="80">
        <v>3164</v>
      </c>
      <c r="AH59" s="80"/>
      <c r="AI59" s="80" t="s">
        <v>7375</v>
      </c>
      <c r="AJ59" s="80" t="s">
        <v>8639</v>
      </c>
      <c r="AK59" s="80"/>
      <c r="AL59" s="80"/>
      <c r="AM59" s="82">
        <v>42672.84170138889</v>
      </c>
      <c r="AN59" s="80" t="s">
        <v>11402</v>
      </c>
      <c r="AO59" s="85" t="s">
        <v>11459</v>
      </c>
      <c r="AP59" s="80" t="s">
        <v>66</v>
      </c>
      <c r="AQ59" s="2"/>
      <c r="AR59" s="3"/>
      <c r="AS59" s="3"/>
      <c r="AT59" s="3"/>
      <c r="AU59" s="3"/>
    </row>
    <row r="60" spans="1:47" x14ac:dyDescent="0.35">
      <c r="A60" s="66" t="s">
        <v>223</v>
      </c>
      <c r="B60" s="67"/>
      <c r="C60" s="67"/>
      <c r="D60" s="68"/>
      <c r="E60" s="70"/>
      <c r="F60" s="104" t="s">
        <v>10042</v>
      </c>
      <c r="G60" s="67"/>
      <c r="H60" s="71"/>
      <c r="I60" s="72"/>
      <c r="J60" s="72"/>
      <c r="K60" s="71" t="s">
        <v>12918</v>
      </c>
      <c r="L60" s="75"/>
      <c r="M60" s="76"/>
      <c r="N60" s="76"/>
      <c r="O60" s="77"/>
      <c r="P60" s="78"/>
      <c r="Q60" s="78"/>
      <c r="R60" s="88"/>
      <c r="S60" s="88"/>
      <c r="T60" s="88"/>
      <c r="U60" s="88"/>
      <c r="V60" s="52"/>
      <c r="W60" s="52"/>
      <c r="X60" s="52"/>
      <c r="Y60" s="52"/>
      <c r="Z60" s="51"/>
      <c r="AA60" s="73"/>
      <c r="AB60" s="73"/>
      <c r="AC60" s="74"/>
      <c r="AD60" s="80">
        <v>772</v>
      </c>
      <c r="AE60" s="80">
        <v>278</v>
      </c>
      <c r="AF60" s="80">
        <v>41813</v>
      </c>
      <c r="AG60" s="80">
        <v>1102</v>
      </c>
      <c r="AH60" s="80"/>
      <c r="AI60" s="80"/>
      <c r="AJ60" s="80"/>
      <c r="AK60" s="80"/>
      <c r="AL60" s="80"/>
      <c r="AM60" s="82">
        <v>40373.861539351848</v>
      </c>
      <c r="AN60" s="80" t="s">
        <v>11402</v>
      </c>
      <c r="AO60" s="85" t="s">
        <v>11460</v>
      </c>
      <c r="AP60" s="80" t="s">
        <v>66</v>
      </c>
      <c r="AQ60" s="2"/>
      <c r="AR60" s="3"/>
      <c r="AS60" s="3"/>
      <c r="AT60" s="3"/>
      <c r="AU60" s="3"/>
    </row>
    <row r="61" spans="1:47" x14ac:dyDescent="0.35">
      <c r="A61" s="66" t="s">
        <v>224</v>
      </c>
      <c r="B61" s="67"/>
      <c r="C61" s="67"/>
      <c r="D61" s="68"/>
      <c r="E61" s="70"/>
      <c r="F61" s="104" t="s">
        <v>10043</v>
      </c>
      <c r="G61" s="67"/>
      <c r="H61" s="71"/>
      <c r="I61" s="72"/>
      <c r="J61" s="72"/>
      <c r="K61" s="71" t="s">
        <v>12919</v>
      </c>
      <c r="L61" s="75"/>
      <c r="M61" s="76"/>
      <c r="N61" s="76"/>
      <c r="O61" s="77"/>
      <c r="P61" s="78"/>
      <c r="Q61" s="78"/>
      <c r="R61" s="88"/>
      <c r="S61" s="88"/>
      <c r="T61" s="88"/>
      <c r="U61" s="88"/>
      <c r="V61" s="52"/>
      <c r="W61" s="52"/>
      <c r="X61" s="52"/>
      <c r="Y61" s="52"/>
      <c r="Z61" s="51"/>
      <c r="AA61" s="73"/>
      <c r="AB61" s="73"/>
      <c r="AC61" s="74"/>
      <c r="AD61" s="80">
        <v>4998</v>
      </c>
      <c r="AE61" s="80">
        <v>1528</v>
      </c>
      <c r="AF61" s="80">
        <v>243558</v>
      </c>
      <c r="AG61" s="80">
        <v>100033</v>
      </c>
      <c r="AH61" s="80"/>
      <c r="AI61" s="80" t="s">
        <v>7376</v>
      </c>
      <c r="AJ61" s="80"/>
      <c r="AK61" s="80"/>
      <c r="AL61" s="80"/>
      <c r="AM61" s="82">
        <v>40093.494606481479</v>
      </c>
      <c r="AN61" s="80" t="s">
        <v>11402</v>
      </c>
      <c r="AO61" s="85" t="s">
        <v>11461</v>
      </c>
      <c r="AP61" s="80" t="s">
        <v>66</v>
      </c>
      <c r="AQ61" s="2"/>
      <c r="AR61" s="3"/>
      <c r="AS61" s="3"/>
      <c r="AT61" s="3"/>
      <c r="AU61" s="3"/>
    </row>
    <row r="62" spans="1:47" x14ac:dyDescent="0.35">
      <c r="A62" s="66" t="s">
        <v>225</v>
      </c>
      <c r="B62" s="67"/>
      <c r="C62" s="67"/>
      <c r="D62" s="68"/>
      <c r="E62" s="70"/>
      <c r="F62" s="104" t="s">
        <v>10044</v>
      </c>
      <c r="G62" s="67"/>
      <c r="H62" s="71"/>
      <c r="I62" s="72"/>
      <c r="J62" s="72"/>
      <c r="K62" s="71" t="s">
        <v>12920</v>
      </c>
      <c r="L62" s="75"/>
      <c r="M62" s="76"/>
      <c r="N62" s="76"/>
      <c r="O62" s="77"/>
      <c r="P62" s="78"/>
      <c r="Q62" s="78"/>
      <c r="R62" s="88"/>
      <c r="S62" s="88"/>
      <c r="T62" s="88"/>
      <c r="U62" s="88"/>
      <c r="V62" s="52"/>
      <c r="W62" s="52"/>
      <c r="X62" s="52"/>
      <c r="Y62" s="52"/>
      <c r="Z62" s="51"/>
      <c r="AA62" s="73"/>
      <c r="AB62" s="73"/>
      <c r="AC62" s="74"/>
      <c r="AD62" s="80">
        <v>895</v>
      </c>
      <c r="AE62" s="80">
        <v>4224</v>
      </c>
      <c r="AF62" s="80">
        <v>244794</v>
      </c>
      <c r="AG62" s="80">
        <v>216</v>
      </c>
      <c r="AH62" s="80"/>
      <c r="AI62" s="80" t="s">
        <v>7377</v>
      </c>
      <c r="AJ62" s="80" t="s">
        <v>8640</v>
      </c>
      <c r="AK62" s="80"/>
      <c r="AL62" s="80"/>
      <c r="AM62" s="82">
        <v>39746.634155092594</v>
      </c>
      <c r="AN62" s="80" t="s">
        <v>11402</v>
      </c>
      <c r="AO62" s="85" t="s">
        <v>11462</v>
      </c>
      <c r="AP62" s="80" t="s">
        <v>66</v>
      </c>
      <c r="AQ62" s="2"/>
      <c r="AR62" s="3"/>
      <c r="AS62" s="3"/>
      <c r="AT62" s="3"/>
      <c r="AU62" s="3"/>
    </row>
    <row r="63" spans="1:47" x14ac:dyDescent="0.35">
      <c r="A63" s="66" t="s">
        <v>1235</v>
      </c>
      <c r="B63" s="67"/>
      <c r="C63" s="67"/>
      <c r="D63" s="68"/>
      <c r="E63" s="70"/>
      <c r="F63" s="104" t="s">
        <v>10045</v>
      </c>
      <c r="G63" s="67"/>
      <c r="H63" s="71"/>
      <c r="I63" s="72"/>
      <c r="J63" s="72"/>
      <c r="K63" s="71" t="s">
        <v>12921</v>
      </c>
      <c r="L63" s="75"/>
      <c r="M63" s="76"/>
      <c r="N63" s="76"/>
      <c r="O63" s="77"/>
      <c r="P63" s="78"/>
      <c r="Q63" s="78"/>
      <c r="R63" s="88"/>
      <c r="S63" s="88"/>
      <c r="T63" s="88"/>
      <c r="U63" s="88"/>
      <c r="V63" s="52"/>
      <c r="W63" s="52"/>
      <c r="X63" s="52"/>
      <c r="Y63" s="52"/>
      <c r="Z63" s="51"/>
      <c r="AA63" s="73"/>
      <c r="AB63" s="73"/>
      <c r="AC63" s="74"/>
      <c r="AD63" s="80">
        <v>231</v>
      </c>
      <c r="AE63" s="80">
        <v>1563</v>
      </c>
      <c r="AF63" s="80">
        <v>7113</v>
      </c>
      <c r="AG63" s="80">
        <v>6168</v>
      </c>
      <c r="AH63" s="80"/>
      <c r="AI63" s="80" t="s">
        <v>7378</v>
      </c>
      <c r="AJ63" s="80" t="s">
        <v>8616</v>
      </c>
      <c r="AK63" s="85" t="s">
        <v>9248</v>
      </c>
      <c r="AL63" s="80"/>
      <c r="AM63" s="82">
        <v>43999.362013888887</v>
      </c>
      <c r="AN63" s="80" t="s">
        <v>11402</v>
      </c>
      <c r="AO63" s="85" t="s">
        <v>11463</v>
      </c>
      <c r="AP63" s="80" t="s">
        <v>66</v>
      </c>
      <c r="AQ63" s="2"/>
      <c r="AR63" s="3"/>
      <c r="AS63" s="3"/>
      <c r="AT63" s="3"/>
      <c r="AU63" s="3"/>
    </row>
    <row r="64" spans="1:47" x14ac:dyDescent="0.35">
      <c r="A64" s="66" t="s">
        <v>226</v>
      </c>
      <c r="B64" s="67"/>
      <c r="C64" s="67"/>
      <c r="D64" s="68"/>
      <c r="E64" s="70"/>
      <c r="F64" s="104" t="s">
        <v>10046</v>
      </c>
      <c r="G64" s="67"/>
      <c r="H64" s="71"/>
      <c r="I64" s="72"/>
      <c r="J64" s="72"/>
      <c r="K64" s="71" t="s">
        <v>12922</v>
      </c>
      <c r="L64" s="75"/>
      <c r="M64" s="76"/>
      <c r="N64" s="76"/>
      <c r="O64" s="77"/>
      <c r="P64" s="78"/>
      <c r="Q64" s="78"/>
      <c r="R64" s="88"/>
      <c r="S64" s="88"/>
      <c r="T64" s="88"/>
      <c r="U64" s="88"/>
      <c r="V64" s="52"/>
      <c r="W64" s="52"/>
      <c r="X64" s="52"/>
      <c r="Y64" s="52"/>
      <c r="Z64" s="51"/>
      <c r="AA64" s="73"/>
      <c r="AB64" s="73"/>
      <c r="AC64" s="74"/>
      <c r="AD64" s="80">
        <v>461</v>
      </c>
      <c r="AE64" s="80">
        <v>363</v>
      </c>
      <c r="AF64" s="80">
        <v>3860</v>
      </c>
      <c r="AG64" s="80">
        <v>275</v>
      </c>
      <c r="AH64" s="80"/>
      <c r="AI64" s="80" t="s">
        <v>7379</v>
      </c>
      <c r="AJ64" s="80"/>
      <c r="AK64" s="85" t="s">
        <v>9249</v>
      </c>
      <c r="AL64" s="80"/>
      <c r="AM64" s="82">
        <v>40457.430752314816</v>
      </c>
      <c r="AN64" s="80" t="s">
        <v>11402</v>
      </c>
      <c r="AO64" s="85" t="s">
        <v>11464</v>
      </c>
      <c r="AP64" s="80" t="s">
        <v>66</v>
      </c>
      <c r="AQ64" s="2"/>
      <c r="AR64" s="3"/>
      <c r="AS64" s="3"/>
      <c r="AT64" s="3"/>
      <c r="AU64" s="3"/>
    </row>
    <row r="65" spans="1:47" x14ac:dyDescent="0.35">
      <c r="A65" s="66" t="s">
        <v>227</v>
      </c>
      <c r="B65" s="67"/>
      <c r="C65" s="67"/>
      <c r="D65" s="68"/>
      <c r="E65" s="70"/>
      <c r="F65" s="104" t="s">
        <v>10047</v>
      </c>
      <c r="G65" s="67"/>
      <c r="H65" s="71"/>
      <c r="I65" s="72"/>
      <c r="J65" s="72"/>
      <c r="K65" s="71" t="s">
        <v>12923</v>
      </c>
      <c r="L65" s="75"/>
      <c r="M65" s="76"/>
      <c r="N65" s="76"/>
      <c r="O65" s="77"/>
      <c r="P65" s="78"/>
      <c r="Q65" s="78"/>
      <c r="R65" s="88"/>
      <c r="S65" s="88"/>
      <c r="T65" s="88"/>
      <c r="U65" s="88"/>
      <c r="V65" s="52"/>
      <c r="W65" s="52"/>
      <c r="X65" s="52"/>
      <c r="Y65" s="52"/>
      <c r="Z65" s="51"/>
      <c r="AA65" s="73"/>
      <c r="AB65" s="73"/>
      <c r="AC65" s="74"/>
      <c r="AD65" s="80">
        <v>315</v>
      </c>
      <c r="AE65" s="80">
        <v>232</v>
      </c>
      <c r="AF65" s="80">
        <v>5285</v>
      </c>
      <c r="AG65" s="80">
        <v>75</v>
      </c>
      <c r="AH65" s="80"/>
      <c r="AI65" s="80" t="s">
        <v>7380</v>
      </c>
      <c r="AJ65" s="80" t="s">
        <v>8626</v>
      </c>
      <c r="AK65" s="85" t="s">
        <v>9250</v>
      </c>
      <c r="AL65" s="80"/>
      <c r="AM65" s="82">
        <v>40779.475706018522</v>
      </c>
      <c r="AN65" s="80" t="s">
        <v>11402</v>
      </c>
      <c r="AO65" s="85" t="s">
        <v>11465</v>
      </c>
      <c r="AP65" s="80" t="s">
        <v>66</v>
      </c>
      <c r="AQ65" s="2"/>
      <c r="AR65" s="3"/>
      <c r="AS65" s="3"/>
      <c r="AT65" s="3"/>
      <c r="AU65" s="3"/>
    </row>
    <row r="66" spans="1:47" x14ac:dyDescent="0.35">
      <c r="A66" s="66" t="s">
        <v>228</v>
      </c>
      <c r="B66" s="67"/>
      <c r="C66" s="67"/>
      <c r="D66" s="68"/>
      <c r="E66" s="70"/>
      <c r="F66" s="104" t="s">
        <v>10048</v>
      </c>
      <c r="G66" s="67"/>
      <c r="H66" s="71"/>
      <c r="I66" s="72"/>
      <c r="J66" s="72"/>
      <c r="K66" s="71" t="s">
        <v>12924</v>
      </c>
      <c r="L66" s="75"/>
      <c r="M66" s="76"/>
      <c r="N66" s="76"/>
      <c r="O66" s="77"/>
      <c r="P66" s="78"/>
      <c r="Q66" s="78"/>
      <c r="R66" s="88"/>
      <c r="S66" s="88"/>
      <c r="T66" s="88"/>
      <c r="U66" s="88"/>
      <c r="V66" s="52"/>
      <c r="W66" s="52"/>
      <c r="X66" s="52"/>
      <c r="Y66" s="52"/>
      <c r="Z66" s="51"/>
      <c r="AA66" s="73"/>
      <c r="AB66" s="73"/>
      <c r="AC66" s="74"/>
      <c r="AD66" s="80">
        <v>1600</v>
      </c>
      <c r="AE66" s="80">
        <v>2138</v>
      </c>
      <c r="AF66" s="80">
        <v>6314</v>
      </c>
      <c r="AG66" s="80">
        <v>8486</v>
      </c>
      <c r="AH66" s="80"/>
      <c r="AI66" s="80" t="s">
        <v>7381</v>
      </c>
      <c r="AJ66" s="80" t="s">
        <v>8638</v>
      </c>
      <c r="AK66" s="85" t="s">
        <v>9251</v>
      </c>
      <c r="AL66" s="80"/>
      <c r="AM66" s="82">
        <v>42437.654872685183</v>
      </c>
      <c r="AN66" s="80" t="s">
        <v>11402</v>
      </c>
      <c r="AO66" s="85" t="s">
        <v>11466</v>
      </c>
      <c r="AP66" s="80" t="s">
        <v>66</v>
      </c>
      <c r="AQ66" s="2"/>
      <c r="AR66" s="3"/>
      <c r="AS66" s="3"/>
      <c r="AT66" s="3"/>
      <c r="AU66" s="3"/>
    </row>
    <row r="67" spans="1:47" x14ac:dyDescent="0.35">
      <c r="A67" s="66" t="s">
        <v>229</v>
      </c>
      <c r="B67" s="67"/>
      <c r="C67" s="67"/>
      <c r="D67" s="68"/>
      <c r="E67" s="70"/>
      <c r="F67" s="104" t="s">
        <v>10049</v>
      </c>
      <c r="G67" s="67"/>
      <c r="H67" s="71"/>
      <c r="I67" s="72"/>
      <c r="J67" s="72"/>
      <c r="K67" s="71" t="s">
        <v>12925</v>
      </c>
      <c r="L67" s="75"/>
      <c r="M67" s="76"/>
      <c r="N67" s="76"/>
      <c r="O67" s="77"/>
      <c r="P67" s="78"/>
      <c r="Q67" s="78"/>
      <c r="R67" s="88"/>
      <c r="S67" s="88"/>
      <c r="T67" s="88"/>
      <c r="U67" s="88"/>
      <c r="V67" s="52"/>
      <c r="W67" s="52"/>
      <c r="X67" s="52"/>
      <c r="Y67" s="52"/>
      <c r="Z67" s="51"/>
      <c r="AA67" s="73"/>
      <c r="AB67" s="73"/>
      <c r="AC67" s="74"/>
      <c r="AD67" s="80">
        <v>4370</v>
      </c>
      <c r="AE67" s="80">
        <v>3641</v>
      </c>
      <c r="AF67" s="80">
        <v>5296</v>
      </c>
      <c r="AG67" s="80">
        <v>559</v>
      </c>
      <c r="AH67" s="80"/>
      <c r="AI67" s="80" t="s">
        <v>7382</v>
      </c>
      <c r="AJ67" s="80" t="s">
        <v>8641</v>
      </c>
      <c r="AK67" s="85" t="s">
        <v>9252</v>
      </c>
      <c r="AL67" s="80"/>
      <c r="AM67" s="82">
        <v>40989.693854166668</v>
      </c>
      <c r="AN67" s="80" t="s">
        <v>11402</v>
      </c>
      <c r="AO67" s="85" t="s">
        <v>11467</v>
      </c>
      <c r="AP67" s="80" t="s">
        <v>66</v>
      </c>
      <c r="AQ67" s="2"/>
      <c r="AR67" s="3"/>
      <c r="AS67" s="3"/>
      <c r="AT67" s="3"/>
      <c r="AU67" s="3"/>
    </row>
    <row r="68" spans="1:47" x14ac:dyDescent="0.35">
      <c r="A68" s="66" t="s">
        <v>230</v>
      </c>
      <c r="B68" s="67"/>
      <c r="C68" s="67"/>
      <c r="D68" s="68"/>
      <c r="E68" s="70"/>
      <c r="F68" s="104" t="s">
        <v>10050</v>
      </c>
      <c r="G68" s="67"/>
      <c r="H68" s="71"/>
      <c r="I68" s="72"/>
      <c r="J68" s="72"/>
      <c r="K68" s="71" t="s">
        <v>12926</v>
      </c>
      <c r="L68" s="75"/>
      <c r="M68" s="76"/>
      <c r="N68" s="76"/>
      <c r="O68" s="77"/>
      <c r="P68" s="78"/>
      <c r="Q68" s="78"/>
      <c r="R68" s="88"/>
      <c r="S68" s="88"/>
      <c r="T68" s="88"/>
      <c r="U68" s="88"/>
      <c r="V68" s="52"/>
      <c r="W68" s="52"/>
      <c r="X68" s="52"/>
      <c r="Y68" s="52"/>
      <c r="Z68" s="51"/>
      <c r="AA68" s="73"/>
      <c r="AB68" s="73"/>
      <c r="AC68" s="74"/>
      <c r="AD68" s="80">
        <v>501</v>
      </c>
      <c r="AE68" s="80">
        <v>79</v>
      </c>
      <c r="AF68" s="80">
        <v>2447</v>
      </c>
      <c r="AG68" s="80">
        <v>110</v>
      </c>
      <c r="AH68" s="80"/>
      <c r="AI68" s="80" t="s">
        <v>7383</v>
      </c>
      <c r="AJ68" s="80" t="s">
        <v>8642</v>
      </c>
      <c r="AK68" s="80"/>
      <c r="AL68" s="80"/>
      <c r="AM68" s="82">
        <v>41361.815451388888</v>
      </c>
      <c r="AN68" s="80" t="s">
        <v>11402</v>
      </c>
      <c r="AO68" s="85" t="s">
        <v>11468</v>
      </c>
      <c r="AP68" s="80" t="s">
        <v>66</v>
      </c>
      <c r="AQ68" s="2"/>
      <c r="AR68" s="3"/>
      <c r="AS68" s="3"/>
      <c r="AT68" s="3"/>
      <c r="AU68" s="3"/>
    </row>
    <row r="69" spans="1:47" x14ac:dyDescent="0.35">
      <c r="A69" s="66" t="s">
        <v>1420</v>
      </c>
      <c r="B69" s="67"/>
      <c r="C69" s="67"/>
      <c r="D69" s="68"/>
      <c r="E69" s="70"/>
      <c r="F69" s="104" t="s">
        <v>10051</v>
      </c>
      <c r="G69" s="67"/>
      <c r="H69" s="71"/>
      <c r="I69" s="72"/>
      <c r="J69" s="72"/>
      <c r="K69" s="71" t="s">
        <v>12927</v>
      </c>
      <c r="L69" s="75"/>
      <c r="M69" s="76"/>
      <c r="N69" s="76"/>
      <c r="O69" s="77"/>
      <c r="P69" s="78"/>
      <c r="Q69" s="78"/>
      <c r="R69" s="88"/>
      <c r="S69" s="88"/>
      <c r="T69" s="88"/>
      <c r="U69" s="88"/>
      <c r="V69" s="52"/>
      <c r="W69" s="52"/>
      <c r="X69" s="52"/>
      <c r="Y69" s="52"/>
      <c r="Z69" s="51"/>
      <c r="AA69" s="73"/>
      <c r="AB69" s="73"/>
      <c r="AC69" s="74"/>
      <c r="AD69" s="80">
        <v>566</v>
      </c>
      <c r="AE69" s="80">
        <v>482</v>
      </c>
      <c r="AF69" s="80">
        <v>1089</v>
      </c>
      <c r="AG69" s="80">
        <v>182</v>
      </c>
      <c r="AH69" s="80"/>
      <c r="AI69" s="80" t="s">
        <v>7384</v>
      </c>
      <c r="AJ69" s="80" t="s">
        <v>8616</v>
      </c>
      <c r="AK69" s="85" t="s">
        <v>9253</v>
      </c>
      <c r="AL69" s="80"/>
      <c r="AM69" s="82">
        <v>42081.635625000003</v>
      </c>
      <c r="AN69" s="80" t="s">
        <v>11402</v>
      </c>
      <c r="AO69" s="85" t="s">
        <v>11469</v>
      </c>
      <c r="AP69" s="80" t="s">
        <v>66</v>
      </c>
      <c r="AQ69" s="2"/>
      <c r="AR69" s="3"/>
      <c r="AS69" s="3"/>
      <c r="AT69" s="3"/>
      <c r="AU69" s="3"/>
    </row>
    <row r="70" spans="1:47" x14ac:dyDescent="0.35">
      <c r="A70" s="66" t="s">
        <v>231</v>
      </c>
      <c r="B70" s="67"/>
      <c r="C70" s="67"/>
      <c r="D70" s="68"/>
      <c r="E70" s="70"/>
      <c r="F70" s="104" t="s">
        <v>10052</v>
      </c>
      <c r="G70" s="67"/>
      <c r="H70" s="71"/>
      <c r="I70" s="72"/>
      <c r="J70" s="72"/>
      <c r="K70" s="71" t="s">
        <v>12928</v>
      </c>
      <c r="L70" s="75"/>
      <c r="M70" s="76"/>
      <c r="N70" s="76"/>
      <c r="O70" s="77"/>
      <c r="P70" s="78"/>
      <c r="Q70" s="78"/>
      <c r="R70" s="88"/>
      <c r="S70" s="88"/>
      <c r="T70" s="88"/>
      <c r="U70" s="88"/>
      <c r="V70" s="52"/>
      <c r="W70" s="52"/>
      <c r="X70" s="52"/>
      <c r="Y70" s="52"/>
      <c r="Z70" s="51"/>
      <c r="AA70" s="73"/>
      <c r="AB70" s="73"/>
      <c r="AC70" s="74"/>
      <c r="AD70" s="80">
        <v>492</v>
      </c>
      <c r="AE70" s="80">
        <v>340</v>
      </c>
      <c r="AF70" s="80">
        <v>1840</v>
      </c>
      <c r="AG70" s="80">
        <v>3426</v>
      </c>
      <c r="AH70" s="80"/>
      <c r="AI70" s="80" t="s">
        <v>7385</v>
      </c>
      <c r="AJ70" s="80"/>
      <c r="AK70" s="80"/>
      <c r="AL70" s="80"/>
      <c r="AM70" s="82">
        <v>44337.746041666665</v>
      </c>
      <c r="AN70" s="80" t="s">
        <v>11402</v>
      </c>
      <c r="AO70" s="85" t="s">
        <v>11470</v>
      </c>
      <c r="AP70" s="80" t="s">
        <v>66</v>
      </c>
      <c r="AQ70" s="2"/>
      <c r="AR70" s="3"/>
      <c r="AS70" s="3"/>
      <c r="AT70" s="3"/>
      <c r="AU70" s="3"/>
    </row>
    <row r="71" spans="1:47" x14ac:dyDescent="0.35">
      <c r="A71" s="66" t="s">
        <v>232</v>
      </c>
      <c r="B71" s="67"/>
      <c r="C71" s="67"/>
      <c r="D71" s="68"/>
      <c r="E71" s="70"/>
      <c r="F71" s="104" t="s">
        <v>10053</v>
      </c>
      <c r="G71" s="67"/>
      <c r="H71" s="71"/>
      <c r="I71" s="72"/>
      <c r="J71" s="72"/>
      <c r="K71" s="71" t="s">
        <v>12929</v>
      </c>
      <c r="L71" s="75"/>
      <c r="M71" s="76"/>
      <c r="N71" s="76"/>
      <c r="O71" s="77"/>
      <c r="P71" s="78"/>
      <c r="Q71" s="78"/>
      <c r="R71" s="88"/>
      <c r="S71" s="88"/>
      <c r="T71" s="88"/>
      <c r="U71" s="88"/>
      <c r="V71" s="52"/>
      <c r="W71" s="52"/>
      <c r="X71" s="52"/>
      <c r="Y71" s="52"/>
      <c r="Z71" s="51"/>
      <c r="AA71" s="73"/>
      <c r="AB71" s="73"/>
      <c r="AC71" s="74"/>
      <c r="AD71" s="80">
        <v>675</v>
      </c>
      <c r="AE71" s="80">
        <v>699</v>
      </c>
      <c r="AF71" s="80">
        <v>5150</v>
      </c>
      <c r="AG71" s="80">
        <v>3780</v>
      </c>
      <c r="AH71" s="80"/>
      <c r="AI71" s="80" t="s">
        <v>7386</v>
      </c>
      <c r="AJ71" s="80" t="s">
        <v>8643</v>
      </c>
      <c r="AK71" s="85" t="s">
        <v>9254</v>
      </c>
      <c r="AL71" s="80"/>
      <c r="AM71" s="82">
        <v>41334.415659722225</v>
      </c>
      <c r="AN71" s="80" t="s">
        <v>11402</v>
      </c>
      <c r="AO71" s="85" t="s">
        <v>11471</v>
      </c>
      <c r="AP71" s="80" t="s">
        <v>66</v>
      </c>
      <c r="AQ71" s="2"/>
      <c r="AR71" s="3"/>
      <c r="AS71" s="3"/>
      <c r="AT71" s="3"/>
      <c r="AU71" s="3"/>
    </row>
    <row r="72" spans="1:47" x14ac:dyDescent="0.35">
      <c r="A72" s="66" t="s">
        <v>233</v>
      </c>
      <c r="B72" s="67"/>
      <c r="C72" s="67"/>
      <c r="D72" s="68"/>
      <c r="E72" s="70"/>
      <c r="F72" s="104" t="s">
        <v>10054</v>
      </c>
      <c r="G72" s="67"/>
      <c r="H72" s="71"/>
      <c r="I72" s="72"/>
      <c r="J72" s="72"/>
      <c r="K72" s="71" t="s">
        <v>12930</v>
      </c>
      <c r="L72" s="75"/>
      <c r="M72" s="76"/>
      <c r="N72" s="76"/>
      <c r="O72" s="77"/>
      <c r="P72" s="78"/>
      <c r="Q72" s="78"/>
      <c r="R72" s="88"/>
      <c r="S72" s="88"/>
      <c r="T72" s="88"/>
      <c r="U72" s="88"/>
      <c r="V72" s="52"/>
      <c r="W72" s="52"/>
      <c r="X72" s="52"/>
      <c r="Y72" s="52"/>
      <c r="Z72" s="51"/>
      <c r="AA72" s="73"/>
      <c r="AB72" s="73"/>
      <c r="AC72" s="74"/>
      <c r="AD72" s="80">
        <v>4638</v>
      </c>
      <c r="AE72" s="80">
        <v>4562</v>
      </c>
      <c r="AF72" s="80">
        <v>123719</v>
      </c>
      <c r="AG72" s="80">
        <v>29848</v>
      </c>
      <c r="AH72" s="80"/>
      <c r="AI72" s="80" t="s">
        <v>7387</v>
      </c>
      <c r="AJ72" s="80" t="s">
        <v>8644</v>
      </c>
      <c r="AK72" s="85" t="s">
        <v>9255</v>
      </c>
      <c r="AL72" s="80"/>
      <c r="AM72" s="82">
        <v>39571.715416666666</v>
      </c>
      <c r="AN72" s="80" t="s">
        <v>11402</v>
      </c>
      <c r="AO72" s="85" t="s">
        <v>11472</v>
      </c>
      <c r="AP72" s="80" t="s">
        <v>66</v>
      </c>
      <c r="AQ72" s="2"/>
      <c r="AR72" s="3"/>
      <c r="AS72" s="3"/>
      <c r="AT72" s="3"/>
      <c r="AU72" s="3"/>
    </row>
    <row r="73" spans="1:47" x14ac:dyDescent="0.35">
      <c r="A73" s="66" t="s">
        <v>234</v>
      </c>
      <c r="B73" s="67"/>
      <c r="C73" s="67"/>
      <c r="D73" s="68"/>
      <c r="E73" s="70"/>
      <c r="F73" s="104" t="s">
        <v>10055</v>
      </c>
      <c r="G73" s="67"/>
      <c r="H73" s="71"/>
      <c r="I73" s="72"/>
      <c r="J73" s="72"/>
      <c r="K73" s="71" t="s">
        <v>12931</v>
      </c>
      <c r="L73" s="75"/>
      <c r="M73" s="76"/>
      <c r="N73" s="76"/>
      <c r="O73" s="77"/>
      <c r="P73" s="78"/>
      <c r="Q73" s="78"/>
      <c r="R73" s="88"/>
      <c r="S73" s="88"/>
      <c r="T73" s="88"/>
      <c r="U73" s="88"/>
      <c r="V73" s="52"/>
      <c r="W73" s="52"/>
      <c r="X73" s="52"/>
      <c r="Y73" s="52"/>
      <c r="Z73" s="51"/>
      <c r="AA73" s="73"/>
      <c r="AB73" s="73"/>
      <c r="AC73" s="74"/>
      <c r="AD73" s="80">
        <v>136</v>
      </c>
      <c r="AE73" s="80">
        <v>38</v>
      </c>
      <c r="AF73" s="80">
        <v>1163</v>
      </c>
      <c r="AG73" s="80">
        <v>451</v>
      </c>
      <c r="AH73" s="80"/>
      <c r="AI73" s="80" t="s">
        <v>7388</v>
      </c>
      <c r="AJ73" s="80"/>
      <c r="AK73" s="80"/>
      <c r="AL73" s="80"/>
      <c r="AM73" s="82">
        <v>41269.79760416667</v>
      </c>
      <c r="AN73" s="80" t="s">
        <v>11402</v>
      </c>
      <c r="AO73" s="85" t="s">
        <v>11473</v>
      </c>
      <c r="AP73" s="80" t="s">
        <v>66</v>
      </c>
      <c r="AQ73" s="2"/>
      <c r="AR73" s="3"/>
      <c r="AS73" s="3"/>
      <c r="AT73" s="3"/>
      <c r="AU73" s="3"/>
    </row>
    <row r="74" spans="1:47" x14ac:dyDescent="0.35">
      <c r="A74" s="66" t="s">
        <v>1422</v>
      </c>
      <c r="B74" s="67"/>
      <c r="C74" s="67"/>
      <c r="D74" s="68"/>
      <c r="E74" s="70"/>
      <c r="F74" s="104" t="s">
        <v>10056</v>
      </c>
      <c r="G74" s="67"/>
      <c r="H74" s="71"/>
      <c r="I74" s="72"/>
      <c r="J74" s="72"/>
      <c r="K74" s="71" t="s">
        <v>12932</v>
      </c>
      <c r="L74" s="75"/>
      <c r="M74" s="76"/>
      <c r="N74" s="76"/>
      <c r="O74" s="77"/>
      <c r="P74" s="78"/>
      <c r="Q74" s="78"/>
      <c r="R74" s="88"/>
      <c r="S74" s="88"/>
      <c r="T74" s="88"/>
      <c r="U74" s="88"/>
      <c r="V74" s="52"/>
      <c r="W74" s="52"/>
      <c r="X74" s="52"/>
      <c r="Y74" s="52"/>
      <c r="Z74" s="51"/>
      <c r="AA74" s="73"/>
      <c r="AB74" s="73"/>
      <c r="AC74" s="74"/>
      <c r="AD74" s="80">
        <v>2560</v>
      </c>
      <c r="AE74" s="80">
        <v>10968</v>
      </c>
      <c r="AF74" s="80">
        <v>13685</v>
      </c>
      <c r="AG74" s="80">
        <v>9397</v>
      </c>
      <c r="AH74" s="80"/>
      <c r="AI74" s="80" t="s">
        <v>7389</v>
      </c>
      <c r="AJ74" s="80" t="s">
        <v>8645</v>
      </c>
      <c r="AK74" s="85" t="s">
        <v>9256</v>
      </c>
      <c r="AL74" s="80"/>
      <c r="AM74" s="82">
        <v>42061.409872685188</v>
      </c>
      <c r="AN74" s="80" t="s">
        <v>11402</v>
      </c>
      <c r="AO74" s="85" t="s">
        <v>11474</v>
      </c>
      <c r="AP74" s="80" t="s">
        <v>66</v>
      </c>
      <c r="AQ74" s="2"/>
      <c r="AR74" s="3"/>
      <c r="AS74" s="3"/>
      <c r="AT74" s="3"/>
      <c r="AU74" s="3"/>
    </row>
    <row r="75" spans="1:47" x14ac:dyDescent="0.35">
      <c r="A75" s="66" t="s">
        <v>235</v>
      </c>
      <c r="B75" s="67"/>
      <c r="C75" s="67"/>
      <c r="D75" s="68"/>
      <c r="E75" s="70"/>
      <c r="F75" s="104" t="s">
        <v>10057</v>
      </c>
      <c r="G75" s="67"/>
      <c r="H75" s="71"/>
      <c r="I75" s="72"/>
      <c r="J75" s="72"/>
      <c r="K75" s="71" t="s">
        <v>12933</v>
      </c>
      <c r="L75" s="75"/>
      <c r="M75" s="76"/>
      <c r="N75" s="76"/>
      <c r="O75" s="77"/>
      <c r="P75" s="78"/>
      <c r="Q75" s="78"/>
      <c r="R75" s="88"/>
      <c r="S75" s="88"/>
      <c r="T75" s="88"/>
      <c r="U75" s="88"/>
      <c r="V75" s="52"/>
      <c r="W75" s="52"/>
      <c r="X75" s="52"/>
      <c r="Y75" s="52"/>
      <c r="Z75" s="51"/>
      <c r="AA75" s="73"/>
      <c r="AB75" s="73"/>
      <c r="AC75" s="74"/>
      <c r="AD75" s="80">
        <v>718</v>
      </c>
      <c r="AE75" s="80">
        <v>659</v>
      </c>
      <c r="AF75" s="80">
        <v>10440</v>
      </c>
      <c r="AG75" s="80">
        <v>1332</v>
      </c>
      <c r="AH75" s="80"/>
      <c r="AI75" s="80" t="s">
        <v>7390</v>
      </c>
      <c r="AJ75" s="80" t="s">
        <v>8609</v>
      </c>
      <c r="AK75" s="85" t="s">
        <v>9257</v>
      </c>
      <c r="AL75" s="80"/>
      <c r="AM75" s="82">
        <v>39778.546990740739</v>
      </c>
      <c r="AN75" s="80" t="s">
        <v>11402</v>
      </c>
      <c r="AO75" s="85" t="s">
        <v>11475</v>
      </c>
      <c r="AP75" s="80" t="s">
        <v>66</v>
      </c>
      <c r="AQ75" s="2"/>
      <c r="AR75" s="3"/>
      <c r="AS75" s="3"/>
      <c r="AT75" s="3"/>
      <c r="AU75" s="3"/>
    </row>
    <row r="76" spans="1:47" x14ac:dyDescent="0.35">
      <c r="A76" s="66" t="s">
        <v>1433</v>
      </c>
      <c r="B76" s="67"/>
      <c r="C76" s="67"/>
      <c r="D76" s="68"/>
      <c r="E76" s="70"/>
      <c r="F76" s="104" t="s">
        <v>10058</v>
      </c>
      <c r="G76" s="67"/>
      <c r="H76" s="71"/>
      <c r="I76" s="72"/>
      <c r="J76" s="72"/>
      <c r="K76" s="71" t="s">
        <v>12934</v>
      </c>
      <c r="L76" s="75"/>
      <c r="M76" s="76"/>
      <c r="N76" s="76"/>
      <c r="O76" s="77"/>
      <c r="P76" s="78"/>
      <c r="Q76" s="78"/>
      <c r="R76" s="88"/>
      <c r="S76" s="88"/>
      <c r="T76" s="88"/>
      <c r="U76" s="88"/>
      <c r="V76" s="52"/>
      <c r="W76" s="52"/>
      <c r="X76" s="52"/>
      <c r="Y76" s="52"/>
      <c r="Z76" s="51"/>
      <c r="AA76" s="73"/>
      <c r="AB76" s="73"/>
      <c r="AC76" s="74"/>
      <c r="AD76" s="80">
        <v>11774</v>
      </c>
      <c r="AE76" s="80">
        <v>14694</v>
      </c>
      <c r="AF76" s="80">
        <v>2650</v>
      </c>
      <c r="AG76" s="80">
        <v>3858</v>
      </c>
      <c r="AH76" s="80"/>
      <c r="AI76" s="80" t="s">
        <v>7391</v>
      </c>
      <c r="AJ76" s="80" t="s">
        <v>8615</v>
      </c>
      <c r="AK76" s="85" t="s">
        <v>9258</v>
      </c>
      <c r="AL76" s="80"/>
      <c r="AM76" s="82">
        <v>43098.609548611108</v>
      </c>
      <c r="AN76" s="80" t="s">
        <v>11402</v>
      </c>
      <c r="AO76" s="85" t="s">
        <v>11476</v>
      </c>
      <c r="AP76" s="80" t="s">
        <v>66</v>
      </c>
      <c r="AQ76" s="2"/>
      <c r="AR76" s="3"/>
      <c r="AS76" s="3"/>
      <c r="AT76" s="3"/>
      <c r="AU76" s="3"/>
    </row>
    <row r="77" spans="1:47" x14ac:dyDescent="0.35">
      <c r="A77" s="66" t="s">
        <v>236</v>
      </c>
      <c r="B77" s="67"/>
      <c r="C77" s="67"/>
      <c r="D77" s="68"/>
      <c r="E77" s="70"/>
      <c r="F77" s="104" t="s">
        <v>10059</v>
      </c>
      <c r="G77" s="67"/>
      <c r="H77" s="71"/>
      <c r="I77" s="72"/>
      <c r="J77" s="72"/>
      <c r="K77" s="71" t="s">
        <v>12935</v>
      </c>
      <c r="L77" s="75"/>
      <c r="M77" s="76"/>
      <c r="N77" s="76"/>
      <c r="O77" s="77"/>
      <c r="P77" s="78"/>
      <c r="Q77" s="78"/>
      <c r="R77" s="88"/>
      <c r="S77" s="88"/>
      <c r="T77" s="88"/>
      <c r="U77" s="88"/>
      <c r="V77" s="52"/>
      <c r="W77" s="52"/>
      <c r="X77" s="52"/>
      <c r="Y77" s="52"/>
      <c r="Z77" s="51"/>
      <c r="AA77" s="73"/>
      <c r="AB77" s="73"/>
      <c r="AC77" s="74"/>
      <c r="AD77" s="80">
        <v>5438</v>
      </c>
      <c r="AE77" s="80">
        <v>11630</v>
      </c>
      <c r="AF77" s="80">
        <v>39742</v>
      </c>
      <c r="AG77" s="80">
        <v>22538</v>
      </c>
      <c r="AH77" s="80"/>
      <c r="AI77" s="80" t="s">
        <v>7392</v>
      </c>
      <c r="AJ77" s="80" t="s">
        <v>8646</v>
      </c>
      <c r="AK77" s="85" t="s">
        <v>9259</v>
      </c>
      <c r="AL77" s="80"/>
      <c r="AM77" s="82">
        <v>41515.738761574074</v>
      </c>
      <c r="AN77" s="80" t="s">
        <v>11402</v>
      </c>
      <c r="AO77" s="85" t="s">
        <v>11477</v>
      </c>
      <c r="AP77" s="80" t="s">
        <v>66</v>
      </c>
      <c r="AQ77" s="2"/>
      <c r="AR77" s="3"/>
      <c r="AS77" s="3"/>
      <c r="AT77" s="3"/>
      <c r="AU77" s="3"/>
    </row>
    <row r="78" spans="1:47" x14ac:dyDescent="0.35">
      <c r="A78" s="66" t="s">
        <v>237</v>
      </c>
      <c r="B78" s="67"/>
      <c r="C78" s="67"/>
      <c r="D78" s="68"/>
      <c r="E78" s="70"/>
      <c r="F78" s="104" t="s">
        <v>10060</v>
      </c>
      <c r="G78" s="67"/>
      <c r="H78" s="71"/>
      <c r="I78" s="72"/>
      <c r="J78" s="72"/>
      <c r="K78" s="71" t="s">
        <v>12936</v>
      </c>
      <c r="L78" s="75"/>
      <c r="M78" s="76"/>
      <c r="N78" s="76"/>
      <c r="O78" s="77"/>
      <c r="P78" s="78"/>
      <c r="Q78" s="78"/>
      <c r="R78" s="88"/>
      <c r="S78" s="88"/>
      <c r="T78" s="88"/>
      <c r="U78" s="88"/>
      <c r="V78" s="52"/>
      <c r="W78" s="52"/>
      <c r="X78" s="52"/>
      <c r="Y78" s="52"/>
      <c r="Z78" s="51"/>
      <c r="AA78" s="73"/>
      <c r="AB78" s="73"/>
      <c r="AC78" s="74"/>
      <c r="AD78" s="80">
        <v>59763</v>
      </c>
      <c r="AE78" s="80">
        <v>445565</v>
      </c>
      <c r="AF78" s="80">
        <v>45156</v>
      </c>
      <c r="AG78" s="80">
        <v>443</v>
      </c>
      <c r="AH78" s="80"/>
      <c r="AI78" s="80" t="s">
        <v>7393</v>
      </c>
      <c r="AJ78" s="80" t="s">
        <v>8615</v>
      </c>
      <c r="AK78" s="85" t="s">
        <v>9260</v>
      </c>
      <c r="AL78" s="80"/>
      <c r="AM78" s="82">
        <v>39219.91138888889</v>
      </c>
      <c r="AN78" s="80" t="s">
        <v>11402</v>
      </c>
      <c r="AO78" s="85" t="s">
        <v>11478</v>
      </c>
      <c r="AP78" s="80" t="s">
        <v>66</v>
      </c>
      <c r="AQ78" s="2"/>
      <c r="AR78" s="3"/>
      <c r="AS78" s="3"/>
      <c r="AT78" s="3"/>
      <c r="AU78" s="3"/>
    </row>
    <row r="79" spans="1:47" x14ac:dyDescent="0.35">
      <c r="A79" s="66" t="s">
        <v>238</v>
      </c>
      <c r="B79" s="67"/>
      <c r="C79" s="67"/>
      <c r="D79" s="68"/>
      <c r="E79" s="70"/>
      <c r="F79" s="104" t="s">
        <v>10061</v>
      </c>
      <c r="G79" s="67"/>
      <c r="H79" s="71"/>
      <c r="I79" s="72"/>
      <c r="J79" s="72"/>
      <c r="K79" s="71" t="s">
        <v>12937</v>
      </c>
      <c r="L79" s="75"/>
      <c r="M79" s="76"/>
      <c r="N79" s="76"/>
      <c r="O79" s="77"/>
      <c r="P79" s="78"/>
      <c r="Q79" s="78"/>
      <c r="R79" s="88"/>
      <c r="S79" s="88"/>
      <c r="T79" s="88"/>
      <c r="U79" s="88"/>
      <c r="V79" s="52"/>
      <c r="W79" s="52"/>
      <c r="X79" s="52"/>
      <c r="Y79" s="52"/>
      <c r="Z79" s="51"/>
      <c r="AA79" s="73"/>
      <c r="AB79" s="73"/>
      <c r="AC79" s="74"/>
      <c r="AD79" s="80">
        <v>95</v>
      </c>
      <c r="AE79" s="80">
        <v>56</v>
      </c>
      <c r="AF79" s="80">
        <v>51</v>
      </c>
      <c r="AG79" s="80">
        <v>12</v>
      </c>
      <c r="AH79" s="80"/>
      <c r="AI79" s="80"/>
      <c r="AJ79" s="80"/>
      <c r="AK79" s="80"/>
      <c r="AL79" s="80"/>
      <c r="AM79" s="82">
        <v>43617.774641203701</v>
      </c>
      <c r="AN79" s="80" t="s">
        <v>11402</v>
      </c>
      <c r="AO79" s="85" t="s">
        <v>11479</v>
      </c>
      <c r="AP79" s="80" t="s">
        <v>66</v>
      </c>
      <c r="AQ79" s="2"/>
      <c r="AR79" s="3"/>
      <c r="AS79" s="3"/>
      <c r="AT79" s="3"/>
      <c r="AU79" s="3"/>
    </row>
    <row r="80" spans="1:47" x14ac:dyDescent="0.35">
      <c r="A80" s="66" t="s">
        <v>1421</v>
      </c>
      <c r="B80" s="67"/>
      <c r="C80" s="67"/>
      <c r="D80" s="68"/>
      <c r="E80" s="70"/>
      <c r="F80" s="104" t="s">
        <v>10062</v>
      </c>
      <c r="G80" s="67"/>
      <c r="H80" s="71"/>
      <c r="I80" s="72"/>
      <c r="J80" s="72"/>
      <c r="K80" s="71" t="s">
        <v>12938</v>
      </c>
      <c r="L80" s="75"/>
      <c r="M80" s="76"/>
      <c r="N80" s="76"/>
      <c r="O80" s="77"/>
      <c r="P80" s="78"/>
      <c r="Q80" s="78"/>
      <c r="R80" s="88"/>
      <c r="S80" s="88"/>
      <c r="T80" s="88"/>
      <c r="U80" s="88"/>
      <c r="V80" s="52"/>
      <c r="W80" s="52"/>
      <c r="X80" s="52"/>
      <c r="Y80" s="52"/>
      <c r="Z80" s="51"/>
      <c r="AA80" s="73"/>
      <c r="AB80" s="73"/>
      <c r="AC80" s="74"/>
      <c r="AD80" s="80">
        <v>5424</v>
      </c>
      <c r="AE80" s="80">
        <v>5951</v>
      </c>
      <c r="AF80" s="80">
        <v>28097</v>
      </c>
      <c r="AG80" s="80">
        <v>27754</v>
      </c>
      <c r="AH80" s="80"/>
      <c r="AI80" s="80" t="s">
        <v>7394</v>
      </c>
      <c r="AJ80" s="80" t="s">
        <v>8647</v>
      </c>
      <c r="AK80" s="85" t="s">
        <v>9261</v>
      </c>
      <c r="AL80" s="80"/>
      <c r="AM80" s="82">
        <v>41353.639976851853</v>
      </c>
      <c r="AN80" s="80" t="s">
        <v>11402</v>
      </c>
      <c r="AO80" s="85" t="s">
        <v>11480</v>
      </c>
      <c r="AP80" s="80" t="s">
        <v>66</v>
      </c>
      <c r="AQ80" s="2"/>
      <c r="AR80" s="3"/>
      <c r="AS80" s="3"/>
      <c r="AT80" s="3"/>
      <c r="AU80" s="3"/>
    </row>
    <row r="81" spans="1:47" x14ac:dyDescent="0.35">
      <c r="A81" s="66" t="s">
        <v>239</v>
      </c>
      <c r="B81" s="67"/>
      <c r="C81" s="67"/>
      <c r="D81" s="68"/>
      <c r="E81" s="70"/>
      <c r="F81" s="104" t="s">
        <v>10063</v>
      </c>
      <c r="G81" s="67"/>
      <c r="H81" s="71"/>
      <c r="I81" s="72"/>
      <c r="J81" s="72"/>
      <c r="K81" s="71" t="s">
        <v>12939</v>
      </c>
      <c r="L81" s="75"/>
      <c r="M81" s="76"/>
      <c r="N81" s="76"/>
      <c r="O81" s="77"/>
      <c r="P81" s="78"/>
      <c r="Q81" s="78"/>
      <c r="R81" s="88"/>
      <c r="S81" s="88"/>
      <c r="T81" s="88"/>
      <c r="U81" s="88"/>
      <c r="V81" s="52"/>
      <c r="W81" s="52"/>
      <c r="X81" s="52"/>
      <c r="Y81" s="52"/>
      <c r="Z81" s="51"/>
      <c r="AA81" s="73"/>
      <c r="AB81" s="73"/>
      <c r="AC81" s="74"/>
      <c r="AD81" s="80">
        <v>624</v>
      </c>
      <c r="AE81" s="80">
        <v>534</v>
      </c>
      <c r="AF81" s="80">
        <v>7264</v>
      </c>
      <c r="AG81" s="80">
        <v>29884</v>
      </c>
      <c r="AH81" s="80"/>
      <c r="AI81" s="80" t="s">
        <v>7395</v>
      </c>
      <c r="AJ81" s="80" t="s">
        <v>8648</v>
      </c>
      <c r="AK81" s="85" t="s">
        <v>9262</v>
      </c>
      <c r="AL81" s="80"/>
      <c r="AM81" s="82">
        <v>41032.762141203704</v>
      </c>
      <c r="AN81" s="80" t="s">
        <v>11402</v>
      </c>
      <c r="AO81" s="85" t="s">
        <v>11481</v>
      </c>
      <c r="AP81" s="80" t="s">
        <v>66</v>
      </c>
      <c r="AQ81" s="2"/>
      <c r="AR81" s="3"/>
      <c r="AS81" s="3"/>
      <c r="AT81" s="3"/>
      <c r="AU81" s="3"/>
    </row>
    <row r="82" spans="1:47" x14ac:dyDescent="0.35">
      <c r="A82" s="66" t="s">
        <v>240</v>
      </c>
      <c r="B82" s="67"/>
      <c r="C82" s="67"/>
      <c r="D82" s="68"/>
      <c r="E82" s="70"/>
      <c r="F82" s="104" t="s">
        <v>10064</v>
      </c>
      <c r="G82" s="67"/>
      <c r="H82" s="71"/>
      <c r="I82" s="72"/>
      <c r="J82" s="72"/>
      <c r="K82" s="71" t="s">
        <v>12940</v>
      </c>
      <c r="L82" s="75"/>
      <c r="M82" s="76"/>
      <c r="N82" s="76"/>
      <c r="O82" s="77"/>
      <c r="P82" s="78"/>
      <c r="Q82" s="78"/>
      <c r="R82" s="88"/>
      <c r="S82" s="88"/>
      <c r="T82" s="88"/>
      <c r="U82" s="88"/>
      <c r="V82" s="52"/>
      <c r="W82" s="52"/>
      <c r="X82" s="52"/>
      <c r="Y82" s="52"/>
      <c r="Z82" s="51"/>
      <c r="AA82" s="73"/>
      <c r="AB82" s="73"/>
      <c r="AC82" s="74"/>
      <c r="AD82" s="80">
        <v>183</v>
      </c>
      <c r="AE82" s="80">
        <v>1241</v>
      </c>
      <c r="AF82" s="80">
        <v>25692</v>
      </c>
      <c r="AG82" s="80">
        <v>864</v>
      </c>
      <c r="AH82" s="80"/>
      <c r="AI82" s="80" t="s">
        <v>7396</v>
      </c>
      <c r="AJ82" s="80" t="s">
        <v>8649</v>
      </c>
      <c r="AK82" s="85" t="s">
        <v>9263</v>
      </c>
      <c r="AL82" s="80"/>
      <c r="AM82" s="82">
        <v>41200.428090277775</v>
      </c>
      <c r="AN82" s="80" t="s">
        <v>11402</v>
      </c>
      <c r="AO82" s="85" t="s">
        <v>11482</v>
      </c>
      <c r="AP82" s="80" t="s">
        <v>66</v>
      </c>
      <c r="AQ82" s="2"/>
      <c r="AR82" s="3"/>
      <c r="AS82" s="3"/>
      <c r="AT82" s="3"/>
      <c r="AU82" s="3"/>
    </row>
    <row r="83" spans="1:47" x14ac:dyDescent="0.35">
      <c r="A83" s="66" t="s">
        <v>241</v>
      </c>
      <c r="B83" s="67"/>
      <c r="C83" s="67"/>
      <c r="D83" s="68"/>
      <c r="E83" s="70"/>
      <c r="F83" s="104" t="s">
        <v>10065</v>
      </c>
      <c r="G83" s="67"/>
      <c r="H83" s="71"/>
      <c r="I83" s="72"/>
      <c r="J83" s="72"/>
      <c r="K83" s="71" t="s">
        <v>12941</v>
      </c>
      <c r="L83" s="75"/>
      <c r="M83" s="76"/>
      <c r="N83" s="76"/>
      <c r="O83" s="77"/>
      <c r="P83" s="78"/>
      <c r="Q83" s="78"/>
      <c r="R83" s="88"/>
      <c r="S83" s="88"/>
      <c r="T83" s="88"/>
      <c r="U83" s="88"/>
      <c r="V83" s="52"/>
      <c r="W83" s="52"/>
      <c r="X83" s="52"/>
      <c r="Y83" s="52"/>
      <c r="Z83" s="51"/>
      <c r="AA83" s="73"/>
      <c r="AB83" s="73"/>
      <c r="AC83" s="74"/>
      <c r="AD83" s="80">
        <v>142</v>
      </c>
      <c r="AE83" s="80">
        <v>1406</v>
      </c>
      <c r="AF83" s="80">
        <v>34827</v>
      </c>
      <c r="AG83" s="80">
        <v>831</v>
      </c>
      <c r="AH83" s="80"/>
      <c r="AI83" s="80" t="s">
        <v>7397</v>
      </c>
      <c r="AJ83" s="80" t="s">
        <v>8650</v>
      </c>
      <c r="AK83" s="85" t="s">
        <v>9264</v>
      </c>
      <c r="AL83" s="80"/>
      <c r="AM83" s="82">
        <v>42254.694444444445</v>
      </c>
      <c r="AN83" s="80" t="s">
        <v>11402</v>
      </c>
      <c r="AO83" s="85" t="s">
        <v>11483</v>
      </c>
      <c r="AP83" s="80" t="s">
        <v>66</v>
      </c>
      <c r="AQ83" s="2"/>
      <c r="AR83" s="3"/>
      <c r="AS83" s="3"/>
      <c r="AT83" s="3"/>
      <c r="AU83" s="3"/>
    </row>
    <row r="84" spans="1:47" x14ac:dyDescent="0.35">
      <c r="A84" s="66" t="s">
        <v>242</v>
      </c>
      <c r="B84" s="67"/>
      <c r="C84" s="67"/>
      <c r="D84" s="68"/>
      <c r="E84" s="70"/>
      <c r="F84" s="104" t="s">
        <v>10066</v>
      </c>
      <c r="G84" s="67"/>
      <c r="H84" s="71"/>
      <c r="I84" s="72"/>
      <c r="J84" s="72"/>
      <c r="K84" s="71" t="s">
        <v>12942</v>
      </c>
      <c r="L84" s="75"/>
      <c r="M84" s="76"/>
      <c r="N84" s="76"/>
      <c r="O84" s="77"/>
      <c r="P84" s="78"/>
      <c r="Q84" s="78"/>
      <c r="R84" s="88"/>
      <c r="S84" s="88"/>
      <c r="T84" s="88"/>
      <c r="U84" s="88"/>
      <c r="V84" s="52"/>
      <c r="W84" s="52"/>
      <c r="X84" s="52"/>
      <c r="Y84" s="52"/>
      <c r="Z84" s="51"/>
      <c r="AA84" s="73"/>
      <c r="AB84" s="73"/>
      <c r="AC84" s="74"/>
      <c r="AD84" s="80">
        <v>6</v>
      </c>
      <c r="AE84" s="80">
        <v>1502</v>
      </c>
      <c r="AF84" s="80">
        <v>593243</v>
      </c>
      <c r="AG84" s="80">
        <v>5</v>
      </c>
      <c r="AH84" s="80"/>
      <c r="AI84" s="80" t="s">
        <v>7398</v>
      </c>
      <c r="AJ84" s="80"/>
      <c r="AK84" s="80"/>
      <c r="AL84" s="80"/>
      <c r="AM84" s="82">
        <v>44109.140104166669</v>
      </c>
      <c r="AN84" s="80" t="s">
        <v>11402</v>
      </c>
      <c r="AO84" s="85" t="s">
        <v>11484</v>
      </c>
      <c r="AP84" s="80" t="s">
        <v>66</v>
      </c>
      <c r="AQ84" s="2"/>
      <c r="AR84" s="3"/>
      <c r="AS84" s="3"/>
      <c r="AT84" s="3"/>
      <c r="AU84" s="3"/>
    </row>
    <row r="85" spans="1:47" x14ac:dyDescent="0.35">
      <c r="A85" s="66" t="s">
        <v>243</v>
      </c>
      <c r="B85" s="67"/>
      <c r="C85" s="67"/>
      <c r="D85" s="68"/>
      <c r="E85" s="70"/>
      <c r="F85" s="104" t="s">
        <v>10067</v>
      </c>
      <c r="G85" s="67"/>
      <c r="H85" s="71"/>
      <c r="I85" s="72"/>
      <c r="J85" s="72"/>
      <c r="K85" s="71" t="s">
        <v>12943</v>
      </c>
      <c r="L85" s="75"/>
      <c r="M85" s="76"/>
      <c r="N85" s="76"/>
      <c r="O85" s="77"/>
      <c r="P85" s="78"/>
      <c r="Q85" s="78"/>
      <c r="R85" s="88"/>
      <c r="S85" s="88"/>
      <c r="T85" s="88"/>
      <c r="U85" s="88"/>
      <c r="V85" s="52"/>
      <c r="W85" s="52"/>
      <c r="X85" s="52"/>
      <c r="Y85" s="52"/>
      <c r="Z85" s="51"/>
      <c r="AA85" s="73"/>
      <c r="AB85" s="73"/>
      <c r="AC85" s="74"/>
      <c r="AD85" s="80">
        <v>5001</v>
      </c>
      <c r="AE85" s="80">
        <v>3022</v>
      </c>
      <c r="AF85" s="80">
        <v>57748</v>
      </c>
      <c r="AG85" s="80">
        <v>117792</v>
      </c>
      <c r="AH85" s="80"/>
      <c r="AI85" s="80" t="s">
        <v>7399</v>
      </c>
      <c r="AJ85" s="80" t="s">
        <v>8651</v>
      </c>
      <c r="AK85" s="80"/>
      <c r="AL85" s="80"/>
      <c r="AM85" s="82">
        <v>41183.05978009259</v>
      </c>
      <c r="AN85" s="80" t="s">
        <v>11402</v>
      </c>
      <c r="AO85" s="85" t="s">
        <v>11485</v>
      </c>
      <c r="AP85" s="80" t="s">
        <v>66</v>
      </c>
      <c r="AQ85" s="2"/>
      <c r="AR85" s="3"/>
      <c r="AS85" s="3"/>
      <c r="AT85" s="3"/>
      <c r="AU85" s="3"/>
    </row>
    <row r="86" spans="1:47" x14ac:dyDescent="0.35">
      <c r="A86" s="66" t="s">
        <v>244</v>
      </c>
      <c r="B86" s="67"/>
      <c r="C86" s="67"/>
      <c r="D86" s="68"/>
      <c r="E86" s="70"/>
      <c r="F86" s="104" t="s">
        <v>10068</v>
      </c>
      <c r="G86" s="67"/>
      <c r="H86" s="71"/>
      <c r="I86" s="72"/>
      <c r="J86" s="72"/>
      <c r="K86" s="71" t="s">
        <v>12944</v>
      </c>
      <c r="L86" s="75"/>
      <c r="M86" s="76"/>
      <c r="N86" s="76"/>
      <c r="O86" s="77"/>
      <c r="P86" s="78"/>
      <c r="Q86" s="78"/>
      <c r="R86" s="88"/>
      <c r="S86" s="88"/>
      <c r="T86" s="88"/>
      <c r="U86" s="88"/>
      <c r="V86" s="52"/>
      <c r="W86" s="52"/>
      <c r="X86" s="52"/>
      <c r="Y86" s="52"/>
      <c r="Z86" s="51"/>
      <c r="AA86" s="73"/>
      <c r="AB86" s="73"/>
      <c r="AC86" s="74"/>
      <c r="AD86" s="80">
        <v>644</v>
      </c>
      <c r="AE86" s="80">
        <v>220382</v>
      </c>
      <c r="AF86" s="80">
        <v>18746</v>
      </c>
      <c r="AG86" s="80">
        <v>28510</v>
      </c>
      <c r="AH86" s="80"/>
      <c r="AI86" s="80" t="s">
        <v>7400</v>
      </c>
      <c r="AJ86" s="80" t="s">
        <v>8652</v>
      </c>
      <c r="AK86" s="85" t="s">
        <v>9265</v>
      </c>
      <c r="AL86" s="80"/>
      <c r="AM86" s="82">
        <v>39972.696226851855</v>
      </c>
      <c r="AN86" s="80" t="s">
        <v>11402</v>
      </c>
      <c r="AO86" s="85" t="s">
        <v>11486</v>
      </c>
      <c r="AP86" s="80" t="s">
        <v>66</v>
      </c>
      <c r="AQ86" s="2"/>
      <c r="AR86" s="3"/>
      <c r="AS86" s="3"/>
      <c r="AT86" s="3"/>
      <c r="AU86" s="3"/>
    </row>
    <row r="87" spans="1:47" x14ac:dyDescent="0.35">
      <c r="A87" s="66" t="s">
        <v>1116</v>
      </c>
      <c r="B87" s="67"/>
      <c r="C87" s="67"/>
      <c r="D87" s="68"/>
      <c r="E87" s="70"/>
      <c r="F87" s="104" t="s">
        <v>10069</v>
      </c>
      <c r="G87" s="67"/>
      <c r="H87" s="71"/>
      <c r="I87" s="72"/>
      <c r="J87" s="72"/>
      <c r="K87" s="71" t="s">
        <v>12945</v>
      </c>
      <c r="L87" s="75"/>
      <c r="M87" s="76"/>
      <c r="N87" s="76"/>
      <c r="O87" s="77"/>
      <c r="P87" s="78"/>
      <c r="Q87" s="78"/>
      <c r="R87" s="88"/>
      <c r="S87" s="88"/>
      <c r="T87" s="88"/>
      <c r="U87" s="88"/>
      <c r="V87" s="52"/>
      <c r="W87" s="52"/>
      <c r="X87" s="52"/>
      <c r="Y87" s="52"/>
      <c r="Z87" s="51"/>
      <c r="AA87" s="73"/>
      <c r="AB87" s="73"/>
      <c r="AC87" s="74"/>
      <c r="AD87" s="80">
        <v>75</v>
      </c>
      <c r="AE87" s="80">
        <v>358</v>
      </c>
      <c r="AF87" s="80">
        <v>65</v>
      </c>
      <c r="AG87" s="80">
        <v>302</v>
      </c>
      <c r="AH87" s="80"/>
      <c r="AI87" s="80" t="s">
        <v>7401</v>
      </c>
      <c r="AJ87" s="80" t="s">
        <v>8653</v>
      </c>
      <c r="AK87" s="85" t="s">
        <v>9266</v>
      </c>
      <c r="AL87" s="80"/>
      <c r="AM87" s="82">
        <v>44284.551296296297</v>
      </c>
      <c r="AN87" s="80" t="s">
        <v>11402</v>
      </c>
      <c r="AO87" s="85" t="s">
        <v>11487</v>
      </c>
      <c r="AP87" s="80" t="s">
        <v>66</v>
      </c>
      <c r="AQ87" s="2"/>
      <c r="AR87" s="3"/>
      <c r="AS87" s="3"/>
      <c r="AT87" s="3"/>
      <c r="AU87" s="3"/>
    </row>
    <row r="88" spans="1:47" x14ac:dyDescent="0.35">
      <c r="A88" s="66" t="s">
        <v>1115</v>
      </c>
      <c r="B88" s="67"/>
      <c r="C88" s="67"/>
      <c r="D88" s="68"/>
      <c r="E88" s="70"/>
      <c r="F88" s="104" t="s">
        <v>10070</v>
      </c>
      <c r="G88" s="67"/>
      <c r="H88" s="71"/>
      <c r="I88" s="72"/>
      <c r="J88" s="72"/>
      <c r="K88" s="71" t="s">
        <v>12946</v>
      </c>
      <c r="L88" s="75"/>
      <c r="M88" s="76"/>
      <c r="N88" s="76"/>
      <c r="O88" s="77"/>
      <c r="P88" s="78"/>
      <c r="Q88" s="78"/>
      <c r="R88" s="88"/>
      <c r="S88" s="88"/>
      <c r="T88" s="88"/>
      <c r="U88" s="88"/>
      <c r="V88" s="52"/>
      <c r="W88" s="52"/>
      <c r="X88" s="52"/>
      <c r="Y88" s="52"/>
      <c r="Z88" s="51"/>
      <c r="AA88" s="73"/>
      <c r="AB88" s="73"/>
      <c r="AC88" s="74"/>
      <c r="AD88" s="80">
        <v>265</v>
      </c>
      <c r="AE88" s="80">
        <v>2637</v>
      </c>
      <c r="AF88" s="80">
        <v>2905</v>
      </c>
      <c r="AG88" s="80">
        <v>2485</v>
      </c>
      <c r="AH88" s="80"/>
      <c r="AI88" s="80" t="s">
        <v>7402</v>
      </c>
      <c r="AJ88" s="80" t="s">
        <v>8654</v>
      </c>
      <c r="AK88" s="85" t="s">
        <v>9267</v>
      </c>
      <c r="AL88" s="80"/>
      <c r="AM88" s="82">
        <v>42432.363206018519</v>
      </c>
      <c r="AN88" s="80" t="s">
        <v>11402</v>
      </c>
      <c r="AO88" s="85" t="s">
        <v>11488</v>
      </c>
      <c r="AP88" s="80" t="s">
        <v>66</v>
      </c>
      <c r="AQ88" s="2"/>
      <c r="AR88" s="3"/>
      <c r="AS88" s="3"/>
      <c r="AT88" s="3"/>
      <c r="AU88" s="3"/>
    </row>
    <row r="89" spans="1:47" x14ac:dyDescent="0.35">
      <c r="A89" s="66" t="s">
        <v>245</v>
      </c>
      <c r="B89" s="67"/>
      <c r="C89" s="67"/>
      <c r="D89" s="68"/>
      <c r="E89" s="70"/>
      <c r="F89" s="104" t="s">
        <v>10071</v>
      </c>
      <c r="G89" s="67"/>
      <c r="H89" s="71"/>
      <c r="I89" s="72"/>
      <c r="J89" s="72"/>
      <c r="K89" s="71" t="s">
        <v>12947</v>
      </c>
      <c r="L89" s="75"/>
      <c r="M89" s="76"/>
      <c r="N89" s="76"/>
      <c r="O89" s="77"/>
      <c r="P89" s="78"/>
      <c r="Q89" s="78"/>
      <c r="R89" s="88"/>
      <c r="S89" s="88"/>
      <c r="T89" s="88"/>
      <c r="U89" s="88"/>
      <c r="V89" s="52"/>
      <c r="W89" s="52"/>
      <c r="X89" s="52"/>
      <c r="Y89" s="52"/>
      <c r="Z89" s="51"/>
      <c r="AA89" s="73"/>
      <c r="AB89" s="73"/>
      <c r="AC89" s="74"/>
      <c r="AD89" s="80">
        <v>121</v>
      </c>
      <c r="AE89" s="80">
        <v>124</v>
      </c>
      <c r="AF89" s="80">
        <v>4308</v>
      </c>
      <c r="AG89" s="80">
        <v>2161</v>
      </c>
      <c r="AH89" s="80"/>
      <c r="AI89" s="80" t="s">
        <v>7403</v>
      </c>
      <c r="AJ89" s="80" t="s">
        <v>8655</v>
      </c>
      <c r="AK89" s="85" t="s">
        <v>9268</v>
      </c>
      <c r="AL89" s="80"/>
      <c r="AM89" s="82">
        <v>41695.309814814813</v>
      </c>
      <c r="AN89" s="80" t="s">
        <v>11402</v>
      </c>
      <c r="AO89" s="85" t="s">
        <v>11489</v>
      </c>
      <c r="AP89" s="80" t="s">
        <v>66</v>
      </c>
      <c r="AQ89" s="2"/>
      <c r="AR89" s="3"/>
      <c r="AS89" s="3"/>
      <c r="AT89" s="3"/>
      <c r="AU89" s="3"/>
    </row>
    <row r="90" spans="1:47" x14ac:dyDescent="0.35">
      <c r="A90" s="66" t="s">
        <v>246</v>
      </c>
      <c r="B90" s="67"/>
      <c r="C90" s="67"/>
      <c r="D90" s="68"/>
      <c r="E90" s="70"/>
      <c r="F90" s="104" t="s">
        <v>10072</v>
      </c>
      <c r="G90" s="67"/>
      <c r="H90" s="71"/>
      <c r="I90" s="72"/>
      <c r="J90" s="72"/>
      <c r="K90" s="71" t="s">
        <v>12948</v>
      </c>
      <c r="L90" s="75"/>
      <c r="M90" s="76"/>
      <c r="N90" s="76"/>
      <c r="O90" s="77"/>
      <c r="P90" s="78"/>
      <c r="Q90" s="78"/>
      <c r="R90" s="88"/>
      <c r="S90" s="88"/>
      <c r="T90" s="88"/>
      <c r="U90" s="88"/>
      <c r="V90" s="52"/>
      <c r="W90" s="52"/>
      <c r="X90" s="52"/>
      <c r="Y90" s="52"/>
      <c r="Z90" s="51"/>
      <c r="AA90" s="73"/>
      <c r="AB90" s="73"/>
      <c r="AC90" s="74"/>
      <c r="AD90" s="80">
        <v>328</v>
      </c>
      <c r="AE90" s="80">
        <v>579</v>
      </c>
      <c r="AF90" s="80">
        <v>2986</v>
      </c>
      <c r="AG90" s="80">
        <v>1086</v>
      </c>
      <c r="AH90" s="80"/>
      <c r="AI90" s="80" t="s">
        <v>7404</v>
      </c>
      <c r="AJ90" s="80" t="s">
        <v>8656</v>
      </c>
      <c r="AK90" s="85" t="s">
        <v>9269</v>
      </c>
      <c r="AL90" s="80"/>
      <c r="AM90" s="82">
        <v>42493.362800925926</v>
      </c>
      <c r="AN90" s="80" t="s">
        <v>11402</v>
      </c>
      <c r="AO90" s="85" t="s">
        <v>11490</v>
      </c>
      <c r="AP90" s="80" t="s">
        <v>66</v>
      </c>
      <c r="AQ90" s="2"/>
      <c r="AR90" s="3"/>
      <c r="AS90" s="3"/>
      <c r="AT90" s="3"/>
      <c r="AU90" s="3"/>
    </row>
    <row r="91" spans="1:47" x14ac:dyDescent="0.35">
      <c r="A91" s="66" t="s">
        <v>247</v>
      </c>
      <c r="B91" s="67"/>
      <c r="C91" s="67"/>
      <c r="D91" s="68"/>
      <c r="E91" s="70"/>
      <c r="F91" s="104" t="s">
        <v>10073</v>
      </c>
      <c r="G91" s="67"/>
      <c r="H91" s="71"/>
      <c r="I91" s="72"/>
      <c r="J91" s="72"/>
      <c r="K91" s="71" t="s">
        <v>12949</v>
      </c>
      <c r="L91" s="75"/>
      <c r="M91" s="76"/>
      <c r="N91" s="76"/>
      <c r="O91" s="77"/>
      <c r="P91" s="78"/>
      <c r="Q91" s="78"/>
      <c r="R91" s="88"/>
      <c r="S91" s="88"/>
      <c r="T91" s="88"/>
      <c r="U91" s="88"/>
      <c r="V91" s="52"/>
      <c r="W91" s="52"/>
      <c r="X91" s="52"/>
      <c r="Y91" s="52"/>
      <c r="Z91" s="51"/>
      <c r="AA91" s="73"/>
      <c r="AB91" s="73"/>
      <c r="AC91" s="74"/>
      <c r="AD91" s="80">
        <v>99</v>
      </c>
      <c r="AE91" s="80">
        <v>110</v>
      </c>
      <c r="AF91" s="80">
        <v>12958</v>
      </c>
      <c r="AG91" s="80">
        <v>10868</v>
      </c>
      <c r="AH91" s="80"/>
      <c r="AI91" s="80" t="s">
        <v>7405</v>
      </c>
      <c r="AJ91" s="80" t="s">
        <v>8657</v>
      </c>
      <c r="AK91" s="80"/>
      <c r="AL91" s="80"/>
      <c r="AM91" s="82">
        <v>41861.645266203705</v>
      </c>
      <c r="AN91" s="80" t="s">
        <v>11402</v>
      </c>
      <c r="AO91" s="85" t="s">
        <v>11491</v>
      </c>
      <c r="AP91" s="80" t="s">
        <v>66</v>
      </c>
      <c r="AQ91" s="2"/>
      <c r="AR91" s="3"/>
      <c r="AS91" s="3"/>
      <c r="AT91" s="3"/>
      <c r="AU91" s="3"/>
    </row>
    <row r="92" spans="1:47" x14ac:dyDescent="0.35">
      <c r="A92" s="66" t="s">
        <v>248</v>
      </c>
      <c r="B92" s="67"/>
      <c r="C92" s="67"/>
      <c r="D92" s="68"/>
      <c r="E92" s="70"/>
      <c r="F92" s="104" t="s">
        <v>10074</v>
      </c>
      <c r="G92" s="67"/>
      <c r="H92" s="71"/>
      <c r="I92" s="72"/>
      <c r="J92" s="72"/>
      <c r="K92" s="71" t="s">
        <v>12950</v>
      </c>
      <c r="L92" s="75"/>
      <c r="M92" s="76"/>
      <c r="N92" s="76"/>
      <c r="O92" s="77"/>
      <c r="P92" s="78"/>
      <c r="Q92" s="78"/>
      <c r="R92" s="88"/>
      <c r="S92" s="88"/>
      <c r="T92" s="88"/>
      <c r="U92" s="88"/>
      <c r="V92" s="52"/>
      <c r="W92" s="52"/>
      <c r="X92" s="52"/>
      <c r="Y92" s="52"/>
      <c r="Z92" s="51"/>
      <c r="AA92" s="73"/>
      <c r="AB92" s="73"/>
      <c r="AC92" s="74"/>
      <c r="AD92" s="80">
        <v>111</v>
      </c>
      <c r="AE92" s="80">
        <v>334</v>
      </c>
      <c r="AF92" s="80">
        <v>338</v>
      </c>
      <c r="AG92" s="80">
        <v>302</v>
      </c>
      <c r="AH92" s="80"/>
      <c r="AI92" s="80" t="s">
        <v>7406</v>
      </c>
      <c r="AJ92" s="80" t="s">
        <v>8658</v>
      </c>
      <c r="AK92" s="85" t="s">
        <v>9270</v>
      </c>
      <c r="AL92" s="80"/>
      <c r="AM92" s="82">
        <v>42144.368495370371</v>
      </c>
      <c r="AN92" s="80" t="s">
        <v>11402</v>
      </c>
      <c r="AO92" s="85" t="s">
        <v>11492</v>
      </c>
      <c r="AP92" s="80" t="s">
        <v>66</v>
      </c>
      <c r="AQ92" s="2"/>
      <c r="AR92" s="3"/>
      <c r="AS92" s="3"/>
      <c r="AT92" s="3"/>
      <c r="AU92" s="3"/>
    </row>
    <row r="93" spans="1:47" x14ac:dyDescent="0.35">
      <c r="A93" s="66" t="s">
        <v>249</v>
      </c>
      <c r="B93" s="67"/>
      <c r="C93" s="67"/>
      <c r="D93" s="68"/>
      <c r="E93" s="70"/>
      <c r="F93" s="104" t="s">
        <v>10075</v>
      </c>
      <c r="G93" s="67"/>
      <c r="H93" s="71"/>
      <c r="I93" s="72"/>
      <c r="J93" s="72"/>
      <c r="K93" s="71" t="s">
        <v>12951</v>
      </c>
      <c r="L93" s="75"/>
      <c r="M93" s="76"/>
      <c r="N93" s="76"/>
      <c r="O93" s="77"/>
      <c r="P93" s="78"/>
      <c r="Q93" s="78"/>
      <c r="R93" s="88"/>
      <c r="S93" s="88"/>
      <c r="T93" s="88"/>
      <c r="U93" s="88"/>
      <c r="V93" s="52"/>
      <c r="W93" s="52"/>
      <c r="X93" s="52"/>
      <c r="Y93" s="52"/>
      <c r="Z93" s="51"/>
      <c r="AA93" s="73"/>
      <c r="AB93" s="73"/>
      <c r="AC93" s="74"/>
      <c r="AD93" s="80">
        <v>5486</v>
      </c>
      <c r="AE93" s="80">
        <v>4989</v>
      </c>
      <c r="AF93" s="80">
        <v>151962</v>
      </c>
      <c r="AG93" s="80">
        <v>4919</v>
      </c>
      <c r="AH93" s="80"/>
      <c r="AI93" s="80" t="s">
        <v>7407</v>
      </c>
      <c r="AJ93" s="80" t="s">
        <v>8659</v>
      </c>
      <c r="AK93" s="80"/>
      <c r="AL93" s="80"/>
      <c r="AM93" s="82">
        <v>40380.384155092594</v>
      </c>
      <c r="AN93" s="80" t="s">
        <v>11402</v>
      </c>
      <c r="AO93" s="85" t="s">
        <v>11493</v>
      </c>
      <c r="AP93" s="80" t="s">
        <v>66</v>
      </c>
      <c r="AQ93" s="2"/>
      <c r="AR93" s="3"/>
      <c r="AS93" s="3"/>
      <c r="AT93" s="3"/>
      <c r="AU93" s="3"/>
    </row>
    <row r="94" spans="1:47" x14ac:dyDescent="0.35">
      <c r="A94" s="66" t="s">
        <v>250</v>
      </c>
      <c r="B94" s="67"/>
      <c r="C94" s="67"/>
      <c r="D94" s="68"/>
      <c r="E94" s="70"/>
      <c r="F94" s="104" t="s">
        <v>10076</v>
      </c>
      <c r="G94" s="67"/>
      <c r="H94" s="71"/>
      <c r="I94" s="72"/>
      <c r="J94" s="72"/>
      <c r="K94" s="71" t="s">
        <v>12952</v>
      </c>
      <c r="L94" s="75"/>
      <c r="M94" s="76"/>
      <c r="N94" s="76"/>
      <c r="O94" s="77"/>
      <c r="P94" s="78"/>
      <c r="Q94" s="78"/>
      <c r="R94" s="88"/>
      <c r="S94" s="88"/>
      <c r="T94" s="88"/>
      <c r="U94" s="88"/>
      <c r="V94" s="52"/>
      <c r="W94" s="52"/>
      <c r="X94" s="52"/>
      <c r="Y94" s="52"/>
      <c r="Z94" s="51"/>
      <c r="AA94" s="73"/>
      <c r="AB94" s="73"/>
      <c r="AC94" s="74"/>
      <c r="AD94" s="80">
        <v>980</v>
      </c>
      <c r="AE94" s="80">
        <v>13228</v>
      </c>
      <c r="AF94" s="80">
        <v>552235</v>
      </c>
      <c r="AG94" s="80">
        <v>3172</v>
      </c>
      <c r="AH94" s="80"/>
      <c r="AI94" s="80" t="s">
        <v>7408</v>
      </c>
      <c r="AJ94" s="80" t="s">
        <v>8660</v>
      </c>
      <c r="AK94" s="80"/>
      <c r="AL94" s="80"/>
      <c r="AM94" s="82">
        <v>41693.915462962963</v>
      </c>
      <c r="AN94" s="80" t="s">
        <v>11402</v>
      </c>
      <c r="AO94" s="85" t="s">
        <v>11494</v>
      </c>
      <c r="AP94" s="80" t="s">
        <v>66</v>
      </c>
      <c r="AQ94" s="2"/>
      <c r="AR94" s="3"/>
      <c r="AS94" s="3"/>
      <c r="AT94" s="3"/>
      <c r="AU94" s="3"/>
    </row>
    <row r="95" spans="1:47" x14ac:dyDescent="0.35">
      <c r="A95" s="66" t="s">
        <v>251</v>
      </c>
      <c r="B95" s="67"/>
      <c r="C95" s="67"/>
      <c r="D95" s="68"/>
      <c r="E95" s="70"/>
      <c r="F95" s="104" t="s">
        <v>10077</v>
      </c>
      <c r="G95" s="67"/>
      <c r="H95" s="71"/>
      <c r="I95" s="72"/>
      <c r="J95" s="72"/>
      <c r="K95" s="71" t="s">
        <v>12953</v>
      </c>
      <c r="L95" s="75"/>
      <c r="M95" s="76"/>
      <c r="N95" s="76"/>
      <c r="O95" s="77"/>
      <c r="P95" s="78"/>
      <c r="Q95" s="78"/>
      <c r="R95" s="88"/>
      <c r="S95" s="88"/>
      <c r="T95" s="88"/>
      <c r="U95" s="88"/>
      <c r="V95" s="52"/>
      <c r="W95" s="52"/>
      <c r="X95" s="52"/>
      <c r="Y95" s="52"/>
      <c r="Z95" s="51"/>
      <c r="AA95" s="73"/>
      <c r="AB95" s="73"/>
      <c r="AC95" s="74"/>
      <c r="AD95" s="80">
        <v>371</v>
      </c>
      <c r="AE95" s="80">
        <v>16468</v>
      </c>
      <c r="AF95" s="80">
        <v>6886</v>
      </c>
      <c r="AG95" s="80">
        <v>4453</v>
      </c>
      <c r="AH95" s="80"/>
      <c r="AI95" s="80" t="s">
        <v>7409</v>
      </c>
      <c r="AJ95" s="80"/>
      <c r="AK95" s="85" t="s">
        <v>9271</v>
      </c>
      <c r="AL95" s="80"/>
      <c r="AM95" s="82">
        <v>41792.605925925927</v>
      </c>
      <c r="AN95" s="80" t="s">
        <v>11402</v>
      </c>
      <c r="AO95" s="85" t="s">
        <v>11495</v>
      </c>
      <c r="AP95" s="80" t="s">
        <v>66</v>
      </c>
      <c r="AQ95" s="2"/>
      <c r="AR95" s="3"/>
      <c r="AS95" s="3"/>
      <c r="AT95" s="3"/>
      <c r="AU95" s="3"/>
    </row>
    <row r="96" spans="1:47" x14ac:dyDescent="0.35">
      <c r="A96" s="66" t="s">
        <v>252</v>
      </c>
      <c r="B96" s="67"/>
      <c r="C96" s="67"/>
      <c r="D96" s="68"/>
      <c r="E96" s="70"/>
      <c r="F96" s="104" t="s">
        <v>10078</v>
      </c>
      <c r="G96" s="67"/>
      <c r="H96" s="71"/>
      <c r="I96" s="72"/>
      <c r="J96" s="72"/>
      <c r="K96" s="71" t="s">
        <v>12954</v>
      </c>
      <c r="L96" s="75"/>
      <c r="M96" s="76"/>
      <c r="N96" s="76"/>
      <c r="O96" s="77"/>
      <c r="P96" s="78"/>
      <c r="Q96" s="78"/>
      <c r="R96" s="88"/>
      <c r="S96" s="88"/>
      <c r="T96" s="88"/>
      <c r="U96" s="88"/>
      <c r="V96" s="52"/>
      <c r="W96" s="52"/>
      <c r="X96" s="52"/>
      <c r="Y96" s="52"/>
      <c r="Z96" s="51"/>
      <c r="AA96" s="73"/>
      <c r="AB96" s="73"/>
      <c r="AC96" s="74"/>
      <c r="AD96" s="80">
        <v>870</v>
      </c>
      <c r="AE96" s="80">
        <v>2025</v>
      </c>
      <c r="AF96" s="80">
        <v>16135</v>
      </c>
      <c r="AG96" s="80">
        <v>990</v>
      </c>
      <c r="AH96" s="80"/>
      <c r="AI96" s="80" t="s">
        <v>7410</v>
      </c>
      <c r="AJ96" s="80" t="s">
        <v>8661</v>
      </c>
      <c r="AK96" s="85" t="s">
        <v>9272</v>
      </c>
      <c r="AL96" s="80"/>
      <c r="AM96" s="82">
        <v>40584.930092592593</v>
      </c>
      <c r="AN96" s="80" t="s">
        <v>11402</v>
      </c>
      <c r="AO96" s="85" t="s">
        <v>11496</v>
      </c>
      <c r="AP96" s="80" t="s">
        <v>66</v>
      </c>
      <c r="AQ96" s="2"/>
      <c r="AR96" s="3"/>
      <c r="AS96" s="3"/>
      <c r="AT96" s="3"/>
      <c r="AU96" s="3"/>
    </row>
    <row r="97" spans="1:47" x14ac:dyDescent="0.35">
      <c r="A97" s="66" t="s">
        <v>253</v>
      </c>
      <c r="B97" s="67"/>
      <c r="C97" s="67"/>
      <c r="D97" s="68"/>
      <c r="E97" s="70"/>
      <c r="F97" s="104" t="s">
        <v>10079</v>
      </c>
      <c r="G97" s="67"/>
      <c r="H97" s="71"/>
      <c r="I97" s="72"/>
      <c r="J97" s="72"/>
      <c r="K97" s="71" t="s">
        <v>12955</v>
      </c>
      <c r="L97" s="75"/>
      <c r="M97" s="76"/>
      <c r="N97" s="76"/>
      <c r="O97" s="77"/>
      <c r="P97" s="78"/>
      <c r="Q97" s="78"/>
      <c r="R97" s="88"/>
      <c r="S97" s="88"/>
      <c r="T97" s="88"/>
      <c r="U97" s="88"/>
      <c r="V97" s="52"/>
      <c r="W97" s="52"/>
      <c r="X97" s="52"/>
      <c r="Y97" s="52"/>
      <c r="Z97" s="51"/>
      <c r="AA97" s="73"/>
      <c r="AB97" s="73"/>
      <c r="AC97" s="74"/>
      <c r="AD97" s="80">
        <v>165</v>
      </c>
      <c r="AE97" s="80">
        <v>190</v>
      </c>
      <c r="AF97" s="80">
        <v>333</v>
      </c>
      <c r="AG97" s="80">
        <v>702</v>
      </c>
      <c r="AH97" s="80"/>
      <c r="AI97" s="80"/>
      <c r="AJ97" s="80"/>
      <c r="AK97" s="80"/>
      <c r="AL97" s="80"/>
      <c r="AM97" s="82">
        <v>40612.667615740742</v>
      </c>
      <c r="AN97" s="80" t="s">
        <v>11402</v>
      </c>
      <c r="AO97" s="85" t="s">
        <v>11497</v>
      </c>
      <c r="AP97" s="80" t="s">
        <v>66</v>
      </c>
      <c r="AQ97" s="2"/>
      <c r="AR97" s="3"/>
      <c r="AS97" s="3"/>
      <c r="AT97" s="3"/>
      <c r="AU97" s="3"/>
    </row>
    <row r="98" spans="1:47" x14ac:dyDescent="0.35">
      <c r="A98" s="66" t="s">
        <v>254</v>
      </c>
      <c r="B98" s="67"/>
      <c r="C98" s="67"/>
      <c r="D98" s="68"/>
      <c r="E98" s="70"/>
      <c r="F98" s="104" t="s">
        <v>10080</v>
      </c>
      <c r="G98" s="67"/>
      <c r="H98" s="71"/>
      <c r="I98" s="72"/>
      <c r="J98" s="72"/>
      <c r="K98" s="71" t="s">
        <v>12956</v>
      </c>
      <c r="L98" s="75"/>
      <c r="M98" s="76"/>
      <c r="N98" s="76"/>
      <c r="O98" s="77"/>
      <c r="P98" s="78"/>
      <c r="Q98" s="78"/>
      <c r="R98" s="88"/>
      <c r="S98" s="88"/>
      <c r="T98" s="88"/>
      <c r="U98" s="88"/>
      <c r="V98" s="52"/>
      <c r="W98" s="52"/>
      <c r="X98" s="52"/>
      <c r="Y98" s="52"/>
      <c r="Z98" s="51"/>
      <c r="AA98" s="73"/>
      <c r="AB98" s="73"/>
      <c r="AC98" s="74"/>
      <c r="AD98" s="80">
        <v>87</v>
      </c>
      <c r="AE98" s="80">
        <v>52</v>
      </c>
      <c r="AF98" s="80">
        <v>58</v>
      </c>
      <c r="AG98" s="80">
        <v>286</v>
      </c>
      <c r="AH98" s="80"/>
      <c r="AI98" s="80" t="s">
        <v>7411</v>
      </c>
      <c r="AJ98" s="80"/>
      <c r="AK98" s="80"/>
      <c r="AL98" s="80"/>
      <c r="AM98" s="82">
        <v>44139.406354166669</v>
      </c>
      <c r="AN98" s="80" t="s">
        <v>11402</v>
      </c>
      <c r="AO98" s="85" t="s">
        <v>11498</v>
      </c>
      <c r="AP98" s="80" t="s">
        <v>66</v>
      </c>
      <c r="AQ98" s="2"/>
      <c r="AR98" s="3"/>
      <c r="AS98" s="3"/>
      <c r="AT98" s="3"/>
      <c r="AU98" s="3"/>
    </row>
    <row r="99" spans="1:47" x14ac:dyDescent="0.35">
      <c r="A99" s="66" t="s">
        <v>255</v>
      </c>
      <c r="B99" s="67"/>
      <c r="C99" s="67"/>
      <c r="D99" s="68"/>
      <c r="E99" s="70"/>
      <c r="F99" s="104" t="s">
        <v>10081</v>
      </c>
      <c r="G99" s="67"/>
      <c r="H99" s="71"/>
      <c r="I99" s="72"/>
      <c r="J99" s="72"/>
      <c r="K99" s="71" t="s">
        <v>12957</v>
      </c>
      <c r="L99" s="75"/>
      <c r="M99" s="76"/>
      <c r="N99" s="76"/>
      <c r="O99" s="77"/>
      <c r="P99" s="78"/>
      <c r="Q99" s="78"/>
      <c r="R99" s="88"/>
      <c r="S99" s="88"/>
      <c r="T99" s="88"/>
      <c r="U99" s="88"/>
      <c r="V99" s="52"/>
      <c r="W99" s="52"/>
      <c r="X99" s="52"/>
      <c r="Y99" s="52"/>
      <c r="Z99" s="51"/>
      <c r="AA99" s="73"/>
      <c r="AB99" s="73"/>
      <c r="AC99" s="74"/>
      <c r="AD99" s="80">
        <v>1057</v>
      </c>
      <c r="AE99" s="80">
        <v>5149</v>
      </c>
      <c r="AF99" s="80">
        <v>46516</v>
      </c>
      <c r="AG99" s="80">
        <v>22820</v>
      </c>
      <c r="AH99" s="80"/>
      <c r="AI99" s="80" t="s">
        <v>7412</v>
      </c>
      <c r="AJ99" s="80" t="s">
        <v>8615</v>
      </c>
      <c r="AK99" s="85" t="s">
        <v>9273</v>
      </c>
      <c r="AL99" s="80"/>
      <c r="AM99" s="82">
        <v>39449.520868055559</v>
      </c>
      <c r="AN99" s="80" t="s">
        <v>11402</v>
      </c>
      <c r="AO99" s="85" t="s">
        <v>11499</v>
      </c>
      <c r="AP99" s="80" t="s">
        <v>66</v>
      </c>
      <c r="AQ99" s="2"/>
      <c r="AR99" s="3"/>
      <c r="AS99" s="3"/>
      <c r="AT99" s="3"/>
      <c r="AU99" s="3"/>
    </row>
    <row r="100" spans="1:47" x14ac:dyDescent="0.35">
      <c r="A100" s="66" t="s">
        <v>256</v>
      </c>
      <c r="B100" s="67"/>
      <c r="C100" s="67"/>
      <c r="D100" s="68"/>
      <c r="E100" s="70"/>
      <c r="F100" s="104" t="s">
        <v>10082</v>
      </c>
      <c r="G100" s="67"/>
      <c r="H100" s="71"/>
      <c r="I100" s="72"/>
      <c r="J100" s="72"/>
      <c r="K100" s="71" t="s">
        <v>12958</v>
      </c>
      <c r="L100" s="75"/>
      <c r="M100" s="76"/>
      <c r="N100" s="76"/>
      <c r="O100" s="77"/>
      <c r="P100" s="78"/>
      <c r="Q100" s="78"/>
      <c r="R100" s="88"/>
      <c r="S100" s="88"/>
      <c r="T100" s="88"/>
      <c r="U100" s="88"/>
      <c r="V100" s="52"/>
      <c r="W100" s="52"/>
      <c r="X100" s="52"/>
      <c r="Y100" s="52"/>
      <c r="Z100" s="51"/>
      <c r="AA100" s="73"/>
      <c r="AB100" s="73"/>
      <c r="AC100" s="74"/>
      <c r="AD100" s="80">
        <v>730</v>
      </c>
      <c r="AE100" s="80">
        <v>231</v>
      </c>
      <c r="AF100" s="80">
        <v>1398</v>
      </c>
      <c r="AG100" s="80">
        <v>710</v>
      </c>
      <c r="AH100" s="80"/>
      <c r="AI100" s="80" t="s">
        <v>7413</v>
      </c>
      <c r="AJ100" s="80" t="s">
        <v>8627</v>
      </c>
      <c r="AK100" s="80"/>
      <c r="AL100" s="80"/>
      <c r="AM100" s="82">
        <v>40077.082199074073</v>
      </c>
      <c r="AN100" s="80" t="s">
        <v>11402</v>
      </c>
      <c r="AO100" s="85" t="s">
        <v>11500</v>
      </c>
      <c r="AP100" s="80" t="s">
        <v>66</v>
      </c>
      <c r="AQ100" s="2"/>
      <c r="AR100" s="3"/>
      <c r="AS100" s="3"/>
      <c r="AT100" s="3"/>
      <c r="AU100" s="3"/>
    </row>
    <row r="101" spans="1:47" x14ac:dyDescent="0.35">
      <c r="A101" s="66" t="s">
        <v>257</v>
      </c>
      <c r="B101" s="67"/>
      <c r="C101" s="67"/>
      <c r="D101" s="68"/>
      <c r="E101" s="70"/>
      <c r="F101" s="104" t="s">
        <v>10083</v>
      </c>
      <c r="G101" s="67"/>
      <c r="H101" s="71"/>
      <c r="I101" s="72"/>
      <c r="J101" s="72"/>
      <c r="K101" s="71" t="s">
        <v>12959</v>
      </c>
      <c r="L101" s="75"/>
      <c r="M101" s="76"/>
      <c r="N101" s="76"/>
      <c r="O101" s="77"/>
      <c r="P101" s="78"/>
      <c r="Q101" s="78"/>
      <c r="R101" s="88"/>
      <c r="S101" s="88"/>
      <c r="T101" s="88"/>
      <c r="U101" s="88"/>
      <c r="V101" s="52"/>
      <c r="W101" s="52"/>
      <c r="X101" s="52"/>
      <c r="Y101" s="52"/>
      <c r="Z101" s="51"/>
      <c r="AA101" s="73"/>
      <c r="AB101" s="73"/>
      <c r="AC101" s="74"/>
      <c r="AD101" s="80">
        <v>672</v>
      </c>
      <c r="AE101" s="80">
        <v>174</v>
      </c>
      <c r="AF101" s="80">
        <v>7562</v>
      </c>
      <c r="AG101" s="80">
        <v>406</v>
      </c>
      <c r="AH101" s="80"/>
      <c r="AI101" s="80" t="s">
        <v>7414</v>
      </c>
      <c r="AJ101" s="80" t="s">
        <v>8609</v>
      </c>
      <c r="AK101" s="85" t="s">
        <v>9274</v>
      </c>
      <c r="AL101" s="80"/>
      <c r="AM101" s="82">
        <v>41664.391284722224</v>
      </c>
      <c r="AN101" s="80" t="s">
        <v>11402</v>
      </c>
      <c r="AO101" s="85" t="s">
        <v>11501</v>
      </c>
      <c r="AP101" s="80" t="s">
        <v>66</v>
      </c>
      <c r="AQ101" s="2"/>
      <c r="AR101" s="3"/>
      <c r="AS101" s="3"/>
      <c r="AT101" s="3"/>
      <c r="AU101" s="3"/>
    </row>
    <row r="102" spans="1:47" x14ac:dyDescent="0.35">
      <c r="A102" s="66" t="s">
        <v>258</v>
      </c>
      <c r="B102" s="67"/>
      <c r="C102" s="67"/>
      <c r="D102" s="68"/>
      <c r="E102" s="70"/>
      <c r="F102" s="104" t="s">
        <v>10084</v>
      </c>
      <c r="G102" s="67"/>
      <c r="H102" s="71"/>
      <c r="I102" s="72"/>
      <c r="J102" s="72"/>
      <c r="K102" s="71" t="s">
        <v>12960</v>
      </c>
      <c r="L102" s="75"/>
      <c r="M102" s="76"/>
      <c r="N102" s="76"/>
      <c r="O102" s="77"/>
      <c r="P102" s="78"/>
      <c r="Q102" s="78"/>
      <c r="R102" s="88"/>
      <c r="S102" s="88"/>
      <c r="T102" s="88"/>
      <c r="U102" s="88"/>
      <c r="V102" s="52"/>
      <c r="W102" s="52"/>
      <c r="X102" s="52"/>
      <c r="Y102" s="52"/>
      <c r="Z102" s="51"/>
      <c r="AA102" s="73"/>
      <c r="AB102" s="73"/>
      <c r="AC102" s="74"/>
      <c r="AD102" s="80">
        <v>971</v>
      </c>
      <c r="AE102" s="80">
        <v>8821</v>
      </c>
      <c r="AF102" s="80">
        <v>64643</v>
      </c>
      <c r="AG102" s="80">
        <v>18114</v>
      </c>
      <c r="AH102" s="80"/>
      <c r="AI102" s="80" t="s">
        <v>7415</v>
      </c>
      <c r="AJ102" s="80" t="s">
        <v>8615</v>
      </c>
      <c r="AK102" s="85" t="s">
        <v>9275</v>
      </c>
      <c r="AL102" s="80"/>
      <c r="AM102" s="82">
        <v>41036.821423611109</v>
      </c>
      <c r="AN102" s="80" t="s">
        <v>11402</v>
      </c>
      <c r="AO102" s="85" t="s">
        <v>11502</v>
      </c>
      <c r="AP102" s="80" t="s">
        <v>66</v>
      </c>
      <c r="AQ102" s="2"/>
      <c r="AR102" s="3"/>
      <c r="AS102" s="3"/>
      <c r="AT102" s="3"/>
      <c r="AU102" s="3"/>
    </row>
    <row r="103" spans="1:47" x14ac:dyDescent="0.35">
      <c r="A103" s="66" t="s">
        <v>259</v>
      </c>
      <c r="B103" s="67"/>
      <c r="C103" s="67"/>
      <c r="D103" s="68"/>
      <c r="E103" s="70"/>
      <c r="F103" s="104" t="s">
        <v>10085</v>
      </c>
      <c r="G103" s="67"/>
      <c r="H103" s="71"/>
      <c r="I103" s="72"/>
      <c r="J103" s="72"/>
      <c r="K103" s="71" t="s">
        <v>12961</v>
      </c>
      <c r="L103" s="75"/>
      <c r="M103" s="76"/>
      <c r="N103" s="76"/>
      <c r="O103" s="77"/>
      <c r="P103" s="78"/>
      <c r="Q103" s="78"/>
      <c r="R103" s="88"/>
      <c r="S103" s="88"/>
      <c r="T103" s="88"/>
      <c r="U103" s="88"/>
      <c r="V103" s="52"/>
      <c r="W103" s="52"/>
      <c r="X103" s="52"/>
      <c r="Y103" s="52"/>
      <c r="Z103" s="51"/>
      <c r="AA103" s="73"/>
      <c r="AB103" s="73"/>
      <c r="AC103" s="74"/>
      <c r="AD103" s="80">
        <v>579</v>
      </c>
      <c r="AE103" s="80">
        <v>67</v>
      </c>
      <c r="AF103" s="80">
        <v>1248</v>
      </c>
      <c r="AG103" s="80">
        <v>537</v>
      </c>
      <c r="AH103" s="80"/>
      <c r="AI103" s="80" t="s">
        <v>7416</v>
      </c>
      <c r="AJ103" s="80" t="s">
        <v>8662</v>
      </c>
      <c r="AK103" s="80"/>
      <c r="AL103" s="80"/>
      <c r="AM103" s="82">
        <v>44271.402465277781</v>
      </c>
      <c r="AN103" s="80" t="s">
        <v>11402</v>
      </c>
      <c r="AO103" s="85" t="s">
        <v>11503</v>
      </c>
      <c r="AP103" s="80" t="s">
        <v>66</v>
      </c>
      <c r="AQ103" s="2"/>
      <c r="AR103" s="3"/>
      <c r="AS103" s="3"/>
      <c r="AT103" s="3"/>
      <c r="AU103" s="3"/>
    </row>
    <row r="104" spans="1:47" x14ac:dyDescent="0.35">
      <c r="A104" s="66" t="s">
        <v>260</v>
      </c>
      <c r="B104" s="67"/>
      <c r="C104" s="67"/>
      <c r="D104" s="68"/>
      <c r="E104" s="70"/>
      <c r="F104" s="104" t="s">
        <v>10086</v>
      </c>
      <c r="G104" s="67"/>
      <c r="H104" s="71"/>
      <c r="I104" s="72"/>
      <c r="J104" s="72"/>
      <c r="K104" s="71" t="s">
        <v>12962</v>
      </c>
      <c r="L104" s="75"/>
      <c r="M104" s="76"/>
      <c r="N104" s="76"/>
      <c r="O104" s="77"/>
      <c r="P104" s="78"/>
      <c r="Q104" s="78"/>
      <c r="R104" s="88"/>
      <c r="S104" s="88"/>
      <c r="T104" s="88"/>
      <c r="U104" s="88"/>
      <c r="V104" s="52"/>
      <c r="W104" s="52"/>
      <c r="X104" s="52"/>
      <c r="Y104" s="52"/>
      <c r="Z104" s="51"/>
      <c r="AA104" s="73"/>
      <c r="AB104" s="73"/>
      <c r="AC104" s="74"/>
      <c r="AD104" s="80">
        <v>801</v>
      </c>
      <c r="AE104" s="80">
        <v>93</v>
      </c>
      <c r="AF104" s="80">
        <v>1379</v>
      </c>
      <c r="AG104" s="80">
        <v>628</v>
      </c>
      <c r="AH104" s="80"/>
      <c r="AI104" s="80" t="s">
        <v>7417</v>
      </c>
      <c r="AJ104" s="80" t="s">
        <v>8663</v>
      </c>
      <c r="AK104" s="80"/>
      <c r="AL104" s="80"/>
      <c r="AM104" s="82">
        <v>44266.593136574076</v>
      </c>
      <c r="AN104" s="80" t="s">
        <v>11402</v>
      </c>
      <c r="AO104" s="85" t="s">
        <v>11504</v>
      </c>
      <c r="AP104" s="80" t="s">
        <v>66</v>
      </c>
      <c r="AQ104" s="2"/>
      <c r="AR104" s="3"/>
      <c r="AS104" s="3"/>
      <c r="AT104" s="3"/>
      <c r="AU104" s="3"/>
    </row>
    <row r="105" spans="1:47" x14ac:dyDescent="0.35">
      <c r="A105" s="66" t="s">
        <v>262</v>
      </c>
      <c r="B105" s="67"/>
      <c r="C105" s="67"/>
      <c r="D105" s="68"/>
      <c r="E105" s="70"/>
      <c r="F105" s="104" t="s">
        <v>10087</v>
      </c>
      <c r="G105" s="67"/>
      <c r="H105" s="71"/>
      <c r="I105" s="72"/>
      <c r="J105" s="72"/>
      <c r="K105" s="71" t="s">
        <v>12963</v>
      </c>
      <c r="L105" s="75"/>
      <c r="M105" s="76"/>
      <c r="N105" s="76"/>
      <c r="O105" s="77"/>
      <c r="P105" s="78"/>
      <c r="Q105" s="78"/>
      <c r="R105" s="88"/>
      <c r="S105" s="88"/>
      <c r="T105" s="88"/>
      <c r="U105" s="88"/>
      <c r="V105" s="52"/>
      <c r="W105" s="52"/>
      <c r="X105" s="52"/>
      <c r="Y105" s="52"/>
      <c r="Z105" s="51"/>
      <c r="AA105" s="73"/>
      <c r="AB105" s="73"/>
      <c r="AC105" s="74"/>
      <c r="AD105" s="80">
        <v>266</v>
      </c>
      <c r="AE105" s="80">
        <v>222</v>
      </c>
      <c r="AF105" s="80">
        <v>7532</v>
      </c>
      <c r="AG105" s="80">
        <v>7883</v>
      </c>
      <c r="AH105" s="80"/>
      <c r="AI105" s="80"/>
      <c r="AJ105" s="80" t="s">
        <v>8664</v>
      </c>
      <c r="AK105" s="80"/>
      <c r="AL105" s="80"/>
      <c r="AM105" s="82">
        <v>40826.646122685182</v>
      </c>
      <c r="AN105" s="80" t="s">
        <v>11402</v>
      </c>
      <c r="AO105" s="85" t="s">
        <v>11505</v>
      </c>
      <c r="AP105" s="80" t="s">
        <v>66</v>
      </c>
      <c r="AQ105" s="2"/>
      <c r="AR105" s="3"/>
      <c r="AS105" s="3"/>
      <c r="AT105" s="3"/>
      <c r="AU105" s="3"/>
    </row>
    <row r="106" spans="1:47" x14ac:dyDescent="0.35">
      <c r="A106" s="66" t="s">
        <v>263</v>
      </c>
      <c r="B106" s="67"/>
      <c r="C106" s="67"/>
      <c r="D106" s="68"/>
      <c r="E106" s="70"/>
      <c r="F106" s="104" t="s">
        <v>10088</v>
      </c>
      <c r="G106" s="67"/>
      <c r="H106" s="71"/>
      <c r="I106" s="72"/>
      <c r="J106" s="72"/>
      <c r="K106" s="71" t="s">
        <v>12964</v>
      </c>
      <c r="L106" s="75"/>
      <c r="M106" s="76"/>
      <c r="N106" s="76"/>
      <c r="O106" s="77"/>
      <c r="P106" s="78"/>
      <c r="Q106" s="78"/>
      <c r="R106" s="88"/>
      <c r="S106" s="88"/>
      <c r="T106" s="88"/>
      <c r="U106" s="88"/>
      <c r="V106" s="52"/>
      <c r="W106" s="52"/>
      <c r="X106" s="52"/>
      <c r="Y106" s="52"/>
      <c r="Z106" s="51"/>
      <c r="AA106" s="73"/>
      <c r="AB106" s="73"/>
      <c r="AC106" s="74"/>
      <c r="AD106" s="80">
        <v>1204</v>
      </c>
      <c r="AE106" s="80">
        <v>575</v>
      </c>
      <c r="AF106" s="80">
        <v>3415</v>
      </c>
      <c r="AG106" s="80">
        <v>6583</v>
      </c>
      <c r="AH106" s="80"/>
      <c r="AI106" s="80" t="s">
        <v>7418</v>
      </c>
      <c r="AJ106" s="80" t="s">
        <v>8665</v>
      </c>
      <c r="AK106" s="85" t="s">
        <v>9276</v>
      </c>
      <c r="AL106" s="80"/>
      <c r="AM106" s="82">
        <v>40950.474305555559</v>
      </c>
      <c r="AN106" s="80" t="s">
        <v>11402</v>
      </c>
      <c r="AO106" s="85" t="s">
        <v>11506</v>
      </c>
      <c r="AP106" s="80" t="s">
        <v>66</v>
      </c>
      <c r="AQ106" s="2"/>
      <c r="AR106" s="3"/>
      <c r="AS106" s="3"/>
      <c r="AT106" s="3"/>
      <c r="AU106" s="3"/>
    </row>
    <row r="107" spans="1:47" x14ac:dyDescent="0.35">
      <c r="A107" s="66" t="s">
        <v>264</v>
      </c>
      <c r="B107" s="67"/>
      <c r="C107" s="67"/>
      <c r="D107" s="68"/>
      <c r="E107" s="70"/>
      <c r="F107" s="104" t="s">
        <v>10089</v>
      </c>
      <c r="G107" s="67"/>
      <c r="H107" s="71"/>
      <c r="I107" s="72"/>
      <c r="J107" s="72"/>
      <c r="K107" s="71" t="s">
        <v>12965</v>
      </c>
      <c r="L107" s="75"/>
      <c r="M107" s="76"/>
      <c r="N107" s="76"/>
      <c r="O107" s="77"/>
      <c r="P107" s="78"/>
      <c r="Q107" s="78"/>
      <c r="R107" s="88"/>
      <c r="S107" s="88"/>
      <c r="T107" s="88"/>
      <c r="U107" s="88"/>
      <c r="V107" s="52"/>
      <c r="W107" s="52"/>
      <c r="X107" s="52"/>
      <c r="Y107" s="52"/>
      <c r="Z107" s="51"/>
      <c r="AA107" s="73"/>
      <c r="AB107" s="73"/>
      <c r="AC107" s="74"/>
      <c r="AD107" s="80">
        <v>1730</v>
      </c>
      <c r="AE107" s="80">
        <v>844</v>
      </c>
      <c r="AF107" s="80">
        <v>3957</v>
      </c>
      <c r="AG107" s="80">
        <v>7331</v>
      </c>
      <c r="AH107" s="80"/>
      <c r="AI107" s="80" t="s">
        <v>7419</v>
      </c>
      <c r="AJ107" s="80" t="s">
        <v>8666</v>
      </c>
      <c r="AK107" s="80"/>
      <c r="AL107" s="80"/>
      <c r="AM107" s="82">
        <v>42412.750949074078</v>
      </c>
      <c r="AN107" s="80" t="s">
        <v>11402</v>
      </c>
      <c r="AO107" s="85" t="s">
        <v>11507</v>
      </c>
      <c r="AP107" s="80" t="s">
        <v>66</v>
      </c>
      <c r="AQ107" s="2"/>
      <c r="AR107" s="3"/>
      <c r="AS107" s="3"/>
      <c r="AT107" s="3"/>
      <c r="AU107" s="3"/>
    </row>
    <row r="108" spans="1:47" x14ac:dyDescent="0.35">
      <c r="A108" s="66" t="s">
        <v>265</v>
      </c>
      <c r="B108" s="67"/>
      <c r="C108" s="67"/>
      <c r="D108" s="68"/>
      <c r="E108" s="70"/>
      <c r="F108" s="104" t="s">
        <v>10090</v>
      </c>
      <c r="G108" s="67"/>
      <c r="H108" s="71"/>
      <c r="I108" s="72"/>
      <c r="J108" s="72"/>
      <c r="K108" s="71" t="s">
        <v>12966</v>
      </c>
      <c r="L108" s="75"/>
      <c r="M108" s="76"/>
      <c r="N108" s="76"/>
      <c r="O108" s="77"/>
      <c r="P108" s="78"/>
      <c r="Q108" s="78"/>
      <c r="R108" s="88"/>
      <c r="S108" s="88"/>
      <c r="T108" s="88"/>
      <c r="U108" s="88"/>
      <c r="V108" s="52"/>
      <c r="W108" s="52"/>
      <c r="X108" s="52"/>
      <c r="Y108" s="52"/>
      <c r="Z108" s="51"/>
      <c r="AA108" s="73"/>
      <c r="AB108" s="73"/>
      <c r="AC108" s="74"/>
      <c r="AD108" s="80">
        <v>1536</v>
      </c>
      <c r="AE108" s="80">
        <v>1194</v>
      </c>
      <c r="AF108" s="80">
        <v>12758</v>
      </c>
      <c r="AG108" s="80">
        <v>22902</v>
      </c>
      <c r="AH108" s="80"/>
      <c r="AI108" s="80" t="s">
        <v>7420</v>
      </c>
      <c r="AJ108" s="80" t="s">
        <v>8667</v>
      </c>
      <c r="AK108" s="85" t="s">
        <v>9277</v>
      </c>
      <c r="AL108" s="80"/>
      <c r="AM108" s="82">
        <v>40103.4059837963</v>
      </c>
      <c r="AN108" s="80" t="s">
        <v>11402</v>
      </c>
      <c r="AO108" s="85" t="s">
        <v>11508</v>
      </c>
      <c r="AP108" s="80" t="s">
        <v>66</v>
      </c>
      <c r="AQ108" s="2"/>
      <c r="AR108" s="3"/>
      <c r="AS108" s="3"/>
      <c r="AT108" s="3"/>
      <c r="AU108" s="3"/>
    </row>
    <row r="109" spans="1:47" x14ac:dyDescent="0.35">
      <c r="A109" s="66" t="s">
        <v>266</v>
      </c>
      <c r="B109" s="67"/>
      <c r="C109" s="67"/>
      <c r="D109" s="68"/>
      <c r="E109" s="70"/>
      <c r="F109" s="104" t="s">
        <v>10091</v>
      </c>
      <c r="G109" s="67"/>
      <c r="H109" s="71"/>
      <c r="I109" s="72"/>
      <c r="J109" s="72"/>
      <c r="K109" s="71" t="s">
        <v>12967</v>
      </c>
      <c r="L109" s="75"/>
      <c r="M109" s="76"/>
      <c r="N109" s="76"/>
      <c r="O109" s="77"/>
      <c r="P109" s="78"/>
      <c r="Q109" s="78"/>
      <c r="R109" s="88"/>
      <c r="S109" s="88"/>
      <c r="T109" s="88"/>
      <c r="U109" s="88"/>
      <c r="V109" s="52"/>
      <c r="W109" s="52"/>
      <c r="X109" s="52"/>
      <c r="Y109" s="52"/>
      <c r="Z109" s="51"/>
      <c r="AA109" s="73"/>
      <c r="AB109" s="73"/>
      <c r="AC109" s="74"/>
      <c r="AD109" s="80">
        <v>70</v>
      </c>
      <c r="AE109" s="80">
        <v>22069</v>
      </c>
      <c r="AF109" s="80">
        <v>4991</v>
      </c>
      <c r="AG109" s="80">
        <v>2381</v>
      </c>
      <c r="AH109" s="80"/>
      <c r="AI109" s="80" t="s">
        <v>7421</v>
      </c>
      <c r="AJ109" s="80" t="s">
        <v>8668</v>
      </c>
      <c r="AK109" s="85" t="s">
        <v>9278</v>
      </c>
      <c r="AL109" s="80"/>
      <c r="AM109" s="82">
        <v>39681.059594907405</v>
      </c>
      <c r="AN109" s="80" t="s">
        <v>11402</v>
      </c>
      <c r="AO109" s="85" t="s">
        <v>11509</v>
      </c>
      <c r="AP109" s="80" t="s">
        <v>66</v>
      </c>
      <c r="AQ109" s="2"/>
      <c r="AR109" s="3"/>
      <c r="AS109" s="3"/>
      <c r="AT109" s="3"/>
      <c r="AU109" s="3"/>
    </row>
    <row r="110" spans="1:47" x14ac:dyDescent="0.35">
      <c r="A110" s="66" t="s">
        <v>267</v>
      </c>
      <c r="B110" s="67"/>
      <c r="C110" s="67"/>
      <c r="D110" s="68"/>
      <c r="E110" s="70"/>
      <c r="F110" s="104" t="s">
        <v>10092</v>
      </c>
      <c r="G110" s="67"/>
      <c r="H110" s="71"/>
      <c r="I110" s="72"/>
      <c r="J110" s="72"/>
      <c r="K110" s="71" t="s">
        <v>12968</v>
      </c>
      <c r="L110" s="75"/>
      <c r="M110" s="76"/>
      <c r="N110" s="76"/>
      <c r="O110" s="77"/>
      <c r="P110" s="78"/>
      <c r="Q110" s="78"/>
      <c r="R110" s="88"/>
      <c r="S110" s="88"/>
      <c r="T110" s="88"/>
      <c r="U110" s="88"/>
      <c r="V110" s="52"/>
      <c r="W110" s="52"/>
      <c r="X110" s="52"/>
      <c r="Y110" s="52"/>
      <c r="Z110" s="51"/>
      <c r="AA110" s="73"/>
      <c r="AB110" s="73"/>
      <c r="AC110" s="74"/>
      <c r="AD110" s="80">
        <v>57</v>
      </c>
      <c r="AE110" s="80">
        <v>113</v>
      </c>
      <c r="AF110" s="80">
        <v>7495</v>
      </c>
      <c r="AG110" s="80">
        <v>2297</v>
      </c>
      <c r="AH110" s="80"/>
      <c r="AI110" s="80"/>
      <c r="AJ110" s="80"/>
      <c r="AK110" s="80"/>
      <c r="AL110" s="80"/>
      <c r="AM110" s="82">
        <v>41914.411608796298</v>
      </c>
      <c r="AN110" s="80" t="s">
        <v>11402</v>
      </c>
      <c r="AO110" s="85" t="s">
        <v>11510</v>
      </c>
      <c r="AP110" s="80" t="s">
        <v>66</v>
      </c>
      <c r="AQ110" s="2"/>
      <c r="AR110" s="3"/>
      <c r="AS110" s="3"/>
      <c r="AT110" s="3"/>
      <c r="AU110" s="3"/>
    </row>
    <row r="111" spans="1:47" x14ac:dyDescent="0.35">
      <c r="A111" s="66" t="s">
        <v>268</v>
      </c>
      <c r="B111" s="67"/>
      <c r="C111" s="67"/>
      <c r="D111" s="68"/>
      <c r="E111" s="70"/>
      <c r="F111" s="104" t="s">
        <v>10093</v>
      </c>
      <c r="G111" s="67"/>
      <c r="H111" s="71"/>
      <c r="I111" s="72"/>
      <c r="J111" s="72"/>
      <c r="K111" s="71" t="s">
        <v>12969</v>
      </c>
      <c r="L111" s="75"/>
      <c r="M111" s="76"/>
      <c r="N111" s="76"/>
      <c r="O111" s="77"/>
      <c r="P111" s="78"/>
      <c r="Q111" s="78"/>
      <c r="R111" s="88"/>
      <c r="S111" s="88"/>
      <c r="T111" s="88"/>
      <c r="U111" s="88"/>
      <c r="V111" s="52"/>
      <c r="W111" s="52"/>
      <c r="X111" s="52"/>
      <c r="Y111" s="52"/>
      <c r="Z111" s="51"/>
      <c r="AA111" s="73"/>
      <c r="AB111" s="73"/>
      <c r="AC111" s="74"/>
      <c r="AD111" s="80">
        <v>5155</v>
      </c>
      <c r="AE111" s="80">
        <v>6506</v>
      </c>
      <c r="AF111" s="80">
        <v>298465</v>
      </c>
      <c r="AG111" s="80">
        <v>10661</v>
      </c>
      <c r="AH111" s="80"/>
      <c r="AI111" s="80" t="s">
        <v>7422</v>
      </c>
      <c r="AJ111" s="80" t="s">
        <v>8669</v>
      </c>
      <c r="AK111" s="85" t="s">
        <v>9279</v>
      </c>
      <c r="AL111" s="80"/>
      <c r="AM111" s="82">
        <v>39929.538807870369</v>
      </c>
      <c r="AN111" s="80" t="s">
        <v>11402</v>
      </c>
      <c r="AO111" s="85" t="s">
        <v>11511</v>
      </c>
      <c r="AP111" s="80" t="s">
        <v>66</v>
      </c>
      <c r="AQ111" s="2"/>
      <c r="AR111" s="3"/>
      <c r="AS111" s="3"/>
      <c r="AT111" s="3"/>
      <c r="AU111" s="3"/>
    </row>
    <row r="112" spans="1:47" x14ac:dyDescent="0.35">
      <c r="A112" s="66" t="s">
        <v>269</v>
      </c>
      <c r="B112" s="67"/>
      <c r="C112" s="67"/>
      <c r="D112" s="68"/>
      <c r="E112" s="70"/>
      <c r="F112" s="104" t="s">
        <v>10094</v>
      </c>
      <c r="G112" s="67"/>
      <c r="H112" s="71"/>
      <c r="I112" s="72"/>
      <c r="J112" s="72"/>
      <c r="K112" s="71" t="s">
        <v>12970</v>
      </c>
      <c r="L112" s="75"/>
      <c r="M112" s="76"/>
      <c r="N112" s="76"/>
      <c r="O112" s="77"/>
      <c r="P112" s="78"/>
      <c r="Q112" s="78"/>
      <c r="R112" s="88"/>
      <c r="S112" s="88"/>
      <c r="T112" s="88"/>
      <c r="U112" s="88"/>
      <c r="V112" s="52"/>
      <c r="W112" s="52"/>
      <c r="X112" s="52"/>
      <c r="Y112" s="52"/>
      <c r="Z112" s="51"/>
      <c r="AA112" s="73"/>
      <c r="AB112" s="73"/>
      <c r="AC112" s="74"/>
      <c r="AD112" s="80">
        <v>35781</v>
      </c>
      <c r="AE112" s="80">
        <v>36276</v>
      </c>
      <c r="AF112" s="80">
        <v>119833</v>
      </c>
      <c r="AG112" s="80">
        <v>134287</v>
      </c>
      <c r="AH112" s="80"/>
      <c r="AI112" s="80" t="s">
        <v>7423</v>
      </c>
      <c r="AJ112" s="80" t="s">
        <v>8670</v>
      </c>
      <c r="AK112" s="85" t="s">
        <v>9280</v>
      </c>
      <c r="AL112" s="80"/>
      <c r="AM112" s="82">
        <v>41626.369432870371</v>
      </c>
      <c r="AN112" s="80" t="s">
        <v>11402</v>
      </c>
      <c r="AO112" s="85" t="s">
        <v>11512</v>
      </c>
      <c r="AP112" s="80" t="s">
        <v>66</v>
      </c>
      <c r="AQ112" s="2"/>
      <c r="AR112" s="3"/>
      <c r="AS112" s="3"/>
      <c r="AT112" s="3"/>
      <c r="AU112" s="3"/>
    </row>
    <row r="113" spans="1:47" x14ac:dyDescent="0.35">
      <c r="A113" s="66" t="s">
        <v>270</v>
      </c>
      <c r="B113" s="67"/>
      <c r="C113" s="67"/>
      <c r="D113" s="68"/>
      <c r="E113" s="70"/>
      <c r="F113" s="104" t="s">
        <v>10095</v>
      </c>
      <c r="G113" s="67"/>
      <c r="H113" s="71"/>
      <c r="I113" s="72"/>
      <c r="J113" s="72"/>
      <c r="K113" s="71" t="s">
        <v>12971</v>
      </c>
      <c r="L113" s="75"/>
      <c r="M113" s="76"/>
      <c r="N113" s="76"/>
      <c r="O113" s="77"/>
      <c r="P113" s="78"/>
      <c r="Q113" s="78"/>
      <c r="R113" s="88"/>
      <c r="S113" s="88"/>
      <c r="T113" s="88"/>
      <c r="U113" s="88"/>
      <c r="V113" s="52"/>
      <c r="W113" s="52"/>
      <c r="X113" s="52"/>
      <c r="Y113" s="52"/>
      <c r="Z113" s="51"/>
      <c r="AA113" s="73"/>
      <c r="AB113" s="73"/>
      <c r="AC113" s="74"/>
      <c r="AD113" s="80">
        <v>2760</v>
      </c>
      <c r="AE113" s="80">
        <v>4195</v>
      </c>
      <c r="AF113" s="80">
        <v>280382</v>
      </c>
      <c r="AG113" s="80">
        <v>78252</v>
      </c>
      <c r="AH113" s="80"/>
      <c r="AI113" s="80" t="s">
        <v>7424</v>
      </c>
      <c r="AJ113" s="80" t="s">
        <v>8671</v>
      </c>
      <c r="AK113" s="85" t="s">
        <v>9281</v>
      </c>
      <c r="AL113" s="80"/>
      <c r="AM113" s="82">
        <v>39986.797939814816</v>
      </c>
      <c r="AN113" s="80" t="s">
        <v>11402</v>
      </c>
      <c r="AO113" s="85" t="s">
        <v>11513</v>
      </c>
      <c r="AP113" s="80" t="s">
        <v>66</v>
      </c>
      <c r="AQ113" s="2"/>
      <c r="AR113" s="3"/>
      <c r="AS113" s="3"/>
      <c r="AT113" s="3"/>
      <c r="AU113" s="3"/>
    </row>
    <row r="114" spans="1:47" x14ac:dyDescent="0.35">
      <c r="A114" s="66" t="s">
        <v>271</v>
      </c>
      <c r="B114" s="67"/>
      <c r="C114" s="67"/>
      <c r="D114" s="68"/>
      <c r="E114" s="70"/>
      <c r="F114" s="104" t="s">
        <v>10096</v>
      </c>
      <c r="G114" s="67"/>
      <c r="H114" s="71"/>
      <c r="I114" s="72"/>
      <c r="J114" s="72"/>
      <c r="K114" s="71" t="s">
        <v>12972</v>
      </c>
      <c r="L114" s="75"/>
      <c r="M114" s="76"/>
      <c r="N114" s="76"/>
      <c r="O114" s="77"/>
      <c r="P114" s="78"/>
      <c r="Q114" s="78"/>
      <c r="R114" s="88"/>
      <c r="S114" s="88"/>
      <c r="T114" s="88"/>
      <c r="U114" s="88"/>
      <c r="V114" s="52"/>
      <c r="W114" s="52"/>
      <c r="X114" s="52"/>
      <c r="Y114" s="52"/>
      <c r="Z114" s="51"/>
      <c r="AA114" s="73"/>
      <c r="AB114" s="73"/>
      <c r="AC114" s="74"/>
      <c r="AD114" s="80">
        <v>2826</v>
      </c>
      <c r="AE114" s="80">
        <v>3212</v>
      </c>
      <c r="AF114" s="80">
        <v>318050</v>
      </c>
      <c r="AG114" s="80">
        <v>316903</v>
      </c>
      <c r="AH114" s="80"/>
      <c r="AI114" s="80" t="s">
        <v>7425</v>
      </c>
      <c r="AJ114" s="80"/>
      <c r="AK114" s="80"/>
      <c r="AL114" s="80"/>
      <c r="AM114" s="82">
        <v>42821.352407407408</v>
      </c>
      <c r="AN114" s="80" t="s">
        <v>11402</v>
      </c>
      <c r="AO114" s="85" t="s">
        <v>11514</v>
      </c>
      <c r="AP114" s="80" t="s">
        <v>66</v>
      </c>
      <c r="AQ114" s="2"/>
      <c r="AR114" s="3"/>
      <c r="AS114" s="3"/>
      <c r="AT114" s="3"/>
      <c r="AU114" s="3"/>
    </row>
    <row r="115" spans="1:47" x14ac:dyDescent="0.35">
      <c r="A115" s="66" t="s">
        <v>272</v>
      </c>
      <c r="B115" s="67"/>
      <c r="C115" s="67"/>
      <c r="D115" s="68"/>
      <c r="E115" s="70"/>
      <c r="F115" s="104" t="s">
        <v>10097</v>
      </c>
      <c r="G115" s="67"/>
      <c r="H115" s="71"/>
      <c r="I115" s="72"/>
      <c r="J115" s="72"/>
      <c r="K115" s="71" t="s">
        <v>12973</v>
      </c>
      <c r="L115" s="75"/>
      <c r="M115" s="76"/>
      <c r="N115" s="76"/>
      <c r="O115" s="77"/>
      <c r="P115" s="78"/>
      <c r="Q115" s="78"/>
      <c r="R115" s="88"/>
      <c r="S115" s="88"/>
      <c r="T115" s="88"/>
      <c r="U115" s="88"/>
      <c r="V115" s="52"/>
      <c r="W115" s="52"/>
      <c r="X115" s="52"/>
      <c r="Y115" s="52"/>
      <c r="Z115" s="51"/>
      <c r="AA115" s="73"/>
      <c r="AB115" s="73"/>
      <c r="AC115" s="74"/>
      <c r="AD115" s="80">
        <v>734</v>
      </c>
      <c r="AE115" s="80">
        <v>935</v>
      </c>
      <c r="AF115" s="80">
        <v>2700</v>
      </c>
      <c r="AG115" s="80">
        <v>3666</v>
      </c>
      <c r="AH115" s="80"/>
      <c r="AI115" s="80" t="s">
        <v>7426</v>
      </c>
      <c r="AJ115" s="80" t="s">
        <v>8615</v>
      </c>
      <c r="AK115" s="80"/>
      <c r="AL115" s="80"/>
      <c r="AM115" s="82">
        <v>39921.888240740744</v>
      </c>
      <c r="AN115" s="80" t="s">
        <v>11402</v>
      </c>
      <c r="AO115" s="85" t="s">
        <v>11515</v>
      </c>
      <c r="AP115" s="80" t="s">
        <v>66</v>
      </c>
      <c r="AQ115" s="2"/>
      <c r="AR115" s="3"/>
      <c r="AS115" s="3"/>
      <c r="AT115" s="3"/>
      <c r="AU115" s="3"/>
    </row>
    <row r="116" spans="1:47" x14ac:dyDescent="0.35">
      <c r="A116" s="66" t="s">
        <v>273</v>
      </c>
      <c r="B116" s="67"/>
      <c r="C116" s="67"/>
      <c r="D116" s="68"/>
      <c r="E116" s="70"/>
      <c r="F116" s="104" t="s">
        <v>10098</v>
      </c>
      <c r="G116" s="67"/>
      <c r="H116" s="71"/>
      <c r="I116" s="72"/>
      <c r="J116" s="72"/>
      <c r="K116" s="71" t="s">
        <v>12974</v>
      </c>
      <c r="L116" s="75"/>
      <c r="M116" s="76"/>
      <c r="N116" s="76"/>
      <c r="O116" s="77"/>
      <c r="P116" s="78"/>
      <c r="Q116" s="78"/>
      <c r="R116" s="88"/>
      <c r="S116" s="88"/>
      <c r="T116" s="88"/>
      <c r="U116" s="88"/>
      <c r="V116" s="52"/>
      <c r="W116" s="52"/>
      <c r="X116" s="52"/>
      <c r="Y116" s="52"/>
      <c r="Z116" s="51"/>
      <c r="AA116" s="73"/>
      <c r="AB116" s="73"/>
      <c r="AC116" s="74"/>
      <c r="AD116" s="80">
        <v>215</v>
      </c>
      <c r="AE116" s="80">
        <v>663</v>
      </c>
      <c r="AF116" s="80">
        <v>12887</v>
      </c>
      <c r="AG116" s="80">
        <v>2529</v>
      </c>
      <c r="AH116" s="80"/>
      <c r="AI116" s="80" t="s">
        <v>7427</v>
      </c>
      <c r="AJ116" s="80" t="s">
        <v>8672</v>
      </c>
      <c r="AK116" s="80"/>
      <c r="AL116" s="80"/>
      <c r="AM116" s="82">
        <v>41004.588287037041</v>
      </c>
      <c r="AN116" s="80" t="s">
        <v>11402</v>
      </c>
      <c r="AO116" s="85" t="s">
        <v>11516</v>
      </c>
      <c r="AP116" s="80" t="s">
        <v>66</v>
      </c>
      <c r="AQ116" s="2"/>
      <c r="AR116" s="3"/>
      <c r="AS116" s="3"/>
      <c r="AT116" s="3"/>
      <c r="AU116" s="3"/>
    </row>
    <row r="117" spans="1:47" x14ac:dyDescent="0.35">
      <c r="A117" s="66" t="s">
        <v>274</v>
      </c>
      <c r="B117" s="67"/>
      <c r="C117" s="67"/>
      <c r="D117" s="68"/>
      <c r="E117" s="70"/>
      <c r="F117" s="104" t="s">
        <v>10099</v>
      </c>
      <c r="G117" s="67"/>
      <c r="H117" s="71"/>
      <c r="I117" s="72"/>
      <c r="J117" s="72"/>
      <c r="K117" s="71" t="s">
        <v>12975</v>
      </c>
      <c r="L117" s="75"/>
      <c r="M117" s="76"/>
      <c r="N117" s="76"/>
      <c r="O117" s="77"/>
      <c r="P117" s="78"/>
      <c r="Q117" s="78"/>
      <c r="R117" s="88"/>
      <c r="S117" s="88"/>
      <c r="T117" s="88"/>
      <c r="U117" s="88"/>
      <c r="V117" s="52"/>
      <c r="W117" s="52"/>
      <c r="X117" s="52"/>
      <c r="Y117" s="52"/>
      <c r="Z117" s="51"/>
      <c r="AA117" s="73"/>
      <c r="AB117" s="73"/>
      <c r="AC117" s="74"/>
      <c r="AD117" s="80">
        <v>792</v>
      </c>
      <c r="AE117" s="80">
        <v>60</v>
      </c>
      <c r="AF117" s="80">
        <v>6769</v>
      </c>
      <c r="AG117" s="80">
        <v>5994</v>
      </c>
      <c r="AH117" s="80"/>
      <c r="AI117" s="80" t="s">
        <v>7428</v>
      </c>
      <c r="AJ117" s="80" t="s">
        <v>8673</v>
      </c>
      <c r="AK117" s="80"/>
      <c r="AL117" s="80"/>
      <c r="AM117" s="82">
        <v>44139.015150462961</v>
      </c>
      <c r="AN117" s="80" t="s">
        <v>11402</v>
      </c>
      <c r="AO117" s="85" t="s">
        <v>11517</v>
      </c>
      <c r="AP117" s="80" t="s">
        <v>66</v>
      </c>
      <c r="AQ117" s="2"/>
      <c r="AR117" s="3"/>
      <c r="AS117" s="3"/>
      <c r="AT117" s="3"/>
      <c r="AU117" s="3"/>
    </row>
    <row r="118" spans="1:47" x14ac:dyDescent="0.35">
      <c r="A118" s="66" t="s">
        <v>275</v>
      </c>
      <c r="B118" s="67"/>
      <c r="C118" s="67"/>
      <c r="D118" s="68"/>
      <c r="E118" s="70"/>
      <c r="F118" s="104" t="s">
        <v>10100</v>
      </c>
      <c r="G118" s="67"/>
      <c r="H118" s="71"/>
      <c r="I118" s="72"/>
      <c r="J118" s="72"/>
      <c r="K118" s="71" t="s">
        <v>12976</v>
      </c>
      <c r="L118" s="75"/>
      <c r="M118" s="76"/>
      <c r="N118" s="76"/>
      <c r="O118" s="77"/>
      <c r="P118" s="78"/>
      <c r="Q118" s="78"/>
      <c r="R118" s="88"/>
      <c r="S118" s="88"/>
      <c r="T118" s="88"/>
      <c r="U118" s="88"/>
      <c r="V118" s="52"/>
      <c r="W118" s="52"/>
      <c r="X118" s="52"/>
      <c r="Y118" s="52"/>
      <c r="Z118" s="51"/>
      <c r="AA118" s="73"/>
      <c r="AB118" s="73"/>
      <c r="AC118" s="74"/>
      <c r="AD118" s="80">
        <v>39</v>
      </c>
      <c r="AE118" s="80">
        <v>21</v>
      </c>
      <c r="AF118" s="80">
        <v>114</v>
      </c>
      <c r="AG118" s="80">
        <v>43</v>
      </c>
      <c r="AH118" s="80"/>
      <c r="AI118" s="80"/>
      <c r="AJ118" s="80" t="s">
        <v>8674</v>
      </c>
      <c r="AK118" s="85" t="s">
        <v>9282</v>
      </c>
      <c r="AL118" s="80"/>
      <c r="AM118" s="82">
        <v>40231.901574074072</v>
      </c>
      <c r="AN118" s="80" t="s">
        <v>11402</v>
      </c>
      <c r="AO118" s="85" t="s">
        <v>11518</v>
      </c>
      <c r="AP118" s="80" t="s">
        <v>66</v>
      </c>
      <c r="AQ118" s="2"/>
      <c r="AR118" s="3"/>
      <c r="AS118" s="3"/>
      <c r="AT118" s="3"/>
      <c r="AU118" s="3"/>
    </row>
    <row r="119" spans="1:47" x14ac:dyDescent="0.35">
      <c r="A119" s="66" t="s">
        <v>276</v>
      </c>
      <c r="B119" s="67"/>
      <c r="C119" s="67"/>
      <c r="D119" s="68"/>
      <c r="E119" s="70"/>
      <c r="F119" s="104" t="s">
        <v>10101</v>
      </c>
      <c r="G119" s="67"/>
      <c r="H119" s="71"/>
      <c r="I119" s="72"/>
      <c r="J119" s="72"/>
      <c r="K119" s="71" t="s">
        <v>12977</v>
      </c>
      <c r="L119" s="75"/>
      <c r="M119" s="76"/>
      <c r="N119" s="76"/>
      <c r="O119" s="77"/>
      <c r="P119" s="78"/>
      <c r="Q119" s="78"/>
      <c r="R119" s="88"/>
      <c r="S119" s="88"/>
      <c r="T119" s="88"/>
      <c r="U119" s="88"/>
      <c r="V119" s="52"/>
      <c r="W119" s="52"/>
      <c r="X119" s="52"/>
      <c r="Y119" s="52"/>
      <c r="Z119" s="51"/>
      <c r="AA119" s="73"/>
      <c r="AB119" s="73"/>
      <c r="AC119" s="74"/>
      <c r="AD119" s="80">
        <v>852</v>
      </c>
      <c r="AE119" s="80">
        <v>199</v>
      </c>
      <c r="AF119" s="80">
        <v>5664</v>
      </c>
      <c r="AG119" s="80">
        <v>36</v>
      </c>
      <c r="AH119" s="80"/>
      <c r="AI119" s="80"/>
      <c r="AJ119" s="80" t="s">
        <v>8609</v>
      </c>
      <c r="AK119" s="80"/>
      <c r="AL119" s="80"/>
      <c r="AM119" s="82">
        <v>40109.403680555559</v>
      </c>
      <c r="AN119" s="80" t="s">
        <v>11402</v>
      </c>
      <c r="AO119" s="85" t="s">
        <v>11519</v>
      </c>
      <c r="AP119" s="80" t="s">
        <v>66</v>
      </c>
      <c r="AQ119" s="2"/>
      <c r="AR119" s="3"/>
      <c r="AS119" s="3"/>
      <c r="AT119" s="3"/>
      <c r="AU119" s="3"/>
    </row>
    <row r="120" spans="1:47" x14ac:dyDescent="0.35">
      <c r="A120" s="66" t="s">
        <v>277</v>
      </c>
      <c r="B120" s="67"/>
      <c r="C120" s="67"/>
      <c r="D120" s="68"/>
      <c r="E120" s="70"/>
      <c r="F120" s="104" t="s">
        <v>10102</v>
      </c>
      <c r="G120" s="67"/>
      <c r="H120" s="71"/>
      <c r="I120" s="72"/>
      <c r="J120" s="72"/>
      <c r="K120" s="71" t="s">
        <v>12978</v>
      </c>
      <c r="L120" s="75"/>
      <c r="M120" s="76"/>
      <c r="N120" s="76"/>
      <c r="O120" s="77"/>
      <c r="P120" s="78"/>
      <c r="Q120" s="78"/>
      <c r="R120" s="88"/>
      <c r="S120" s="88"/>
      <c r="T120" s="88"/>
      <c r="U120" s="88"/>
      <c r="V120" s="52"/>
      <c r="W120" s="52"/>
      <c r="X120" s="52"/>
      <c r="Y120" s="52"/>
      <c r="Z120" s="51"/>
      <c r="AA120" s="73"/>
      <c r="AB120" s="73"/>
      <c r="AC120" s="74"/>
      <c r="AD120" s="80">
        <v>830</v>
      </c>
      <c r="AE120" s="80">
        <v>89</v>
      </c>
      <c r="AF120" s="80">
        <v>173</v>
      </c>
      <c r="AG120" s="80">
        <v>663</v>
      </c>
      <c r="AH120" s="80"/>
      <c r="AI120" s="80"/>
      <c r="AJ120" s="80"/>
      <c r="AK120" s="80"/>
      <c r="AL120" s="80"/>
      <c r="AM120" s="82">
        <v>39883.404756944445</v>
      </c>
      <c r="AN120" s="80" t="s">
        <v>11402</v>
      </c>
      <c r="AO120" s="85" t="s">
        <v>11520</v>
      </c>
      <c r="AP120" s="80" t="s">
        <v>66</v>
      </c>
      <c r="AQ120" s="2"/>
      <c r="AR120" s="3"/>
      <c r="AS120" s="3"/>
      <c r="AT120" s="3"/>
      <c r="AU120" s="3"/>
    </row>
    <row r="121" spans="1:47" x14ac:dyDescent="0.35">
      <c r="A121" s="66" t="s">
        <v>278</v>
      </c>
      <c r="B121" s="67"/>
      <c r="C121" s="67"/>
      <c r="D121" s="68"/>
      <c r="E121" s="70"/>
      <c r="F121" s="104" t="s">
        <v>10103</v>
      </c>
      <c r="G121" s="67"/>
      <c r="H121" s="71"/>
      <c r="I121" s="72"/>
      <c r="J121" s="72"/>
      <c r="K121" s="71" t="s">
        <v>12979</v>
      </c>
      <c r="L121" s="75"/>
      <c r="M121" s="76"/>
      <c r="N121" s="76"/>
      <c r="O121" s="77"/>
      <c r="P121" s="78"/>
      <c r="Q121" s="78"/>
      <c r="R121" s="88"/>
      <c r="S121" s="88"/>
      <c r="T121" s="88"/>
      <c r="U121" s="88"/>
      <c r="V121" s="52"/>
      <c r="W121" s="52"/>
      <c r="X121" s="52"/>
      <c r="Y121" s="52"/>
      <c r="Z121" s="51"/>
      <c r="AA121" s="73"/>
      <c r="AB121" s="73"/>
      <c r="AC121" s="74"/>
      <c r="AD121" s="80">
        <v>3140</v>
      </c>
      <c r="AE121" s="80">
        <v>620</v>
      </c>
      <c r="AF121" s="80">
        <v>154986</v>
      </c>
      <c r="AG121" s="80">
        <v>225068</v>
      </c>
      <c r="AH121" s="80"/>
      <c r="AI121" s="80" t="s">
        <v>7429</v>
      </c>
      <c r="AJ121" s="80" t="s">
        <v>8675</v>
      </c>
      <c r="AK121" s="85" t="s">
        <v>9283</v>
      </c>
      <c r="AL121" s="80"/>
      <c r="AM121" s="82">
        <v>41228.462384259263</v>
      </c>
      <c r="AN121" s="80" t="s">
        <v>11402</v>
      </c>
      <c r="AO121" s="85" t="s">
        <v>11521</v>
      </c>
      <c r="AP121" s="80" t="s">
        <v>66</v>
      </c>
      <c r="AQ121" s="2"/>
      <c r="AR121" s="3"/>
      <c r="AS121" s="3"/>
      <c r="AT121" s="3"/>
      <c r="AU121" s="3"/>
    </row>
    <row r="122" spans="1:47" x14ac:dyDescent="0.35">
      <c r="A122" s="66" t="s">
        <v>279</v>
      </c>
      <c r="B122" s="67"/>
      <c r="C122" s="67"/>
      <c r="D122" s="68"/>
      <c r="E122" s="70"/>
      <c r="F122" s="104" t="s">
        <v>10104</v>
      </c>
      <c r="G122" s="67"/>
      <c r="H122" s="71"/>
      <c r="I122" s="72"/>
      <c r="J122" s="72"/>
      <c r="K122" s="71" t="s">
        <v>12980</v>
      </c>
      <c r="L122" s="75"/>
      <c r="M122" s="76"/>
      <c r="N122" s="76"/>
      <c r="O122" s="77"/>
      <c r="P122" s="78"/>
      <c r="Q122" s="78"/>
      <c r="R122" s="88"/>
      <c r="S122" s="88"/>
      <c r="T122" s="88"/>
      <c r="U122" s="88"/>
      <c r="V122" s="52"/>
      <c r="W122" s="52"/>
      <c r="X122" s="52"/>
      <c r="Y122" s="52"/>
      <c r="Z122" s="51"/>
      <c r="AA122" s="73"/>
      <c r="AB122" s="73"/>
      <c r="AC122" s="74"/>
      <c r="AD122" s="80">
        <v>139</v>
      </c>
      <c r="AE122" s="80">
        <v>19</v>
      </c>
      <c r="AF122" s="80">
        <v>966</v>
      </c>
      <c r="AG122" s="80">
        <v>1304</v>
      </c>
      <c r="AH122" s="80"/>
      <c r="AI122" s="80"/>
      <c r="AJ122" s="80"/>
      <c r="AK122" s="80"/>
      <c r="AL122" s="80"/>
      <c r="AM122" s="82">
        <v>43496.677025462966</v>
      </c>
      <c r="AN122" s="80" t="s">
        <v>11402</v>
      </c>
      <c r="AO122" s="85" t="s">
        <v>11522</v>
      </c>
      <c r="AP122" s="80" t="s">
        <v>66</v>
      </c>
      <c r="AQ122" s="2"/>
      <c r="AR122" s="3"/>
      <c r="AS122" s="3"/>
      <c r="AT122" s="3"/>
      <c r="AU122" s="3"/>
    </row>
    <row r="123" spans="1:47" x14ac:dyDescent="0.35">
      <c r="A123" s="66" t="s">
        <v>280</v>
      </c>
      <c r="B123" s="67"/>
      <c r="C123" s="67"/>
      <c r="D123" s="68"/>
      <c r="E123" s="70"/>
      <c r="F123" s="104" t="s">
        <v>10105</v>
      </c>
      <c r="G123" s="67"/>
      <c r="H123" s="71"/>
      <c r="I123" s="72"/>
      <c r="J123" s="72"/>
      <c r="K123" s="71" t="s">
        <v>12981</v>
      </c>
      <c r="L123" s="75"/>
      <c r="M123" s="76"/>
      <c r="N123" s="76"/>
      <c r="O123" s="77"/>
      <c r="P123" s="78"/>
      <c r="Q123" s="78"/>
      <c r="R123" s="88"/>
      <c r="S123" s="88"/>
      <c r="T123" s="88"/>
      <c r="U123" s="88"/>
      <c r="V123" s="52"/>
      <c r="W123" s="52"/>
      <c r="X123" s="52"/>
      <c r="Y123" s="52"/>
      <c r="Z123" s="51"/>
      <c r="AA123" s="73"/>
      <c r="AB123" s="73"/>
      <c r="AC123" s="74"/>
      <c r="AD123" s="80">
        <v>458</v>
      </c>
      <c r="AE123" s="80">
        <v>194</v>
      </c>
      <c r="AF123" s="80">
        <v>468</v>
      </c>
      <c r="AG123" s="80">
        <v>358</v>
      </c>
      <c r="AH123" s="80"/>
      <c r="AI123" s="80" t="s">
        <v>7430</v>
      </c>
      <c r="AJ123" s="80" t="s">
        <v>8676</v>
      </c>
      <c r="AK123" s="85" t="s">
        <v>9284</v>
      </c>
      <c r="AL123" s="80"/>
      <c r="AM123" s="82">
        <v>42057.512430555558</v>
      </c>
      <c r="AN123" s="80" t="s">
        <v>11402</v>
      </c>
      <c r="AO123" s="85" t="s">
        <v>11523</v>
      </c>
      <c r="AP123" s="80" t="s">
        <v>66</v>
      </c>
      <c r="AQ123" s="2"/>
      <c r="AR123" s="3"/>
      <c r="AS123" s="3"/>
      <c r="AT123" s="3"/>
      <c r="AU123" s="3"/>
    </row>
    <row r="124" spans="1:47" x14ac:dyDescent="0.35">
      <c r="A124" s="66" t="s">
        <v>1538</v>
      </c>
      <c r="B124" s="67"/>
      <c r="C124" s="67"/>
      <c r="D124" s="68"/>
      <c r="E124" s="70"/>
      <c r="F124" s="104" t="s">
        <v>10106</v>
      </c>
      <c r="G124" s="67"/>
      <c r="H124" s="71"/>
      <c r="I124" s="72"/>
      <c r="J124" s="72"/>
      <c r="K124" s="71" t="s">
        <v>12982</v>
      </c>
      <c r="L124" s="75"/>
      <c r="M124" s="76"/>
      <c r="N124" s="76"/>
      <c r="O124" s="77"/>
      <c r="P124" s="78"/>
      <c r="Q124" s="78"/>
      <c r="R124" s="88"/>
      <c r="S124" s="88"/>
      <c r="T124" s="88"/>
      <c r="U124" s="88"/>
      <c r="V124" s="52"/>
      <c r="W124" s="52"/>
      <c r="X124" s="52"/>
      <c r="Y124" s="52"/>
      <c r="Z124" s="51"/>
      <c r="AA124" s="73"/>
      <c r="AB124" s="73"/>
      <c r="AC124" s="74"/>
      <c r="AD124" s="80">
        <v>598</v>
      </c>
      <c r="AE124" s="80">
        <v>7042</v>
      </c>
      <c r="AF124" s="80">
        <v>9579</v>
      </c>
      <c r="AG124" s="80">
        <v>4477</v>
      </c>
      <c r="AH124" s="80"/>
      <c r="AI124" s="80" t="s">
        <v>7431</v>
      </c>
      <c r="AJ124" s="80" t="s">
        <v>8609</v>
      </c>
      <c r="AK124" s="85" t="s">
        <v>9285</v>
      </c>
      <c r="AL124" s="80"/>
      <c r="AM124" s="82">
        <v>41618.851655092592</v>
      </c>
      <c r="AN124" s="80" t="s">
        <v>11402</v>
      </c>
      <c r="AO124" s="85" t="s">
        <v>11524</v>
      </c>
      <c r="AP124" s="80" t="s">
        <v>65</v>
      </c>
      <c r="AQ124" s="2"/>
      <c r="AR124" s="3"/>
      <c r="AS124" s="3"/>
      <c r="AT124" s="3"/>
      <c r="AU124" s="3"/>
    </row>
    <row r="125" spans="1:47" x14ac:dyDescent="0.35">
      <c r="A125" s="66" t="s">
        <v>1539</v>
      </c>
      <c r="B125" s="67"/>
      <c r="C125" s="67"/>
      <c r="D125" s="68"/>
      <c r="E125" s="70"/>
      <c r="F125" s="104" t="s">
        <v>10107</v>
      </c>
      <c r="G125" s="67"/>
      <c r="H125" s="71"/>
      <c r="I125" s="72"/>
      <c r="J125" s="72"/>
      <c r="K125" s="71" t="s">
        <v>12983</v>
      </c>
      <c r="L125" s="75"/>
      <c r="M125" s="76"/>
      <c r="N125" s="76"/>
      <c r="O125" s="77"/>
      <c r="P125" s="78"/>
      <c r="Q125" s="78"/>
      <c r="R125" s="88"/>
      <c r="S125" s="88"/>
      <c r="T125" s="88"/>
      <c r="U125" s="88"/>
      <c r="V125" s="52"/>
      <c r="W125" s="52"/>
      <c r="X125" s="52"/>
      <c r="Y125" s="52"/>
      <c r="Z125" s="51"/>
      <c r="AA125" s="73"/>
      <c r="AB125" s="73"/>
      <c r="AC125" s="74"/>
      <c r="AD125" s="80">
        <v>280</v>
      </c>
      <c r="AE125" s="80">
        <v>1387</v>
      </c>
      <c r="AF125" s="80">
        <v>1974</v>
      </c>
      <c r="AG125" s="80">
        <v>546</v>
      </c>
      <c r="AH125" s="80"/>
      <c r="AI125" s="80" t="s">
        <v>7432</v>
      </c>
      <c r="AJ125" s="80" t="s">
        <v>8609</v>
      </c>
      <c r="AK125" s="85" t="s">
        <v>9286</v>
      </c>
      <c r="AL125" s="80"/>
      <c r="AM125" s="82">
        <v>41668.591365740744</v>
      </c>
      <c r="AN125" s="80" t="s">
        <v>11402</v>
      </c>
      <c r="AO125" s="85" t="s">
        <v>11525</v>
      </c>
      <c r="AP125" s="80" t="s">
        <v>65</v>
      </c>
      <c r="AQ125" s="2"/>
      <c r="AR125" s="3"/>
      <c r="AS125" s="3"/>
      <c r="AT125" s="3"/>
      <c r="AU125" s="3"/>
    </row>
    <row r="126" spans="1:47" x14ac:dyDescent="0.35">
      <c r="A126" s="66" t="s">
        <v>281</v>
      </c>
      <c r="B126" s="67"/>
      <c r="C126" s="67"/>
      <c r="D126" s="68"/>
      <c r="E126" s="70"/>
      <c r="F126" s="104" t="s">
        <v>10108</v>
      </c>
      <c r="G126" s="67"/>
      <c r="H126" s="71"/>
      <c r="I126" s="72"/>
      <c r="J126" s="72"/>
      <c r="K126" s="71" t="s">
        <v>12984</v>
      </c>
      <c r="L126" s="75"/>
      <c r="M126" s="76"/>
      <c r="N126" s="76"/>
      <c r="O126" s="77"/>
      <c r="P126" s="78"/>
      <c r="Q126" s="78"/>
      <c r="R126" s="88"/>
      <c r="S126" s="88"/>
      <c r="T126" s="88"/>
      <c r="U126" s="88"/>
      <c r="V126" s="52"/>
      <c r="W126" s="52"/>
      <c r="X126" s="52"/>
      <c r="Y126" s="52"/>
      <c r="Z126" s="51"/>
      <c r="AA126" s="73"/>
      <c r="AB126" s="73"/>
      <c r="AC126" s="74"/>
      <c r="AD126" s="80">
        <v>1</v>
      </c>
      <c r="AE126" s="80">
        <v>1582</v>
      </c>
      <c r="AF126" s="80">
        <v>15998</v>
      </c>
      <c r="AG126" s="80">
        <v>8</v>
      </c>
      <c r="AH126" s="80"/>
      <c r="AI126" s="80" t="s">
        <v>7433</v>
      </c>
      <c r="AJ126" s="80"/>
      <c r="AK126" s="85" t="s">
        <v>9287</v>
      </c>
      <c r="AL126" s="80"/>
      <c r="AM126" s="82">
        <v>43273.428090277775</v>
      </c>
      <c r="AN126" s="80" t="s">
        <v>11402</v>
      </c>
      <c r="AO126" s="85" t="s">
        <v>11526</v>
      </c>
      <c r="AP126" s="80" t="s">
        <v>66</v>
      </c>
      <c r="AQ126" s="2"/>
      <c r="AR126" s="3"/>
      <c r="AS126" s="3"/>
      <c r="AT126" s="3"/>
      <c r="AU126" s="3"/>
    </row>
    <row r="127" spans="1:47" x14ac:dyDescent="0.35">
      <c r="A127" s="66" t="s">
        <v>1540</v>
      </c>
      <c r="B127" s="67"/>
      <c r="C127" s="67"/>
      <c r="D127" s="68"/>
      <c r="E127" s="70"/>
      <c r="F127" s="104" t="s">
        <v>10109</v>
      </c>
      <c r="G127" s="67"/>
      <c r="H127" s="71"/>
      <c r="I127" s="72"/>
      <c r="J127" s="72"/>
      <c r="K127" s="71" t="s">
        <v>12985</v>
      </c>
      <c r="L127" s="75"/>
      <c r="M127" s="76"/>
      <c r="N127" s="76"/>
      <c r="O127" s="77"/>
      <c r="P127" s="78"/>
      <c r="Q127" s="78"/>
      <c r="R127" s="88"/>
      <c r="S127" s="88"/>
      <c r="T127" s="88"/>
      <c r="U127" s="88"/>
      <c r="V127" s="52"/>
      <c r="W127" s="52"/>
      <c r="X127" s="52"/>
      <c r="Y127" s="52"/>
      <c r="Z127" s="51"/>
      <c r="AA127" s="73"/>
      <c r="AB127" s="73"/>
      <c r="AC127" s="74"/>
      <c r="AD127" s="80">
        <v>2</v>
      </c>
      <c r="AE127" s="80">
        <v>33</v>
      </c>
      <c r="AF127" s="80">
        <v>29</v>
      </c>
      <c r="AG127" s="80">
        <v>29</v>
      </c>
      <c r="AH127" s="80"/>
      <c r="AI127" s="80" t="s">
        <v>7434</v>
      </c>
      <c r="AJ127" s="80" t="s">
        <v>8677</v>
      </c>
      <c r="AK127" s="85" t="s">
        <v>9288</v>
      </c>
      <c r="AL127" s="80"/>
      <c r="AM127" s="82">
        <v>44117.410081018519</v>
      </c>
      <c r="AN127" s="80" t="s">
        <v>11402</v>
      </c>
      <c r="AO127" s="85" t="s">
        <v>11527</v>
      </c>
      <c r="AP127" s="80" t="s">
        <v>65</v>
      </c>
      <c r="AQ127" s="2"/>
      <c r="AR127" s="3"/>
      <c r="AS127" s="3"/>
      <c r="AT127" s="3"/>
      <c r="AU127" s="3"/>
    </row>
    <row r="128" spans="1:47" x14ac:dyDescent="0.35">
      <c r="A128" s="66" t="s">
        <v>282</v>
      </c>
      <c r="B128" s="67"/>
      <c r="C128" s="67"/>
      <c r="D128" s="68"/>
      <c r="E128" s="70"/>
      <c r="F128" s="104" t="s">
        <v>10110</v>
      </c>
      <c r="G128" s="67"/>
      <c r="H128" s="71"/>
      <c r="I128" s="72"/>
      <c r="J128" s="72"/>
      <c r="K128" s="71" t="s">
        <v>12986</v>
      </c>
      <c r="L128" s="75"/>
      <c r="M128" s="76"/>
      <c r="N128" s="76"/>
      <c r="O128" s="77"/>
      <c r="P128" s="78"/>
      <c r="Q128" s="78"/>
      <c r="R128" s="88"/>
      <c r="S128" s="88"/>
      <c r="T128" s="88"/>
      <c r="U128" s="88"/>
      <c r="V128" s="52"/>
      <c r="W128" s="52"/>
      <c r="X128" s="52"/>
      <c r="Y128" s="52"/>
      <c r="Z128" s="51"/>
      <c r="AA128" s="73"/>
      <c r="AB128" s="73"/>
      <c r="AC128" s="74"/>
      <c r="AD128" s="80">
        <v>286</v>
      </c>
      <c r="AE128" s="80">
        <v>526</v>
      </c>
      <c r="AF128" s="80">
        <v>5369</v>
      </c>
      <c r="AG128" s="80">
        <v>197</v>
      </c>
      <c r="AH128" s="80"/>
      <c r="AI128" s="80" t="s">
        <v>7435</v>
      </c>
      <c r="AJ128" s="80" t="s">
        <v>8616</v>
      </c>
      <c r="AK128" s="85" t="s">
        <v>9289</v>
      </c>
      <c r="AL128" s="80"/>
      <c r="AM128" s="82">
        <v>40848.78943287037</v>
      </c>
      <c r="AN128" s="80" t="s">
        <v>11402</v>
      </c>
      <c r="AO128" s="85" t="s">
        <v>11528</v>
      </c>
      <c r="AP128" s="80" t="s">
        <v>66</v>
      </c>
      <c r="AQ128" s="2"/>
      <c r="AR128" s="3"/>
      <c r="AS128" s="3"/>
      <c r="AT128" s="3"/>
      <c r="AU128" s="3"/>
    </row>
    <row r="129" spans="1:47" x14ac:dyDescent="0.35">
      <c r="A129" s="66" t="s">
        <v>283</v>
      </c>
      <c r="B129" s="67"/>
      <c r="C129" s="67"/>
      <c r="D129" s="68"/>
      <c r="E129" s="70"/>
      <c r="F129" s="104" t="s">
        <v>10111</v>
      </c>
      <c r="G129" s="67"/>
      <c r="H129" s="71"/>
      <c r="I129" s="72"/>
      <c r="J129" s="72"/>
      <c r="K129" s="71" t="s">
        <v>12987</v>
      </c>
      <c r="L129" s="75"/>
      <c r="M129" s="76"/>
      <c r="N129" s="76"/>
      <c r="O129" s="77"/>
      <c r="P129" s="78"/>
      <c r="Q129" s="78"/>
      <c r="R129" s="88"/>
      <c r="S129" s="88"/>
      <c r="T129" s="88"/>
      <c r="U129" s="88"/>
      <c r="V129" s="52"/>
      <c r="W129" s="52"/>
      <c r="X129" s="52"/>
      <c r="Y129" s="52"/>
      <c r="Z129" s="51"/>
      <c r="AA129" s="73"/>
      <c r="AB129" s="73"/>
      <c r="AC129" s="74"/>
      <c r="AD129" s="80">
        <v>647</v>
      </c>
      <c r="AE129" s="80">
        <v>148</v>
      </c>
      <c r="AF129" s="80">
        <v>798</v>
      </c>
      <c r="AG129" s="80">
        <v>804</v>
      </c>
      <c r="AH129" s="80"/>
      <c r="AI129" s="80" t="s">
        <v>7436</v>
      </c>
      <c r="AJ129" s="80"/>
      <c r="AK129" s="80"/>
      <c r="AL129" s="80"/>
      <c r="AM129" s="82">
        <v>40384.48232638889</v>
      </c>
      <c r="AN129" s="80" t="s">
        <v>11402</v>
      </c>
      <c r="AO129" s="85" t="s">
        <v>11529</v>
      </c>
      <c r="AP129" s="80" t="s">
        <v>66</v>
      </c>
      <c r="AQ129" s="2"/>
      <c r="AR129" s="3"/>
      <c r="AS129" s="3"/>
      <c r="AT129" s="3"/>
      <c r="AU129" s="3"/>
    </row>
    <row r="130" spans="1:47" x14ac:dyDescent="0.35">
      <c r="A130" s="66" t="s">
        <v>284</v>
      </c>
      <c r="B130" s="67"/>
      <c r="C130" s="67"/>
      <c r="D130" s="68"/>
      <c r="E130" s="70"/>
      <c r="F130" s="104" t="s">
        <v>10112</v>
      </c>
      <c r="G130" s="67"/>
      <c r="H130" s="71"/>
      <c r="I130" s="72"/>
      <c r="J130" s="72"/>
      <c r="K130" s="71" t="s">
        <v>12988</v>
      </c>
      <c r="L130" s="75"/>
      <c r="M130" s="76"/>
      <c r="N130" s="76"/>
      <c r="O130" s="77"/>
      <c r="P130" s="78"/>
      <c r="Q130" s="78"/>
      <c r="R130" s="88"/>
      <c r="S130" s="88"/>
      <c r="T130" s="88"/>
      <c r="U130" s="88"/>
      <c r="V130" s="52"/>
      <c r="W130" s="52"/>
      <c r="X130" s="52"/>
      <c r="Y130" s="52"/>
      <c r="Z130" s="51"/>
      <c r="AA130" s="73"/>
      <c r="AB130" s="73"/>
      <c r="AC130" s="74"/>
      <c r="AD130" s="80">
        <v>567</v>
      </c>
      <c r="AE130" s="80">
        <v>13</v>
      </c>
      <c r="AF130" s="80">
        <v>2621</v>
      </c>
      <c r="AG130" s="80">
        <v>2220</v>
      </c>
      <c r="AH130" s="80"/>
      <c r="AI130" s="80" t="s">
        <v>7437</v>
      </c>
      <c r="AJ130" s="80"/>
      <c r="AK130" s="80"/>
      <c r="AL130" s="80"/>
      <c r="AM130" s="82">
        <v>44371.666342592594</v>
      </c>
      <c r="AN130" s="80" t="s">
        <v>11402</v>
      </c>
      <c r="AO130" s="85" t="s">
        <v>11530</v>
      </c>
      <c r="AP130" s="80" t="s">
        <v>66</v>
      </c>
      <c r="AQ130" s="2"/>
      <c r="AR130" s="3"/>
      <c r="AS130" s="3"/>
      <c r="AT130" s="3"/>
      <c r="AU130" s="3"/>
    </row>
    <row r="131" spans="1:47" x14ac:dyDescent="0.35">
      <c r="A131" s="66" t="s">
        <v>285</v>
      </c>
      <c r="B131" s="67"/>
      <c r="C131" s="67"/>
      <c r="D131" s="68"/>
      <c r="E131" s="70"/>
      <c r="F131" s="104" t="s">
        <v>10113</v>
      </c>
      <c r="G131" s="67"/>
      <c r="H131" s="71"/>
      <c r="I131" s="72"/>
      <c r="J131" s="72"/>
      <c r="K131" s="71" t="s">
        <v>12989</v>
      </c>
      <c r="L131" s="75"/>
      <c r="M131" s="76"/>
      <c r="N131" s="76"/>
      <c r="O131" s="77"/>
      <c r="P131" s="78"/>
      <c r="Q131" s="78"/>
      <c r="R131" s="88"/>
      <c r="S131" s="88"/>
      <c r="T131" s="88"/>
      <c r="U131" s="88"/>
      <c r="V131" s="52"/>
      <c r="W131" s="52"/>
      <c r="X131" s="52"/>
      <c r="Y131" s="52"/>
      <c r="Z131" s="51"/>
      <c r="AA131" s="73"/>
      <c r="AB131" s="73"/>
      <c r="AC131" s="74"/>
      <c r="AD131" s="80">
        <v>225</v>
      </c>
      <c r="AE131" s="80">
        <v>39</v>
      </c>
      <c r="AF131" s="80">
        <v>1636</v>
      </c>
      <c r="AG131" s="80">
        <v>117</v>
      </c>
      <c r="AH131" s="80"/>
      <c r="AI131" s="80" t="s">
        <v>7438</v>
      </c>
      <c r="AJ131" s="80" t="s">
        <v>8609</v>
      </c>
      <c r="AK131" s="80"/>
      <c r="AL131" s="80"/>
      <c r="AM131" s="82">
        <v>39499.67633101852</v>
      </c>
      <c r="AN131" s="80" t="s">
        <v>11402</v>
      </c>
      <c r="AO131" s="85" t="s">
        <v>11531</v>
      </c>
      <c r="AP131" s="80" t="s">
        <v>66</v>
      </c>
      <c r="AQ131" s="2"/>
      <c r="AR131" s="3"/>
      <c r="AS131" s="3"/>
      <c r="AT131" s="3"/>
      <c r="AU131" s="3"/>
    </row>
    <row r="132" spans="1:47" x14ac:dyDescent="0.35">
      <c r="A132" s="66" t="s">
        <v>286</v>
      </c>
      <c r="B132" s="67"/>
      <c r="C132" s="67"/>
      <c r="D132" s="68"/>
      <c r="E132" s="70"/>
      <c r="F132" s="104" t="s">
        <v>10114</v>
      </c>
      <c r="G132" s="67"/>
      <c r="H132" s="71"/>
      <c r="I132" s="72"/>
      <c r="J132" s="72"/>
      <c r="K132" s="71" t="s">
        <v>12990</v>
      </c>
      <c r="L132" s="75"/>
      <c r="M132" s="76"/>
      <c r="N132" s="76"/>
      <c r="O132" s="77"/>
      <c r="P132" s="78"/>
      <c r="Q132" s="78"/>
      <c r="R132" s="88"/>
      <c r="S132" s="88"/>
      <c r="T132" s="88"/>
      <c r="U132" s="88"/>
      <c r="V132" s="52"/>
      <c r="W132" s="52"/>
      <c r="X132" s="52"/>
      <c r="Y132" s="52"/>
      <c r="Z132" s="51"/>
      <c r="AA132" s="73"/>
      <c r="AB132" s="73"/>
      <c r="AC132" s="74"/>
      <c r="AD132" s="80">
        <v>10486</v>
      </c>
      <c r="AE132" s="80">
        <v>9650</v>
      </c>
      <c r="AF132" s="80">
        <v>184341</v>
      </c>
      <c r="AG132" s="80">
        <v>308197</v>
      </c>
      <c r="AH132" s="80"/>
      <c r="AI132" s="80" t="s">
        <v>7439</v>
      </c>
      <c r="AJ132" s="80"/>
      <c r="AK132" s="85" t="s">
        <v>9290</v>
      </c>
      <c r="AL132" s="80"/>
      <c r="AM132" s="82">
        <v>41199.877627314818</v>
      </c>
      <c r="AN132" s="80" t="s">
        <v>11402</v>
      </c>
      <c r="AO132" s="85" t="s">
        <v>11532</v>
      </c>
      <c r="AP132" s="80" t="s">
        <v>66</v>
      </c>
      <c r="AQ132" s="2"/>
      <c r="AR132" s="3"/>
      <c r="AS132" s="3"/>
      <c r="AT132" s="3"/>
      <c r="AU132" s="3"/>
    </row>
    <row r="133" spans="1:47" x14ac:dyDescent="0.35">
      <c r="A133" s="66" t="s">
        <v>287</v>
      </c>
      <c r="B133" s="67"/>
      <c r="C133" s="67"/>
      <c r="D133" s="68"/>
      <c r="E133" s="70"/>
      <c r="F133" s="104" t="s">
        <v>10115</v>
      </c>
      <c r="G133" s="67"/>
      <c r="H133" s="71"/>
      <c r="I133" s="72"/>
      <c r="J133" s="72"/>
      <c r="K133" s="71" t="s">
        <v>12991</v>
      </c>
      <c r="L133" s="75"/>
      <c r="M133" s="76"/>
      <c r="N133" s="76"/>
      <c r="O133" s="77"/>
      <c r="P133" s="78"/>
      <c r="Q133" s="78"/>
      <c r="R133" s="88"/>
      <c r="S133" s="88"/>
      <c r="T133" s="88"/>
      <c r="U133" s="88"/>
      <c r="V133" s="52"/>
      <c r="W133" s="52"/>
      <c r="X133" s="52"/>
      <c r="Y133" s="52"/>
      <c r="Z133" s="51"/>
      <c r="AA133" s="73"/>
      <c r="AB133" s="73"/>
      <c r="AC133" s="74"/>
      <c r="AD133" s="80">
        <v>247</v>
      </c>
      <c r="AE133" s="80">
        <v>1008</v>
      </c>
      <c r="AF133" s="80">
        <v>2863</v>
      </c>
      <c r="AG133" s="80">
        <v>1275</v>
      </c>
      <c r="AH133" s="80"/>
      <c r="AI133" s="80" t="s">
        <v>7440</v>
      </c>
      <c r="AJ133" s="80"/>
      <c r="AK133" s="80"/>
      <c r="AL133" s="80"/>
      <c r="AM133" s="82">
        <v>41876.467974537038</v>
      </c>
      <c r="AN133" s="80" t="s">
        <v>11402</v>
      </c>
      <c r="AO133" s="85" t="s">
        <v>11533</v>
      </c>
      <c r="AP133" s="80" t="s">
        <v>66</v>
      </c>
      <c r="AQ133" s="2"/>
      <c r="AR133" s="3"/>
      <c r="AS133" s="3"/>
      <c r="AT133" s="3"/>
      <c r="AU133" s="3"/>
    </row>
    <row r="134" spans="1:47" x14ac:dyDescent="0.35">
      <c r="A134" s="66" t="s">
        <v>288</v>
      </c>
      <c r="B134" s="67"/>
      <c r="C134" s="67"/>
      <c r="D134" s="68"/>
      <c r="E134" s="70"/>
      <c r="F134" s="104" t="s">
        <v>10116</v>
      </c>
      <c r="G134" s="67"/>
      <c r="H134" s="71"/>
      <c r="I134" s="72"/>
      <c r="J134" s="72"/>
      <c r="K134" s="71" t="s">
        <v>12992</v>
      </c>
      <c r="L134" s="75"/>
      <c r="M134" s="76"/>
      <c r="N134" s="76"/>
      <c r="O134" s="77"/>
      <c r="P134" s="78"/>
      <c r="Q134" s="78"/>
      <c r="R134" s="88"/>
      <c r="S134" s="88"/>
      <c r="T134" s="88"/>
      <c r="U134" s="88"/>
      <c r="V134" s="52"/>
      <c r="W134" s="52"/>
      <c r="X134" s="52"/>
      <c r="Y134" s="52"/>
      <c r="Z134" s="51"/>
      <c r="AA134" s="73"/>
      <c r="AB134" s="73"/>
      <c r="AC134" s="74"/>
      <c r="AD134" s="80">
        <v>1030</v>
      </c>
      <c r="AE134" s="80">
        <v>104</v>
      </c>
      <c r="AF134" s="80">
        <v>2185</v>
      </c>
      <c r="AG134" s="80">
        <v>994</v>
      </c>
      <c r="AH134" s="80"/>
      <c r="AI134" s="80" t="s">
        <v>7441</v>
      </c>
      <c r="AJ134" s="80" t="s">
        <v>8678</v>
      </c>
      <c r="AK134" s="80"/>
      <c r="AL134" s="80"/>
      <c r="AM134" s="82">
        <v>44226.665925925925</v>
      </c>
      <c r="AN134" s="80" t="s">
        <v>11402</v>
      </c>
      <c r="AO134" s="85" t="s">
        <v>11534</v>
      </c>
      <c r="AP134" s="80" t="s">
        <v>66</v>
      </c>
      <c r="AQ134" s="2"/>
      <c r="AR134" s="3"/>
      <c r="AS134" s="3"/>
      <c r="AT134" s="3"/>
      <c r="AU134" s="3"/>
    </row>
    <row r="135" spans="1:47" x14ac:dyDescent="0.35">
      <c r="A135" s="66" t="s">
        <v>289</v>
      </c>
      <c r="B135" s="67"/>
      <c r="C135" s="67"/>
      <c r="D135" s="68"/>
      <c r="E135" s="70"/>
      <c r="F135" s="104" t="s">
        <v>10117</v>
      </c>
      <c r="G135" s="67"/>
      <c r="H135" s="71"/>
      <c r="I135" s="72"/>
      <c r="J135" s="72"/>
      <c r="K135" s="71" t="s">
        <v>12993</v>
      </c>
      <c r="L135" s="75"/>
      <c r="M135" s="76"/>
      <c r="N135" s="76"/>
      <c r="O135" s="77"/>
      <c r="P135" s="78"/>
      <c r="Q135" s="78"/>
      <c r="R135" s="88"/>
      <c r="S135" s="88"/>
      <c r="T135" s="88"/>
      <c r="U135" s="88"/>
      <c r="V135" s="52"/>
      <c r="W135" s="52"/>
      <c r="X135" s="52"/>
      <c r="Y135" s="52"/>
      <c r="Z135" s="51"/>
      <c r="AA135" s="73"/>
      <c r="AB135" s="73"/>
      <c r="AC135" s="74"/>
      <c r="AD135" s="80">
        <v>4498</v>
      </c>
      <c r="AE135" s="80">
        <v>6495</v>
      </c>
      <c r="AF135" s="80">
        <v>85339</v>
      </c>
      <c r="AG135" s="80">
        <v>47727</v>
      </c>
      <c r="AH135" s="80"/>
      <c r="AI135" s="80"/>
      <c r="AJ135" s="80"/>
      <c r="AK135" s="85" t="s">
        <v>9291</v>
      </c>
      <c r="AL135" s="80"/>
      <c r="AM135" s="82">
        <v>39989.946608796294</v>
      </c>
      <c r="AN135" s="80" t="s">
        <v>11402</v>
      </c>
      <c r="AO135" s="85" t="s">
        <v>11535</v>
      </c>
      <c r="AP135" s="80" t="s">
        <v>66</v>
      </c>
      <c r="AQ135" s="2"/>
      <c r="AR135" s="3"/>
      <c r="AS135" s="3"/>
      <c r="AT135" s="3"/>
      <c r="AU135" s="3"/>
    </row>
    <row r="136" spans="1:47" x14ac:dyDescent="0.35">
      <c r="A136" s="66" t="s">
        <v>1364</v>
      </c>
      <c r="B136" s="67"/>
      <c r="C136" s="67"/>
      <c r="D136" s="68"/>
      <c r="E136" s="70"/>
      <c r="F136" s="104" t="s">
        <v>10118</v>
      </c>
      <c r="G136" s="67"/>
      <c r="H136" s="71"/>
      <c r="I136" s="72"/>
      <c r="J136" s="72"/>
      <c r="K136" s="71" t="s">
        <v>12994</v>
      </c>
      <c r="L136" s="75"/>
      <c r="M136" s="76"/>
      <c r="N136" s="76"/>
      <c r="O136" s="77"/>
      <c r="P136" s="78"/>
      <c r="Q136" s="78"/>
      <c r="R136" s="88"/>
      <c r="S136" s="88"/>
      <c r="T136" s="88"/>
      <c r="U136" s="88"/>
      <c r="V136" s="52"/>
      <c r="W136" s="52"/>
      <c r="X136" s="52"/>
      <c r="Y136" s="52"/>
      <c r="Z136" s="51"/>
      <c r="AA136" s="73"/>
      <c r="AB136" s="73"/>
      <c r="AC136" s="74"/>
      <c r="AD136" s="80">
        <v>565</v>
      </c>
      <c r="AE136" s="80">
        <v>14630</v>
      </c>
      <c r="AF136" s="80">
        <v>1483</v>
      </c>
      <c r="AG136" s="80">
        <v>1154</v>
      </c>
      <c r="AH136" s="80"/>
      <c r="AI136" s="80" t="s">
        <v>7442</v>
      </c>
      <c r="AJ136" s="80" t="s">
        <v>8609</v>
      </c>
      <c r="AK136" s="85" t="s">
        <v>9292</v>
      </c>
      <c r="AL136" s="80"/>
      <c r="AM136" s="82">
        <v>42104.370104166665</v>
      </c>
      <c r="AN136" s="80" t="s">
        <v>11402</v>
      </c>
      <c r="AO136" s="85" t="s">
        <v>11536</v>
      </c>
      <c r="AP136" s="80" t="s">
        <v>66</v>
      </c>
      <c r="AQ136" s="2"/>
      <c r="AR136" s="3"/>
      <c r="AS136" s="3"/>
      <c r="AT136" s="3"/>
      <c r="AU136" s="3"/>
    </row>
    <row r="137" spans="1:47" x14ac:dyDescent="0.35">
      <c r="A137" s="66" t="s">
        <v>290</v>
      </c>
      <c r="B137" s="67"/>
      <c r="C137" s="67"/>
      <c r="D137" s="68"/>
      <c r="E137" s="70"/>
      <c r="F137" s="104" t="s">
        <v>10119</v>
      </c>
      <c r="G137" s="67"/>
      <c r="H137" s="71"/>
      <c r="I137" s="72"/>
      <c r="J137" s="72"/>
      <c r="K137" s="71" t="s">
        <v>12995</v>
      </c>
      <c r="L137" s="75"/>
      <c r="M137" s="76"/>
      <c r="N137" s="76"/>
      <c r="O137" s="77"/>
      <c r="P137" s="78"/>
      <c r="Q137" s="78"/>
      <c r="R137" s="88"/>
      <c r="S137" s="88"/>
      <c r="T137" s="88"/>
      <c r="U137" s="88"/>
      <c r="V137" s="52"/>
      <c r="W137" s="52"/>
      <c r="X137" s="52"/>
      <c r="Y137" s="52"/>
      <c r="Z137" s="51"/>
      <c r="AA137" s="73"/>
      <c r="AB137" s="73"/>
      <c r="AC137" s="74"/>
      <c r="AD137" s="80">
        <v>94</v>
      </c>
      <c r="AE137" s="80">
        <v>64</v>
      </c>
      <c r="AF137" s="80">
        <v>125</v>
      </c>
      <c r="AG137" s="80">
        <v>159</v>
      </c>
      <c r="AH137" s="80"/>
      <c r="AI137" s="80"/>
      <c r="AJ137" s="80"/>
      <c r="AK137" s="80"/>
      <c r="AL137" s="80"/>
      <c r="AM137" s="82">
        <v>42763.84065972222</v>
      </c>
      <c r="AN137" s="80" t="s">
        <v>11402</v>
      </c>
      <c r="AO137" s="85" t="s">
        <v>11537</v>
      </c>
      <c r="AP137" s="80" t="s">
        <v>66</v>
      </c>
      <c r="AQ137" s="2"/>
      <c r="AR137" s="3"/>
      <c r="AS137" s="3"/>
      <c r="AT137" s="3"/>
      <c r="AU137" s="3"/>
    </row>
    <row r="138" spans="1:47" x14ac:dyDescent="0.35">
      <c r="A138" s="66" t="s">
        <v>291</v>
      </c>
      <c r="B138" s="67"/>
      <c r="C138" s="67"/>
      <c r="D138" s="68"/>
      <c r="E138" s="70"/>
      <c r="F138" s="104" t="s">
        <v>10120</v>
      </c>
      <c r="G138" s="67"/>
      <c r="H138" s="71"/>
      <c r="I138" s="72"/>
      <c r="J138" s="72"/>
      <c r="K138" s="71" t="s">
        <v>12996</v>
      </c>
      <c r="L138" s="75"/>
      <c r="M138" s="76"/>
      <c r="N138" s="76"/>
      <c r="O138" s="77"/>
      <c r="P138" s="78"/>
      <c r="Q138" s="78"/>
      <c r="R138" s="88"/>
      <c r="S138" s="88"/>
      <c r="T138" s="88"/>
      <c r="U138" s="88"/>
      <c r="V138" s="52"/>
      <c r="W138" s="52"/>
      <c r="X138" s="52"/>
      <c r="Y138" s="52"/>
      <c r="Z138" s="51"/>
      <c r="AA138" s="73"/>
      <c r="AB138" s="73"/>
      <c r="AC138" s="74"/>
      <c r="AD138" s="80">
        <v>455</v>
      </c>
      <c r="AE138" s="80">
        <v>277</v>
      </c>
      <c r="AF138" s="80">
        <v>669</v>
      </c>
      <c r="AG138" s="80">
        <v>490</v>
      </c>
      <c r="AH138" s="80"/>
      <c r="AI138" s="80" t="s">
        <v>7443</v>
      </c>
      <c r="AJ138" s="80"/>
      <c r="AK138" s="80"/>
      <c r="AL138" s="80"/>
      <c r="AM138" s="82">
        <v>43030.371782407405</v>
      </c>
      <c r="AN138" s="80" t="s">
        <v>11402</v>
      </c>
      <c r="AO138" s="85" t="s">
        <v>11538</v>
      </c>
      <c r="AP138" s="80" t="s">
        <v>66</v>
      </c>
      <c r="AQ138" s="2"/>
      <c r="AR138" s="3"/>
      <c r="AS138" s="3"/>
      <c r="AT138" s="3"/>
      <c r="AU138" s="3"/>
    </row>
    <row r="139" spans="1:47" x14ac:dyDescent="0.35">
      <c r="A139" s="66" t="s">
        <v>292</v>
      </c>
      <c r="B139" s="67"/>
      <c r="C139" s="67"/>
      <c r="D139" s="68"/>
      <c r="E139" s="70"/>
      <c r="F139" s="104" t="s">
        <v>10121</v>
      </c>
      <c r="G139" s="67"/>
      <c r="H139" s="71"/>
      <c r="I139" s="72"/>
      <c r="J139" s="72"/>
      <c r="K139" s="71" t="s">
        <v>12997</v>
      </c>
      <c r="L139" s="75"/>
      <c r="M139" s="76"/>
      <c r="N139" s="76"/>
      <c r="O139" s="77"/>
      <c r="P139" s="78"/>
      <c r="Q139" s="78"/>
      <c r="R139" s="88"/>
      <c r="S139" s="88"/>
      <c r="T139" s="88"/>
      <c r="U139" s="88"/>
      <c r="V139" s="52"/>
      <c r="W139" s="52"/>
      <c r="X139" s="52"/>
      <c r="Y139" s="52"/>
      <c r="Z139" s="51"/>
      <c r="AA139" s="73"/>
      <c r="AB139" s="73"/>
      <c r="AC139" s="74"/>
      <c r="AD139" s="80">
        <v>49</v>
      </c>
      <c r="AE139" s="80">
        <v>16</v>
      </c>
      <c r="AF139" s="80">
        <v>155</v>
      </c>
      <c r="AG139" s="80">
        <v>15</v>
      </c>
      <c r="AH139" s="80"/>
      <c r="AI139" s="80" t="s">
        <v>7444</v>
      </c>
      <c r="AJ139" s="80" t="s">
        <v>8611</v>
      </c>
      <c r="AK139" s="85" t="s">
        <v>9293</v>
      </c>
      <c r="AL139" s="80"/>
      <c r="AM139" s="82">
        <v>44198.572743055556</v>
      </c>
      <c r="AN139" s="80" t="s">
        <v>11402</v>
      </c>
      <c r="AO139" s="85" t="s">
        <v>11539</v>
      </c>
      <c r="AP139" s="80" t="s">
        <v>66</v>
      </c>
      <c r="AQ139" s="2"/>
      <c r="AR139" s="3"/>
      <c r="AS139" s="3"/>
      <c r="AT139" s="3"/>
      <c r="AU139" s="3"/>
    </row>
    <row r="140" spans="1:47" x14ac:dyDescent="0.35">
      <c r="A140" s="66" t="s">
        <v>293</v>
      </c>
      <c r="B140" s="67"/>
      <c r="C140" s="67"/>
      <c r="D140" s="68"/>
      <c r="E140" s="70"/>
      <c r="F140" s="104" t="s">
        <v>10122</v>
      </c>
      <c r="G140" s="67"/>
      <c r="H140" s="71"/>
      <c r="I140" s="72"/>
      <c r="J140" s="72"/>
      <c r="K140" s="71" t="s">
        <v>12998</v>
      </c>
      <c r="L140" s="75"/>
      <c r="M140" s="76"/>
      <c r="N140" s="76"/>
      <c r="O140" s="77"/>
      <c r="P140" s="78"/>
      <c r="Q140" s="78"/>
      <c r="R140" s="88"/>
      <c r="S140" s="88"/>
      <c r="T140" s="88"/>
      <c r="U140" s="88"/>
      <c r="V140" s="52"/>
      <c r="W140" s="52"/>
      <c r="X140" s="52"/>
      <c r="Y140" s="52"/>
      <c r="Z140" s="51"/>
      <c r="AA140" s="73"/>
      <c r="AB140" s="73"/>
      <c r="AC140" s="74"/>
      <c r="AD140" s="80">
        <v>148</v>
      </c>
      <c r="AE140" s="80">
        <v>911</v>
      </c>
      <c r="AF140" s="80">
        <v>15360</v>
      </c>
      <c r="AG140" s="80">
        <v>0</v>
      </c>
      <c r="AH140" s="80"/>
      <c r="AI140" s="80" t="s">
        <v>7445</v>
      </c>
      <c r="AJ140" s="80" t="s">
        <v>8679</v>
      </c>
      <c r="AK140" s="85" t="s">
        <v>9294</v>
      </c>
      <c r="AL140" s="80"/>
      <c r="AM140" s="82">
        <v>43719.189340277779</v>
      </c>
      <c r="AN140" s="80" t="s">
        <v>11402</v>
      </c>
      <c r="AO140" s="85" t="s">
        <v>11540</v>
      </c>
      <c r="AP140" s="80" t="s">
        <v>66</v>
      </c>
      <c r="AQ140" s="2"/>
      <c r="AR140" s="3"/>
      <c r="AS140" s="3"/>
      <c r="AT140" s="3"/>
      <c r="AU140" s="3"/>
    </row>
    <row r="141" spans="1:47" x14ac:dyDescent="0.35">
      <c r="A141" s="66" t="s">
        <v>294</v>
      </c>
      <c r="B141" s="67"/>
      <c r="C141" s="67"/>
      <c r="D141" s="68"/>
      <c r="E141" s="70"/>
      <c r="F141" s="104" t="s">
        <v>10123</v>
      </c>
      <c r="G141" s="67"/>
      <c r="H141" s="71"/>
      <c r="I141" s="72"/>
      <c r="J141" s="72"/>
      <c r="K141" s="71" t="s">
        <v>12999</v>
      </c>
      <c r="L141" s="75"/>
      <c r="M141" s="76"/>
      <c r="N141" s="76"/>
      <c r="O141" s="77"/>
      <c r="P141" s="78"/>
      <c r="Q141" s="78"/>
      <c r="R141" s="88"/>
      <c r="S141" s="88"/>
      <c r="T141" s="88"/>
      <c r="U141" s="88"/>
      <c r="V141" s="52"/>
      <c r="W141" s="52"/>
      <c r="X141" s="52"/>
      <c r="Y141" s="52"/>
      <c r="Z141" s="51"/>
      <c r="AA141" s="73"/>
      <c r="AB141" s="73"/>
      <c r="AC141" s="74"/>
      <c r="AD141" s="80">
        <v>146</v>
      </c>
      <c r="AE141" s="80">
        <v>426</v>
      </c>
      <c r="AF141" s="80">
        <v>2052</v>
      </c>
      <c r="AG141" s="80">
        <v>2286</v>
      </c>
      <c r="AH141" s="80"/>
      <c r="AI141" s="80" t="s">
        <v>7446</v>
      </c>
      <c r="AJ141" s="80" t="s">
        <v>8615</v>
      </c>
      <c r="AK141" s="85" t="s">
        <v>9295</v>
      </c>
      <c r="AL141" s="80"/>
      <c r="AM141" s="82">
        <v>42615.493032407408</v>
      </c>
      <c r="AN141" s="80" t="s">
        <v>11402</v>
      </c>
      <c r="AO141" s="85" t="s">
        <v>11541</v>
      </c>
      <c r="AP141" s="80" t="s">
        <v>66</v>
      </c>
      <c r="AQ141" s="2"/>
      <c r="AR141" s="3"/>
      <c r="AS141" s="3"/>
      <c r="AT141" s="3"/>
      <c r="AU141" s="3"/>
    </row>
    <row r="142" spans="1:47" x14ac:dyDescent="0.35">
      <c r="A142" s="66" t="s">
        <v>295</v>
      </c>
      <c r="B142" s="67"/>
      <c r="C142" s="67"/>
      <c r="D142" s="68"/>
      <c r="E142" s="70"/>
      <c r="F142" s="104" t="s">
        <v>10124</v>
      </c>
      <c r="G142" s="67"/>
      <c r="H142" s="71"/>
      <c r="I142" s="72"/>
      <c r="J142" s="72"/>
      <c r="K142" s="71" t="s">
        <v>13000</v>
      </c>
      <c r="L142" s="75"/>
      <c r="M142" s="76"/>
      <c r="N142" s="76"/>
      <c r="O142" s="77"/>
      <c r="P142" s="78"/>
      <c r="Q142" s="78"/>
      <c r="R142" s="88"/>
      <c r="S142" s="88"/>
      <c r="T142" s="88"/>
      <c r="U142" s="88"/>
      <c r="V142" s="52"/>
      <c r="W142" s="52"/>
      <c r="X142" s="52"/>
      <c r="Y142" s="52"/>
      <c r="Z142" s="51"/>
      <c r="AA142" s="73"/>
      <c r="AB142" s="73"/>
      <c r="AC142" s="74"/>
      <c r="AD142" s="80">
        <v>779</v>
      </c>
      <c r="AE142" s="80">
        <v>373</v>
      </c>
      <c r="AF142" s="80">
        <v>8064</v>
      </c>
      <c r="AG142" s="80">
        <v>39237</v>
      </c>
      <c r="AH142" s="80"/>
      <c r="AI142" s="80"/>
      <c r="AJ142" s="80"/>
      <c r="AK142" s="80"/>
      <c r="AL142" s="80"/>
      <c r="AM142" s="82">
        <v>42370.663217592592</v>
      </c>
      <c r="AN142" s="80" t="s">
        <v>11402</v>
      </c>
      <c r="AO142" s="85" t="s">
        <v>11542</v>
      </c>
      <c r="AP142" s="80" t="s">
        <v>66</v>
      </c>
      <c r="AQ142" s="2"/>
      <c r="AR142" s="3"/>
      <c r="AS142" s="3"/>
      <c r="AT142" s="3"/>
      <c r="AU142" s="3"/>
    </row>
    <row r="143" spans="1:47" x14ac:dyDescent="0.35">
      <c r="A143" s="66" t="s">
        <v>296</v>
      </c>
      <c r="B143" s="67"/>
      <c r="C143" s="67"/>
      <c r="D143" s="68"/>
      <c r="E143" s="70"/>
      <c r="F143" s="104" t="s">
        <v>10125</v>
      </c>
      <c r="G143" s="67"/>
      <c r="H143" s="71"/>
      <c r="I143" s="72"/>
      <c r="J143" s="72"/>
      <c r="K143" s="71" t="s">
        <v>13001</v>
      </c>
      <c r="L143" s="75"/>
      <c r="M143" s="76"/>
      <c r="N143" s="76"/>
      <c r="O143" s="77"/>
      <c r="P143" s="78"/>
      <c r="Q143" s="78"/>
      <c r="R143" s="88"/>
      <c r="S143" s="88"/>
      <c r="T143" s="88"/>
      <c r="U143" s="88"/>
      <c r="V143" s="52"/>
      <c r="W143" s="52"/>
      <c r="X143" s="52"/>
      <c r="Y143" s="52"/>
      <c r="Z143" s="51"/>
      <c r="AA143" s="73"/>
      <c r="AB143" s="73"/>
      <c r="AC143" s="74"/>
      <c r="AD143" s="80">
        <v>303</v>
      </c>
      <c r="AE143" s="80">
        <v>20</v>
      </c>
      <c r="AF143" s="80">
        <v>39</v>
      </c>
      <c r="AG143" s="80">
        <v>46</v>
      </c>
      <c r="AH143" s="80"/>
      <c r="AI143" s="80" t="s">
        <v>7447</v>
      </c>
      <c r="AJ143" s="80"/>
      <c r="AK143" s="80"/>
      <c r="AL143" s="80"/>
      <c r="AM143" s="82">
        <v>44362.652812499997</v>
      </c>
      <c r="AN143" s="80" t="s">
        <v>11402</v>
      </c>
      <c r="AO143" s="85" t="s">
        <v>11543</v>
      </c>
      <c r="AP143" s="80" t="s">
        <v>66</v>
      </c>
      <c r="AQ143" s="2"/>
      <c r="AR143" s="3"/>
      <c r="AS143" s="3"/>
      <c r="AT143" s="3"/>
      <c r="AU143" s="3"/>
    </row>
    <row r="144" spans="1:47" x14ac:dyDescent="0.35">
      <c r="A144" s="66" t="s">
        <v>1541</v>
      </c>
      <c r="B144" s="67"/>
      <c r="C144" s="67"/>
      <c r="D144" s="68"/>
      <c r="E144" s="70"/>
      <c r="F144" s="104" t="s">
        <v>10126</v>
      </c>
      <c r="G144" s="67"/>
      <c r="H144" s="71"/>
      <c r="I144" s="72"/>
      <c r="J144" s="72"/>
      <c r="K144" s="71" t="s">
        <v>13002</v>
      </c>
      <c r="L144" s="75"/>
      <c r="M144" s="76"/>
      <c r="N144" s="76"/>
      <c r="O144" s="77"/>
      <c r="P144" s="78"/>
      <c r="Q144" s="78"/>
      <c r="R144" s="88"/>
      <c r="S144" s="88"/>
      <c r="T144" s="88"/>
      <c r="U144" s="88"/>
      <c r="V144" s="52"/>
      <c r="W144" s="52"/>
      <c r="X144" s="52"/>
      <c r="Y144" s="52"/>
      <c r="Z144" s="51"/>
      <c r="AA144" s="73"/>
      <c r="AB144" s="73"/>
      <c r="AC144" s="74"/>
      <c r="AD144" s="80">
        <v>3692</v>
      </c>
      <c r="AE144" s="80">
        <v>5826</v>
      </c>
      <c r="AF144" s="80">
        <v>11447</v>
      </c>
      <c r="AG144" s="80">
        <v>13534</v>
      </c>
      <c r="AH144" s="80"/>
      <c r="AI144" s="80" t="s">
        <v>7448</v>
      </c>
      <c r="AJ144" s="80" t="s">
        <v>8680</v>
      </c>
      <c r="AK144" s="85" t="s">
        <v>9296</v>
      </c>
      <c r="AL144" s="80"/>
      <c r="AM144" s="82">
        <v>41592.65179398148</v>
      </c>
      <c r="AN144" s="80" t="s">
        <v>11402</v>
      </c>
      <c r="AO144" s="85" t="s">
        <v>11544</v>
      </c>
      <c r="AP144" s="80" t="s">
        <v>65</v>
      </c>
      <c r="AQ144" s="2"/>
      <c r="AR144" s="3"/>
      <c r="AS144" s="3"/>
      <c r="AT144" s="3"/>
      <c r="AU144" s="3"/>
    </row>
    <row r="145" spans="1:47" x14ac:dyDescent="0.35">
      <c r="A145" s="66" t="s">
        <v>297</v>
      </c>
      <c r="B145" s="67"/>
      <c r="C145" s="67"/>
      <c r="D145" s="68"/>
      <c r="E145" s="70"/>
      <c r="F145" s="104" t="s">
        <v>10127</v>
      </c>
      <c r="G145" s="67"/>
      <c r="H145" s="71"/>
      <c r="I145" s="72"/>
      <c r="J145" s="72"/>
      <c r="K145" s="71" t="s">
        <v>13003</v>
      </c>
      <c r="L145" s="75"/>
      <c r="M145" s="76"/>
      <c r="N145" s="76"/>
      <c r="O145" s="77"/>
      <c r="P145" s="78"/>
      <c r="Q145" s="78"/>
      <c r="R145" s="88"/>
      <c r="S145" s="88"/>
      <c r="T145" s="88"/>
      <c r="U145" s="88"/>
      <c r="V145" s="52"/>
      <c r="W145" s="52"/>
      <c r="X145" s="52"/>
      <c r="Y145" s="52"/>
      <c r="Z145" s="51"/>
      <c r="AA145" s="73"/>
      <c r="AB145" s="73"/>
      <c r="AC145" s="74"/>
      <c r="AD145" s="80">
        <v>1349</v>
      </c>
      <c r="AE145" s="80">
        <v>2408</v>
      </c>
      <c r="AF145" s="80">
        <v>208579</v>
      </c>
      <c r="AG145" s="80">
        <v>17</v>
      </c>
      <c r="AH145" s="80"/>
      <c r="AI145" s="80" t="s">
        <v>7449</v>
      </c>
      <c r="AJ145" s="80" t="s">
        <v>8681</v>
      </c>
      <c r="AK145" s="80"/>
      <c r="AL145" s="80"/>
      <c r="AM145" s="82">
        <v>43082.274942129632</v>
      </c>
      <c r="AN145" s="80" t="s">
        <v>11402</v>
      </c>
      <c r="AO145" s="85" t="s">
        <v>11545</v>
      </c>
      <c r="AP145" s="80" t="s">
        <v>66</v>
      </c>
      <c r="AQ145" s="2"/>
      <c r="AR145" s="3"/>
      <c r="AS145" s="3"/>
      <c r="AT145" s="3"/>
      <c r="AU145" s="3"/>
    </row>
    <row r="146" spans="1:47" x14ac:dyDescent="0.35">
      <c r="A146" s="66" t="s">
        <v>298</v>
      </c>
      <c r="B146" s="67"/>
      <c r="C146" s="67"/>
      <c r="D146" s="68"/>
      <c r="E146" s="70"/>
      <c r="F146" s="104" t="s">
        <v>10128</v>
      </c>
      <c r="G146" s="67"/>
      <c r="H146" s="71"/>
      <c r="I146" s="72"/>
      <c r="J146" s="72"/>
      <c r="K146" s="71" t="s">
        <v>13004</v>
      </c>
      <c r="L146" s="75"/>
      <c r="M146" s="76"/>
      <c r="N146" s="76"/>
      <c r="O146" s="77"/>
      <c r="P146" s="78"/>
      <c r="Q146" s="78"/>
      <c r="R146" s="88"/>
      <c r="S146" s="88"/>
      <c r="T146" s="88"/>
      <c r="U146" s="88"/>
      <c r="V146" s="52"/>
      <c r="W146" s="52"/>
      <c r="X146" s="52"/>
      <c r="Y146" s="52"/>
      <c r="Z146" s="51"/>
      <c r="AA146" s="73"/>
      <c r="AB146" s="73"/>
      <c r="AC146" s="74"/>
      <c r="AD146" s="80">
        <v>418</v>
      </c>
      <c r="AE146" s="80">
        <v>284</v>
      </c>
      <c r="AF146" s="80">
        <v>38664</v>
      </c>
      <c r="AG146" s="80">
        <v>15962</v>
      </c>
      <c r="AH146" s="80"/>
      <c r="AI146" s="80" t="s">
        <v>7450</v>
      </c>
      <c r="AJ146" s="80" t="s">
        <v>8682</v>
      </c>
      <c r="AK146" s="85" t="s">
        <v>9297</v>
      </c>
      <c r="AL146" s="80"/>
      <c r="AM146" s="82">
        <v>42306.718541666669</v>
      </c>
      <c r="AN146" s="80" t="s">
        <v>11402</v>
      </c>
      <c r="AO146" s="85" t="s">
        <v>11546</v>
      </c>
      <c r="AP146" s="80" t="s">
        <v>66</v>
      </c>
      <c r="AQ146" s="2"/>
      <c r="AR146" s="3"/>
      <c r="AS146" s="3"/>
      <c r="AT146" s="3"/>
      <c r="AU146" s="3"/>
    </row>
    <row r="147" spans="1:47" x14ac:dyDescent="0.35">
      <c r="A147" s="66" t="s">
        <v>299</v>
      </c>
      <c r="B147" s="67"/>
      <c r="C147" s="67"/>
      <c r="D147" s="68"/>
      <c r="E147" s="70"/>
      <c r="F147" s="104" t="s">
        <v>10129</v>
      </c>
      <c r="G147" s="67"/>
      <c r="H147" s="71"/>
      <c r="I147" s="72"/>
      <c r="J147" s="72"/>
      <c r="K147" s="71" t="s">
        <v>13005</v>
      </c>
      <c r="L147" s="75"/>
      <c r="M147" s="76"/>
      <c r="N147" s="76"/>
      <c r="O147" s="77"/>
      <c r="P147" s="78"/>
      <c r="Q147" s="78"/>
      <c r="R147" s="88"/>
      <c r="S147" s="88"/>
      <c r="T147" s="88"/>
      <c r="U147" s="88"/>
      <c r="V147" s="52"/>
      <c r="W147" s="52"/>
      <c r="X147" s="52"/>
      <c r="Y147" s="52"/>
      <c r="Z147" s="51"/>
      <c r="AA147" s="73"/>
      <c r="AB147" s="73"/>
      <c r="AC147" s="74"/>
      <c r="AD147" s="80">
        <v>54</v>
      </c>
      <c r="AE147" s="80">
        <v>14</v>
      </c>
      <c r="AF147" s="80">
        <v>258</v>
      </c>
      <c r="AG147" s="80">
        <v>5</v>
      </c>
      <c r="AH147" s="80"/>
      <c r="AI147" s="80" t="s">
        <v>7451</v>
      </c>
      <c r="AJ147" s="80" t="s">
        <v>8683</v>
      </c>
      <c r="AK147" s="85" t="s">
        <v>9298</v>
      </c>
      <c r="AL147" s="80"/>
      <c r="AM147" s="82">
        <v>41070.74324074074</v>
      </c>
      <c r="AN147" s="80" t="s">
        <v>11402</v>
      </c>
      <c r="AO147" s="85" t="s">
        <v>11547</v>
      </c>
      <c r="AP147" s="80" t="s">
        <v>66</v>
      </c>
      <c r="AQ147" s="2"/>
      <c r="AR147" s="3"/>
      <c r="AS147" s="3"/>
      <c r="AT147" s="3"/>
      <c r="AU147" s="3"/>
    </row>
    <row r="148" spans="1:47" x14ac:dyDescent="0.35">
      <c r="A148" s="66" t="s">
        <v>300</v>
      </c>
      <c r="B148" s="67"/>
      <c r="C148" s="67"/>
      <c r="D148" s="68"/>
      <c r="E148" s="70"/>
      <c r="F148" s="104" t="s">
        <v>10130</v>
      </c>
      <c r="G148" s="67"/>
      <c r="H148" s="71"/>
      <c r="I148" s="72"/>
      <c r="J148" s="72"/>
      <c r="K148" s="71" t="s">
        <v>13006</v>
      </c>
      <c r="L148" s="75"/>
      <c r="M148" s="76"/>
      <c r="N148" s="76"/>
      <c r="O148" s="77"/>
      <c r="P148" s="78"/>
      <c r="Q148" s="78"/>
      <c r="R148" s="88"/>
      <c r="S148" s="88"/>
      <c r="T148" s="88"/>
      <c r="U148" s="88"/>
      <c r="V148" s="52"/>
      <c r="W148" s="52"/>
      <c r="X148" s="52"/>
      <c r="Y148" s="52"/>
      <c r="Z148" s="51"/>
      <c r="AA148" s="73"/>
      <c r="AB148" s="73"/>
      <c r="AC148" s="74"/>
      <c r="AD148" s="80">
        <v>1040</v>
      </c>
      <c r="AE148" s="80">
        <v>414</v>
      </c>
      <c r="AF148" s="80">
        <v>17216</v>
      </c>
      <c r="AG148" s="80">
        <v>23931</v>
      </c>
      <c r="AH148" s="80"/>
      <c r="AI148" s="80" t="s">
        <v>7452</v>
      </c>
      <c r="AJ148" s="80" t="s">
        <v>8684</v>
      </c>
      <c r="AK148" s="80"/>
      <c r="AL148" s="80"/>
      <c r="AM148" s="82">
        <v>44181.285358796296</v>
      </c>
      <c r="AN148" s="80" t="s">
        <v>11402</v>
      </c>
      <c r="AO148" s="85" t="s">
        <v>11548</v>
      </c>
      <c r="AP148" s="80" t="s">
        <v>66</v>
      </c>
      <c r="AQ148" s="2"/>
      <c r="AR148" s="3"/>
      <c r="AS148" s="3"/>
      <c r="AT148" s="3"/>
      <c r="AU148" s="3"/>
    </row>
    <row r="149" spans="1:47" x14ac:dyDescent="0.35">
      <c r="A149" s="66" t="s">
        <v>329</v>
      </c>
      <c r="B149" s="67"/>
      <c r="C149" s="67"/>
      <c r="D149" s="68"/>
      <c r="E149" s="70"/>
      <c r="F149" s="104" t="s">
        <v>10131</v>
      </c>
      <c r="G149" s="67"/>
      <c r="H149" s="71"/>
      <c r="I149" s="72"/>
      <c r="J149" s="72"/>
      <c r="K149" s="71" t="s">
        <v>13007</v>
      </c>
      <c r="L149" s="75"/>
      <c r="M149" s="76"/>
      <c r="N149" s="76"/>
      <c r="O149" s="77"/>
      <c r="P149" s="78"/>
      <c r="Q149" s="78"/>
      <c r="R149" s="88"/>
      <c r="S149" s="88"/>
      <c r="T149" s="88"/>
      <c r="U149" s="88"/>
      <c r="V149" s="52"/>
      <c r="W149" s="52"/>
      <c r="X149" s="52"/>
      <c r="Y149" s="52"/>
      <c r="Z149" s="51"/>
      <c r="AA149" s="73"/>
      <c r="AB149" s="73"/>
      <c r="AC149" s="74"/>
      <c r="AD149" s="80">
        <v>594</v>
      </c>
      <c r="AE149" s="80">
        <v>196985</v>
      </c>
      <c r="AF149" s="80">
        <v>105692</v>
      </c>
      <c r="AG149" s="80">
        <v>470</v>
      </c>
      <c r="AH149" s="80"/>
      <c r="AI149" s="80" t="s">
        <v>7453</v>
      </c>
      <c r="AJ149" s="80"/>
      <c r="AK149" s="85" t="s">
        <v>9299</v>
      </c>
      <c r="AL149" s="80"/>
      <c r="AM149" s="82">
        <v>40193.461122685185</v>
      </c>
      <c r="AN149" s="80" t="s">
        <v>11402</v>
      </c>
      <c r="AO149" s="85" t="s">
        <v>11549</v>
      </c>
      <c r="AP149" s="80" t="s">
        <v>66</v>
      </c>
      <c r="AQ149" s="2"/>
      <c r="AR149" s="3"/>
      <c r="AS149" s="3"/>
      <c r="AT149" s="3"/>
      <c r="AU149" s="3"/>
    </row>
    <row r="150" spans="1:47" x14ac:dyDescent="0.35">
      <c r="A150" s="66" t="s">
        <v>301</v>
      </c>
      <c r="B150" s="67"/>
      <c r="C150" s="67"/>
      <c r="D150" s="68"/>
      <c r="E150" s="70"/>
      <c r="F150" s="104" t="s">
        <v>10132</v>
      </c>
      <c r="G150" s="67"/>
      <c r="H150" s="71"/>
      <c r="I150" s="72"/>
      <c r="J150" s="72"/>
      <c r="K150" s="71" t="s">
        <v>13008</v>
      </c>
      <c r="L150" s="75"/>
      <c r="M150" s="76"/>
      <c r="N150" s="76"/>
      <c r="O150" s="77"/>
      <c r="P150" s="78"/>
      <c r="Q150" s="78"/>
      <c r="R150" s="88"/>
      <c r="S150" s="88"/>
      <c r="T150" s="88"/>
      <c r="U150" s="88"/>
      <c r="V150" s="52"/>
      <c r="W150" s="52"/>
      <c r="X150" s="52"/>
      <c r="Y150" s="52"/>
      <c r="Z150" s="51"/>
      <c r="AA150" s="73"/>
      <c r="AB150" s="73"/>
      <c r="AC150" s="74"/>
      <c r="AD150" s="80">
        <v>158</v>
      </c>
      <c r="AE150" s="80">
        <v>96</v>
      </c>
      <c r="AF150" s="80">
        <v>320</v>
      </c>
      <c r="AG150" s="80">
        <v>688</v>
      </c>
      <c r="AH150" s="80"/>
      <c r="AI150" s="80" t="s">
        <v>7454</v>
      </c>
      <c r="AJ150" s="80" t="s">
        <v>8685</v>
      </c>
      <c r="AK150" s="85" t="s">
        <v>9300</v>
      </c>
      <c r="AL150" s="80"/>
      <c r="AM150" s="82">
        <v>44024.790949074071</v>
      </c>
      <c r="AN150" s="80" t="s">
        <v>11402</v>
      </c>
      <c r="AO150" s="85" t="s">
        <v>11550</v>
      </c>
      <c r="AP150" s="80" t="s">
        <v>66</v>
      </c>
      <c r="AQ150" s="2"/>
      <c r="AR150" s="3"/>
      <c r="AS150" s="3"/>
      <c r="AT150" s="3"/>
      <c r="AU150" s="3"/>
    </row>
    <row r="151" spans="1:47" x14ac:dyDescent="0.35">
      <c r="A151" s="66" t="s">
        <v>302</v>
      </c>
      <c r="B151" s="67"/>
      <c r="C151" s="67"/>
      <c r="D151" s="68"/>
      <c r="E151" s="70"/>
      <c r="F151" s="104" t="s">
        <v>10133</v>
      </c>
      <c r="G151" s="67"/>
      <c r="H151" s="71"/>
      <c r="I151" s="72"/>
      <c r="J151" s="72"/>
      <c r="K151" s="71" t="s">
        <v>13009</v>
      </c>
      <c r="L151" s="75"/>
      <c r="M151" s="76"/>
      <c r="N151" s="76"/>
      <c r="O151" s="77"/>
      <c r="P151" s="78"/>
      <c r="Q151" s="78"/>
      <c r="R151" s="88"/>
      <c r="S151" s="88"/>
      <c r="T151" s="88"/>
      <c r="U151" s="88"/>
      <c r="V151" s="52"/>
      <c r="W151" s="52"/>
      <c r="X151" s="52"/>
      <c r="Y151" s="52"/>
      <c r="Z151" s="51"/>
      <c r="AA151" s="73"/>
      <c r="AB151" s="73"/>
      <c r="AC151" s="74"/>
      <c r="AD151" s="80">
        <v>1429</v>
      </c>
      <c r="AE151" s="80">
        <v>475</v>
      </c>
      <c r="AF151" s="80">
        <v>5452</v>
      </c>
      <c r="AG151" s="80">
        <v>997</v>
      </c>
      <c r="AH151" s="80"/>
      <c r="AI151" s="80" t="s">
        <v>7455</v>
      </c>
      <c r="AJ151" s="80" t="s">
        <v>8686</v>
      </c>
      <c r="AK151" s="80"/>
      <c r="AL151" s="80"/>
      <c r="AM151" s="82">
        <v>40767.474479166667</v>
      </c>
      <c r="AN151" s="80" t="s">
        <v>11402</v>
      </c>
      <c r="AO151" s="85" t="s">
        <v>11551</v>
      </c>
      <c r="AP151" s="80" t="s">
        <v>66</v>
      </c>
      <c r="AQ151" s="2"/>
      <c r="AR151" s="3"/>
      <c r="AS151" s="3"/>
      <c r="AT151" s="3"/>
      <c r="AU151" s="3"/>
    </row>
    <row r="152" spans="1:47" x14ac:dyDescent="0.35">
      <c r="A152" s="66" t="s">
        <v>303</v>
      </c>
      <c r="B152" s="67"/>
      <c r="C152" s="67"/>
      <c r="D152" s="68"/>
      <c r="E152" s="70"/>
      <c r="F152" s="104" t="s">
        <v>10134</v>
      </c>
      <c r="G152" s="67"/>
      <c r="H152" s="71"/>
      <c r="I152" s="72"/>
      <c r="J152" s="72"/>
      <c r="K152" s="71" t="s">
        <v>13010</v>
      </c>
      <c r="L152" s="75"/>
      <c r="M152" s="76"/>
      <c r="N152" s="76"/>
      <c r="O152" s="77"/>
      <c r="P152" s="78"/>
      <c r="Q152" s="78"/>
      <c r="R152" s="88"/>
      <c r="S152" s="88"/>
      <c r="T152" s="88"/>
      <c r="U152" s="88"/>
      <c r="V152" s="52"/>
      <c r="W152" s="52"/>
      <c r="X152" s="52"/>
      <c r="Y152" s="52"/>
      <c r="Z152" s="51"/>
      <c r="AA152" s="73"/>
      <c r="AB152" s="73"/>
      <c r="AC152" s="74"/>
      <c r="AD152" s="80">
        <v>1434</v>
      </c>
      <c r="AE152" s="80">
        <v>1272</v>
      </c>
      <c r="AF152" s="80">
        <v>10453</v>
      </c>
      <c r="AG152" s="80">
        <v>6849</v>
      </c>
      <c r="AH152" s="80"/>
      <c r="AI152" s="80" t="s">
        <v>7456</v>
      </c>
      <c r="AJ152" s="80" t="s">
        <v>8609</v>
      </c>
      <c r="AK152" s="80"/>
      <c r="AL152" s="80"/>
      <c r="AM152" s="82">
        <v>42750.634513888886</v>
      </c>
      <c r="AN152" s="80" t="s">
        <v>11402</v>
      </c>
      <c r="AO152" s="85" t="s">
        <v>11552</v>
      </c>
      <c r="AP152" s="80" t="s">
        <v>66</v>
      </c>
      <c r="AQ152" s="2"/>
      <c r="AR152" s="3"/>
      <c r="AS152" s="3"/>
      <c r="AT152" s="3"/>
      <c r="AU152" s="3"/>
    </row>
    <row r="153" spans="1:47" x14ac:dyDescent="0.35">
      <c r="A153" s="66" t="s">
        <v>1360</v>
      </c>
      <c r="B153" s="67"/>
      <c r="C153" s="67"/>
      <c r="D153" s="68"/>
      <c r="E153" s="70"/>
      <c r="F153" s="104" t="s">
        <v>10135</v>
      </c>
      <c r="G153" s="67"/>
      <c r="H153" s="71"/>
      <c r="I153" s="72"/>
      <c r="J153" s="72"/>
      <c r="K153" s="71" t="s">
        <v>13011</v>
      </c>
      <c r="L153" s="75"/>
      <c r="M153" s="76"/>
      <c r="N153" s="76"/>
      <c r="O153" s="77"/>
      <c r="P153" s="78"/>
      <c r="Q153" s="78"/>
      <c r="R153" s="88"/>
      <c r="S153" s="88"/>
      <c r="T153" s="88"/>
      <c r="U153" s="88"/>
      <c r="V153" s="52"/>
      <c r="W153" s="52"/>
      <c r="X153" s="52"/>
      <c r="Y153" s="52"/>
      <c r="Z153" s="51"/>
      <c r="AA153" s="73"/>
      <c r="AB153" s="73"/>
      <c r="AC153" s="74"/>
      <c r="AD153" s="80">
        <v>3559</v>
      </c>
      <c r="AE153" s="80">
        <v>5127</v>
      </c>
      <c r="AF153" s="80">
        <v>5714</v>
      </c>
      <c r="AG153" s="80">
        <v>6736</v>
      </c>
      <c r="AH153" s="80"/>
      <c r="AI153" s="80" t="s">
        <v>7457</v>
      </c>
      <c r="AJ153" s="80" t="s">
        <v>8609</v>
      </c>
      <c r="AK153" s="85" t="s">
        <v>9301</v>
      </c>
      <c r="AL153" s="80"/>
      <c r="AM153" s="82">
        <v>40825.842835648145</v>
      </c>
      <c r="AN153" s="80" t="s">
        <v>11402</v>
      </c>
      <c r="AO153" s="85" t="s">
        <v>11553</v>
      </c>
      <c r="AP153" s="80" t="s">
        <v>66</v>
      </c>
      <c r="AQ153" s="2"/>
      <c r="AR153" s="3"/>
      <c r="AS153" s="3"/>
      <c r="AT153" s="3"/>
      <c r="AU153" s="3"/>
    </row>
    <row r="154" spans="1:47" x14ac:dyDescent="0.35">
      <c r="A154" s="66" t="s">
        <v>304</v>
      </c>
      <c r="B154" s="67"/>
      <c r="C154" s="67"/>
      <c r="D154" s="68"/>
      <c r="E154" s="70"/>
      <c r="F154" s="104" t="s">
        <v>10136</v>
      </c>
      <c r="G154" s="67"/>
      <c r="H154" s="71"/>
      <c r="I154" s="72"/>
      <c r="J154" s="72"/>
      <c r="K154" s="71" t="s">
        <v>13012</v>
      </c>
      <c r="L154" s="75"/>
      <c r="M154" s="76"/>
      <c r="N154" s="76"/>
      <c r="O154" s="77"/>
      <c r="P154" s="78"/>
      <c r="Q154" s="78"/>
      <c r="R154" s="88"/>
      <c r="S154" s="88"/>
      <c r="T154" s="88"/>
      <c r="U154" s="88"/>
      <c r="V154" s="52"/>
      <c r="W154" s="52"/>
      <c r="X154" s="52"/>
      <c r="Y154" s="52"/>
      <c r="Z154" s="51"/>
      <c r="AA154" s="73"/>
      <c r="AB154" s="73"/>
      <c r="AC154" s="74"/>
      <c r="AD154" s="80">
        <v>388</v>
      </c>
      <c r="AE154" s="80">
        <v>364</v>
      </c>
      <c r="AF154" s="80">
        <v>8241</v>
      </c>
      <c r="AG154" s="80">
        <v>6020</v>
      </c>
      <c r="AH154" s="80"/>
      <c r="AI154" s="80" t="s">
        <v>7458</v>
      </c>
      <c r="AJ154" s="80"/>
      <c r="AK154" s="80"/>
      <c r="AL154" s="80"/>
      <c r="AM154" s="82">
        <v>42891.296099537038</v>
      </c>
      <c r="AN154" s="80" t="s">
        <v>11402</v>
      </c>
      <c r="AO154" s="85" t="s">
        <v>11554</v>
      </c>
      <c r="AP154" s="80" t="s">
        <v>66</v>
      </c>
      <c r="AQ154" s="2"/>
      <c r="AR154" s="3"/>
      <c r="AS154" s="3"/>
      <c r="AT154" s="3"/>
      <c r="AU154" s="3"/>
    </row>
    <row r="155" spans="1:47" x14ac:dyDescent="0.35">
      <c r="A155" s="66" t="s">
        <v>305</v>
      </c>
      <c r="B155" s="67"/>
      <c r="C155" s="67"/>
      <c r="D155" s="68"/>
      <c r="E155" s="70"/>
      <c r="F155" s="104" t="s">
        <v>10137</v>
      </c>
      <c r="G155" s="67"/>
      <c r="H155" s="71"/>
      <c r="I155" s="72"/>
      <c r="J155" s="72"/>
      <c r="K155" s="71" t="s">
        <v>13013</v>
      </c>
      <c r="L155" s="75"/>
      <c r="M155" s="76"/>
      <c r="N155" s="76"/>
      <c r="O155" s="77"/>
      <c r="P155" s="78"/>
      <c r="Q155" s="78"/>
      <c r="R155" s="88"/>
      <c r="S155" s="88"/>
      <c r="T155" s="88"/>
      <c r="U155" s="88"/>
      <c r="V155" s="52"/>
      <c r="W155" s="52"/>
      <c r="X155" s="52"/>
      <c r="Y155" s="52"/>
      <c r="Z155" s="51"/>
      <c r="AA155" s="73"/>
      <c r="AB155" s="73"/>
      <c r="AC155" s="74"/>
      <c r="AD155" s="80">
        <v>919</v>
      </c>
      <c r="AE155" s="80">
        <v>661</v>
      </c>
      <c r="AF155" s="80">
        <v>16168</v>
      </c>
      <c r="AG155" s="80">
        <v>10512</v>
      </c>
      <c r="AH155" s="80"/>
      <c r="AI155" s="80" t="s">
        <v>7459</v>
      </c>
      <c r="AJ155" s="80" t="s">
        <v>8687</v>
      </c>
      <c r="AK155" s="80"/>
      <c r="AL155" s="80"/>
      <c r="AM155" s="82">
        <v>41677.332905092589</v>
      </c>
      <c r="AN155" s="80" t="s">
        <v>11402</v>
      </c>
      <c r="AO155" s="85" t="s">
        <v>11555</v>
      </c>
      <c r="AP155" s="80" t="s">
        <v>66</v>
      </c>
      <c r="AQ155" s="2"/>
      <c r="AR155" s="3"/>
      <c r="AS155" s="3"/>
      <c r="AT155" s="3"/>
      <c r="AU155" s="3"/>
    </row>
    <row r="156" spans="1:47" x14ac:dyDescent="0.35">
      <c r="A156" s="66" t="s">
        <v>306</v>
      </c>
      <c r="B156" s="67"/>
      <c r="C156" s="67"/>
      <c r="D156" s="68"/>
      <c r="E156" s="70"/>
      <c r="F156" s="104" t="s">
        <v>10138</v>
      </c>
      <c r="G156" s="67"/>
      <c r="H156" s="71"/>
      <c r="I156" s="72"/>
      <c r="J156" s="72"/>
      <c r="K156" s="71" t="s">
        <v>13014</v>
      </c>
      <c r="L156" s="75"/>
      <c r="M156" s="76"/>
      <c r="N156" s="76"/>
      <c r="O156" s="77"/>
      <c r="P156" s="78"/>
      <c r="Q156" s="78"/>
      <c r="R156" s="88"/>
      <c r="S156" s="88"/>
      <c r="T156" s="88"/>
      <c r="U156" s="88"/>
      <c r="V156" s="52"/>
      <c r="W156" s="52"/>
      <c r="X156" s="52"/>
      <c r="Y156" s="52"/>
      <c r="Z156" s="51"/>
      <c r="AA156" s="73"/>
      <c r="AB156" s="73"/>
      <c r="AC156" s="74"/>
      <c r="AD156" s="80">
        <v>468</v>
      </c>
      <c r="AE156" s="80">
        <v>502</v>
      </c>
      <c r="AF156" s="80">
        <v>1138</v>
      </c>
      <c r="AG156" s="80">
        <v>922</v>
      </c>
      <c r="AH156" s="80"/>
      <c r="AI156" s="80" t="s">
        <v>7460</v>
      </c>
      <c r="AJ156" s="80" t="s">
        <v>8688</v>
      </c>
      <c r="AK156" s="85" t="s">
        <v>9302</v>
      </c>
      <c r="AL156" s="80"/>
      <c r="AM156" s="82">
        <v>40013.881724537037</v>
      </c>
      <c r="AN156" s="80" t="s">
        <v>11402</v>
      </c>
      <c r="AO156" s="85" t="s">
        <v>11556</v>
      </c>
      <c r="AP156" s="80" t="s">
        <v>66</v>
      </c>
      <c r="AQ156" s="2"/>
      <c r="AR156" s="3"/>
      <c r="AS156" s="3"/>
      <c r="AT156" s="3"/>
      <c r="AU156" s="3"/>
    </row>
    <row r="157" spans="1:47" x14ac:dyDescent="0.35">
      <c r="A157" s="66" t="s">
        <v>307</v>
      </c>
      <c r="B157" s="67"/>
      <c r="C157" s="67"/>
      <c r="D157" s="68"/>
      <c r="E157" s="70"/>
      <c r="F157" s="104" t="s">
        <v>10139</v>
      </c>
      <c r="G157" s="67"/>
      <c r="H157" s="71"/>
      <c r="I157" s="72"/>
      <c r="J157" s="72"/>
      <c r="K157" s="71" t="s">
        <v>13015</v>
      </c>
      <c r="L157" s="75"/>
      <c r="M157" s="76"/>
      <c r="N157" s="76"/>
      <c r="O157" s="77"/>
      <c r="P157" s="78"/>
      <c r="Q157" s="78"/>
      <c r="R157" s="88"/>
      <c r="S157" s="88"/>
      <c r="T157" s="88"/>
      <c r="U157" s="88"/>
      <c r="V157" s="52"/>
      <c r="W157" s="52"/>
      <c r="X157" s="52"/>
      <c r="Y157" s="52"/>
      <c r="Z157" s="51"/>
      <c r="AA157" s="73"/>
      <c r="AB157" s="73"/>
      <c r="AC157" s="74"/>
      <c r="AD157" s="80">
        <v>1300</v>
      </c>
      <c r="AE157" s="80">
        <v>1831</v>
      </c>
      <c r="AF157" s="80">
        <v>2940</v>
      </c>
      <c r="AG157" s="80">
        <v>1094</v>
      </c>
      <c r="AH157" s="80"/>
      <c r="AI157" s="80" t="s">
        <v>7461</v>
      </c>
      <c r="AJ157" s="80" t="s">
        <v>8616</v>
      </c>
      <c r="AK157" s="85" t="s">
        <v>9303</v>
      </c>
      <c r="AL157" s="80"/>
      <c r="AM157" s="82">
        <v>40787.520891203705</v>
      </c>
      <c r="AN157" s="80" t="s">
        <v>11402</v>
      </c>
      <c r="AO157" s="85" t="s">
        <v>11557</v>
      </c>
      <c r="AP157" s="80" t="s">
        <v>66</v>
      </c>
      <c r="AQ157" s="2"/>
      <c r="AR157" s="3"/>
      <c r="AS157" s="3"/>
      <c r="AT157" s="3"/>
      <c r="AU157" s="3"/>
    </row>
    <row r="158" spans="1:47" x14ac:dyDescent="0.35">
      <c r="A158" s="66" t="s">
        <v>308</v>
      </c>
      <c r="B158" s="67"/>
      <c r="C158" s="67"/>
      <c r="D158" s="68"/>
      <c r="E158" s="70"/>
      <c r="F158" s="104" t="s">
        <v>10140</v>
      </c>
      <c r="G158" s="67"/>
      <c r="H158" s="71"/>
      <c r="I158" s="72"/>
      <c r="J158" s="72"/>
      <c r="K158" s="71" t="s">
        <v>13016</v>
      </c>
      <c r="L158" s="75"/>
      <c r="M158" s="76"/>
      <c r="N158" s="76"/>
      <c r="O158" s="77"/>
      <c r="P158" s="78"/>
      <c r="Q158" s="78"/>
      <c r="R158" s="88"/>
      <c r="S158" s="88"/>
      <c r="T158" s="88"/>
      <c r="U158" s="88"/>
      <c r="V158" s="52"/>
      <c r="W158" s="52"/>
      <c r="X158" s="52"/>
      <c r="Y158" s="52"/>
      <c r="Z158" s="51"/>
      <c r="AA158" s="73"/>
      <c r="AB158" s="73"/>
      <c r="AC158" s="74"/>
      <c r="AD158" s="80">
        <v>49</v>
      </c>
      <c r="AE158" s="80">
        <v>51</v>
      </c>
      <c r="AF158" s="80">
        <v>495</v>
      </c>
      <c r="AG158" s="80">
        <v>382</v>
      </c>
      <c r="AH158" s="80"/>
      <c r="AI158" s="80" t="s">
        <v>7462</v>
      </c>
      <c r="AJ158" s="80" t="s">
        <v>8689</v>
      </c>
      <c r="AK158" s="85" t="s">
        <v>9304</v>
      </c>
      <c r="AL158" s="80"/>
      <c r="AM158" s="82">
        <v>41601.474421296298</v>
      </c>
      <c r="AN158" s="80" t="s">
        <v>11402</v>
      </c>
      <c r="AO158" s="85" t="s">
        <v>11558</v>
      </c>
      <c r="AP158" s="80" t="s">
        <v>66</v>
      </c>
      <c r="AQ158" s="2"/>
      <c r="AR158" s="3"/>
      <c r="AS158" s="3"/>
      <c r="AT158" s="3"/>
      <c r="AU158" s="3"/>
    </row>
    <row r="159" spans="1:47" x14ac:dyDescent="0.35">
      <c r="A159" s="66" t="s">
        <v>309</v>
      </c>
      <c r="B159" s="67"/>
      <c r="C159" s="67"/>
      <c r="D159" s="68"/>
      <c r="E159" s="70"/>
      <c r="F159" s="104" t="s">
        <v>10141</v>
      </c>
      <c r="G159" s="67"/>
      <c r="H159" s="71"/>
      <c r="I159" s="72"/>
      <c r="J159" s="72"/>
      <c r="K159" s="71" t="s">
        <v>13017</v>
      </c>
      <c r="L159" s="75"/>
      <c r="M159" s="76"/>
      <c r="N159" s="76"/>
      <c r="O159" s="77"/>
      <c r="P159" s="78"/>
      <c r="Q159" s="78"/>
      <c r="R159" s="88"/>
      <c r="S159" s="88"/>
      <c r="T159" s="88"/>
      <c r="U159" s="88"/>
      <c r="V159" s="52"/>
      <c r="W159" s="52"/>
      <c r="X159" s="52"/>
      <c r="Y159" s="52"/>
      <c r="Z159" s="51"/>
      <c r="AA159" s="73"/>
      <c r="AB159" s="73"/>
      <c r="AC159" s="74"/>
      <c r="AD159" s="80">
        <v>255</v>
      </c>
      <c r="AE159" s="80">
        <v>6426</v>
      </c>
      <c r="AF159" s="80">
        <v>346425</v>
      </c>
      <c r="AG159" s="80">
        <v>82</v>
      </c>
      <c r="AH159" s="80"/>
      <c r="AI159" s="80" t="s">
        <v>7463</v>
      </c>
      <c r="AJ159" s="80" t="s">
        <v>8690</v>
      </c>
      <c r="AK159" s="80"/>
      <c r="AL159" s="80"/>
      <c r="AM159" s="82">
        <v>43422.451932870368</v>
      </c>
      <c r="AN159" s="80" t="s">
        <v>11402</v>
      </c>
      <c r="AO159" s="85" t="s">
        <v>11559</v>
      </c>
      <c r="AP159" s="80" t="s">
        <v>66</v>
      </c>
      <c r="AQ159" s="2"/>
      <c r="AR159" s="3"/>
      <c r="AS159" s="3"/>
      <c r="AT159" s="3"/>
      <c r="AU159" s="3"/>
    </row>
    <row r="160" spans="1:47" x14ac:dyDescent="0.35">
      <c r="A160" s="66" t="s">
        <v>310</v>
      </c>
      <c r="B160" s="67"/>
      <c r="C160" s="67"/>
      <c r="D160" s="68"/>
      <c r="E160" s="70"/>
      <c r="F160" s="104" t="s">
        <v>10142</v>
      </c>
      <c r="G160" s="67"/>
      <c r="H160" s="71"/>
      <c r="I160" s="72"/>
      <c r="J160" s="72"/>
      <c r="K160" s="71" t="s">
        <v>13018</v>
      </c>
      <c r="L160" s="75"/>
      <c r="M160" s="76"/>
      <c r="N160" s="76"/>
      <c r="O160" s="77"/>
      <c r="P160" s="78"/>
      <c r="Q160" s="78"/>
      <c r="R160" s="88"/>
      <c r="S160" s="88"/>
      <c r="T160" s="88"/>
      <c r="U160" s="88"/>
      <c r="V160" s="52"/>
      <c r="W160" s="52"/>
      <c r="X160" s="52"/>
      <c r="Y160" s="52"/>
      <c r="Z160" s="51"/>
      <c r="AA160" s="73"/>
      <c r="AB160" s="73"/>
      <c r="AC160" s="74"/>
      <c r="AD160" s="80">
        <v>149</v>
      </c>
      <c r="AE160" s="80">
        <v>39</v>
      </c>
      <c r="AF160" s="80">
        <v>61</v>
      </c>
      <c r="AG160" s="80">
        <v>8</v>
      </c>
      <c r="AH160" s="80"/>
      <c r="AI160" s="80"/>
      <c r="AJ160" s="80"/>
      <c r="AK160" s="80"/>
      <c r="AL160" s="80"/>
      <c r="AM160" s="82">
        <v>40295.379143518519</v>
      </c>
      <c r="AN160" s="80" t="s">
        <v>11402</v>
      </c>
      <c r="AO160" s="85" t="s">
        <v>11560</v>
      </c>
      <c r="AP160" s="80" t="s">
        <v>66</v>
      </c>
      <c r="AQ160" s="2"/>
      <c r="AR160" s="3"/>
      <c r="AS160" s="3"/>
      <c r="AT160" s="3"/>
      <c r="AU160" s="3"/>
    </row>
    <row r="161" spans="1:47" x14ac:dyDescent="0.35">
      <c r="A161" s="66" t="s">
        <v>311</v>
      </c>
      <c r="B161" s="67"/>
      <c r="C161" s="67"/>
      <c r="D161" s="68"/>
      <c r="E161" s="70"/>
      <c r="F161" s="104" t="s">
        <v>10143</v>
      </c>
      <c r="G161" s="67"/>
      <c r="H161" s="71"/>
      <c r="I161" s="72"/>
      <c r="J161" s="72"/>
      <c r="K161" s="71" t="s">
        <v>13019</v>
      </c>
      <c r="L161" s="75"/>
      <c r="M161" s="76"/>
      <c r="N161" s="76"/>
      <c r="O161" s="77"/>
      <c r="P161" s="78"/>
      <c r="Q161" s="78"/>
      <c r="R161" s="88"/>
      <c r="S161" s="88"/>
      <c r="T161" s="88"/>
      <c r="U161" s="88"/>
      <c r="V161" s="52"/>
      <c r="W161" s="52"/>
      <c r="X161" s="52"/>
      <c r="Y161" s="52"/>
      <c r="Z161" s="51"/>
      <c r="AA161" s="73"/>
      <c r="AB161" s="73"/>
      <c r="AC161" s="74"/>
      <c r="AD161" s="80">
        <v>2031</v>
      </c>
      <c r="AE161" s="80">
        <v>3049</v>
      </c>
      <c r="AF161" s="80">
        <v>7624</v>
      </c>
      <c r="AG161" s="80">
        <v>5321</v>
      </c>
      <c r="AH161" s="80"/>
      <c r="AI161" s="80" t="s">
        <v>7464</v>
      </c>
      <c r="AJ161" s="80" t="s">
        <v>8691</v>
      </c>
      <c r="AK161" s="85" t="s">
        <v>9305</v>
      </c>
      <c r="AL161" s="80"/>
      <c r="AM161" s="82">
        <v>40955.388483796298</v>
      </c>
      <c r="AN161" s="80" t="s">
        <v>11402</v>
      </c>
      <c r="AO161" s="85" t="s">
        <v>11561</v>
      </c>
      <c r="AP161" s="80" t="s">
        <v>66</v>
      </c>
      <c r="AQ161" s="2"/>
      <c r="AR161" s="3"/>
      <c r="AS161" s="3"/>
      <c r="AT161" s="3"/>
      <c r="AU161" s="3"/>
    </row>
    <row r="162" spans="1:47" x14ac:dyDescent="0.35">
      <c r="A162" s="66" t="s">
        <v>1542</v>
      </c>
      <c r="B162" s="67"/>
      <c r="C162" s="67"/>
      <c r="D162" s="68"/>
      <c r="E162" s="70"/>
      <c r="F162" s="104" t="s">
        <v>10144</v>
      </c>
      <c r="G162" s="67"/>
      <c r="H162" s="71"/>
      <c r="I162" s="72"/>
      <c r="J162" s="72"/>
      <c r="K162" s="71" t="s">
        <v>13020</v>
      </c>
      <c r="L162" s="75"/>
      <c r="M162" s="76"/>
      <c r="N162" s="76"/>
      <c r="O162" s="77"/>
      <c r="P162" s="78"/>
      <c r="Q162" s="78"/>
      <c r="R162" s="88"/>
      <c r="S162" s="88"/>
      <c r="T162" s="88"/>
      <c r="U162" s="88"/>
      <c r="V162" s="52"/>
      <c r="W162" s="52"/>
      <c r="X162" s="52"/>
      <c r="Y162" s="52"/>
      <c r="Z162" s="51"/>
      <c r="AA162" s="73"/>
      <c r="AB162" s="73"/>
      <c r="AC162" s="74"/>
      <c r="AD162" s="80">
        <v>4299</v>
      </c>
      <c r="AE162" s="80">
        <v>68500</v>
      </c>
      <c r="AF162" s="80">
        <v>13776</v>
      </c>
      <c r="AG162" s="80">
        <v>6034</v>
      </c>
      <c r="AH162" s="80"/>
      <c r="AI162" s="80" t="s">
        <v>7465</v>
      </c>
      <c r="AJ162" s="80" t="s">
        <v>8692</v>
      </c>
      <c r="AK162" s="85" t="s">
        <v>9306</v>
      </c>
      <c r="AL162" s="80"/>
      <c r="AM162" s="82">
        <v>40430.867349537039</v>
      </c>
      <c r="AN162" s="80" t="s">
        <v>11402</v>
      </c>
      <c r="AO162" s="85" t="s">
        <v>11562</v>
      </c>
      <c r="AP162" s="80" t="s">
        <v>65</v>
      </c>
      <c r="AQ162" s="2"/>
      <c r="AR162" s="3"/>
      <c r="AS162" s="3"/>
      <c r="AT162" s="3"/>
      <c r="AU162" s="3"/>
    </row>
    <row r="163" spans="1:47" x14ac:dyDescent="0.35">
      <c r="A163" s="66" t="s">
        <v>312</v>
      </c>
      <c r="B163" s="67"/>
      <c r="C163" s="67"/>
      <c r="D163" s="68"/>
      <c r="E163" s="70"/>
      <c r="F163" s="104" t="s">
        <v>10145</v>
      </c>
      <c r="G163" s="67"/>
      <c r="H163" s="71"/>
      <c r="I163" s="72"/>
      <c r="J163" s="72"/>
      <c r="K163" s="71" t="s">
        <v>13021</v>
      </c>
      <c r="L163" s="75"/>
      <c r="M163" s="76"/>
      <c r="N163" s="76"/>
      <c r="O163" s="77"/>
      <c r="P163" s="78"/>
      <c r="Q163" s="78"/>
      <c r="R163" s="88"/>
      <c r="S163" s="88"/>
      <c r="T163" s="88"/>
      <c r="U163" s="88"/>
      <c r="V163" s="52"/>
      <c r="W163" s="52"/>
      <c r="X163" s="52"/>
      <c r="Y163" s="52"/>
      <c r="Z163" s="51"/>
      <c r="AA163" s="73"/>
      <c r="AB163" s="73"/>
      <c r="AC163" s="74"/>
      <c r="AD163" s="80">
        <v>15</v>
      </c>
      <c r="AE163" s="80">
        <v>91</v>
      </c>
      <c r="AF163" s="80">
        <v>215</v>
      </c>
      <c r="AG163" s="80">
        <v>54</v>
      </c>
      <c r="AH163" s="80"/>
      <c r="AI163" s="80" t="s">
        <v>7466</v>
      </c>
      <c r="AJ163" s="80" t="s">
        <v>8616</v>
      </c>
      <c r="AK163" s="85" t="s">
        <v>9307</v>
      </c>
      <c r="AL163" s="80"/>
      <c r="AM163" s="82">
        <v>43560.516134259262</v>
      </c>
      <c r="AN163" s="80" t="s">
        <v>11402</v>
      </c>
      <c r="AO163" s="85" t="s">
        <v>11563</v>
      </c>
      <c r="AP163" s="80" t="s">
        <v>66</v>
      </c>
      <c r="AQ163" s="2"/>
      <c r="AR163" s="3"/>
      <c r="AS163" s="3"/>
      <c r="AT163" s="3"/>
      <c r="AU163" s="3"/>
    </row>
    <row r="164" spans="1:47" x14ac:dyDescent="0.35">
      <c r="A164" s="66" t="s">
        <v>1234</v>
      </c>
      <c r="B164" s="67"/>
      <c r="C164" s="67"/>
      <c r="D164" s="68"/>
      <c r="E164" s="70"/>
      <c r="F164" s="104" t="s">
        <v>10146</v>
      </c>
      <c r="G164" s="67"/>
      <c r="H164" s="71"/>
      <c r="I164" s="72"/>
      <c r="J164" s="72"/>
      <c r="K164" s="71" t="s">
        <v>13022</v>
      </c>
      <c r="L164" s="75"/>
      <c r="M164" s="76"/>
      <c r="N164" s="76"/>
      <c r="O164" s="77"/>
      <c r="P164" s="78"/>
      <c r="Q164" s="78"/>
      <c r="R164" s="88"/>
      <c r="S164" s="88"/>
      <c r="T164" s="88"/>
      <c r="U164" s="88"/>
      <c r="V164" s="52"/>
      <c r="W164" s="52"/>
      <c r="X164" s="52"/>
      <c r="Y164" s="52"/>
      <c r="Z164" s="51"/>
      <c r="AA164" s="73"/>
      <c r="AB164" s="73"/>
      <c r="AC164" s="74"/>
      <c r="AD164" s="80">
        <v>1571</v>
      </c>
      <c r="AE164" s="80">
        <v>3162</v>
      </c>
      <c r="AF164" s="80">
        <v>8851</v>
      </c>
      <c r="AG164" s="80">
        <v>10080</v>
      </c>
      <c r="AH164" s="80"/>
      <c r="AI164" s="80" t="s">
        <v>7467</v>
      </c>
      <c r="AJ164" s="80" t="s">
        <v>8693</v>
      </c>
      <c r="AK164" s="85" t="s">
        <v>9308</v>
      </c>
      <c r="AL164" s="80"/>
      <c r="AM164" s="82">
        <v>40598.658668981479</v>
      </c>
      <c r="AN164" s="80" t="s">
        <v>11402</v>
      </c>
      <c r="AO164" s="85" t="s">
        <v>11564</v>
      </c>
      <c r="AP164" s="80" t="s">
        <v>66</v>
      </c>
      <c r="AQ164" s="2"/>
      <c r="AR164" s="3"/>
      <c r="AS164" s="3"/>
      <c r="AT164" s="3"/>
      <c r="AU164" s="3"/>
    </row>
    <row r="165" spans="1:47" x14ac:dyDescent="0.35">
      <c r="A165" s="66" t="s">
        <v>1247</v>
      </c>
      <c r="B165" s="67"/>
      <c r="C165" s="67"/>
      <c r="D165" s="68"/>
      <c r="E165" s="70"/>
      <c r="F165" s="104" t="s">
        <v>10147</v>
      </c>
      <c r="G165" s="67"/>
      <c r="H165" s="71"/>
      <c r="I165" s="72"/>
      <c r="J165" s="72"/>
      <c r="K165" s="71" t="s">
        <v>13023</v>
      </c>
      <c r="L165" s="75"/>
      <c r="M165" s="76"/>
      <c r="N165" s="76"/>
      <c r="O165" s="77"/>
      <c r="P165" s="78"/>
      <c r="Q165" s="78"/>
      <c r="R165" s="88"/>
      <c r="S165" s="88"/>
      <c r="T165" s="88"/>
      <c r="U165" s="88"/>
      <c r="V165" s="52"/>
      <c r="W165" s="52"/>
      <c r="X165" s="52"/>
      <c r="Y165" s="52"/>
      <c r="Z165" s="51"/>
      <c r="AA165" s="73"/>
      <c r="AB165" s="73"/>
      <c r="AC165" s="74"/>
      <c r="AD165" s="80">
        <v>286</v>
      </c>
      <c r="AE165" s="80">
        <v>466</v>
      </c>
      <c r="AF165" s="80">
        <v>1659</v>
      </c>
      <c r="AG165" s="80">
        <v>1401</v>
      </c>
      <c r="AH165" s="80"/>
      <c r="AI165" s="80" t="s">
        <v>7468</v>
      </c>
      <c r="AJ165" s="80" t="s">
        <v>8694</v>
      </c>
      <c r="AK165" s="85" t="s">
        <v>9309</v>
      </c>
      <c r="AL165" s="80"/>
      <c r="AM165" s="82">
        <v>40008.675810185188</v>
      </c>
      <c r="AN165" s="80" t="s">
        <v>11402</v>
      </c>
      <c r="AO165" s="85" t="s">
        <v>11565</v>
      </c>
      <c r="AP165" s="80" t="s">
        <v>66</v>
      </c>
      <c r="AQ165" s="2"/>
      <c r="AR165" s="3"/>
      <c r="AS165" s="3"/>
      <c r="AT165" s="3"/>
      <c r="AU165" s="3"/>
    </row>
    <row r="166" spans="1:47" x14ac:dyDescent="0.35">
      <c r="A166" s="66" t="s">
        <v>313</v>
      </c>
      <c r="B166" s="67"/>
      <c r="C166" s="67"/>
      <c r="D166" s="68"/>
      <c r="E166" s="70"/>
      <c r="F166" s="104" t="s">
        <v>10148</v>
      </c>
      <c r="G166" s="67"/>
      <c r="H166" s="71"/>
      <c r="I166" s="72"/>
      <c r="J166" s="72"/>
      <c r="K166" s="71" t="s">
        <v>13024</v>
      </c>
      <c r="L166" s="75"/>
      <c r="M166" s="76"/>
      <c r="N166" s="76"/>
      <c r="O166" s="77"/>
      <c r="P166" s="78"/>
      <c r="Q166" s="78"/>
      <c r="R166" s="88"/>
      <c r="S166" s="88"/>
      <c r="T166" s="88"/>
      <c r="U166" s="88"/>
      <c r="V166" s="52"/>
      <c r="W166" s="52"/>
      <c r="X166" s="52"/>
      <c r="Y166" s="52"/>
      <c r="Z166" s="51"/>
      <c r="AA166" s="73"/>
      <c r="AB166" s="73"/>
      <c r="AC166" s="74"/>
      <c r="AD166" s="80">
        <v>159</v>
      </c>
      <c r="AE166" s="80">
        <v>374</v>
      </c>
      <c r="AF166" s="80">
        <v>2339</v>
      </c>
      <c r="AG166" s="80">
        <v>3179</v>
      </c>
      <c r="AH166" s="80"/>
      <c r="AI166" s="80" t="s">
        <v>7469</v>
      </c>
      <c r="AJ166" s="80" t="s">
        <v>8695</v>
      </c>
      <c r="AK166" s="80"/>
      <c r="AL166" s="80"/>
      <c r="AM166" s="82">
        <v>43063.415659722225</v>
      </c>
      <c r="AN166" s="80" t="s">
        <v>11402</v>
      </c>
      <c r="AO166" s="85" t="s">
        <v>11566</v>
      </c>
      <c r="AP166" s="80" t="s">
        <v>66</v>
      </c>
      <c r="AQ166" s="2"/>
      <c r="AR166" s="3"/>
      <c r="AS166" s="3"/>
      <c r="AT166" s="3"/>
      <c r="AU166" s="3"/>
    </row>
    <row r="167" spans="1:47" x14ac:dyDescent="0.35">
      <c r="A167" s="66" t="s">
        <v>314</v>
      </c>
      <c r="B167" s="67"/>
      <c r="C167" s="67"/>
      <c r="D167" s="68"/>
      <c r="E167" s="70"/>
      <c r="F167" s="104" t="s">
        <v>10149</v>
      </c>
      <c r="G167" s="67"/>
      <c r="H167" s="71"/>
      <c r="I167" s="72"/>
      <c r="J167" s="72"/>
      <c r="K167" s="71" t="s">
        <v>13025</v>
      </c>
      <c r="L167" s="75"/>
      <c r="M167" s="76"/>
      <c r="N167" s="76"/>
      <c r="O167" s="77"/>
      <c r="P167" s="78"/>
      <c r="Q167" s="78"/>
      <c r="R167" s="88"/>
      <c r="S167" s="88"/>
      <c r="T167" s="88"/>
      <c r="U167" s="88"/>
      <c r="V167" s="52"/>
      <c r="W167" s="52"/>
      <c r="X167" s="52"/>
      <c r="Y167" s="52"/>
      <c r="Z167" s="51"/>
      <c r="AA167" s="73"/>
      <c r="AB167" s="73"/>
      <c r="AC167" s="74"/>
      <c r="AD167" s="80">
        <v>3691</v>
      </c>
      <c r="AE167" s="80">
        <v>3680</v>
      </c>
      <c r="AF167" s="80">
        <v>278474</v>
      </c>
      <c r="AG167" s="80">
        <v>268750</v>
      </c>
      <c r="AH167" s="80"/>
      <c r="AI167" s="80" t="s">
        <v>7470</v>
      </c>
      <c r="AJ167" s="80" t="s">
        <v>8696</v>
      </c>
      <c r="AK167" s="85" t="s">
        <v>9310</v>
      </c>
      <c r="AL167" s="80"/>
      <c r="AM167" s="82">
        <v>43205.327245370368</v>
      </c>
      <c r="AN167" s="80" t="s">
        <v>11402</v>
      </c>
      <c r="AO167" s="85" t="s">
        <v>11567</v>
      </c>
      <c r="AP167" s="80" t="s">
        <v>66</v>
      </c>
      <c r="AQ167" s="2"/>
      <c r="AR167" s="3"/>
      <c r="AS167" s="3"/>
      <c r="AT167" s="3"/>
      <c r="AU167" s="3"/>
    </row>
    <row r="168" spans="1:47" x14ac:dyDescent="0.35">
      <c r="A168" s="66" t="s">
        <v>315</v>
      </c>
      <c r="B168" s="67"/>
      <c r="C168" s="67"/>
      <c r="D168" s="68"/>
      <c r="E168" s="70"/>
      <c r="F168" s="104" t="s">
        <v>10150</v>
      </c>
      <c r="G168" s="67"/>
      <c r="H168" s="71"/>
      <c r="I168" s="72"/>
      <c r="J168" s="72"/>
      <c r="K168" s="71" t="s">
        <v>13026</v>
      </c>
      <c r="L168" s="75"/>
      <c r="M168" s="76"/>
      <c r="N168" s="76"/>
      <c r="O168" s="77"/>
      <c r="P168" s="78"/>
      <c r="Q168" s="78"/>
      <c r="R168" s="88"/>
      <c r="S168" s="88"/>
      <c r="T168" s="88"/>
      <c r="U168" s="88"/>
      <c r="V168" s="52"/>
      <c r="W168" s="52"/>
      <c r="X168" s="52"/>
      <c r="Y168" s="52"/>
      <c r="Z168" s="51"/>
      <c r="AA168" s="73"/>
      <c r="AB168" s="73"/>
      <c r="AC168" s="74"/>
      <c r="AD168" s="80">
        <v>229</v>
      </c>
      <c r="AE168" s="80">
        <v>114</v>
      </c>
      <c r="AF168" s="80">
        <v>724</v>
      </c>
      <c r="AG168" s="80">
        <v>380</v>
      </c>
      <c r="AH168" s="80"/>
      <c r="AI168" s="80" t="s">
        <v>7471</v>
      </c>
      <c r="AJ168" s="80" t="s">
        <v>8609</v>
      </c>
      <c r="AK168" s="85" t="s">
        <v>9311</v>
      </c>
      <c r="AL168" s="80"/>
      <c r="AM168" s="82">
        <v>40371.6955787037</v>
      </c>
      <c r="AN168" s="80" t="s">
        <v>11402</v>
      </c>
      <c r="AO168" s="85" t="s">
        <v>11568</v>
      </c>
      <c r="AP168" s="80" t="s">
        <v>66</v>
      </c>
      <c r="AQ168" s="2"/>
      <c r="AR168" s="3"/>
      <c r="AS168" s="3"/>
      <c r="AT168" s="3"/>
      <c r="AU168" s="3"/>
    </row>
    <row r="169" spans="1:47" x14ac:dyDescent="0.35">
      <c r="A169" s="66" t="s">
        <v>316</v>
      </c>
      <c r="B169" s="67"/>
      <c r="C169" s="67"/>
      <c r="D169" s="68"/>
      <c r="E169" s="70"/>
      <c r="F169" s="104" t="s">
        <v>10151</v>
      </c>
      <c r="G169" s="67"/>
      <c r="H169" s="71"/>
      <c r="I169" s="72"/>
      <c r="J169" s="72"/>
      <c r="K169" s="71" t="s">
        <v>13027</v>
      </c>
      <c r="L169" s="75"/>
      <c r="M169" s="76"/>
      <c r="N169" s="76"/>
      <c r="O169" s="77"/>
      <c r="P169" s="78"/>
      <c r="Q169" s="78"/>
      <c r="R169" s="88"/>
      <c r="S169" s="88"/>
      <c r="T169" s="88"/>
      <c r="U169" s="88"/>
      <c r="V169" s="52"/>
      <c r="W169" s="52"/>
      <c r="X169" s="52"/>
      <c r="Y169" s="52"/>
      <c r="Z169" s="51"/>
      <c r="AA169" s="73"/>
      <c r="AB169" s="73"/>
      <c r="AC169" s="74"/>
      <c r="AD169" s="80">
        <v>140</v>
      </c>
      <c r="AE169" s="80">
        <v>186</v>
      </c>
      <c r="AF169" s="80">
        <v>6354</v>
      </c>
      <c r="AG169" s="80">
        <v>2765</v>
      </c>
      <c r="AH169" s="80"/>
      <c r="AI169" s="80" t="s">
        <v>7472</v>
      </c>
      <c r="AJ169" s="80" t="s">
        <v>8697</v>
      </c>
      <c r="AK169" s="85" t="s">
        <v>9312</v>
      </c>
      <c r="AL169" s="80"/>
      <c r="AM169" s="82">
        <v>42446.480405092596</v>
      </c>
      <c r="AN169" s="80" t="s">
        <v>11402</v>
      </c>
      <c r="AO169" s="85" t="s">
        <v>11569</v>
      </c>
      <c r="AP169" s="80" t="s">
        <v>66</v>
      </c>
      <c r="AQ169" s="2"/>
      <c r="AR169" s="3"/>
      <c r="AS169" s="3"/>
      <c r="AT169" s="3"/>
      <c r="AU169" s="3"/>
    </row>
    <row r="170" spans="1:47" x14ac:dyDescent="0.35">
      <c r="A170" s="66" t="s">
        <v>317</v>
      </c>
      <c r="B170" s="67"/>
      <c r="C170" s="67"/>
      <c r="D170" s="68"/>
      <c r="E170" s="70"/>
      <c r="F170" s="104" t="s">
        <v>10152</v>
      </c>
      <c r="G170" s="67"/>
      <c r="H170" s="71"/>
      <c r="I170" s="72"/>
      <c r="J170" s="72"/>
      <c r="K170" s="71" t="s">
        <v>13028</v>
      </c>
      <c r="L170" s="75"/>
      <c r="M170" s="76"/>
      <c r="N170" s="76"/>
      <c r="O170" s="77"/>
      <c r="P170" s="78"/>
      <c r="Q170" s="78"/>
      <c r="R170" s="88"/>
      <c r="S170" s="88"/>
      <c r="T170" s="88"/>
      <c r="U170" s="88"/>
      <c r="V170" s="52"/>
      <c r="W170" s="52"/>
      <c r="X170" s="52"/>
      <c r="Y170" s="52"/>
      <c r="Z170" s="51"/>
      <c r="AA170" s="73"/>
      <c r="AB170" s="73"/>
      <c r="AC170" s="74"/>
      <c r="AD170" s="80">
        <v>754</v>
      </c>
      <c r="AE170" s="80">
        <v>652</v>
      </c>
      <c r="AF170" s="80">
        <v>9342</v>
      </c>
      <c r="AG170" s="80">
        <v>6803</v>
      </c>
      <c r="AH170" s="80"/>
      <c r="AI170" s="80" t="s">
        <v>7473</v>
      </c>
      <c r="AJ170" s="80" t="s">
        <v>8698</v>
      </c>
      <c r="AK170" s="80"/>
      <c r="AL170" s="80"/>
      <c r="AM170" s="82">
        <v>42750.61209490741</v>
      </c>
      <c r="AN170" s="80" t="s">
        <v>11402</v>
      </c>
      <c r="AO170" s="85" t="s">
        <v>11570</v>
      </c>
      <c r="AP170" s="80" t="s">
        <v>66</v>
      </c>
      <c r="AQ170" s="2"/>
      <c r="AR170" s="3"/>
      <c r="AS170" s="3"/>
      <c r="AT170" s="3"/>
      <c r="AU170" s="3"/>
    </row>
    <row r="171" spans="1:47" x14ac:dyDescent="0.35">
      <c r="A171" s="66" t="s">
        <v>318</v>
      </c>
      <c r="B171" s="67"/>
      <c r="C171" s="67"/>
      <c r="D171" s="68"/>
      <c r="E171" s="70"/>
      <c r="F171" s="104" t="s">
        <v>10153</v>
      </c>
      <c r="G171" s="67"/>
      <c r="H171" s="71"/>
      <c r="I171" s="72"/>
      <c r="J171" s="72"/>
      <c r="K171" s="71" t="s">
        <v>13029</v>
      </c>
      <c r="L171" s="75"/>
      <c r="M171" s="76"/>
      <c r="N171" s="76"/>
      <c r="O171" s="77"/>
      <c r="P171" s="78"/>
      <c r="Q171" s="78"/>
      <c r="R171" s="88"/>
      <c r="S171" s="88"/>
      <c r="T171" s="88"/>
      <c r="U171" s="88"/>
      <c r="V171" s="52"/>
      <c r="W171" s="52"/>
      <c r="X171" s="52"/>
      <c r="Y171" s="52"/>
      <c r="Z171" s="51"/>
      <c r="AA171" s="73"/>
      <c r="AB171" s="73"/>
      <c r="AC171" s="74"/>
      <c r="AD171" s="80">
        <v>23</v>
      </c>
      <c r="AE171" s="80">
        <v>136</v>
      </c>
      <c r="AF171" s="80">
        <v>5975</v>
      </c>
      <c r="AG171" s="80">
        <v>4616</v>
      </c>
      <c r="AH171" s="80"/>
      <c r="AI171" s="80" t="s">
        <v>7474</v>
      </c>
      <c r="AJ171" s="80" t="s">
        <v>8699</v>
      </c>
      <c r="AK171" s="80"/>
      <c r="AL171" s="80"/>
      <c r="AM171" s="82">
        <v>43156.680381944447</v>
      </c>
      <c r="AN171" s="80" t="s">
        <v>11402</v>
      </c>
      <c r="AO171" s="85" t="s">
        <v>11571</v>
      </c>
      <c r="AP171" s="80" t="s">
        <v>66</v>
      </c>
      <c r="AQ171" s="2"/>
      <c r="AR171" s="3"/>
      <c r="AS171" s="3"/>
      <c r="AT171" s="3"/>
      <c r="AU171" s="3"/>
    </row>
    <row r="172" spans="1:47" x14ac:dyDescent="0.35">
      <c r="A172" s="66" t="s">
        <v>319</v>
      </c>
      <c r="B172" s="67"/>
      <c r="C172" s="67"/>
      <c r="D172" s="68"/>
      <c r="E172" s="70"/>
      <c r="F172" s="104" t="s">
        <v>10154</v>
      </c>
      <c r="G172" s="67"/>
      <c r="H172" s="71"/>
      <c r="I172" s="72"/>
      <c r="J172" s="72"/>
      <c r="K172" s="71" t="s">
        <v>13030</v>
      </c>
      <c r="L172" s="75"/>
      <c r="M172" s="76"/>
      <c r="N172" s="76"/>
      <c r="O172" s="77"/>
      <c r="P172" s="78"/>
      <c r="Q172" s="78"/>
      <c r="R172" s="88"/>
      <c r="S172" s="88"/>
      <c r="T172" s="88"/>
      <c r="U172" s="88"/>
      <c r="V172" s="52"/>
      <c r="W172" s="52"/>
      <c r="X172" s="52"/>
      <c r="Y172" s="52"/>
      <c r="Z172" s="51"/>
      <c r="AA172" s="73"/>
      <c r="AB172" s="73"/>
      <c r="AC172" s="74"/>
      <c r="AD172" s="80">
        <v>15</v>
      </c>
      <c r="AE172" s="80">
        <v>161</v>
      </c>
      <c r="AF172" s="80">
        <v>6107</v>
      </c>
      <c r="AG172" s="80">
        <v>4826</v>
      </c>
      <c r="AH172" s="80"/>
      <c r="AI172" s="80" t="s">
        <v>7475</v>
      </c>
      <c r="AJ172" s="80" t="s">
        <v>8638</v>
      </c>
      <c r="AK172" s="80"/>
      <c r="AL172" s="80"/>
      <c r="AM172" s="82">
        <v>43148.721759259257</v>
      </c>
      <c r="AN172" s="80" t="s">
        <v>11402</v>
      </c>
      <c r="AO172" s="85" t="s">
        <v>11572</v>
      </c>
      <c r="AP172" s="80" t="s">
        <v>66</v>
      </c>
      <c r="AQ172" s="2"/>
      <c r="AR172" s="3"/>
      <c r="AS172" s="3"/>
      <c r="AT172" s="3"/>
      <c r="AU172" s="3"/>
    </row>
    <row r="173" spans="1:47" x14ac:dyDescent="0.35">
      <c r="A173" s="66" t="s">
        <v>320</v>
      </c>
      <c r="B173" s="67"/>
      <c r="C173" s="67"/>
      <c r="D173" s="68"/>
      <c r="E173" s="70"/>
      <c r="F173" s="104" t="s">
        <v>10155</v>
      </c>
      <c r="G173" s="67"/>
      <c r="H173" s="71"/>
      <c r="I173" s="72"/>
      <c r="J173" s="72"/>
      <c r="K173" s="71" t="s">
        <v>13031</v>
      </c>
      <c r="L173" s="75"/>
      <c r="M173" s="76"/>
      <c r="N173" s="76"/>
      <c r="O173" s="77"/>
      <c r="P173" s="78"/>
      <c r="Q173" s="78"/>
      <c r="R173" s="88"/>
      <c r="S173" s="88"/>
      <c r="T173" s="88"/>
      <c r="U173" s="88"/>
      <c r="V173" s="52"/>
      <c r="W173" s="52"/>
      <c r="X173" s="52"/>
      <c r="Y173" s="52"/>
      <c r="Z173" s="51"/>
      <c r="AA173" s="73"/>
      <c r="AB173" s="73"/>
      <c r="AC173" s="74"/>
      <c r="AD173" s="80">
        <v>369</v>
      </c>
      <c r="AE173" s="80">
        <v>447</v>
      </c>
      <c r="AF173" s="80">
        <v>823</v>
      </c>
      <c r="AG173" s="80">
        <v>319</v>
      </c>
      <c r="AH173" s="80"/>
      <c r="AI173" s="80" t="s">
        <v>7476</v>
      </c>
      <c r="AJ173" s="80" t="s">
        <v>8700</v>
      </c>
      <c r="AK173" s="85" t="s">
        <v>9313</v>
      </c>
      <c r="AL173" s="80"/>
      <c r="AM173" s="82">
        <v>40498.37939814815</v>
      </c>
      <c r="AN173" s="80" t="s">
        <v>11402</v>
      </c>
      <c r="AO173" s="85" t="s">
        <v>11573</v>
      </c>
      <c r="AP173" s="80" t="s">
        <v>66</v>
      </c>
      <c r="AQ173" s="2"/>
      <c r="AR173" s="3"/>
      <c r="AS173" s="3"/>
      <c r="AT173" s="3"/>
      <c r="AU173" s="3"/>
    </row>
    <row r="174" spans="1:47" x14ac:dyDescent="0.35">
      <c r="A174" s="66" t="s">
        <v>321</v>
      </c>
      <c r="B174" s="67"/>
      <c r="C174" s="67"/>
      <c r="D174" s="68"/>
      <c r="E174" s="70"/>
      <c r="F174" s="104" t="s">
        <v>10156</v>
      </c>
      <c r="G174" s="67"/>
      <c r="H174" s="71"/>
      <c r="I174" s="72"/>
      <c r="J174" s="72"/>
      <c r="K174" s="71" t="s">
        <v>13032</v>
      </c>
      <c r="L174" s="75"/>
      <c r="M174" s="76"/>
      <c r="N174" s="76"/>
      <c r="O174" s="77"/>
      <c r="P174" s="78"/>
      <c r="Q174" s="78"/>
      <c r="R174" s="88"/>
      <c r="S174" s="88"/>
      <c r="T174" s="88"/>
      <c r="U174" s="88"/>
      <c r="V174" s="52"/>
      <c r="W174" s="52"/>
      <c r="X174" s="52"/>
      <c r="Y174" s="52"/>
      <c r="Z174" s="51"/>
      <c r="AA174" s="73"/>
      <c r="AB174" s="73"/>
      <c r="AC174" s="74"/>
      <c r="AD174" s="80">
        <v>6</v>
      </c>
      <c r="AE174" s="80">
        <v>0</v>
      </c>
      <c r="AF174" s="80">
        <v>78</v>
      </c>
      <c r="AG174" s="80">
        <v>30</v>
      </c>
      <c r="AH174" s="80"/>
      <c r="AI174" s="80" t="s">
        <v>7477</v>
      </c>
      <c r="AJ174" s="80"/>
      <c r="AK174" s="80"/>
      <c r="AL174" s="80"/>
      <c r="AM174" s="82">
        <v>44371.409247685187</v>
      </c>
      <c r="AN174" s="80" t="s">
        <v>11402</v>
      </c>
      <c r="AO174" s="85" t="s">
        <v>11574</v>
      </c>
      <c r="AP174" s="80" t="s">
        <v>66</v>
      </c>
      <c r="AQ174" s="2"/>
      <c r="AR174" s="3"/>
      <c r="AS174" s="3"/>
      <c r="AT174" s="3"/>
      <c r="AU174" s="3"/>
    </row>
    <row r="175" spans="1:47" x14ac:dyDescent="0.35">
      <c r="A175" s="66" t="s">
        <v>322</v>
      </c>
      <c r="B175" s="67"/>
      <c r="C175" s="67"/>
      <c r="D175" s="68"/>
      <c r="E175" s="70"/>
      <c r="F175" s="104" t="s">
        <v>10157</v>
      </c>
      <c r="G175" s="67"/>
      <c r="H175" s="71"/>
      <c r="I175" s="72"/>
      <c r="J175" s="72"/>
      <c r="K175" s="71" t="s">
        <v>13033</v>
      </c>
      <c r="L175" s="75"/>
      <c r="M175" s="76"/>
      <c r="N175" s="76"/>
      <c r="O175" s="77"/>
      <c r="P175" s="78"/>
      <c r="Q175" s="78"/>
      <c r="R175" s="88"/>
      <c r="S175" s="88"/>
      <c r="T175" s="88"/>
      <c r="U175" s="88"/>
      <c r="V175" s="52"/>
      <c r="W175" s="52"/>
      <c r="X175" s="52"/>
      <c r="Y175" s="52"/>
      <c r="Z175" s="51"/>
      <c r="AA175" s="73"/>
      <c r="AB175" s="73"/>
      <c r="AC175" s="74"/>
      <c r="AD175" s="80">
        <v>4970</v>
      </c>
      <c r="AE175" s="80">
        <v>8165</v>
      </c>
      <c r="AF175" s="80">
        <v>107589</v>
      </c>
      <c r="AG175" s="80">
        <v>79059</v>
      </c>
      <c r="AH175" s="80"/>
      <c r="AI175" s="80" t="s">
        <v>7478</v>
      </c>
      <c r="AJ175" s="80" t="s">
        <v>8701</v>
      </c>
      <c r="AK175" s="80"/>
      <c r="AL175" s="80"/>
      <c r="AM175" s="82">
        <v>41093.407175925924</v>
      </c>
      <c r="AN175" s="80" t="s">
        <v>11402</v>
      </c>
      <c r="AO175" s="85" t="s">
        <v>11575</v>
      </c>
      <c r="AP175" s="80" t="s">
        <v>66</v>
      </c>
      <c r="AQ175" s="2"/>
      <c r="AR175" s="3"/>
      <c r="AS175" s="3"/>
      <c r="AT175" s="3"/>
      <c r="AU175" s="3"/>
    </row>
    <row r="176" spans="1:47" x14ac:dyDescent="0.35">
      <c r="A176" s="66" t="s">
        <v>1212</v>
      </c>
      <c r="B176" s="67"/>
      <c r="C176" s="67"/>
      <c r="D176" s="68"/>
      <c r="E176" s="70"/>
      <c r="F176" s="104" t="s">
        <v>10158</v>
      </c>
      <c r="G176" s="67"/>
      <c r="H176" s="71"/>
      <c r="I176" s="72"/>
      <c r="J176" s="72"/>
      <c r="K176" s="71" t="s">
        <v>13034</v>
      </c>
      <c r="L176" s="75"/>
      <c r="M176" s="76"/>
      <c r="N176" s="76"/>
      <c r="O176" s="77"/>
      <c r="P176" s="78"/>
      <c r="Q176" s="78"/>
      <c r="R176" s="88"/>
      <c r="S176" s="88"/>
      <c r="T176" s="88"/>
      <c r="U176" s="88"/>
      <c r="V176" s="52"/>
      <c r="W176" s="52"/>
      <c r="X176" s="52"/>
      <c r="Y176" s="52"/>
      <c r="Z176" s="51"/>
      <c r="AA176" s="73"/>
      <c r="AB176" s="73"/>
      <c r="AC176" s="74"/>
      <c r="AD176" s="80">
        <v>1638</v>
      </c>
      <c r="AE176" s="80">
        <v>8214</v>
      </c>
      <c r="AF176" s="80">
        <v>27967</v>
      </c>
      <c r="AG176" s="80">
        <v>11521</v>
      </c>
      <c r="AH176" s="80"/>
      <c r="AI176" s="80" t="s">
        <v>7479</v>
      </c>
      <c r="AJ176" s="80" t="s">
        <v>8702</v>
      </c>
      <c r="AK176" s="80"/>
      <c r="AL176" s="80"/>
      <c r="AM176" s="82">
        <v>41952.764108796298</v>
      </c>
      <c r="AN176" s="80" t="s">
        <v>11402</v>
      </c>
      <c r="AO176" s="85" t="s">
        <v>11576</v>
      </c>
      <c r="AP176" s="80" t="s">
        <v>66</v>
      </c>
      <c r="AQ176" s="2"/>
      <c r="AR176" s="3"/>
      <c r="AS176" s="3"/>
      <c r="AT176" s="3"/>
      <c r="AU176" s="3"/>
    </row>
    <row r="177" spans="1:47" x14ac:dyDescent="0.35">
      <c r="A177" s="66" t="s">
        <v>323</v>
      </c>
      <c r="B177" s="67"/>
      <c r="C177" s="67"/>
      <c r="D177" s="68"/>
      <c r="E177" s="70"/>
      <c r="F177" s="104" t="s">
        <v>10159</v>
      </c>
      <c r="G177" s="67"/>
      <c r="H177" s="71"/>
      <c r="I177" s="72"/>
      <c r="J177" s="72"/>
      <c r="K177" s="71" t="s">
        <v>13035</v>
      </c>
      <c r="L177" s="75"/>
      <c r="M177" s="76"/>
      <c r="N177" s="76"/>
      <c r="O177" s="77"/>
      <c r="P177" s="78"/>
      <c r="Q177" s="78"/>
      <c r="R177" s="88"/>
      <c r="S177" s="88"/>
      <c r="T177" s="88"/>
      <c r="U177" s="88"/>
      <c r="V177" s="52"/>
      <c r="W177" s="52"/>
      <c r="X177" s="52"/>
      <c r="Y177" s="52"/>
      <c r="Z177" s="51"/>
      <c r="AA177" s="73"/>
      <c r="AB177" s="73"/>
      <c r="AC177" s="74"/>
      <c r="AD177" s="80">
        <v>216</v>
      </c>
      <c r="AE177" s="80">
        <v>248</v>
      </c>
      <c r="AF177" s="80">
        <v>646</v>
      </c>
      <c r="AG177" s="80">
        <v>627</v>
      </c>
      <c r="AH177" s="80"/>
      <c r="AI177" s="80"/>
      <c r="AJ177" s="80"/>
      <c r="AK177" s="80"/>
      <c r="AL177" s="80"/>
      <c r="AM177" s="82">
        <v>43384.792430555557</v>
      </c>
      <c r="AN177" s="80" t="s">
        <v>11402</v>
      </c>
      <c r="AO177" s="85" t="s">
        <v>11577</v>
      </c>
      <c r="AP177" s="80" t="s">
        <v>66</v>
      </c>
      <c r="AQ177" s="2"/>
      <c r="AR177" s="3"/>
      <c r="AS177" s="3"/>
      <c r="AT177" s="3"/>
      <c r="AU177" s="3"/>
    </row>
    <row r="178" spans="1:47" x14ac:dyDescent="0.35">
      <c r="A178" s="66" t="s">
        <v>324</v>
      </c>
      <c r="B178" s="67"/>
      <c r="C178" s="67"/>
      <c r="D178" s="68"/>
      <c r="E178" s="70"/>
      <c r="F178" s="104" t="s">
        <v>10160</v>
      </c>
      <c r="G178" s="67"/>
      <c r="H178" s="71"/>
      <c r="I178" s="72"/>
      <c r="J178" s="72"/>
      <c r="K178" s="71" t="s">
        <v>13036</v>
      </c>
      <c r="L178" s="75"/>
      <c r="M178" s="76"/>
      <c r="N178" s="76"/>
      <c r="O178" s="77"/>
      <c r="P178" s="78"/>
      <c r="Q178" s="78"/>
      <c r="R178" s="88"/>
      <c r="S178" s="88"/>
      <c r="T178" s="88"/>
      <c r="U178" s="88"/>
      <c r="V178" s="52"/>
      <c r="W178" s="52"/>
      <c r="X178" s="52"/>
      <c r="Y178" s="52"/>
      <c r="Z178" s="51"/>
      <c r="AA178" s="73"/>
      <c r="AB178" s="73"/>
      <c r="AC178" s="74"/>
      <c r="AD178" s="80">
        <v>608</v>
      </c>
      <c r="AE178" s="80">
        <v>3915</v>
      </c>
      <c r="AF178" s="80">
        <v>11842</v>
      </c>
      <c r="AG178" s="80">
        <v>1583</v>
      </c>
      <c r="AH178" s="80"/>
      <c r="AI178" s="80" t="s">
        <v>7480</v>
      </c>
      <c r="AJ178" s="80" t="s">
        <v>8703</v>
      </c>
      <c r="AK178" s="85" t="s">
        <v>9314</v>
      </c>
      <c r="AL178" s="80"/>
      <c r="AM178" s="82">
        <v>39780.262824074074</v>
      </c>
      <c r="AN178" s="80" t="s">
        <v>11402</v>
      </c>
      <c r="AO178" s="85" t="s">
        <v>11578</v>
      </c>
      <c r="AP178" s="80" t="s">
        <v>66</v>
      </c>
      <c r="AQ178" s="2"/>
      <c r="AR178" s="3"/>
      <c r="AS178" s="3"/>
      <c r="AT178" s="3"/>
      <c r="AU178" s="3"/>
    </row>
    <row r="179" spans="1:47" x14ac:dyDescent="0.35">
      <c r="A179" s="66" t="s">
        <v>325</v>
      </c>
      <c r="B179" s="67"/>
      <c r="C179" s="67"/>
      <c r="D179" s="68"/>
      <c r="E179" s="70"/>
      <c r="F179" s="104" t="s">
        <v>10161</v>
      </c>
      <c r="G179" s="67"/>
      <c r="H179" s="71"/>
      <c r="I179" s="72"/>
      <c r="J179" s="72"/>
      <c r="K179" s="71" t="s">
        <v>13037</v>
      </c>
      <c r="L179" s="75"/>
      <c r="M179" s="76"/>
      <c r="N179" s="76"/>
      <c r="O179" s="77"/>
      <c r="P179" s="78"/>
      <c r="Q179" s="78"/>
      <c r="R179" s="88"/>
      <c r="S179" s="88"/>
      <c r="T179" s="88"/>
      <c r="U179" s="88"/>
      <c r="V179" s="52"/>
      <c r="W179" s="52"/>
      <c r="X179" s="52"/>
      <c r="Y179" s="52"/>
      <c r="Z179" s="51"/>
      <c r="AA179" s="73"/>
      <c r="AB179" s="73"/>
      <c r="AC179" s="74"/>
      <c r="AD179" s="80">
        <v>146</v>
      </c>
      <c r="AE179" s="80">
        <v>858</v>
      </c>
      <c r="AF179" s="80">
        <v>573</v>
      </c>
      <c r="AG179" s="80">
        <v>313</v>
      </c>
      <c r="AH179" s="80"/>
      <c r="AI179" s="80" t="s">
        <v>7481</v>
      </c>
      <c r="AJ179" s="80" t="s">
        <v>8704</v>
      </c>
      <c r="AK179" s="85" t="s">
        <v>9315</v>
      </c>
      <c r="AL179" s="80"/>
      <c r="AM179" s="82">
        <v>41960.551134259258</v>
      </c>
      <c r="AN179" s="80" t="s">
        <v>11402</v>
      </c>
      <c r="AO179" s="85" t="s">
        <v>11579</v>
      </c>
      <c r="AP179" s="80" t="s">
        <v>66</v>
      </c>
      <c r="AQ179" s="2"/>
      <c r="AR179" s="3"/>
      <c r="AS179" s="3"/>
      <c r="AT179" s="3"/>
      <c r="AU179" s="3"/>
    </row>
    <row r="180" spans="1:47" x14ac:dyDescent="0.35">
      <c r="A180" s="66" t="s">
        <v>326</v>
      </c>
      <c r="B180" s="67"/>
      <c r="C180" s="67"/>
      <c r="D180" s="68"/>
      <c r="E180" s="70"/>
      <c r="F180" s="104" t="s">
        <v>10162</v>
      </c>
      <c r="G180" s="67"/>
      <c r="H180" s="71"/>
      <c r="I180" s="72"/>
      <c r="J180" s="72"/>
      <c r="K180" s="71" t="s">
        <v>13038</v>
      </c>
      <c r="L180" s="75"/>
      <c r="M180" s="76"/>
      <c r="N180" s="76"/>
      <c r="O180" s="77"/>
      <c r="P180" s="78"/>
      <c r="Q180" s="78"/>
      <c r="R180" s="88"/>
      <c r="S180" s="88"/>
      <c r="T180" s="88"/>
      <c r="U180" s="88"/>
      <c r="V180" s="52"/>
      <c r="W180" s="52"/>
      <c r="X180" s="52"/>
      <c r="Y180" s="52"/>
      <c r="Z180" s="51"/>
      <c r="AA180" s="73"/>
      <c r="AB180" s="73"/>
      <c r="AC180" s="74"/>
      <c r="AD180" s="80">
        <v>364</v>
      </c>
      <c r="AE180" s="80">
        <v>53</v>
      </c>
      <c r="AF180" s="80">
        <v>412</v>
      </c>
      <c r="AG180" s="80">
        <v>1055</v>
      </c>
      <c r="AH180" s="80"/>
      <c r="AI180" s="80" t="s">
        <v>7482</v>
      </c>
      <c r="AJ180" s="80" t="s">
        <v>8705</v>
      </c>
      <c r="AK180" s="80"/>
      <c r="AL180" s="80"/>
      <c r="AM180" s="82">
        <v>43143.398668981485</v>
      </c>
      <c r="AN180" s="80" t="s">
        <v>11402</v>
      </c>
      <c r="AO180" s="85" t="s">
        <v>11580</v>
      </c>
      <c r="AP180" s="80" t="s">
        <v>66</v>
      </c>
      <c r="AQ180" s="2"/>
      <c r="AR180" s="3"/>
      <c r="AS180" s="3"/>
      <c r="AT180" s="3"/>
      <c r="AU180" s="3"/>
    </row>
    <row r="181" spans="1:47" x14ac:dyDescent="0.35">
      <c r="A181" s="66" t="s">
        <v>327</v>
      </c>
      <c r="B181" s="67"/>
      <c r="C181" s="67"/>
      <c r="D181" s="68"/>
      <c r="E181" s="70"/>
      <c r="F181" s="104" t="s">
        <v>10163</v>
      </c>
      <c r="G181" s="67"/>
      <c r="H181" s="71"/>
      <c r="I181" s="72"/>
      <c r="J181" s="72"/>
      <c r="K181" s="71" t="s">
        <v>13039</v>
      </c>
      <c r="L181" s="75"/>
      <c r="M181" s="76"/>
      <c r="N181" s="76"/>
      <c r="O181" s="77"/>
      <c r="P181" s="78"/>
      <c r="Q181" s="78"/>
      <c r="R181" s="88"/>
      <c r="S181" s="88"/>
      <c r="T181" s="88"/>
      <c r="U181" s="88"/>
      <c r="V181" s="52"/>
      <c r="W181" s="52"/>
      <c r="X181" s="52"/>
      <c r="Y181" s="52"/>
      <c r="Z181" s="51"/>
      <c r="AA181" s="73"/>
      <c r="AB181" s="73"/>
      <c r="AC181" s="74"/>
      <c r="AD181" s="80">
        <v>412</v>
      </c>
      <c r="AE181" s="80">
        <v>13547</v>
      </c>
      <c r="AF181" s="80">
        <v>10111</v>
      </c>
      <c r="AG181" s="80">
        <v>1485</v>
      </c>
      <c r="AH181" s="80"/>
      <c r="AI181" s="80" t="s">
        <v>7483</v>
      </c>
      <c r="AJ181" s="80" t="s">
        <v>8706</v>
      </c>
      <c r="AK181" s="85" t="s">
        <v>9316</v>
      </c>
      <c r="AL181" s="80"/>
      <c r="AM181" s="82">
        <v>40490.562581018516</v>
      </c>
      <c r="AN181" s="80" t="s">
        <v>11402</v>
      </c>
      <c r="AO181" s="85" t="s">
        <v>11581</v>
      </c>
      <c r="AP181" s="80" t="s">
        <v>66</v>
      </c>
      <c r="AQ181" s="2"/>
      <c r="AR181" s="3"/>
      <c r="AS181" s="3"/>
      <c r="AT181" s="3"/>
      <c r="AU181" s="3"/>
    </row>
    <row r="182" spans="1:47" x14ac:dyDescent="0.35">
      <c r="A182" s="66" t="s">
        <v>328</v>
      </c>
      <c r="B182" s="67"/>
      <c r="C182" s="67"/>
      <c r="D182" s="68"/>
      <c r="E182" s="70"/>
      <c r="F182" s="104" t="s">
        <v>10164</v>
      </c>
      <c r="G182" s="67"/>
      <c r="H182" s="71"/>
      <c r="I182" s="72"/>
      <c r="J182" s="72"/>
      <c r="K182" s="71" t="s">
        <v>13040</v>
      </c>
      <c r="L182" s="75"/>
      <c r="M182" s="76"/>
      <c r="N182" s="76"/>
      <c r="O182" s="77"/>
      <c r="P182" s="78"/>
      <c r="Q182" s="78"/>
      <c r="R182" s="88"/>
      <c r="S182" s="88"/>
      <c r="T182" s="88"/>
      <c r="U182" s="88"/>
      <c r="V182" s="52"/>
      <c r="W182" s="52"/>
      <c r="X182" s="52"/>
      <c r="Y182" s="52"/>
      <c r="Z182" s="51"/>
      <c r="AA182" s="73"/>
      <c r="AB182" s="73"/>
      <c r="AC182" s="74"/>
      <c r="AD182" s="80">
        <v>2283</v>
      </c>
      <c r="AE182" s="80">
        <v>1069973</v>
      </c>
      <c r="AF182" s="80">
        <v>63259</v>
      </c>
      <c r="AG182" s="80">
        <v>5691</v>
      </c>
      <c r="AH182" s="80"/>
      <c r="AI182" s="80" t="s">
        <v>7484</v>
      </c>
      <c r="AJ182" s="80"/>
      <c r="AK182" s="85" t="s">
        <v>9317</v>
      </c>
      <c r="AL182" s="80"/>
      <c r="AM182" s="82">
        <v>39881.474780092591</v>
      </c>
      <c r="AN182" s="80" t="s">
        <v>11402</v>
      </c>
      <c r="AO182" s="85" t="s">
        <v>11582</v>
      </c>
      <c r="AP182" s="80" t="s">
        <v>66</v>
      </c>
      <c r="AQ182" s="2"/>
      <c r="AR182" s="3"/>
      <c r="AS182" s="3"/>
      <c r="AT182" s="3"/>
      <c r="AU182" s="3"/>
    </row>
    <row r="183" spans="1:47" x14ac:dyDescent="0.35">
      <c r="A183" s="66" t="s">
        <v>330</v>
      </c>
      <c r="B183" s="67"/>
      <c r="C183" s="67"/>
      <c r="D183" s="68"/>
      <c r="E183" s="70"/>
      <c r="F183" s="104" t="s">
        <v>10165</v>
      </c>
      <c r="G183" s="67"/>
      <c r="H183" s="71"/>
      <c r="I183" s="72"/>
      <c r="J183" s="72"/>
      <c r="K183" s="71" t="s">
        <v>13041</v>
      </c>
      <c r="L183" s="75"/>
      <c r="M183" s="76"/>
      <c r="N183" s="76"/>
      <c r="O183" s="77"/>
      <c r="P183" s="78"/>
      <c r="Q183" s="78"/>
      <c r="R183" s="88"/>
      <c r="S183" s="88"/>
      <c r="T183" s="88"/>
      <c r="U183" s="88"/>
      <c r="V183" s="52"/>
      <c r="W183" s="52"/>
      <c r="X183" s="52"/>
      <c r="Y183" s="52"/>
      <c r="Z183" s="51"/>
      <c r="AA183" s="73"/>
      <c r="AB183" s="73"/>
      <c r="AC183" s="74"/>
      <c r="AD183" s="80">
        <v>974</v>
      </c>
      <c r="AE183" s="80">
        <v>655</v>
      </c>
      <c r="AF183" s="80">
        <v>10956</v>
      </c>
      <c r="AG183" s="80">
        <v>21630</v>
      </c>
      <c r="AH183" s="80"/>
      <c r="AI183" s="80" t="s">
        <v>7485</v>
      </c>
      <c r="AJ183" s="80" t="s">
        <v>8707</v>
      </c>
      <c r="AK183" s="80"/>
      <c r="AL183" s="80"/>
      <c r="AM183" s="82">
        <v>42834.672037037039</v>
      </c>
      <c r="AN183" s="80" t="s">
        <v>11402</v>
      </c>
      <c r="AO183" s="85" t="s">
        <v>11583</v>
      </c>
      <c r="AP183" s="80" t="s">
        <v>66</v>
      </c>
      <c r="AQ183" s="2"/>
      <c r="AR183" s="3"/>
      <c r="AS183" s="3"/>
      <c r="AT183" s="3"/>
      <c r="AU183" s="3"/>
    </row>
    <row r="184" spans="1:47" x14ac:dyDescent="0.35">
      <c r="A184" s="66" t="s">
        <v>331</v>
      </c>
      <c r="B184" s="67"/>
      <c r="C184" s="67"/>
      <c r="D184" s="68"/>
      <c r="E184" s="70"/>
      <c r="F184" s="104" t="s">
        <v>10166</v>
      </c>
      <c r="G184" s="67"/>
      <c r="H184" s="71"/>
      <c r="I184" s="72"/>
      <c r="J184" s="72"/>
      <c r="K184" s="71" t="s">
        <v>13042</v>
      </c>
      <c r="L184" s="75"/>
      <c r="M184" s="76"/>
      <c r="N184" s="76"/>
      <c r="O184" s="77"/>
      <c r="P184" s="78"/>
      <c r="Q184" s="78"/>
      <c r="R184" s="88"/>
      <c r="S184" s="88"/>
      <c r="T184" s="88"/>
      <c r="U184" s="88"/>
      <c r="V184" s="52"/>
      <c r="W184" s="52"/>
      <c r="X184" s="52"/>
      <c r="Y184" s="52"/>
      <c r="Z184" s="51"/>
      <c r="AA184" s="73"/>
      <c r="AB184" s="73"/>
      <c r="AC184" s="74"/>
      <c r="AD184" s="80">
        <v>949</v>
      </c>
      <c r="AE184" s="80">
        <v>2346</v>
      </c>
      <c r="AF184" s="80">
        <v>7633</v>
      </c>
      <c r="AG184" s="80">
        <v>6959</v>
      </c>
      <c r="AH184" s="80"/>
      <c r="AI184" s="80" t="s">
        <v>7486</v>
      </c>
      <c r="AJ184" s="80" t="s">
        <v>8609</v>
      </c>
      <c r="AK184" s="85" t="s">
        <v>9318</v>
      </c>
      <c r="AL184" s="80"/>
      <c r="AM184" s="82">
        <v>41163.430358796293</v>
      </c>
      <c r="AN184" s="80" t="s">
        <v>11402</v>
      </c>
      <c r="AO184" s="85" t="s">
        <v>11584</v>
      </c>
      <c r="AP184" s="80" t="s">
        <v>66</v>
      </c>
      <c r="AQ184" s="2"/>
      <c r="AR184" s="3"/>
      <c r="AS184" s="3"/>
      <c r="AT184" s="3"/>
      <c r="AU184" s="3"/>
    </row>
    <row r="185" spans="1:47" x14ac:dyDescent="0.35">
      <c r="A185" s="66" t="s">
        <v>332</v>
      </c>
      <c r="B185" s="67"/>
      <c r="C185" s="67"/>
      <c r="D185" s="68"/>
      <c r="E185" s="70"/>
      <c r="F185" s="104" t="s">
        <v>10167</v>
      </c>
      <c r="G185" s="67"/>
      <c r="H185" s="71"/>
      <c r="I185" s="72"/>
      <c r="J185" s="72"/>
      <c r="K185" s="71" t="s">
        <v>13043</v>
      </c>
      <c r="L185" s="75"/>
      <c r="M185" s="76"/>
      <c r="N185" s="76"/>
      <c r="O185" s="77"/>
      <c r="P185" s="78"/>
      <c r="Q185" s="78"/>
      <c r="R185" s="88"/>
      <c r="S185" s="88"/>
      <c r="T185" s="88"/>
      <c r="U185" s="88"/>
      <c r="V185" s="52"/>
      <c r="W185" s="52"/>
      <c r="X185" s="52"/>
      <c r="Y185" s="52"/>
      <c r="Z185" s="51"/>
      <c r="AA185" s="73"/>
      <c r="AB185" s="73"/>
      <c r="AC185" s="74"/>
      <c r="AD185" s="80">
        <v>1199</v>
      </c>
      <c r="AE185" s="80">
        <v>12765</v>
      </c>
      <c r="AF185" s="80">
        <v>13292</v>
      </c>
      <c r="AG185" s="80">
        <v>2276</v>
      </c>
      <c r="AH185" s="80"/>
      <c r="AI185" s="80" t="s">
        <v>7487</v>
      </c>
      <c r="AJ185" s="80" t="s">
        <v>8708</v>
      </c>
      <c r="AK185" s="85" t="s">
        <v>9319</v>
      </c>
      <c r="AL185" s="80"/>
      <c r="AM185" s="82">
        <v>39911.525104166663</v>
      </c>
      <c r="AN185" s="80" t="s">
        <v>11402</v>
      </c>
      <c r="AO185" s="85" t="s">
        <v>11585</v>
      </c>
      <c r="AP185" s="80" t="s">
        <v>66</v>
      </c>
      <c r="AQ185" s="2"/>
      <c r="AR185" s="3"/>
      <c r="AS185" s="3"/>
      <c r="AT185" s="3"/>
      <c r="AU185" s="3"/>
    </row>
    <row r="186" spans="1:47" x14ac:dyDescent="0.35">
      <c r="A186" s="66" t="s">
        <v>333</v>
      </c>
      <c r="B186" s="67"/>
      <c r="C186" s="67"/>
      <c r="D186" s="68"/>
      <c r="E186" s="70"/>
      <c r="F186" s="104" t="s">
        <v>10168</v>
      </c>
      <c r="G186" s="67"/>
      <c r="H186" s="71"/>
      <c r="I186" s="72"/>
      <c r="J186" s="72"/>
      <c r="K186" s="71" t="s">
        <v>13044</v>
      </c>
      <c r="L186" s="75"/>
      <c r="M186" s="76"/>
      <c r="N186" s="76"/>
      <c r="O186" s="77"/>
      <c r="P186" s="78"/>
      <c r="Q186" s="78"/>
      <c r="R186" s="88"/>
      <c r="S186" s="88"/>
      <c r="T186" s="88"/>
      <c r="U186" s="88"/>
      <c r="V186" s="52"/>
      <c r="W186" s="52"/>
      <c r="X186" s="52"/>
      <c r="Y186" s="52"/>
      <c r="Z186" s="51"/>
      <c r="AA186" s="73"/>
      <c r="AB186" s="73"/>
      <c r="AC186" s="74"/>
      <c r="AD186" s="80">
        <v>4094</v>
      </c>
      <c r="AE186" s="80">
        <v>3396</v>
      </c>
      <c r="AF186" s="80">
        <v>12634</v>
      </c>
      <c r="AG186" s="80">
        <v>18368</v>
      </c>
      <c r="AH186" s="80"/>
      <c r="AI186" s="80" t="s">
        <v>7488</v>
      </c>
      <c r="AJ186" s="80" t="s">
        <v>8709</v>
      </c>
      <c r="AK186" s="80"/>
      <c r="AL186" s="80"/>
      <c r="AM186" s="82">
        <v>40697.41646990741</v>
      </c>
      <c r="AN186" s="80" t="s">
        <v>11402</v>
      </c>
      <c r="AO186" s="85" t="s">
        <v>11586</v>
      </c>
      <c r="AP186" s="80" t="s">
        <v>66</v>
      </c>
      <c r="AQ186" s="2"/>
      <c r="AR186" s="3"/>
      <c r="AS186" s="3"/>
      <c r="AT186" s="3"/>
      <c r="AU186" s="3"/>
    </row>
    <row r="187" spans="1:47" x14ac:dyDescent="0.35">
      <c r="A187" s="66" t="s">
        <v>334</v>
      </c>
      <c r="B187" s="67"/>
      <c r="C187" s="67"/>
      <c r="D187" s="68"/>
      <c r="E187" s="70"/>
      <c r="F187" s="104" t="s">
        <v>10169</v>
      </c>
      <c r="G187" s="67"/>
      <c r="H187" s="71"/>
      <c r="I187" s="72"/>
      <c r="J187" s="72"/>
      <c r="K187" s="71" t="s">
        <v>13045</v>
      </c>
      <c r="L187" s="75"/>
      <c r="M187" s="76"/>
      <c r="N187" s="76"/>
      <c r="O187" s="77"/>
      <c r="P187" s="78"/>
      <c r="Q187" s="78"/>
      <c r="R187" s="88"/>
      <c r="S187" s="88"/>
      <c r="T187" s="88"/>
      <c r="U187" s="88"/>
      <c r="V187" s="52"/>
      <c r="W187" s="52"/>
      <c r="X187" s="52"/>
      <c r="Y187" s="52"/>
      <c r="Z187" s="51"/>
      <c r="AA187" s="73"/>
      <c r="AB187" s="73"/>
      <c r="AC187" s="74"/>
      <c r="AD187" s="80">
        <v>22</v>
      </c>
      <c r="AE187" s="80">
        <v>11</v>
      </c>
      <c r="AF187" s="80">
        <v>32</v>
      </c>
      <c r="AG187" s="80">
        <v>49</v>
      </c>
      <c r="AH187" s="80"/>
      <c r="AI187" s="80" t="s">
        <v>7489</v>
      </c>
      <c r="AJ187" s="80"/>
      <c r="AK187" s="85" t="s">
        <v>9320</v>
      </c>
      <c r="AL187" s="80"/>
      <c r="AM187" s="82">
        <v>44106.371145833335</v>
      </c>
      <c r="AN187" s="80" t="s">
        <v>11402</v>
      </c>
      <c r="AO187" s="85" t="s">
        <v>11587</v>
      </c>
      <c r="AP187" s="80" t="s">
        <v>66</v>
      </c>
      <c r="AQ187" s="2"/>
      <c r="AR187" s="3"/>
      <c r="AS187" s="3"/>
      <c r="AT187" s="3"/>
      <c r="AU187" s="3"/>
    </row>
    <row r="188" spans="1:47" x14ac:dyDescent="0.35">
      <c r="A188" s="66" t="s">
        <v>335</v>
      </c>
      <c r="B188" s="67"/>
      <c r="C188" s="67"/>
      <c r="D188" s="68"/>
      <c r="E188" s="70"/>
      <c r="F188" s="104" t="s">
        <v>10170</v>
      </c>
      <c r="G188" s="67"/>
      <c r="H188" s="71"/>
      <c r="I188" s="72"/>
      <c r="J188" s="72"/>
      <c r="K188" s="71" t="s">
        <v>13046</v>
      </c>
      <c r="L188" s="75"/>
      <c r="M188" s="76"/>
      <c r="N188" s="76"/>
      <c r="O188" s="77"/>
      <c r="P188" s="78"/>
      <c r="Q188" s="78"/>
      <c r="R188" s="88"/>
      <c r="S188" s="88"/>
      <c r="T188" s="88"/>
      <c r="U188" s="88"/>
      <c r="V188" s="52"/>
      <c r="W188" s="52"/>
      <c r="X188" s="52"/>
      <c r="Y188" s="52"/>
      <c r="Z188" s="51"/>
      <c r="AA188" s="73"/>
      <c r="AB188" s="73"/>
      <c r="AC188" s="74"/>
      <c r="AD188" s="80">
        <v>437</v>
      </c>
      <c r="AE188" s="80">
        <v>356</v>
      </c>
      <c r="AF188" s="80">
        <v>491</v>
      </c>
      <c r="AG188" s="80">
        <v>847</v>
      </c>
      <c r="AH188" s="80"/>
      <c r="AI188" s="80" t="s">
        <v>7490</v>
      </c>
      <c r="AJ188" s="80" t="s">
        <v>8649</v>
      </c>
      <c r="AK188" s="85" t="s">
        <v>9321</v>
      </c>
      <c r="AL188" s="80"/>
      <c r="AM188" s="82">
        <v>42480.524398148147</v>
      </c>
      <c r="AN188" s="80" t="s">
        <v>11402</v>
      </c>
      <c r="AO188" s="85" t="s">
        <v>11588</v>
      </c>
      <c r="AP188" s="80" t="s">
        <v>66</v>
      </c>
      <c r="AQ188" s="2"/>
      <c r="AR188" s="3"/>
      <c r="AS188" s="3"/>
      <c r="AT188" s="3"/>
      <c r="AU188" s="3"/>
    </row>
    <row r="189" spans="1:47" x14ac:dyDescent="0.35">
      <c r="A189" s="66" t="s">
        <v>1444</v>
      </c>
      <c r="B189" s="67"/>
      <c r="C189" s="67"/>
      <c r="D189" s="68"/>
      <c r="E189" s="70"/>
      <c r="F189" s="104" t="s">
        <v>10171</v>
      </c>
      <c r="G189" s="67"/>
      <c r="H189" s="71"/>
      <c r="I189" s="72"/>
      <c r="J189" s="72"/>
      <c r="K189" s="71" t="s">
        <v>13047</v>
      </c>
      <c r="L189" s="75"/>
      <c r="M189" s="76"/>
      <c r="N189" s="76"/>
      <c r="O189" s="77"/>
      <c r="P189" s="78"/>
      <c r="Q189" s="78"/>
      <c r="R189" s="88"/>
      <c r="S189" s="88"/>
      <c r="T189" s="88"/>
      <c r="U189" s="88"/>
      <c r="V189" s="52"/>
      <c r="W189" s="52"/>
      <c r="X189" s="52"/>
      <c r="Y189" s="52"/>
      <c r="Z189" s="51"/>
      <c r="AA189" s="73"/>
      <c r="AB189" s="73"/>
      <c r="AC189" s="74"/>
      <c r="AD189" s="80">
        <v>701</v>
      </c>
      <c r="AE189" s="80">
        <v>111</v>
      </c>
      <c r="AF189" s="80">
        <v>18</v>
      </c>
      <c r="AG189" s="80">
        <v>20</v>
      </c>
      <c r="AH189" s="80"/>
      <c r="AI189" s="80" t="s">
        <v>7491</v>
      </c>
      <c r="AJ189" s="80"/>
      <c r="AK189" s="85" t="s">
        <v>9322</v>
      </c>
      <c r="AL189" s="80"/>
      <c r="AM189" s="82">
        <v>44260.408842592595</v>
      </c>
      <c r="AN189" s="80" t="s">
        <v>11402</v>
      </c>
      <c r="AO189" s="85" t="s">
        <v>11589</v>
      </c>
      <c r="AP189" s="80" t="s">
        <v>66</v>
      </c>
      <c r="AQ189" s="2"/>
      <c r="AR189" s="3"/>
      <c r="AS189" s="3"/>
      <c r="AT189" s="3"/>
      <c r="AU189" s="3"/>
    </row>
    <row r="190" spans="1:47" x14ac:dyDescent="0.35">
      <c r="A190" s="66" t="s">
        <v>336</v>
      </c>
      <c r="B190" s="67"/>
      <c r="C190" s="67"/>
      <c r="D190" s="68"/>
      <c r="E190" s="70"/>
      <c r="F190" s="104" t="s">
        <v>10172</v>
      </c>
      <c r="G190" s="67"/>
      <c r="H190" s="71"/>
      <c r="I190" s="72"/>
      <c r="J190" s="72"/>
      <c r="K190" s="71" t="s">
        <v>13048</v>
      </c>
      <c r="L190" s="75"/>
      <c r="M190" s="76"/>
      <c r="N190" s="76"/>
      <c r="O190" s="77"/>
      <c r="P190" s="78"/>
      <c r="Q190" s="78"/>
      <c r="R190" s="88"/>
      <c r="S190" s="88"/>
      <c r="T190" s="88"/>
      <c r="U190" s="88"/>
      <c r="V190" s="52"/>
      <c r="W190" s="52"/>
      <c r="X190" s="52"/>
      <c r="Y190" s="52"/>
      <c r="Z190" s="51"/>
      <c r="AA190" s="73"/>
      <c r="AB190" s="73"/>
      <c r="AC190" s="74"/>
      <c r="AD190" s="80">
        <v>60</v>
      </c>
      <c r="AE190" s="80">
        <v>240</v>
      </c>
      <c r="AF190" s="80">
        <v>942</v>
      </c>
      <c r="AG190" s="80">
        <v>333</v>
      </c>
      <c r="AH190" s="80"/>
      <c r="AI190" s="80" t="s">
        <v>7492</v>
      </c>
      <c r="AJ190" s="80" t="s">
        <v>8615</v>
      </c>
      <c r="AK190" s="85" t="s">
        <v>9323</v>
      </c>
      <c r="AL190" s="80"/>
      <c r="AM190" s="82">
        <v>43243.417534722219</v>
      </c>
      <c r="AN190" s="80" t="s">
        <v>11402</v>
      </c>
      <c r="AO190" s="85" t="s">
        <v>11590</v>
      </c>
      <c r="AP190" s="80" t="s">
        <v>66</v>
      </c>
      <c r="AQ190" s="2"/>
      <c r="AR190" s="3"/>
      <c r="AS190" s="3"/>
      <c r="AT190" s="3"/>
      <c r="AU190" s="3"/>
    </row>
    <row r="191" spans="1:47" x14ac:dyDescent="0.35">
      <c r="A191" s="66" t="s">
        <v>337</v>
      </c>
      <c r="B191" s="67"/>
      <c r="C191" s="67"/>
      <c r="D191" s="68"/>
      <c r="E191" s="70"/>
      <c r="F191" s="104" t="s">
        <v>10012</v>
      </c>
      <c r="G191" s="67"/>
      <c r="H191" s="71"/>
      <c r="I191" s="72"/>
      <c r="J191" s="72"/>
      <c r="K191" s="71" t="s">
        <v>13049</v>
      </c>
      <c r="L191" s="75"/>
      <c r="M191" s="76"/>
      <c r="N191" s="76"/>
      <c r="O191" s="77"/>
      <c r="P191" s="78"/>
      <c r="Q191" s="78"/>
      <c r="R191" s="88"/>
      <c r="S191" s="88"/>
      <c r="T191" s="88"/>
      <c r="U191" s="88"/>
      <c r="V191" s="52"/>
      <c r="W191" s="52"/>
      <c r="X191" s="52"/>
      <c r="Y191" s="52"/>
      <c r="Z191" s="51"/>
      <c r="AA191" s="73"/>
      <c r="AB191" s="73"/>
      <c r="AC191" s="74"/>
      <c r="AD191" s="80">
        <v>552</v>
      </c>
      <c r="AE191" s="80">
        <v>78</v>
      </c>
      <c r="AF191" s="80">
        <v>8146</v>
      </c>
      <c r="AG191" s="80">
        <v>8</v>
      </c>
      <c r="AH191" s="80"/>
      <c r="AI191" s="80" t="s">
        <v>7493</v>
      </c>
      <c r="AJ191" s="80" t="s">
        <v>8698</v>
      </c>
      <c r="AK191" s="85" t="s">
        <v>9324</v>
      </c>
      <c r="AL191" s="80"/>
      <c r="AM191" s="82">
        <v>41571.85224537037</v>
      </c>
      <c r="AN191" s="80" t="s">
        <v>11402</v>
      </c>
      <c r="AO191" s="85" t="s">
        <v>11591</v>
      </c>
      <c r="AP191" s="80" t="s">
        <v>66</v>
      </c>
      <c r="AQ191" s="2"/>
      <c r="AR191" s="3"/>
      <c r="AS191" s="3"/>
      <c r="AT191" s="3"/>
      <c r="AU191" s="3"/>
    </row>
    <row r="192" spans="1:47" x14ac:dyDescent="0.35">
      <c r="A192" s="66" t="s">
        <v>1543</v>
      </c>
      <c r="B192" s="67"/>
      <c r="C192" s="67"/>
      <c r="D192" s="68"/>
      <c r="E192" s="70"/>
      <c r="F192" s="104" t="s">
        <v>10173</v>
      </c>
      <c r="G192" s="67"/>
      <c r="H192" s="71"/>
      <c r="I192" s="72"/>
      <c r="J192" s="72"/>
      <c r="K192" s="71" t="s">
        <v>13050</v>
      </c>
      <c r="L192" s="75"/>
      <c r="M192" s="76"/>
      <c r="N192" s="76"/>
      <c r="O192" s="77"/>
      <c r="P192" s="78"/>
      <c r="Q192" s="78"/>
      <c r="R192" s="88"/>
      <c r="S192" s="88"/>
      <c r="T192" s="88"/>
      <c r="U192" s="88"/>
      <c r="V192" s="52"/>
      <c r="W192" s="52"/>
      <c r="X192" s="52"/>
      <c r="Y192" s="52"/>
      <c r="Z192" s="51"/>
      <c r="AA192" s="73"/>
      <c r="AB192" s="73"/>
      <c r="AC192" s="74"/>
      <c r="AD192" s="80">
        <v>1127</v>
      </c>
      <c r="AE192" s="80">
        <v>5403</v>
      </c>
      <c r="AF192" s="80">
        <v>5649</v>
      </c>
      <c r="AG192" s="80">
        <v>5132</v>
      </c>
      <c r="AH192" s="80"/>
      <c r="AI192" s="80" t="s">
        <v>7494</v>
      </c>
      <c r="AJ192" s="80" t="s">
        <v>8710</v>
      </c>
      <c r="AK192" s="85" t="s">
        <v>9325</v>
      </c>
      <c r="AL192" s="80"/>
      <c r="AM192" s="82">
        <v>40365.793564814812</v>
      </c>
      <c r="AN192" s="80" t="s">
        <v>11402</v>
      </c>
      <c r="AO192" s="85" t="s">
        <v>11592</v>
      </c>
      <c r="AP192" s="80" t="s">
        <v>65</v>
      </c>
      <c r="AQ192" s="2"/>
      <c r="AR192" s="3"/>
      <c r="AS192" s="3"/>
      <c r="AT192" s="3"/>
      <c r="AU192" s="3"/>
    </row>
    <row r="193" spans="1:47" x14ac:dyDescent="0.35">
      <c r="A193" s="66" t="s">
        <v>589</v>
      </c>
      <c r="B193" s="67"/>
      <c r="C193" s="67"/>
      <c r="D193" s="68"/>
      <c r="E193" s="70"/>
      <c r="F193" s="104" t="s">
        <v>10174</v>
      </c>
      <c r="G193" s="67"/>
      <c r="H193" s="71"/>
      <c r="I193" s="72"/>
      <c r="J193" s="72"/>
      <c r="K193" s="71" t="s">
        <v>13051</v>
      </c>
      <c r="L193" s="75"/>
      <c r="M193" s="76"/>
      <c r="N193" s="76"/>
      <c r="O193" s="77"/>
      <c r="P193" s="78"/>
      <c r="Q193" s="78"/>
      <c r="R193" s="88"/>
      <c r="S193" s="88"/>
      <c r="T193" s="88"/>
      <c r="U193" s="88"/>
      <c r="V193" s="52"/>
      <c r="W193" s="52"/>
      <c r="X193" s="52"/>
      <c r="Y193" s="52"/>
      <c r="Z193" s="51"/>
      <c r="AA193" s="73"/>
      <c r="AB193" s="73"/>
      <c r="AC193" s="74"/>
      <c r="AD193" s="80">
        <v>462</v>
      </c>
      <c r="AE193" s="80">
        <v>2209</v>
      </c>
      <c r="AF193" s="80">
        <v>6183</v>
      </c>
      <c r="AG193" s="80">
        <v>3428</v>
      </c>
      <c r="AH193" s="80"/>
      <c r="AI193" s="80" t="s">
        <v>7495</v>
      </c>
      <c r="AJ193" s="80" t="s">
        <v>8711</v>
      </c>
      <c r="AK193" s="85" t="s">
        <v>9326</v>
      </c>
      <c r="AL193" s="80"/>
      <c r="AM193" s="82">
        <v>41684.624699074076</v>
      </c>
      <c r="AN193" s="80" t="s">
        <v>11402</v>
      </c>
      <c r="AO193" s="85" t="s">
        <v>11593</v>
      </c>
      <c r="AP193" s="80" t="s">
        <v>66</v>
      </c>
      <c r="AQ193" s="2"/>
      <c r="AR193" s="3"/>
      <c r="AS193" s="3"/>
      <c r="AT193" s="3"/>
      <c r="AU193" s="3"/>
    </row>
    <row r="194" spans="1:47" x14ac:dyDescent="0.35">
      <c r="A194" s="66" t="s">
        <v>338</v>
      </c>
      <c r="B194" s="67"/>
      <c r="C194" s="67"/>
      <c r="D194" s="68"/>
      <c r="E194" s="70"/>
      <c r="F194" s="104" t="s">
        <v>10175</v>
      </c>
      <c r="G194" s="67"/>
      <c r="H194" s="71"/>
      <c r="I194" s="72"/>
      <c r="J194" s="72"/>
      <c r="K194" s="71" t="s">
        <v>13052</v>
      </c>
      <c r="L194" s="75"/>
      <c r="M194" s="76"/>
      <c r="N194" s="76"/>
      <c r="O194" s="77"/>
      <c r="P194" s="78"/>
      <c r="Q194" s="78"/>
      <c r="R194" s="88"/>
      <c r="S194" s="88"/>
      <c r="T194" s="88"/>
      <c r="U194" s="88"/>
      <c r="V194" s="52"/>
      <c r="W194" s="52"/>
      <c r="X194" s="52"/>
      <c r="Y194" s="52"/>
      <c r="Z194" s="51"/>
      <c r="AA194" s="73"/>
      <c r="AB194" s="73"/>
      <c r="AC194" s="74"/>
      <c r="AD194" s="80">
        <v>577</v>
      </c>
      <c r="AE194" s="80">
        <v>95</v>
      </c>
      <c r="AF194" s="80">
        <v>4234</v>
      </c>
      <c r="AG194" s="80">
        <v>6388</v>
      </c>
      <c r="AH194" s="80"/>
      <c r="AI194" s="80" t="s">
        <v>7496</v>
      </c>
      <c r="AJ194" s="80" t="s">
        <v>8616</v>
      </c>
      <c r="AK194" s="80"/>
      <c r="AL194" s="80"/>
      <c r="AM194" s="82">
        <v>41644.584178240744</v>
      </c>
      <c r="AN194" s="80" t="s">
        <v>11402</v>
      </c>
      <c r="AO194" s="85" t="s">
        <v>11594</v>
      </c>
      <c r="AP194" s="80" t="s">
        <v>66</v>
      </c>
      <c r="AQ194" s="2"/>
      <c r="AR194" s="3"/>
      <c r="AS194" s="3"/>
      <c r="AT194" s="3"/>
      <c r="AU194" s="3"/>
    </row>
    <row r="195" spans="1:47" x14ac:dyDescent="0.35">
      <c r="A195" s="66" t="s">
        <v>339</v>
      </c>
      <c r="B195" s="67"/>
      <c r="C195" s="67"/>
      <c r="D195" s="68"/>
      <c r="E195" s="70"/>
      <c r="F195" s="104" t="s">
        <v>10012</v>
      </c>
      <c r="G195" s="67"/>
      <c r="H195" s="71"/>
      <c r="I195" s="72"/>
      <c r="J195" s="72"/>
      <c r="K195" s="71" t="s">
        <v>13053</v>
      </c>
      <c r="L195" s="75"/>
      <c r="M195" s="76"/>
      <c r="N195" s="76"/>
      <c r="O195" s="77"/>
      <c r="P195" s="78"/>
      <c r="Q195" s="78"/>
      <c r="R195" s="88"/>
      <c r="S195" s="88"/>
      <c r="T195" s="88"/>
      <c r="U195" s="88"/>
      <c r="V195" s="52"/>
      <c r="W195" s="52"/>
      <c r="X195" s="52"/>
      <c r="Y195" s="52"/>
      <c r="Z195" s="51"/>
      <c r="AA195" s="73"/>
      <c r="AB195" s="73"/>
      <c r="AC195" s="74"/>
      <c r="AD195" s="80">
        <v>660</v>
      </c>
      <c r="AE195" s="80">
        <v>44</v>
      </c>
      <c r="AF195" s="80">
        <v>357</v>
      </c>
      <c r="AG195" s="80">
        <v>1662</v>
      </c>
      <c r="AH195" s="80"/>
      <c r="AI195" s="80"/>
      <c r="AJ195" s="80" t="s">
        <v>8712</v>
      </c>
      <c r="AK195" s="80"/>
      <c r="AL195" s="80"/>
      <c r="AM195" s="82">
        <v>41941.757615740738</v>
      </c>
      <c r="AN195" s="80" t="s">
        <v>11402</v>
      </c>
      <c r="AO195" s="85" t="s">
        <v>11595</v>
      </c>
      <c r="AP195" s="80" t="s">
        <v>66</v>
      </c>
      <c r="AQ195" s="2"/>
      <c r="AR195" s="3"/>
      <c r="AS195" s="3"/>
      <c r="AT195" s="3"/>
      <c r="AU195" s="3"/>
    </row>
    <row r="196" spans="1:47" x14ac:dyDescent="0.35">
      <c r="A196" s="66" t="s">
        <v>340</v>
      </c>
      <c r="B196" s="67"/>
      <c r="C196" s="67"/>
      <c r="D196" s="68"/>
      <c r="E196" s="70"/>
      <c r="F196" s="104" t="s">
        <v>10176</v>
      </c>
      <c r="G196" s="67"/>
      <c r="H196" s="71"/>
      <c r="I196" s="72"/>
      <c r="J196" s="72"/>
      <c r="K196" s="71" t="s">
        <v>13054</v>
      </c>
      <c r="L196" s="75"/>
      <c r="M196" s="76"/>
      <c r="N196" s="76"/>
      <c r="O196" s="77"/>
      <c r="P196" s="78"/>
      <c r="Q196" s="78"/>
      <c r="R196" s="88"/>
      <c r="S196" s="88"/>
      <c r="T196" s="88"/>
      <c r="U196" s="88"/>
      <c r="V196" s="52"/>
      <c r="W196" s="52"/>
      <c r="X196" s="52"/>
      <c r="Y196" s="52"/>
      <c r="Z196" s="51"/>
      <c r="AA196" s="73"/>
      <c r="AB196" s="73"/>
      <c r="AC196" s="74"/>
      <c r="AD196" s="80">
        <v>870</v>
      </c>
      <c r="AE196" s="80">
        <v>223</v>
      </c>
      <c r="AF196" s="80">
        <v>32636</v>
      </c>
      <c r="AG196" s="80">
        <v>27770</v>
      </c>
      <c r="AH196" s="80"/>
      <c r="AI196" s="80" t="s">
        <v>7497</v>
      </c>
      <c r="AJ196" s="80"/>
      <c r="AK196" s="80"/>
      <c r="AL196" s="80"/>
      <c r="AM196" s="82">
        <v>42683.637106481481</v>
      </c>
      <c r="AN196" s="80" t="s">
        <v>11402</v>
      </c>
      <c r="AO196" s="85" t="s">
        <v>11596</v>
      </c>
      <c r="AP196" s="80" t="s">
        <v>66</v>
      </c>
      <c r="AQ196" s="2"/>
      <c r="AR196" s="3"/>
      <c r="AS196" s="3"/>
      <c r="AT196" s="3"/>
      <c r="AU196" s="3"/>
    </row>
    <row r="197" spans="1:47" x14ac:dyDescent="0.35">
      <c r="A197" s="66" t="s">
        <v>341</v>
      </c>
      <c r="B197" s="67"/>
      <c r="C197" s="67"/>
      <c r="D197" s="68"/>
      <c r="E197" s="70"/>
      <c r="F197" s="104" t="s">
        <v>10177</v>
      </c>
      <c r="G197" s="67"/>
      <c r="H197" s="71"/>
      <c r="I197" s="72"/>
      <c r="J197" s="72"/>
      <c r="K197" s="71" t="s">
        <v>13055</v>
      </c>
      <c r="L197" s="75"/>
      <c r="M197" s="76"/>
      <c r="N197" s="76"/>
      <c r="O197" s="77"/>
      <c r="P197" s="78"/>
      <c r="Q197" s="78"/>
      <c r="R197" s="88"/>
      <c r="S197" s="88"/>
      <c r="T197" s="88"/>
      <c r="U197" s="88"/>
      <c r="V197" s="52"/>
      <c r="W197" s="52"/>
      <c r="X197" s="52"/>
      <c r="Y197" s="52"/>
      <c r="Z197" s="51"/>
      <c r="AA197" s="73"/>
      <c r="AB197" s="73"/>
      <c r="AC197" s="74"/>
      <c r="AD197" s="80">
        <v>195</v>
      </c>
      <c r="AE197" s="80">
        <v>151</v>
      </c>
      <c r="AF197" s="80">
        <v>73</v>
      </c>
      <c r="AG197" s="80">
        <v>284</v>
      </c>
      <c r="AH197" s="80"/>
      <c r="AI197" s="80" t="s">
        <v>7498</v>
      </c>
      <c r="AJ197" s="80" t="s">
        <v>8713</v>
      </c>
      <c r="AK197" s="85" t="s">
        <v>9327</v>
      </c>
      <c r="AL197" s="80"/>
      <c r="AM197" s="82">
        <v>44283.545185185183</v>
      </c>
      <c r="AN197" s="80" t="s">
        <v>11402</v>
      </c>
      <c r="AO197" s="85" t="s">
        <v>11597</v>
      </c>
      <c r="AP197" s="80" t="s">
        <v>66</v>
      </c>
      <c r="AQ197" s="2"/>
      <c r="AR197" s="3"/>
      <c r="AS197" s="3"/>
      <c r="AT197" s="3"/>
      <c r="AU197" s="3"/>
    </row>
    <row r="198" spans="1:47" x14ac:dyDescent="0.35">
      <c r="A198" s="66" t="s">
        <v>1412</v>
      </c>
      <c r="B198" s="67"/>
      <c r="C198" s="67"/>
      <c r="D198" s="68"/>
      <c r="E198" s="70"/>
      <c r="F198" s="104" t="s">
        <v>10178</v>
      </c>
      <c r="G198" s="67"/>
      <c r="H198" s="71"/>
      <c r="I198" s="72"/>
      <c r="J198" s="72"/>
      <c r="K198" s="71" t="s">
        <v>13056</v>
      </c>
      <c r="L198" s="75"/>
      <c r="M198" s="76"/>
      <c r="N198" s="76"/>
      <c r="O198" s="77"/>
      <c r="P198" s="78"/>
      <c r="Q198" s="78"/>
      <c r="R198" s="88"/>
      <c r="S198" s="88"/>
      <c r="T198" s="88"/>
      <c r="U198" s="88"/>
      <c r="V198" s="52"/>
      <c r="W198" s="52"/>
      <c r="X198" s="52"/>
      <c r="Y198" s="52"/>
      <c r="Z198" s="51"/>
      <c r="AA198" s="73"/>
      <c r="AB198" s="73"/>
      <c r="AC198" s="74"/>
      <c r="AD198" s="80">
        <v>105</v>
      </c>
      <c r="AE198" s="80">
        <v>31159</v>
      </c>
      <c r="AF198" s="80">
        <v>2664</v>
      </c>
      <c r="AG198" s="80">
        <v>5566</v>
      </c>
      <c r="AH198" s="80"/>
      <c r="AI198" s="80" t="s">
        <v>7499</v>
      </c>
      <c r="AJ198" s="80" t="s">
        <v>8615</v>
      </c>
      <c r="AK198" s="85" t="s">
        <v>9328</v>
      </c>
      <c r="AL198" s="80"/>
      <c r="AM198" s="82">
        <v>42996.679837962962</v>
      </c>
      <c r="AN198" s="80" t="s">
        <v>11402</v>
      </c>
      <c r="AO198" s="85" t="s">
        <v>11598</v>
      </c>
      <c r="AP198" s="80" t="s">
        <v>66</v>
      </c>
      <c r="AQ198" s="2"/>
      <c r="AR198" s="3"/>
      <c r="AS198" s="3"/>
      <c r="AT198" s="3"/>
      <c r="AU198" s="3"/>
    </row>
    <row r="199" spans="1:47" x14ac:dyDescent="0.35">
      <c r="A199" s="66" t="s">
        <v>342</v>
      </c>
      <c r="B199" s="67"/>
      <c r="C199" s="67"/>
      <c r="D199" s="68"/>
      <c r="E199" s="70"/>
      <c r="F199" s="104" t="s">
        <v>10179</v>
      </c>
      <c r="G199" s="67"/>
      <c r="H199" s="71"/>
      <c r="I199" s="72"/>
      <c r="J199" s="72"/>
      <c r="K199" s="71" t="s">
        <v>13057</v>
      </c>
      <c r="L199" s="75"/>
      <c r="M199" s="76"/>
      <c r="N199" s="76"/>
      <c r="O199" s="77"/>
      <c r="P199" s="78"/>
      <c r="Q199" s="78"/>
      <c r="R199" s="88"/>
      <c r="S199" s="88"/>
      <c r="T199" s="88"/>
      <c r="U199" s="88"/>
      <c r="V199" s="52"/>
      <c r="W199" s="52"/>
      <c r="X199" s="52"/>
      <c r="Y199" s="52"/>
      <c r="Z199" s="51"/>
      <c r="AA199" s="73"/>
      <c r="AB199" s="73"/>
      <c r="AC199" s="74"/>
      <c r="AD199" s="80">
        <v>85</v>
      </c>
      <c r="AE199" s="80">
        <v>245</v>
      </c>
      <c r="AF199" s="80">
        <v>108061</v>
      </c>
      <c r="AG199" s="80">
        <v>379</v>
      </c>
      <c r="AH199" s="80"/>
      <c r="AI199" s="80" t="s">
        <v>7500</v>
      </c>
      <c r="AJ199" s="80" t="s">
        <v>8714</v>
      </c>
      <c r="AK199" s="80"/>
      <c r="AL199" s="80"/>
      <c r="AM199" s="82">
        <v>41072.594594907408</v>
      </c>
      <c r="AN199" s="80" t="s">
        <v>11402</v>
      </c>
      <c r="AO199" s="85" t="s">
        <v>11599</v>
      </c>
      <c r="AP199" s="80" t="s">
        <v>66</v>
      </c>
      <c r="AQ199" s="2"/>
      <c r="AR199" s="3"/>
      <c r="AS199" s="3"/>
      <c r="AT199" s="3"/>
      <c r="AU199" s="3"/>
    </row>
    <row r="200" spans="1:47" x14ac:dyDescent="0.35">
      <c r="A200" s="66" t="s">
        <v>343</v>
      </c>
      <c r="B200" s="67"/>
      <c r="C200" s="67"/>
      <c r="D200" s="68"/>
      <c r="E200" s="70"/>
      <c r="F200" s="104" t="s">
        <v>10180</v>
      </c>
      <c r="G200" s="67"/>
      <c r="H200" s="71"/>
      <c r="I200" s="72"/>
      <c r="J200" s="72"/>
      <c r="K200" s="71" t="s">
        <v>13058</v>
      </c>
      <c r="L200" s="75"/>
      <c r="M200" s="76"/>
      <c r="N200" s="76"/>
      <c r="O200" s="77"/>
      <c r="P200" s="78"/>
      <c r="Q200" s="78"/>
      <c r="R200" s="88"/>
      <c r="S200" s="88"/>
      <c r="T200" s="88"/>
      <c r="U200" s="88"/>
      <c r="V200" s="52"/>
      <c r="W200" s="52"/>
      <c r="X200" s="52"/>
      <c r="Y200" s="52"/>
      <c r="Z200" s="51"/>
      <c r="AA200" s="73"/>
      <c r="AB200" s="73"/>
      <c r="AC200" s="74"/>
      <c r="AD200" s="80">
        <v>425</v>
      </c>
      <c r="AE200" s="80">
        <v>172</v>
      </c>
      <c r="AF200" s="80">
        <v>2644</v>
      </c>
      <c r="AG200" s="80">
        <v>2538</v>
      </c>
      <c r="AH200" s="80"/>
      <c r="AI200" s="80" t="s">
        <v>7501</v>
      </c>
      <c r="AJ200" s="80" t="s">
        <v>8715</v>
      </c>
      <c r="AK200" s="85" t="s">
        <v>9329</v>
      </c>
      <c r="AL200" s="80"/>
      <c r="AM200" s="82">
        <v>43928.717800925922</v>
      </c>
      <c r="AN200" s="80" t="s">
        <v>11402</v>
      </c>
      <c r="AO200" s="85" t="s">
        <v>11600</v>
      </c>
      <c r="AP200" s="80" t="s">
        <v>66</v>
      </c>
      <c r="AQ200" s="2"/>
      <c r="AR200" s="3"/>
      <c r="AS200" s="3"/>
      <c r="AT200" s="3"/>
      <c r="AU200" s="3"/>
    </row>
    <row r="201" spans="1:47" x14ac:dyDescent="0.35">
      <c r="A201" s="66" t="s">
        <v>344</v>
      </c>
      <c r="B201" s="67"/>
      <c r="C201" s="67"/>
      <c r="D201" s="68"/>
      <c r="E201" s="70"/>
      <c r="F201" s="104" t="s">
        <v>10181</v>
      </c>
      <c r="G201" s="67"/>
      <c r="H201" s="71"/>
      <c r="I201" s="72"/>
      <c r="J201" s="72"/>
      <c r="K201" s="71" t="s">
        <v>13059</v>
      </c>
      <c r="L201" s="75"/>
      <c r="M201" s="76"/>
      <c r="N201" s="76"/>
      <c r="O201" s="77"/>
      <c r="P201" s="78"/>
      <c r="Q201" s="78"/>
      <c r="R201" s="88"/>
      <c r="S201" s="88"/>
      <c r="T201" s="88"/>
      <c r="U201" s="88"/>
      <c r="V201" s="52"/>
      <c r="W201" s="52"/>
      <c r="X201" s="52"/>
      <c r="Y201" s="52"/>
      <c r="Z201" s="51"/>
      <c r="AA201" s="73"/>
      <c r="AB201" s="73"/>
      <c r="AC201" s="74"/>
      <c r="AD201" s="80">
        <v>3152</v>
      </c>
      <c r="AE201" s="80">
        <v>326</v>
      </c>
      <c r="AF201" s="80">
        <v>17057</v>
      </c>
      <c r="AG201" s="80">
        <v>4024</v>
      </c>
      <c r="AH201" s="80"/>
      <c r="AI201" s="80" t="s">
        <v>7502</v>
      </c>
      <c r="AJ201" s="80" t="s">
        <v>8609</v>
      </c>
      <c r="AK201" s="80"/>
      <c r="AL201" s="80"/>
      <c r="AM201" s="82">
        <v>42326.851909722223</v>
      </c>
      <c r="AN201" s="80" t="s">
        <v>11402</v>
      </c>
      <c r="AO201" s="85" t="s">
        <v>11601</v>
      </c>
      <c r="AP201" s="80" t="s">
        <v>66</v>
      </c>
      <c r="AQ201" s="2"/>
      <c r="AR201" s="3"/>
      <c r="AS201" s="3"/>
      <c r="AT201" s="3"/>
      <c r="AU201" s="3"/>
    </row>
    <row r="202" spans="1:47" x14ac:dyDescent="0.35">
      <c r="A202" s="66" t="s">
        <v>345</v>
      </c>
      <c r="B202" s="67"/>
      <c r="C202" s="67"/>
      <c r="D202" s="68"/>
      <c r="E202" s="70"/>
      <c r="F202" s="104" t="s">
        <v>10182</v>
      </c>
      <c r="G202" s="67"/>
      <c r="H202" s="71"/>
      <c r="I202" s="72"/>
      <c r="J202" s="72"/>
      <c r="K202" s="71" t="s">
        <v>13060</v>
      </c>
      <c r="L202" s="75"/>
      <c r="M202" s="76"/>
      <c r="N202" s="76"/>
      <c r="O202" s="77"/>
      <c r="P202" s="78"/>
      <c r="Q202" s="78"/>
      <c r="R202" s="88"/>
      <c r="S202" s="88"/>
      <c r="T202" s="88"/>
      <c r="U202" s="88"/>
      <c r="V202" s="52"/>
      <c r="W202" s="52"/>
      <c r="X202" s="52"/>
      <c r="Y202" s="52"/>
      <c r="Z202" s="51"/>
      <c r="AA202" s="73"/>
      <c r="AB202" s="73"/>
      <c r="AC202" s="74"/>
      <c r="AD202" s="80">
        <v>192</v>
      </c>
      <c r="AE202" s="80">
        <v>104</v>
      </c>
      <c r="AF202" s="80">
        <v>5648</v>
      </c>
      <c r="AG202" s="80">
        <v>1148</v>
      </c>
      <c r="AH202" s="80"/>
      <c r="AI202" s="80" t="s">
        <v>7503</v>
      </c>
      <c r="AJ202" s="80" t="s">
        <v>8716</v>
      </c>
      <c r="AK202" s="85" t="s">
        <v>9330</v>
      </c>
      <c r="AL202" s="80"/>
      <c r="AM202" s="82">
        <v>41163.851782407408</v>
      </c>
      <c r="AN202" s="80" t="s">
        <v>11402</v>
      </c>
      <c r="AO202" s="85" t="s">
        <v>11602</v>
      </c>
      <c r="AP202" s="80" t="s">
        <v>66</v>
      </c>
      <c r="AQ202" s="2"/>
      <c r="AR202" s="3"/>
      <c r="AS202" s="3"/>
      <c r="AT202" s="3"/>
      <c r="AU202" s="3"/>
    </row>
    <row r="203" spans="1:47" x14ac:dyDescent="0.35">
      <c r="A203" s="66" t="s">
        <v>346</v>
      </c>
      <c r="B203" s="67"/>
      <c r="C203" s="67"/>
      <c r="D203" s="68"/>
      <c r="E203" s="70"/>
      <c r="F203" s="104" t="s">
        <v>10183</v>
      </c>
      <c r="G203" s="67"/>
      <c r="H203" s="71"/>
      <c r="I203" s="72"/>
      <c r="J203" s="72"/>
      <c r="K203" s="71" t="s">
        <v>13061</v>
      </c>
      <c r="L203" s="75"/>
      <c r="M203" s="76"/>
      <c r="N203" s="76"/>
      <c r="O203" s="77"/>
      <c r="P203" s="78"/>
      <c r="Q203" s="78"/>
      <c r="R203" s="88"/>
      <c r="S203" s="88"/>
      <c r="T203" s="88"/>
      <c r="U203" s="88"/>
      <c r="V203" s="52"/>
      <c r="W203" s="52"/>
      <c r="X203" s="52"/>
      <c r="Y203" s="52"/>
      <c r="Z203" s="51"/>
      <c r="AA203" s="73"/>
      <c r="AB203" s="73"/>
      <c r="AC203" s="74"/>
      <c r="AD203" s="80">
        <v>2882</v>
      </c>
      <c r="AE203" s="80">
        <v>2814</v>
      </c>
      <c r="AF203" s="80">
        <v>13799</v>
      </c>
      <c r="AG203" s="80">
        <v>6325</v>
      </c>
      <c r="AH203" s="80"/>
      <c r="AI203" s="80" t="s">
        <v>7504</v>
      </c>
      <c r="AJ203" s="80" t="s">
        <v>8717</v>
      </c>
      <c r="AK203" s="80"/>
      <c r="AL203" s="80"/>
      <c r="AM203" s="82">
        <v>43045.833773148152</v>
      </c>
      <c r="AN203" s="80" t="s">
        <v>11402</v>
      </c>
      <c r="AO203" s="85" t="s">
        <v>11603</v>
      </c>
      <c r="AP203" s="80" t="s">
        <v>66</v>
      </c>
      <c r="AQ203" s="2"/>
      <c r="AR203" s="3"/>
      <c r="AS203" s="3"/>
      <c r="AT203" s="3"/>
      <c r="AU203" s="3"/>
    </row>
    <row r="204" spans="1:47" x14ac:dyDescent="0.35">
      <c r="A204" s="66" t="s">
        <v>347</v>
      </c>
      <c r="B204" s="67"/>
      <c r="C204" s="67"/>
      <c r="D204" s="68"/>
      <c r="E204" s="70"/>
      <c r="F204" s="104" t="s">
        <v>10184</v>
      </c>
      <c r="G204" s="67"/>
      <c r="H204" s="71"/>
      <c r="I204" s="72"/>
      <c r="J204" s="72"/>
      <c r="K204" s="71" t="s">
        <v>13062</v>
      </c>
      <c r="L204" s="75"/>
      <c r="M204" s="76"/>
      <c r="N204" s="76"/>
      <c r="O204" s="77"/>
      <c r="P204" s="78"/>
      <c r="Q204" s="78"/>
      <c r="R204" s="88"/>
      <c r="S204" s="88"/>
      <c r="T204" s="88"/>
      <c r="U204" s="88"/>
      <c r="V204" s="52"/>
      <c r="W204" s="52"/>
      <c r="X204" s="52"/>
      <c r="Y204" s="52"/>
      <c r="Z204" s="51"/>
      <c r="AA204" s="73"/>
      <c r="AB204" s="73"/>
      <c r="AC204" s="74"/>
      <c r="AD204" s="80">
        <v>314</v>
      </c>
      <c r="AE204" s="80">
        <v>31</v>
      </c>
      <c r="AF204" s="80">
        <v>3143</v>
      </c>
      <c r="AG204" s="80">
        <v>3085</v>
      </c>
      <c r="AH204" s="80"/>
      <c r="AI204" s="80" t="s">
        <v>7505</v>
      </c>
      <c r="AJ204" s="80"/>
      <c r="AK204" s="85" t="s">
        <v>9331</v>
      </c>
      <c r="AL204" s="80"/>
      <c r="AM204" s="82">
        <v>43511.361724537041</v>
      </c>
      <c r="AN204" s="80" t="s">
        <v>11402</v>
      </c>
      <c r="AO204" s="85" t="s">
        <v>11604</v>
      </c>
      <c r="AP204" s="80" t="s">
        <v>66</v>
      </c>
      <c r="AQ204" s="2"/>
      <c r="AR204" s="3"/>
      <c r="AS204" s="3"/>
      <c r="AT204" s="3"/>
      <c r="AU204" s="3"/>
    </row>
    <row r="205" spans="1:47" x14ac:dyDescent="0.35">
      <c r="A205" s="66" t="s">
        <v>348</v>
      </c>
      <c r="B205" s="67"/>
      <c r="C205" s="67"/>
      <c r="D205" s="68"/>
      <c r="E205" s="70"/>
      <c r="F205" s="104" t="s">
        <v>10185</v>
      </c>
      <c r="G205" s="67"/>
      <c r="H205" s="71"/>
      <c r="I205" s="72"/>
      <c r="J205" s="72"/>
      <c r="K205" s="71" t="s">
        <v>13063</v>
      </c>
      <c r="L205" s="75"/>
      <c r="M205" s="76"/>
      <c r="N205" s="76"/>
      <c r="O205" s="77"/>
      <c r="P205" s="78"/>
      <c r="Q205" s="78"/>
      <c r="R205" s="88"/>
      <c r="S205" s="88"/>
      <c r="T205" s="88"/>
      <c r="U205" s="88"/>
      <c r="V205" s="52"/>
      <c r="W205" s="52"/>
      <c r="X205" s="52"/>
      <c r="Y205" s="52"/>
      <c r="Z205" s="51"/>
      <c r="AA205" s="73"/>
      <c r="AB205" s="73"/>
      <c r="AC205" s="74"/>
      <c r="AD205" s="80">
        <v>4936</v>
      </c>
      <c r="AE205" s="80">
        <v>942</v>
      </c>
      <c r="AF205" s="80">
        <v>17408</v>
      </c>
      <c r="AG205" s="80">
        <v>37101</v>
      </c>
      <c r="AH205" s="80"/>
      <c r="AI205" s="80" t="s">
        <v>7506</v>
      </c>
      <c r="AJ205" s="80" t="s">
        <v>8699</v>
      </c>
      <c r="AK205" s="85" t="s">
        <v>9332</v>
      </c>
      <c r="AL205" s="80"/>
      <c r="AM205" s="82">
        <v>40460.792743055557</v>
      </c>
      <c r="AN205" s="80" t="s">
        <v>11402</v>
      </c>
      <c r="AO205" s="85" t="s">
        <v>11605</v>
      </c>
      <c r="AP205" s="80" t="s">
        <v>66</v>
      </c>
      <c r="AQ205" s="2"/>
      <c r="AR205" s="3"/>
      <c r="AS205" s="3"/>
      <c r="AT205" s="3"/>
      <c r="AU205" s="3"/>
    </row>
    <row r="206" spans="1:47" x14ac:dyDescent="0.35">
      <c r="A206" s="66" t="s">
        <v>349</v>
      </c>
      <c r="B206" s="67"/>
      <c r="C206" s="67"/>
      <c r="D206" s="68"/>
      <c r="E206" s="70"/>
      <c r="F206" s="104" t="s">
        <v>10186</v>
      </c>
      <c r="G206" s="67"/>
      <c r="H206" s="71"/>
      <c r="I206" s="72"/>
      <c r="J206" s="72"/>
      <c r="K206" s="71" t="s">
        <v>13064</v>
      </c>
      <c r="L206" s="75"/>
      <c r="M206" s="76"/>
      <c r="N206" s="76"/>
      <c r="O206" s="77"/>
      <c r="P206" s="78"/>
      <c r="Q206" s="78"/>
      <c r="R206" s="88"/>
      <c r="S206" s="88"/>
      <c r="T206" s="88"/>
      <c r="U206" s="88"/>
      <c r="V206" s="52"/>
      <c r="W206" s="52"/>
      <c r="X206" s="52"/>
      <c r="Y206" s="52"/>
      <c r="Z206" s="51"/>
      <c r="AA206" s="73"/>
      <c r="AB206" s="73"/>
      <c r="AC206" s="74"/>
      <c r="AD206" s="80">
        <v>238</v>
      </c>
      <c r="AE206" s="80">
        <v>443</v>
      </c>
      <c r="AF206" s="80">
        <v>32350</v>
      </c>
      <c r="AG206" s="80">
        <v>20684</v>
      </c>
      <c r="AH206" s="80"/>
      <c r="AI206" s="80" t="s">
        <v>7507</v>
      </c>
      <c r="AJ206" s="80" t="s">
        <v>8718</v>
      </c>
      <c r="AK206" s="80"/>
      <c r="AL206" s="80"/>
      <c r="AM206" s="82">
        <v>40928.366932870369</v>
      </c>
      <c r="AN206" s="80" t="s">
        <v>11402</v>
      </c>
      <c r="AO206" s="85" t="s">
        <v>11606</v>
      </c>
      <c r="AP206" s="80" t="s">
        <v>66</v>
      </c>
      <c r="AQ206" s="2"/>
      <c r="AR206" s="3"/>
      <c r="AS206" s="3"/>
      <c r="AT206" s="3"/>
      <c r="AU206" s="3"/>
    </row>
    <row r="207" spans="1:47" x14ac:dyDescent="0.35">
      <c r="A207" s="66" t="s">
        <v>350</v>
      </c>
      <c r="B207" s="67"/>
      <c r="C207" s="67"/>
      <c r="D207" s="68"/>
      <c r="E207" s="70"/>
      <c r="F207" s="104" t="s">
        <v>10187</v>
      </c>
      <c r="G207" s="67"/>
      <c r="H207" s="71"/>
      <c r="I207" s="72"/>
      <c r="J207" s="72"/>
      <c r="K207" s="71" t="s">
        <v>13065</v>
      </c>
      <c r="L207" s="75"/>
      <c r="M207" s="76"/>
      <c r="N207" s="76"/>
      <c r="O207" s="77"/>
      <c r="P207" s="78"/>
      <c r="Q207" s="78"/>
      <c r="R207" s="88"/>
      <c r="S207" s="88"/>
      <c r="T207" s="88"/>
      <c r="U207" s="88"/>
      <c r="V207" s="52"/>
      <c r="W207" s="52"/>
      <c r="X207" s="52"/>
      <c r="Y207" s="52"/>
      <c r="Z207" s="51"/>
      <c r="AA207" s="73"/>
      <c r="AB207" s="73"/>
      <c r="AC207" s="74"/>
      <c r="AD207" s="80">
        <v>1256</v>
      </c>
      <c r="AE207" s="80">
        <v>353</v>
      </c>
      <c r="AF207" s="80">
        <v>50002</v>
      </c>
      <c r="AG207" s="80">
        <v>73026</v>
      </c>
      <c r="AH207" s="80"/>
      <c r="AI207" s="80" t="s">
        <v>7508</v>
      </c>
      <c r="AJ207" s="80" t="s">
        <v>8719</v>
      </c>
      <c r="AK207" s="80"/>
      <c r="AL207" s="80"/>
      <c r="AM207" s="82">
        <v>40252.750949074078</v>
      </c>
      <c r="AN207" s="80" t="s">
        <v>11402</v>
      </c>
      <c r="AO207" s="85" t="s">
        <v>11607</v>
      </c>
      <c r="AP207" s="80" t="s">
        <v>66</v>
      </c>
      <c r="AQ207" s="2"/>
      <c r="AR207" s="3"/>
      <c r="AS207" s="3"/>
      <c r="AT207" s="3"/>
      <c r="AU207" s="3"/>
    </row>
    <row r="208" spans="1:47" x14ac:dyDescent="0.35">
      <c r="A208" s="66" t="s">
        <v>351</v>
      </c>
      <c r="B208" s="67"/>
      <c r="C208" s="67"/>
      <c r="D208" s="68"/>
      <c r="E208" s="70"/>
      <c r="F208" s="104" t="s">
        <v>10188</v>
      </c>
      <c r="G208" s="67"/>
      <c r="H208" s="71"/>
      <c r="I208" s="72"/>
      <c r="J208" s="72"/>
      <c r="K208" s="71" t="s">
        <v>13066</v>
      </c>
      <c r="L208" s="75"/>
      <c r="M208" s="76"/>
      <c r="N208" s="76"/>
      <c r="O208" s="77"/>
      <c r="P208" s="78"/>
      <c r="Q208" s="78"/>
      <c r="R208" s="88"/>
      <c r="S208" s="88"/>
      <c r="T208" s="88"/>
      <c r="U208" s="88"/>
      <c r="V208" s="52"/>
      <c r="W208" s="52"/>
      <c r="X208" s="52"/>
      <c r="Y208" s="52"/>
      <c r="Z208" s="51"/>
      <c r="AA208" s="73"/>
      <c r="AB208" s="73"/>
      <c r="AC208" s="74"/>
      <c r="AD208" s="80">
        <v>4958</v>
      </c>
      <c r="AE208" s="80">
        <v>13499</v>
      </c>
      <c r="AF208" s="80">
        <v>22299</v>
      </c>
      <c r="AG208" s="80">
        <v>1973</v>
      </c>
      <c r="AH208" s="80"/>
      <c r="AI208" s="80" t="s">
        <v>7509</v>
      </c>
      <c r="AJ208" s="80" t="s">
        <v>8609</v>
      </c>
      <c r="AK208" s="85" t="s">
        <v>9333</v>
      </c>
      <c r="AL208" s="80"/>
      <c r="AM208" s="82">
        <v>39689.767777777779</v>
      </c>
      <c r="AN208" s="80" t="s">
        <v>11402</v>
      </c>
      <c r="AO208" s="85" t="s">
        <v>11608</v>
      </c>
      <c r="AP208" s="80" t="s">
        <v>66</v>
      </c>
      <c r="AQ208" s="2"/>
      <c r="AR208" s="3"/>
      <c r="AS208" s="3"/>
      <c r="AT208" s="3"/>
      <c r="AU208" s="3"/>
    </row>
    <row r="209" spans="1:47" x14ac:dyDescent="0.35">
      <c r="A209" s="66" t="s">
        <v>352</v>
      </c>
      <c r="B209" s="67"/>
      <c r="C209" s="67"/>
      <c r="D209" s="68"/>
      <c r="E209" s="70"/>
      <c r="F209" s="104" t="s">
        <v>10012</v>
      </c>
      <c r="G209" s="67"/>
      <c r="H209" s="71"/>
      <c r="I209" s="72"/>
      <c r="J209" s="72"/>
      <c r="K209" s="71" t="s">
        <v>13067</v>
      </c>
      <c r="L209" s="75"/>
      <c r="M209" s="76"/>
      <c r="N209" s="76"/>
      <c r="O209" s="77"/>
      <c r="P209" s="78"/>
      <c r="Q209" s="78"/>
      <c r="R209" s="88"/>
      <c r="S209" s="88"/>
      <c r="T209" s="88"/>
      <c r="U209" s="88"/>
      <c r="V209" s="52"/>
      <c r="W209" s="52"/>
      <c r="X209" s="52"/>
      <c r="Y209" s="52"/>
      <c r="Z209" s="51"/>
      <c r="AA209" s="73"/>
      <c r="AB209" s="73"/>
      <c r="AC209" s="74"/>
      <c r="AD209" s="80">
        <v>460</v>
      </c>
      <c r="AE209" s="80">
        <v>77</v>
      </c>
      <c r="AF209" s="80">
        <v>3853</v>
      </c>
      <c r="AG209" s="80">
        <v>4092</v>
      </c>
      <c r="AH209" s="80"/>
      <c r="AI209" s="80"/>
      <c r="AJ209" s="80"/>
      <c r="AK209" s="80"/>
      <c r="AL209" s="80"/>
      <c r="AM209" s="82">
        <v>44090.62263888889</v>
      </c>
      <c r="AN209" s="80" t="s">
        <v>11402</v>
      </c>
      <c r="AO209" s="85" t="s">
        <v>11609</v>
      </c>
      <c r="AP209" s="80" t="s">
        <v>66</v>
      </c>
      <c r="AQ209" s="2"/>
      <c r="AR209" s="3"/>
      <c r="AS209" s="3"/>
      <c r="AT209" s="3"/>
      <c r="AU209" s="3"/>
    </row>
    <row r="210" spans="1:47" x14ac:dyDescent="0.35">
      <c r="A210" s="66" t="s">
        <v>353</v>
      </c>
      <c r="B210" s="67"/>
      <c r="C210" s="67"/>
      <c r="D210" s="68"/>
      <c r="E210" s="70"/>
      <c r="F210" s="104" t="s">
        <v>10189</v>
      </c>
      <c r="G210" s="67"/>
      <c r="H210" s="71"/>
      <c r="I210" s="72"/>
      <c r="J210" s="72"/>
      <c r="K210" s="71" t="s">
        <v>13068</v>
      </c>
      <c r="L210" s="75"/>
      <c r="M210" s="76"/>
      <c r="N210" s="76"/>
      <c r="O210" s="77"/>
      <c r="P210" s="78"/>
      <c r="Q210" s="78"/>
      <c r="R210" s="88"/>
      <c r="S210" s="88"/>
      <c r="T210" s="88"/>
      <c r="U210" s="88"/>
      <c r="V210" s="52"/>
      <c r="W210" s="52"/>
      <c r="X210" s="52"/>
      <c r="Y210" s="52"/>
      <c r="Z210" s="51"/>
      <c r="AA210" s="73"/>
      <c r="AB210" s="73"/>
      <c r="AC210" s="74"/>
      <c r="AD210" s="80">
        <v>1229</v>
      </c>
      <c r="AE210" s="80">
        <v>922</v>
      </c>
      <c r="AF210" s="80">
        <v>101782</v>
      </c>
      <c r="AG210" s="80">
        <v>2866</v>
      </c>
      <c r="AH210" s="80"/>
      <c r="AI210" s="80" t="s">
        <v>7510</v>
      </c>
      <c r="AJ210" s="80" t="s">
        <v>8615</v>
      </c>
      <c r="AK210" s="80"/>
      <c r="AL210" s="80"/>
      <c r="AM210" s="82">
        <v>42052.798032407409</v>
      </c>
      <c r="AN210" s="80" t="s">
        <v>11402</v>
      </c>
      <c r="AO210" s="85" t="s">
        <v>11610</v>
      </c>
      <c r="AP210" s="80" t="s">
        <v>66</v>
      </c>
      <c r="AQ210" s="2"/>
      <c r="AR210" s="3"/>
      <c r="AS210" s="3"/>
      <c r="AT210" s="3"/>
      <c r="AU210" s="3"/>
    </row>
    <row r="211" spans="1:47" x14ac:dyDescent="0.35">
      <c r="A211" s="66" t="s">
        <v>354</v>
      </c>
      <c r="B211" s="67"/>
      <c r="C211" s="67"/>
      <c r="D211" s="68"/>
      <c r="E211" s="70"/>
      <c r="F211" s="104" t="s">
        <v>10190</v>
      </c>
      <c r="G211" s="67"/>
      <c r="H211" s="71"/>
      <c r="I211" s="72"/>
      <c r="J211" s="72"/>
      <c r="K211" s="71" t="s">
        <v>13069</v>
      </c>
      <c r="L211" s="75"/>
      <c r="M211" s="76"/>
      <c r="N211" s="76"/>
      <c r="O211" s="77"/>
      <c r="P211" s="78"/>
      <c r="Q211" s="78"/>
      <c r="R211" s="88"/>
      <c r="S211" s="88"/>
      <c r="T211" s="88"/>
      <c r="U211" s="88"/>
      <c r="V211" s="52"/>
      <c r="W211" s="52"/>
      <c r="X211" s="52"/>
      <c r="Y211" s="52"/>
      <c r="Z211" s="51"/>
      <c r="AA211" s="73"/>
      <c r="AB211" s="73"/>
      <c r="AC211" s="74"/>
      <c r="AD211" s="80">
        <v>282</v>
      </c>
      <c r="AE211" s="80">
        <v>65</v>
      </c>
      <c r="AF211" s="80">
        <v>4062</v>
      </c>
      <c r="AG211" s="80">
        <v>7570</v>
      </c>
      <c r="AH211" s="80"/>
      <c r="AI211" s="80" t="s">
        <v>7511</v>
      </c>
      <c r="AJ211" s="80" t="s">
        <v>8720</v>
      </c>
      <c r="AK211" s="80"/>
      <c r="AL211" s="80"/>
      <c r="AM211" s="82">
        <v>42367.699826388889</v>
      </c>
      <c r="AN211" s="80" t="s">
        <v>11402</v>
      </c>
      <c r="AO211" s="85" t="s">
        <v>11611</v>
      </c>
      <c r="AP211" s="80" t="s">
        <v>66</v>
      </c>
      <c r="AQ211" s="2"/>
      <c r="AR211" s="3"/>
      <c r="AS211" s="3"/>
      <c r="AT211" s="3"/>
      <c r="AU211" s="3"/>
    </row>
    <row r="212" spans="1:47" x14ac:dyDescent="0.35">
      <c r="A212" s="66" t="s">
        <v>355</v>
      </c>
      <c r="B212" s="67"/>
      <c r="C212" s="67"/>
      <c r="D212" s="68"/>
      <c r="E212" s="70"/>
      <c r="F212" s="104" t="s">
        <v>10191</v>
      </c>
      <c r="G212" s="67"/>
      <c r="H212" s="71"/>
      <c r="I212" s="72"/>
      <c r="J212" s="72"/>
      <c r="K212" s="71" t="s">
        <v>13070</v>
      </c>
      <c r="L212" s="75"/>
      <c r="M212" s="76"/>
      <c r="N212" s="76"/>
      <c r="O212" s="77"/>
      <c r="P212" s="78"/>
      <c r="Q212" s="78"/>
      <c r="R212" s="88"/>
      <c r="S212" s="88"/>
      <c r="T212" s="88"/>
      <c r="U212" s="88"/>
      <c r="V212" s="52"/>
      <c r="W212" s="52"/>
      <c r="X212" s="52"/>
      <c r="Y212" s="52"/>
      <c r="Z212" s="51"/>
      <c r="AA212" s="73"/>
      <c r="AB212" s="73"/>
      <c r="AC212" s="74"/>
      <c r="AD212" s="80">
        <v>823</v>
      </c>
      <c r="AE212" s="80">
        <v>814</v>
      </c>
      <c r="AF212" s="80">
        <v>11502</v>
      </c>
      <c r="AG212" s="80">
        <v>2186</v>
      </c>
      <c r="AH212" s="80"/>
      <c r="AI212" s="80" t="s">
        <v>7512</v>
      </c>
      <c r="AJ212" s="80" t="s">
        <v>8721</v>
      </c>
      <c r="AK212" s="85" t="s">
        <v>9334</v>
      </c>
      <c r="AL212" s="80"/>
      <c r="AM212" s="82">
        <v>40368.632256944446</v>
      </c>
      <c r="AN212" s="80" t="s">
        <v>11402</v>
      </c>
      <c r="AO212" s="85" t="s">
        <v>11612</v>
      </c>
      <c r="AP212" s="80" t="s">
        <v>66</v>
      </c>
      <c r="AQ212" s="2"/>
      <c r="AR212" s="3"/>
      <c r="AS212" s="3"/>
      <c r="AT212" s="3"/>
      <c r="AU212" s="3"/>
    </row>
    <row r="213" spans="1:47" x14ac:dyDescent="0.35">
      <c r="A213" s="66" t="s">
        <v>356</v>
      </c>
      <c r="B213" s="67"/>
      <c r="C213" s="67"/>
      <c r="D213" s="68"/>
      <c r="E213" s="70"/>
      <c r="F213" s="104" t="s">
        <v>10192</v>
      </c>
      <c r="G213" s="67"/>
      <c r="H213" s="71"/>
      <c r="I213" s="72"/>
      <c r="J213" s="72"/>
      <c r="K213" s="71" t="s">
        <v>13071</v>
      </c>
      <c r="L213" s="75"/>
      <c r="M213" s="76"/>
      <c r="N213" s="76"/>
      <c r="O213" s="77"/>
      <c r="P213" s="78"/>
      <c r="Q213" s="78"/>
      <c r="R213" s="88"/>
      <c r="S213" s="88"/>
      <c r="T213" s="88"/>
      <c r="U213" s="88"/>
      <c r="V213" s="52"/>
      <c r="W213" s="52"/>
      <c r="X213" s="52"/>
      <c r="Y213" s="52"/>
      <c r="Z213" s="51"/>
      <c r="AA213" s="73"/>
      <c r="AB213" s="73"/>
      <c r="AC213" s="74"/>
      <c r="AD213" s="80">
        <v>1674</v>
      </c>
      <c r="AE213" s="80">
        <v>1796</v>
      </c>
      <c r="AF213" s="80">
        <v>65597</v>
      </c>
      <c r="AG213" s="80">
        <v>69287</v>
      </c>
      <c r="AH213" s="80"/>
      <c r="AI213" s="80" t="s">
        <v>7513</v>
      </c>
      <c r="AJ213" s="80" t="s">
        <v>8722</v>
      </c>
      <c r="AK213" s="85" t="s">
        <v>9335</v>
      </c>
      <c r="AL213" s="80"/>
      <c r="AM213" s="82">
        <v>41604.899594907409</v>
      </c>
      <c r="AN213" s="80" t="s">
        <v>11402</v>
      </c>
      <c r="AO213" s="85" t="s">
        <v>11613</v>
      </c>
      <c r="AP213" s="80" t="s">
        <v>66</v>
      </c>
      <c r="AQ213" s="2"/>
      <c r="AR213" s="3"/>
      <c r="AS213" s="3"/>
      <c r="AT213" s="3"/>
      <c r="AU213" s="3"/>
    </row>
    <row r="214" spans="1:47" x14ac:dyDescent="0.35">
      <c r="A214" s="66" t="s">
        <v>357</v>
      </c>
      <c r="B214" s="67"/>
      <c r="C214" s="67"/>
      <c r="D214" s="68"/>
      <c r="E214" s="70"/>
      <c r="F214" s="104" t="s">
        <v>10193</v>
      </c>
      <c r="G214" s="67"/>
      <c r="H214" s="71"/>
      <c r="I214" s="72"/>
      <c r="J214" s="72"/>
      <c r="K214" s="71" t="s">
        <v>13072</v>
      </c>
      <c r="L214" s="75"/>
      <c r="M214" s="76"/>
      <c r="N214" s="76"/>
      <c r="O214" s="77"/>
      <c r="P214" s="78"/>
      <c r="Q214" s="78"/>
      <c r="R214" s="88"/>
      <c r="S214" s="88"/>
      <c r="T214" s="88"/>
      <c r="U214" s="88"/>
      <c r="V214" s="52"/>
      <c r="W214" s="52"/>
      <c r="X214" s="52"/>
      <c r="Y214" s="52"/>
      <c r="Z214" s="51"/>
      <c r="AA214" s="73"/>
      <c r="AB214" s="73"/>
      <c r="AC214" s="74"/>
      <c r="AD214" s="80">
        <v>1144</v>
      </c>
      <c r="AE214" s="80">
        <v>235</v>
      </c>
      <c r="AF214" s="80">
        <v>14264</v>
      </c>
      <c r="AG214" s="80">
        <v>32512</v>
      </c>
      <c r="AH214" s="80"/>
      <c r="AI214" s="80" t="s">
        <v>7514</v>
      </c>
      <c r="AJ214" s="80"/>
      <c r="AK214" s="80"/>
      <c r="AL214" s="80"/>
      <c r="AM214" s="82">
        <v>43888.648055555554</v>
      </c>
      <c r="AN214" s="80" t="s">
        <v>11402</v>
      </c>
      <c r="AO214" s="85" t="s">
        <v>11614</v>
      </c>
      <c r="AP214" s="80" t="s">
        <v>66</v>
      </c>
      <c r="AQ214" s="2"/>
      <c r="AR214" s="3"/>
      <c r="AS214" s="3"/>
      <c r="AT214" s="3"/>
      <c r="AU214" s="3"/>
    </row>
    <row r="215" spans="1:47" x14ac:dyDescent="0.35">
      <c r="A215" s="66" t="s">
        <v>358</v>
      </c>
      <c r="B215" s="67"/>
      <c r="C215" s="67"/>
      <c r="D215" s="68"/>
      <c r="E215" s="70"/>
      <c r="F215" s="104" t="s">
        <v>10194</v>
      </c>
      <c r="G215" s="67"/>
      <c r="H215" s="71"/>
      <c r="I215" s="72"/>
      <c r="J215" s="72"/>
      <c r="K215" s="71" t="s">
        <v>13073</v>
      </c>
      <c r="L215" s="75"/>
      <c r="M215" s="76"/>
      <c r="N215" s="76"/>
      <c r="O215" s="77"/>
      <c r="P215" s="78"/>
      <c r="Q215" s="78"/>
      <c r="R215" s="88"/>
      <c r="S215" s="88"/>
      <c r="T215" s="88"/>
      <c r="U215" s="88"/>
      <c r="V215" s="52"/>
      <c r="W215" s="52"/>
      <c r="X215" s="52"/>
      <c r="Y215" s="52"/>
      <c r="Z215" s="51"/>
      <c r="AA215" s="73"/>
      <c r="AB215" s="73"/>
      <c r="AC215" s="74"/>
      <c r="AD215" s="80">
        <v>4654</v>
      </c>
      <c r="AE215" s="80">
        <v>2132</v>
      </c>
      <c r="AF215" s="80">
        <v>13388</v>
      </c>
      <c r="AG215" s="80">
        <v>32915</v>
      </c>
      <c r="AH215" s="80"/>
      <c r="AI215" s="80" t="s">
        <v>7515</v>
      </c>
      <c r="AJ215" s="80"/>
      <c r="AK215" s="80"/>
      <c r="AL215" s="80"/>
      <c r="AM215" s="82">
        <v>40618.751261574071</v>
      </c>
      <c r="AN215" s="80" t="s">
        <v>11402</v>
      </c>
      <c r="AO215" s="85" t="s">
        <v>11615</v>
      </c>
      <c r="AP215" s="80" t="s">
        <v>66</v>
      </c>
      <c r="AQ215" s="2"/>
      <c r="AR215" s="3"/>
      <c r="AS215" s="3"/>
      <c r="AT215" s="3"/>
      <c r="AU215" s="3"/>
    </row>
    <row r="216" spans="1:47" x14ac:dyDescent="0.35">
      <c r="A216" s="66" t="s">
        <v>359</v>
      </c>
      <c r="B216" s="67"/>
      <c r="C216" s="67"/>
      <c r="D216" s="68"/>
      <c r="E216" s="70"/>
      <c r="F216" s="104" t="s">
        <v>10195</v>
      </c>
      <c r="G216" s="67"/>
      <c r="H216" s="71"/>
      <c r="I216" s="72"/>
      <c r="J216" s="72"/>
      <c r="K216" s="71" t="s">
        <v>13074</v>
      </c>
      <c r="L216" s="75"/>
      <c r="M216" s="76"/>
      <c r="N216" s="76"/>
      <c r="O216" s="77"/>
      <c r="P216" s="78"/>
      <c r="Q216" s="78"/>
      <c r="R216" s="88"/>
      <c r="S216" s="88"/>
      <c r="T216" s="88"/>
      <c r="U216" s="88"/>
      <c r="V216" s="52"/>
      <c r="W216" s="52"/>
      <c r="X216" s="52"/>
      <c r="Y216" s="52"/>
      <c r="Z216" s="51"/>
      <c r="AA216" s="73"/>
      <c r="AB216" s="73"/>
      <c r="AC216" s="74"/>
      <c r="AD216" s="80">
        <v>389</v>
      </c>
      <c r="AE216" s="80">
        <v>288</v>
      </c>
      <c r="AF216" s="80">
        <v>2868</v>
      </c>
      <c r="AG216" s="80">
        <v>429</v>
      </c>
      <c r="AH216" s="80"/>
      <c r="AI216" s="80" t="s">
        <v>7516</v>
      </c>
      <c r="AJ216" s="80" t="s">
        <v>8723</v>
      </c>
      <c r="AK216" s="80"/>
      <c r="AL216" s="80"/>
      <c r="AM216" s="82">
        <v>42249.355150462965</v>
      </c>
      <c r="AN216" s="80" t="s">
        <v>11402</v>
      </c>
      <c r="AO216" s="85" t="s">
        <v>11616</v>
      </c>
      <c r="AP216" s="80" t="s">
        <v>66</v>
      </c>
      <c r="AQ216" s="2"/>
      <c r="AR216" s="3"/>
      <c r="AS216" s="3"/>
      <c r="AT216" s="3"/>
      <c r="AU216" s="3"/>
    </row>
    <row r="217" spans="1:47" x14ac:dyDescent="0.35">
      <c r="A217" s="66" t="s">
        <v>360</v>
      </c>
      <c r="B217" s="67"/>
      <c r="C217" s="67"/>
      <c r="D217" s="68"/>
      <c r="E217" s="70"/>
      <c r="F217" s="104" t="s">
        <v>10196</v>
      </c>
      <c r="G217" s="67"/>
      <c r="H217" s="71"/>
      <c r="I217" s="72"/>
      <c r="J217" s="72"/>
      <c r="K217" s="71" t="s">
        <v>13075</v>
      </c>
      <c r="L217" s="75"/>
      <c r="M217" s="76"/>
      <c r="N217" s="76"/>
      <c r="O217" s="77"/>
      <c r="P217" s="78"/>
      <c r="Q217" s="78"/>
      <c r="R217" s="88"/>
      <c r="S217" s="88"/>
      <c r="T217" s="88"/>
      <c r="U217" s="88"/>
      <c r="V217" s="52"/>
      <c r="W217" s="52"/>
      <c r="X217" s="52"/>
      <c r="Y217" s="52"/>
      <c r="Z217" s="51"/>
      <c r="AA217" s="73"/>
      <c r="AB217" s="73"/>
      <c r="AC217" s="74"/>
      <c r="AD217" s="80">
        <v>801</v>
      </c>
      <c r="AE217" s="80">
        <v>202</v>
      </c>
      <c r="AF217" s="80">
        <v>295</v>
      </c>
      <c r="AG217" s="80">
        <v>292</v>
      </c>
      <c r="AH217" s="80"/>
      <c r="AI217" s="80" t="s">
        <v>7517</v>
      </c>
      <c r="AJ217" s="80" t="s">
        <v>8724</v>
      </c>
      <c r="AK217" s="85" t="s">
        <v>9336</v>
      </c>
      <c r="AL217" s="80"/>
      <c r="AM217" s="82">
        <v>43338.725995370369</v>
      </c>
      <c r="AN217" s="80" t="s">
        <v>11402</v>
      </c>
      <c r="AO217" s="85" t="s">
        <v>11617</v>
      </c>
      <c r="AP217" s="80" t="s">
        <v>66</v>
      </c>
      <c r="AQ217" s="2"/>
      <c r="AR217" s="3"/>
      <c r="AS217" s="3"/>
      <c r="AT217" s="3"/>
      <c r="AU217" s="3"/>
    </row>
    <row r="218" spans="1:47" x14ac:dyDescent="0.35">
      <c r="A218" s="66" t="s">
        <v>361</v>
      </c>
      <c r="B218" s="67"/>
      <c r="C218" s="67"/>
      <c r="D218" s="68"/>
      <c r="E218" s="70"/>
      <c r="F218" s="104" t="s">
        <v>10197</v>
      </c>
      <c r="G218" s="67"/>
      <c r="H218" s="71"/>
      <c r="I218" s="72"/>
      <c r="J218" s="72"/>
      <c r="K218" s="71" t="s">
        <v>13076</v>
      </c>
      <c r="L218" s="75"/>
      <c r="M218" s="76"/>
      <c r="N218" s="76"/>
      <c r="O218" s="77"/>
      <c r="P218" s="78"/>
      <c r="Q218" s="78"/>
      <c r="R218" s="88"/>
      <c r="S218" s="88"/>
      <c r="T218" s="88"/>
      <c r="U218" s="88"/>
      <c r="V218" s="52"/>
      <c r="W218" s="52"/>
      <c r="X218" s="52"/>
      <c r="Y218" s="52"/>
      <c r="Z218" s="51"/>
      <c r="AA218" s="73"/>
      <c r="AB218" s="73"/>
      <c r="AC218" s="74"/>
      <c r="AD218" s="80">
        <v>402</v>
      </c>
      <c r="AE218" s="80">
        <v>173</v>
      </c>
      <c r="AF218" s="80">
        <v>1168</v>
      </c>
      <c r="AG218" s="80">
        <v>747</v>
      </c>
      <c r="AH218" s="80"/>
      <c r="AI218" s="80" t="s">
        <v>7518</v>
      </c>
      <c r="AJ218" s="80" t="s">
        <v>8626</v>
      </c>
      <c r="AK218" s="85" t="s">
        <v>9337</v>
      </c>
      <c r="AL218" s="80"/>
      <c r="AM218" s="82">
        <v>42661.457280092596</v>
      </c>
      <c r="AN218" s="80" t="s">
        <v>11402</v>
      </c>
      <c r="AO218" s="85" t="s">
        <v>11618</v>
      </c>
      <c r="AP218" s="80" t="s">
        <v>66</v>
      </c>
      <c r="AQ218" s="2"/>
      <c r="AR218" s="3"/>
      <c r="AS218" s="3"/>
      <c r="AT218" s="3"/>
      <c r="AU218" s="3"/>
    </row>
    <row r="219" spans="1:47" x14ac:dyDescent="0.35">
      <c r="A219" s="66" t="s">
        <v>362</v>
      </c>
      <c r="B219" s="67"/>
      <c r="C219" s="67"/>
      <c r="D219" s="68"/>
      <c r="E219" s="70"/>
      <c r="F219" s="104" t="s">
        <v>10198</v>
      </c>
      <c r="G219" s="67"/>
      <c r="H219" s="71"/>
      <c r="I219" s="72"/>
      <c r="J219" s="72"/>
      <c r="K219" s="71" t="s">
        <v>13077</v>
      </c>
      <c r="L219" s="75"/>
      <c r="M219" s="76"/>
      <c r="N219" s="76"/>
      <c r="O219" s="77"/>
      <c r="P219" s="78"/>
      <c r="Q219" s="78"/>
      <c r="R219" s="88"/>
      <c r="S219" s="88"/>
      <c r="T219" s="88"/>
      <c r="U219" s="88"/>
      <c r="V219" s="52"/>
      <c r="W219" s="52"/>
      <c r="X219" s="52"/>
      <c r="Y219" s="52"/>
      <c r="Z219" s="51"/>
      <c r="AA219" s="73"/>
      <c r="AB219" s="73"/>
      <c r="AC219" s="74"/>
      <c r="AD219" s="80">
        <v>351</v>
      </c>
      <c r="AE219" s="80">
        <v>441</v>
      </c>
      <c r="AF219" s="80">
        <v>16547</v>
      </c>
      <c r="AG219" s="80">
        <v>3419</v>
      </c>
      <c r="AH219" s="80"/>
      <c r="AI219" s="80" t="s">
        <v>7519</v>
      </c>
      <c r="AJ219" s="80" t="s">
        <v>8699</v>
      </c>
      <c r="AK219" s="80"/>
      <c r="AL219" s="80"/>
      <c r="AM219" s="82">
        <v>41931.484247685185</v>
      </c>
      <c r="AN219" s="80" t="s">
        <v>11402</v>
      </c>
      <c r="AO219" s="85" t="s">
        <v>11619</v>
      </c>
      <c r="AP219" s="80" t="s">
        <v>66</v>
      </c>
      <c r="AQ219" s="2"/>
      <c r="AR219" s="3"/>
      <c r="AS219" s="3"/>
      <c r="AT219" s="3"/>
      <c r="AU219" s="3"/>
    </row>
    <row r="220" spans="1:47" x14ac:dyDescent="0.35">
      <c r="A220" s="66" t="s">
        <v>363</v>
      </c>
      <c r="B220" s="67"/>
      <c r="C220" s="67"/>
      <c r="D220" s="68"/>
      <c r="E220" s="70"/>
      <c r="F220" s="104" t="s">
        <v>10199</v>
      </c>
      <c r="G220" s="67"/>
      <c r="H220" s="71"/>
      <c r="I220" s="72"/>
      <c r="J220" s="72"/>
      <c r="K220" s="71" t="s">
        <v>13078</v>
      </c>
      <c r="L220" s="75"/>
      <c r="M220" s="76"/>
      <c r="N220" s="76"/>
      <c r="O220" s="77"/>
      <c r="P220" s="78"/>
      <c r="Q220" s="78"/>
      <c r="R220" s="88"/>
      <c r="S220" s="88"/>
      <c r="T220" s="88"/>
      <c r="U220" s="88"/>
      <c r="V220" s="52"/>
      <c r="W220" s="52"/>
      <c r="X220" s="52"/>
      <c r="Y220" s="52"/>
      <c r="Z220" s="51"/>
      <c r="AA220" s="73"/>
      <c r="AB220" s="73"/>
      <c r="AC220" s="74"/>
      <c r="AD220" s="80">
        <v>1067</v>
      </c>
      <c r="AE220" s="80">
        <v>1015</v>
      </c>
      <c r="AF220" s="80">
        <v>110240</v>
      </c>
      <c r="AG220" s="80">
        <v>211814</v>
      </c>
      <c r="AH220" s="80"/>
      <c r="AI220" s="80"/>
      <c r="AJ220" s="80"/>
      <c r="AK220" s="80"/>
      <c r="AL220" s="80"/>
      <c r="AM220" s="82">
        <v>41836.420740740738</v>
      </c>
      <c r="AN220" s="80" t="s">
        <v>11402</v>
      </c>
      <c r="AO220" s="85" t="s">
        <v>11620</v>
      </c>
      <c r="AP220" s="80" t="s">
        <v>66</v>
      </c>
      <c r="AQ220" s="2"/>
      <c r="AR220" s="3"/>
      <c r="AS220" s="3"/>
      <c r="AT220" s="3"/>
      <c r="AU220" s="3"/>
    </row>
    <row r="221" spans="1:47" x14ac:dyDescent="0.35">
      <c r="A221" s="66" t="s">
        <v>364</v>
      </c>
      <c r="B221" s="67"/>
      <c r="C221" s="67"/>
      <c r="D221" s="68"/>
      <c r="E221" s="70"/>
      <c r="F221" s="104" t="s">
        <v>10200</v>
      </c>
      <c r="G221" s="67"/>
      <c r="H221" s="71"/>
      <c r="I221" s="72"/>
      <c r="J221" s="72"/>
      <c r="K221" s="71" t="s">
        <v>13079</v>
      </c>
      <c r="L221" s="75"/>
      <c r="M221" s="76"/>
      <c r="N221" s="76"/>
      <c r="O221" s="77"/>
      <c r="P221" s="78"/>
      <c r="Q221" s="78"/>
      <c r="R221" s="88"/>
      <c r="S221" s="88"/>
      <c r="T221" s="88"/>
      <c r="U221" s="88"/>
      <c r="V221" s="52"/>
      <c r="W221" s="52"/>
      <c r="X221" s="52"/>
      <c r="Y221" s="52"/>
      <c r="Z221" s="51"/>
      <c r="AA221" s="73"/>
      <c r="AB221" s="73"/>
      <c r="AC221" s="74"/>
      <c r="AD221" s="80">
        <v>451</v>
      </c>
      <c r="AE221" s="80">
        <v>637</v>
      </c>
      <c r="AF221" s="80">
        <v>6197</v>
      </c>
      <c r="AG221" s="80">
        <v>693</v>
      </c>
      <c r="AH221" s="80"/>
      <c r="AI221" s="80" t="s">
        <v>7520</v>
      </c>
      <c r="AJ221" s="80"/>
      <c r="AK221" s="80"/>
      <c r="AL221" s="80"/>
      <c r="AM221" s="82">
        <v>40960.509513888886</v>
      </c>
      <c r="AN221" s="80" t="s">
        <v>11402</v>
      </c>
      <c r="AO221" s="85" t="s">
        <v>11621</v>
      </c>
      <c r="AP221" s="80" t="s">
        <v>66</v>
      </c>
      <c r="AQ221" s="2"/>
      <c r="AR221" s="3"/>
      <c r="AS221" s="3"/>
      <c r="AT221" s="3"/>
      <c r="AU221" s="3"/>
    </row>
    <row r="222" spans="1:47" x14ac:dyDescent="0.35">
      <c r="A222" s="66" t="s">
        <v>365</v>
      </c>
      <c r="B222" s="67"/>
      <c r="C222" s="67"/>
      <c r="D222" s="68"/>
      <c r="E222" s="70"/>
      <c r="F222" s="104" t="s">
        <v>10201</v>
      </c>
      <c r="G222" s="67"/>
      <c r="H222" s="71"/>
      <c r="I222" s="72"/>
      <c r="J222" s="72"/>
      <c r="K222" s="71" t="s">
        <v>13080</v>
      </c>
      <c r="L222" s="75"/>
      <c r="M222" s="76"/>
      <c r="N222" s="76"/>
      <c r="O222" s="77"/>
      <c r="P222" s="78"/>
      <c r="Q222" s="78"/>
      <c r="R222" s="88"/>
      <c r="S222" s="88"/>
      <c r="T222" s="88"/>
      <c r="U222" s="88"/>
      <c r="V222" s="52"/>
      <c r="W222" s="52"/>
      <c r="X222" s="52"/>
      <c r="Y222" s="52"/>
      <c r="Z222" s="51"/>
      <c r="AA222" s="73"/>
      <c r="AB222" s="73"/>
      <c r="AC222" s="74"/>
      <c r="AD222" s="80">
        <v>2411</v>
      </c>
      <c r="AE222" s="80">
        <v>851</v>
      </c>
      <c r="AF222" s="80">
        <v>1412</v>
      </c>
      <c r="AG222" s="80">
        <v>469</v>
      </c>
      <c r="AH222" s="80"/>
      <c r="AI222" s="80" t="s">
        <v>7521</v>
      </c>
      <c r="AJ222" s="80" t="s">
        <v>8615</v>
      </c>
      <c r="AK222" s="85" t="s">
        <v>9338</v>
      </c>
      <c r="AL222" s="80"/>
      <c r="AM222" s="82">
        <v>41054.313900462963</v>
      </c>
      <c r="AN222" s="80" t="s">
        <v>11402</v>
      </c>
      <c r="AO222" s="85" t="s">
        <v>11622</v>
      </c>
      <c r="AP222" s="80" t="s">
        <v>66</v>
      </c>
      <c r="AQ222" s="2"/>
      <c r="AR222" s="3"/>
      <c r="AS222" s="3"/>
      <c r="AT222" s="3"/>
      <c r="AU222" s="3"/>
    </row>
    <row r="223" spans="1:47" x14ac:dyDescent="0.35">
      <c r="A223" s="66" t="s">
        <v>366</v>
      </c>
      <c r="B223" s="67"/>
      <c r="C223" s="67"/>
      <c r="D223" s="68"/>
      <c r="E223" s="70"/>
      <c r="F223" s="104" t="s">
        <v>10202</v>
      </c>
      <c r="G223" s="67"/>
      <c r="H223" s="71"/>
      <c r="I223" s="72"/>
      <c r="J223" s="72"/>
      <c r="K223" s="71" t="s">
        <v>13081</v>
      </c>
      <c r="L223" s="75"/>
      <c r="M223" s="76"/>
      <c r="N223" s="76"/>
      <c r="O223" s="77"/>
      <c r="P223" s="78"/>
      <c r="Q223" s="78"/>
      <c r="R223" s="88"/>
      <c r="S223" s="88"/>
      <c r="T223" s="88"/>
      <c r="U223" s="88"/>
      <c r="V223" s="52"/>
      <c r="W223" s="52"/>
      <c r="X223" s="52"/>
      <c r="Y223" s="52"/>
      <c r="Z223" s="51"/>
      <c r="AA223" s="73"/>
      <c r="AB223" s="73"/>
      <c r="AC223" s="74"/>
      <c r="AD223" s="80">
        <v>1390</v>
      </c>
      <c r="AE223" s="80">
        <v>29589</v>
      </c>
      <c r="AF223" s="80">
        <v>30919</v>
      </c>
      <c r="AG223" s="80">
        <v>9988</v>
      </c>
      <c r="AH223" s="80"/>
      <c r="AI223" s="80" t="s">
        <v>7522</v>
      </c>
      <c r="AJ223" s="80" t="s">
        <v>8616</v>
      </c>
      <c r="AK223" s="85" t="s">
        <v>9339</v>
      </c>
      <c r="AL223" s="80"/>
      <c r="AM223" s="82">
        <v>39792.904467592591</v>
      </c>
      <c r="AN223" s="80" t="s">
        <v>11402</v>
      </c>
      <c r="AO223" s="85" t="s">
        <v>11623</v>
      </c>
      <c r="AP223" s="80" t="s">
        <v>66</v>
      </c>
      <c r="AQ223" s="2"/>
      <c r="AR223" s="3"/>
      <c r="AS223" s="3"/>
      <c r="AT223" s="3"/>
      <c r="AU223" s="3"/>
    </row>
    <row r="224" spans="1:47" x14ac:dyDescent="0.35">
      <c r="A224" s="66" t="s">
        <v>367</v>
      </c>
      <c r="B224" s="67"/>
      <c r="C224" s="67"/>
      <c r="D224" s="68"/>
      <c r="E224" s="70"/>
      <c r="F224" s="104" t="s">
        <v>10203</v>
      </c>
      <c r="G224" s="67"/>
      <c r="H224" s="71"/>
      <c r="I224" s="72"/>
      <c r="J224" s="72"/>
      <c r="K224" s="71" t="s">
        <v>13082</v>
      </c>
      <c r="L224" s="75"/>
      <c r="M224" s="76"/>
      <c r="N224" s="76"/>
      <c r="O224" s="77"/>
      <c r="P224" s="78"/>
      <c r="Q224" s="78"/>
      <c r="R224" s="88"/>
      <c r="S224" s="88"/>
      <c r="T224" s="88"/>
      <c r="U224" s="88"/>
      <c r="V224" s="52"/>
      <c r="W224" s="52"/>
      <c r="X224" s="52"/>
      <c r="Y224" s="52"/>
      <c r="Z224" s="51"/>
      <c r="AA224" s="73"/>
      <c r="AB224" s="73"/>
      <c r="AC224" s="74"/>
      <c r="AD224" s="80">
        <v>603</v>
      </c>
      <c r="AE224" s="80">
        <v>157</v>
      </c>
      <c r="AF224" s="80">
        <v>9621</v>
      </c>
      <c r="AG224" s="80">
        <v>10368</v>
      </c>
      <c r="AH224" s="80"/>
      <c r="AI224" s="80" t="s">
        <v>7523</v>
      </c>
      <c r="AJ224" s="80" t="s">
        <v>8725</v>
      </c>
      <c r="AK224" s="85" t="s">
        <v>9340</v>
      </c>
      <c r="AL224" s="80"/>
      <c r="AM224" s="82">
        <v>40931.773935185185</v>
      </c>
      <c r="AN224" s="80" t="s">
        <v>11402</v>
      </c>
      <c r="AO224" s="85" t="s">
        <v>11624</v>
      </c>
      <c r="AP224" s="80" t="s">
        <v>66</v>
      </c>
      <c r="AQ224" s="2"/>
      <c r="AR224" s="3"/>
      <c r="AS224" s="3"/>
      <c r="AT224" s="3"/>
      <c r="AU224" s="3"/>
    </row>
    <row r="225" spans="1:47" x14ac:dyDescent="0.35">
      <c r="A225" s="66" t="s">
        <v>368</v>
      </c>
      <c r="B225" s="67"/>
      <c r="C225" s="67"/>
      <c r="D225" s="68"/>
      <c r="E225" s="70"/>
      <c r="F225" s="104" t="s">
        <v>10204</v>
      </c>
      <c r="G225" s="67"/>
      <c r="H225" s="71"/>
      <c r="I225" s="72"/>
      <c r="J225" s="72"/>
      <c r="K225" s="71" t="s">
        <v>13083</v>
      </c>
      <c r="L225" s="75"/>
      <c r="M225" s="76"/>
      <c r="N225" s="76"/>
      <c r="O225" s="77"/>
      <c r="P225" s="78"/>
      <c r="Q225" s="78"/>
      <c r="R225" s="88"/>
      <c r="S225" s="88"/>
      <c r="T225" s="88"/>
      <c r="U225" s="88"/>
      <c r="V225" s="52"/>
      <c r="W225" s="52"/>
      <c r="X225" s="52"/>
      <c r="Y225" s="52"/>
      <c r="Z225" s="51"/>
      <c r="AA225" s="73"/>
      <c r="AB225" s="73"/>
      <c r="AC225" s="74"/>
      <c r="AD225" s="80">
        <v>196</v>
      </c>
      <c r="AE225" s="80">
        <v>45</v>
      </c>
      <c r="AF225" s="80">
        <v>798</v>
      </c>
      <c r="AG225" s="80">
        <v>388</v>
      </c>
      <c r="AH225" s="80"/>
      <c r="AI225" s="80" t="s">
        <v>7524</v>
      </c>
      <c r="AJ225" s="80" t="s">
        <v>8726</v>
      </c>
      <c r="AK225" s="85" t="s">
        <v>9341</v>
      </c>
      <c r="AL225" s="80"/>
      <c r="AM225" s="82">
        <v>42163.47997685185</v>
      </c>
      <c r="AN225" s="80" t="s">
        <v>11402</v>
      </c>
      <c r="AO225" s="85" t="s">
        <v>11625</v>
      </c>
      <c r="AP225" s="80" t="s">
        <v>66</v>
      </c>
      <c r="AQ225" s="2"/>
      <c r="AR225" s="3"/>
      <c r="AS225" s="3"/>
      <c r="AT225" s="3"/>
      <c r="AU225" s="3"/>
    </row>
    <row r="226" spans="1:47" x14ac:dyDescent="0.35">
      <c r="A226" s="66" t="s">
        <v>369</v>
      </c>
      <c r="B226" s="67"/>
      <c r="C226" s="67"/>
      <c r="D226" s="68"/>
      <c r="E226" s="70"/>
      <c r="F226" s="104" t="s">
        <v>10205</v>
      </c>
      <c r="G226" s="67"/>
      <c r="H226" s="71"/>
      <c r="I226" s="72"/>
      <c r="J226" s="72"/>
      <c r="K226" s="71" t="s">
        <v>13084</v>
      </c>
      <c r="L226" s="75"/>
      <c r="M226" s="76"/>
      <c r="N226" s="76"/>
      <c r="O226" s="77"/>
      <c r="P226" s="78"/>
      <c r="Q226" s="78"/>
      <c r="R226" s="88"/>
      <c r="S226" s="88"/>
      <c r="T226" s="88"/>
      <c r="U226" s="88"/>
      <c r="V226" s="52"/>
      <c r="W226" s="52"/>
      <c r="X226" s="52"/>
      <c r="Y226" s="52"/>
      <c r="Z226" s="51"/>
      <c r="AA226" s="73"/>
      <c r="AB226" s="73"/>
      <c r="AC226" s="74"/>
      <c r="AD226" s="80">
        <v>246</v>
      </c>
      <c r="AE226" s="80">
        <v>55</v>
      </c>
      <c r="AF226" s="80">
        <v>223</v>
      </c>
      <c r="AG226" s="80">
        <v>50</v>
      </c>
      <c r="AH226" s="80"/>
      <c r="AI226" s="80" t="s">
        <v>7525</v>
      </c>
      <c r="AJ226" s="80" t="s">
        <v>8727</v>
      </c>
      <c r="AK226" s="85" t="s">
        <v>9342</v>
      </c>
      <c r="AL226" s="80"/>
      <c r="AM226" s="82">
        <v>43194.640856481485</v>
      </c>
      <c r="AN226" s="80" t="s">
        <v>11402</v>
      </c>
      <c r="AO226" s="85" t="s">
        <v>11626</v>
      </c>
      <c r="AP226" s="80" t="s">
        <v>66</v>
      </c>
      <c r="AQ226" s="2"/>
      <c r="AR226" s="3"/>
      <c r="AS226" s="3"/>
      <c r="AT226" s="3"/>
      <c r="AU226" s="3"/>
    </row>
    <row r="227" spans="1:47" x14ac:dyDescent="0.35">
      <c r="A227" s="66" t="s">
        <v>1544</v>
      </c>
      <c r="B227" s="67"/>
      <c r="C227" s="67"/>
      <c r="D227" s="68"/>
      <c r="E227" s="70"/>
      <c r="F227" s="104" t="s">
        <v>10206</v>
      </c>
      <c r="G227" s="67"/>
      <c r="H227" s="71"/>
      <c r="I227" s="72"/>
      <c r="J227" s="72"/>
      <c r="K227" s="71" t="s">
        <v>13085</v>
      </c>
      <c r="L227" s="75"/>
      <c r="M227" s="76"/>
      <c r="N227" s="76"/>
      <c r="O227" s="77"/>
      <c r="P227" s="78"/>
      <c r="Q227" s="78"/>
      <c r="R227" s="88"/>
      <c r="S227" s="88"/>
      <c r="T227" s="88"/>
      <c r="U227" s="88"/>
      <c r="V227" s="52"/>
      <c r="W227" s="52"/>
      <c r="X227" s="52"/>
      <c r="Y227" s="52"/>
      <c r="Z227" s="51"/>
      <c r="AA227" s="73"/>
      <c r="AB227" s="73"/>
      <c r="AC227" s="74"/>
      <c r="AD227" s="80">
        <v>24</v>
      </c>
      <c r="AE227" s="80">
        <v>0</v>
      </c>
      <c r="AF227" s="80">
        <v>2</v>
      </c>
      <c r="AG227" s="80">
        <v>1</v>
      </c>
      <c r="AH227" s="80"/>
      <c r="AI227" s="80" t="s">
        <v>7526</v>
      </c>
      <c r="AJ227" s="80"/>
      <c r="AK227" s="85" t="s">
        <v>9343</v>
      </c>
      <c r="AL227" s="80"/>
      <c r="AM227" s="82">
        <v>44295.650509259256</v>
      </c>
      <c r="AN227" s="80" t="s">
        <v>11402</v>
      </c>
      <c r="AO227" s="85" t="s">
        <v>11627</v>
      </c>
      <c r="AP227" s="80" t="s">
        <v>65</v>
      </c>
      <c r="AQ227" s="2"/>
      <c r="AR227" s="3"/>
      <c r="AS227" s="3"/>
      <c r="AT227" s="3"/>
      <c r="AU227" s="3"/>
    </row>
    <row r="228" spans="1:47" x14ac:dyDescent="0.35">
      <c r="A228" s="66" t="s">
        <v>370</v>
      </c>
      <c r="B228" s="67"/>
      <c r="C228" s="67"/>
      <c r="D228" s="68"/>
      <c r="E228" s="70"/>
      <c r="F228" s="104" t="s">
        <v>10207</v>
      </c>
      <c r="G228" s="67"/>
      <c r="H228" s="71"/>
      <c r="I228" s="72"/>
      <c r="J228" s="72"/>
      <c r="K228" s="71" t="s">
        <v>13086</v>
      </c>
      <c r="L228" s="75"/>
      <c r="M228" s="76"/>
      <c r="N228" s="76"/>
      <c r="O228" s="77"/>
      <c r="P228" s="78"/>
      <c r="Q228" s="78"/>
      <c r="R228" s="88"/>
      <c r="S228" s="88"/>
      <c r="T228" s="88"/>
      <c r="U228" s="88"/>
      <c r="V228" s="52"/>
      <c r="W228" s="52"/>
      <c r="X228" s="52"/>
      <c r="Y228" s="52"/>
      <c r="Z228" s="51"/>
      <c r="AA228" s="73"/>
      <c r="AB228" s="73"/>
      <c r="AC228" s="74"/>
      <c r="AD228" s="80">
        <v>348</v>
      </c>
      <c r="AE228" s="80">
        <v>249</v>
      </c>
      <c r="AF228" s="80">
        <v>3669</v>
      </c>
      <c r="AG228" s="80">
        <v>26979</v>
      </c>
      <c r="AH228" s="80"/>
      <c r="AI228" s="80" t="s">
        <v>7527</v>
      </c>
      <c r="AJ228" s="80" t="s">
        <v>8728</v>
      </c>
      <c r="AK228" s="85" t="s">
        <v>9344</v>
      </c>
      <c r="AL228" s="80"/>
      <c r="AM228" s="82">
        <v>42133.827824074076</v>
      </c>
      <c r="AN228" s="80" t="s">
        <v>11402</v>
      </c>
      <c r="AO228" s="85" t="s">
        <v>11628</v>
      </c>
      <c r="AP228" s="80" t="s">
        <v>66</v>
      </c>
      <c r="AQ228" s="2"/>
      <c r="AR228" s="3"/>
      <c r="AS228" s="3"/>
      <c r="AT228" s="3"/>
      <c r="AU228" s="3"/>
    </row>
    <row r="229" spans="1:47" x14ac:dyDescent="0.35">
      <c r="A229" s="66" t="s">
        <v>371</v>
      </c>
      <c r="B229" s="67"/>
      <c r="C229" s="67"/>
      <c r="D229" s="68"/>
      <c r="E229" s="70"/>
      <c r="F229" s="104" t="s">
        <v>10208</v>
      </c>
      <c r="G229" s="67"/>
      <c r="H229" s="71"/>
      <c r="I229" s="72"/>
      <c r="J229" s="72"/>
      <c r="K229" s="71" t="s">
        <v>13087</v>
      </c>
      <c r="L229" s="75"/>
      <c r="M229" s="76"/>
      <c r="N229" s="76"/>
      <c r="O229" s="77"/>
      <c r="P229" s="78"/>
      <c r="Q229" s="78"/>
      <c r="R229" s="88"/>
      <c r="S229" s="88"/>
      <c r="T229" s="88"/>
      <c r="U229" s="88"/>
      <c r="V229" s="52"/>
      <c r="W229" s="52"/>
      <c r="X229" s="52"/>
      <c r="Y229" s="52"/>
      <c r="Z229" s="51"/>
      <c r="AA229" s="73"/>
      <c r="AB229" s="73"/>
      <c r="AC229" s="74"/>
      <c r="AD229" s="80">
        <v>741</v>
      </c>
      <c r="AE229" s="80">
        <v>858</v>
      </c>
      <c r="AF229" s="80">
        <v>3568</v>
      </c>
      <c r="AG229" s="80">
        <v>9644</v>
      </c>
      <c r="AH229" s="80"/>
      <c r="AI229" s="80" t="s">
        <v>7528</v>
      </c>
      <c r="AJ229" s="80" t="s">
        <v>8729</v>
      </c>
      <c r="AK229" s="80"/>
      <c r="AL229" s="80"/>
      <c r="AM229" s="82">
        <v>41106.405300925922</v>
      </c>
      <c r="AN229" s="80" t="s">
        <v>11402</v>
      </c>
      <c r="AO229" s="85" t="s">
        <v>11629</v>
      </c>
      <c r="AP229" s="80" t="s">
        <v>66</v>
      </c>
      <c r="AQ229" s="2"/>
      <c r="AR229" s="3"/>
      <c r="AS229" s="3"/>
      <c r="AT229" s="3"/>
      <c r="AU229" s="3"/>
    </row>
    <row r="230" spans="1:47" x14ac:dyDescent="0.35">
      <c r="A230" s="66" t="s">
        <v>372</v>
      </c>
      <c r="B230" s="67"/>
      <c r="C230" s="67"/>
      <c r="D230" s="68"/>
      <c r="E230" s="70"/>
      <c r="F230" s="104" t="s">
        <v>10209</v>
      </c>
      <c r="G230" s="67"/>
      <c r="H230" s="71"/>
      <c r="I230" s="72"/>
      <c r="J230" s="72"/>
      <c r="K230" s="71" t="s">
        <v>13088</v>
      </c>
      <c r="L230" s="75"/>
      <c r="M230" s="76"/>
      <c r="N230" s="76"/>
      <c r="O230" s="77"/>
      <c r="P230" s="78"/>
      <c r="Q230" s="78"/>
      <c r="R230" s="88"/>
      <c r="S230" s="88"/>
      <c r="T230" s="88"/>
      <c r="U230" s="88"/>
      <c r="V230" s="52"/>
      <c r="W230" s="52"/>
      <c r="X230" s="52"/>
      <c r="Y230" s="52"/>
      <c r="Z230" s="51"/>
      <c r="AA230" s="73"/>
      <c r="AB230" s="73"/>
      <c r="AC230" s="74"/>
      <c r="AD230" s="80">
        <v>94</v>
      </c>
      <c r="AE230" s="80">
        <v>51</v>
      </c>
      <c r="AF230" s="80">
        <v>25153</v>
      </c>
      <c r="AG230" s="80">
        <v>30803</v>
      </c>
      <c r="AH230" s="80"/>
      <c r="AI230" s="80" t="s">
        <v>7529</v>
      </c>
      <c r="AJ230" s="80" t="s">
        <v>8730</v>
      </c>
      <c r="AK230" s="80"/>
      <c r="AL230" s="80"/>
      <c r="AM230" s="82">
        <v>44205.854664351849</v>
      </c>
      <c r="AN230" s="80" t="s">
        <v>11402</v>
      </c>
      <c r="AO230" s="85" t="s">
        <v>11630</v>
      </c>
      <c r="AP230" s="80" t="s">
        <v>66</v>
      </c>
      <c r="AQ230" s="2"/>
      <c r="AR230" s="3"/>
      <c r="AS230" s="3"/>
      <c r="AT230" s="3"/>
      <c r="AU230" s="3"/>
    </row>
    <row r="231" spans="1:47" x14ac:dyDescent="0.35">
      <c r="A231" s="66" t="s">
        <v>1401</v>
      </c>
      <c r="B231" s="67"/>
      <c r="C231" s="67"/>
      <c r="D231" s="68"/>
      <c r="E231" s="70"/>
      <c r="F231" s="104" t="s">
        <v>10210</v>
      </c>
      <c r="G231" s="67"/>
      <c r="H231" s="71"/>
      <c r="I231" s="72"/>
      <c r="J231" s="72"/>
      <c r="K231" s="71" t="s">
        <v>13089</v>
      </c>
      <c r="L231" s="75"/>
      <c r="M231" s="76"/>
      <c r="N231" s="76"/>
      <c r="O231" s="77"/>
      <c r="P231" s="78"/>
      <c r="Q231" s="78"/>
      <c r="R231" s="88"/>
      <c r="S231" s="88"/>
      <c r="T231" s="88"/>
      <c r="U231" s="88"/>
      <c r="V231" s="52"/>
      <c r="W231" s="52"/>
      <c r="X231" s="52"/>
      <c r="Y231" s="52"/>
      <c r="Z231" s="51"/>
      <c r="AA231" s="73"/>
      <c r="AB231" s="73"/>
      <c r="AC231" s="74"/>
      <c r="AD231" s="80">
        <v>623</v>
      </c>
      <c r="AE231" s="80">
        <v>744469</v>
      </c>
      <c r="AF231" s="80">
        <v>20071</v>
      </c>
      <c r="AG231" s="80">
        <v>7543</v>
      </c>
      <c r="AH231" s="80"/>
      <c r="AI231" s="80" t="s">
        <v>7530</v>
      </c>
      <c r="AJ231" s="80" t="s">
        <v>8708</v>
      </c>
      <c r="AK231" s="85" t="s">
        <v>9345</v>
      </c>
      <c r="AL231" s="80"/>
      <c r="AM231" s="82">
        <v>40029.308032407411</v>
      </c>
      <c r="AN231" s="80" t="s">
        <v>11402</v>
      </c>
      <c r="AO231" s="85" t="s">
        <v>11631</v>
      </c>
      <c r="AP231" s="80" t="s">
        <v>66</v>
      </c>
      <c r="AQ231" s="2"/>
      <c r="AR231" s="3"/>
      <c r="AS231" s="3"/>
      <c r="AT231" s="3"/>
      <c r="AU231" s="3"/>
    </row>
    <row r="232" spans="1:47" x14ac:dyDescent="0.35">
      <c r="A232" s="66" t="s">
        <v>373</v>
      </c>
      <c r="B232" s="67"/>
      <c r="C232" s="67"/>
      <c r="D232" s="68"/>
      <c r="E232" s="70"/>
      <c r="F232" s="104" t="s">
        <v>10211</v>
      </c>
      <c r="G232" s="67"/>
      <c r="H232" s="71"/>
      <c r="I232" s="72"/>
      <c r="J232" s="72"/>
      <c r="K232" s="71" t="s">
        <v>13090</v>
      </c>
      <c r="L232" s="75"/>
      <c r="M232" s="76"/>
      <c r="N232" s="76"/>
      <c r="O232" s="77"/>
      <c r="P232" s="78"/>
      <c r="Q232" s="78"/>
      <c r="R232" s="88"/>
      <c r="S232" s="88"/>
      <c r="T232" s="88"/>
      <c r="U232" s="88"/>
      <c r="V232" s="52"/>
      <c r="W232" s="52"/>
      <c r="X232" s="52"/>
      <c r="Y232" s="52"/>
      <c r="Z232" s="51"/>
      <c r="AA232" s="73"/>
      <c r="AB232" s="73"/>
      <c r="AC232" s="74"/>
      <c r="AD232" s="80">
        <v>1205</v>
      </c>
      <c r="AE232" s="80">
        <v>1842</v>
      </c>
      <c r="AF232" s="80">
        <v>5478</v>
      </c>
      <c r="AG232" s="80">
        <v>16287</v>
      </c>
      <c r="AH232" s="80"/>
      <c r="AI232" s="80" t="s">
        <v>7531</v>
      </c>
      <c r="AJ232" s="80" t="s">
        <v>8654</v>
      </c>
      <c r="AK232" s="85" t="s">
        <v>9346</v>
      </c>
      <c r="AL232" s="80"/>
      <c r="AM232" s="82">
        <v>41031.784722222219</v>
      </c>
      <c r="AN232" s="80" t="s">
        <v>11402</v>
      </c>
      <c r="AO232" s="85" t="s">
        <v>11632</v>
      </c>
      <c r="AP232" s="80" t="s">
        <v>66</v>
      </c>
      <c r="AQ232" s="2"/>
      <c r="AR232" s="3"/>
      <c r="AS232" s="3"/>
      <c r="AT232" s="3"/>
      <c r="AU232" s="3"/>
    </row>
    <row r="233" spans="1:47" x14ac:dyDescent="0.35">
      <c r="A233" s="66" t="s">
        <v>374</v>
      </c>
      <c r="B233" s="67"/>
      <c r="C233" s="67"/>
      <c r="D233" s="68"/>
      <c r="E233" s="70"/>
      <c r="F233" s="104" t="s">
        <v>10212</v>
      </c>
      <c r="G233" s="67"/>
      <c r="H233" s="71"/>
      <c r="I233" s="72"/>
      <c r="J233" s="72"/>
      <c r="K233" s="71" t="s">
        <v>13091</v>
      </c>
      <c r="L233" s="75"/>
      <c r="M233" s="76"/>
      <c r="N233" s="76"/>
      <c r="O233" s="77"/>
      <c r="P233" s="78"/>
      <c r="Q233" s="78"/>
      <c r="R233" s="88"/>
      <c r="S233" s="88"/>
      <c r="T233" s="88"/>
      <c r="U233" s="88"/>
      <c r="V233" s="52"/>
      <c r="W233" s="52"/>
      <c r="X233" s="52"/>
      <c r="Y233" s="52"/>
      <c r="Z233" s="51"/>
      <c r="AA233" s="73"/>
      <c r="AB233" s="73"/>
      <c r="AC233" s="74"/>
      <c r="AD233" s="80">
        <v>1128</v>
      </c>
      <c r="AE233" s="80">
        <v>665</v>
      </c>
      <c r="AF233" s="80">
        <v>5540</v>
      </c>
      <c r="AG233" s="80">
        <v>2705</v>
      </c>
      <c r="AH233" s="80"/>
      <c r="AI233" s="80" t="s">
        <v>7532</v>
      </c>
      <c r="AJ233" s="80" t="s">
        <v>8731</v>
      </c>
      <c r="AK233" s="80"/>
      <c r="AL233" s="80"/>
      <c r="AM233" s="82">
        <v>40681.483657407407</v>
      </c>
      <c r="AN233" s="80" t="s">
        <v>11402</v>
      </c>
      <c r="AO233" s="85" t="s">
        <v>11633</v>
      </c>
      <c r="AP233" s="80" t="s">
        <v>66</v>
      </c>
      <c r="AQ233" s="2"/>
      <c r="AR233" s="3"/>
      <c r="AS233" s="3"/>
      <c r="AT233" s="3"/>
      <c r="AU233" s="3"/>
    </row>
    <row r="234" spans="1:47" x14ac:dyDescent="0.35">
      <c r="A234" s="66" t="s">
        <v>375</v>
      </c>
      <c r="B234" s="67"/>
      <c r="C234" s="67"/>
      <c r="D234" s="68"/>
      <c r="E234" s="70"/>
      <c r="F234" s="104" t="s">
        <v>10213</v>
      </c>
      <c r="G234" s="67"/>
      <c r="H234" s="71"/>
      <c r="I234" s="72"/>
      <c r="J234" s="72"/>
      <c r="K234" s="71" t="s">
        <v>13092</v>
      </c>
      <c r="L234" s="75"/>
      <c r="M234" s="76"/>
      <c r="N234" s="76"/>
      <c r="O234" s="77"/>
      <c r="P234" s="78"/>
      <c r="Q234" s="78"/>
      <c r="R234" s="88"/>
      <c r="S234" s="88"/>
      <c r="T234" s="88"/>
      <c r="U234" s="88"/>
      <c r="V234" s="52"/>
      <c r="W234" s="52"/>
      <c r="X234" s="52"/>
      <c r="Y234" s="52"/>
      <c r="Z234" s="51"/>
      <c r="AA234" s="73"/>
      <c r="AB234" s="73"/>
      <c r="AC234" s="74"/>
      <c r="AD234" s="80">
        <v>2113</v>
      </c>
      <c r="AE234" s="80">
        <v>380</v>
      </c>
      <c r="AF234" s="80">
        <v>3781</v>
      </c>
      <c r="AG234" s="80">
        <v>20658</v>
      </c>
      <c r="AH234" s="80"/>
      <c r="AI234" s="80" t="s">
        <v>7533</v>
      </c>
      <c r="AJ234" s="80" t="s">
        <v>8732</v>
      </c>
      <c r="AK234" s="80"/>
      <c r="AL234" s="80"/>
      <c r="AM234" s="82">
        <v>40986.724178240744</v>
      </c>
      <c r="AN234" s="80" t="s">
        <v>11402</v>
      </c>
      <c r="AO234" s="85" t="s">
        <v>11634</v>
      </c>
      <c r="AP234" s="80" t="s">
        <v>66</v>
      </c>
      <c r="AQ234" s="2"/>
      <c r="AR234" s="3"/>
      <c r="AS234" s="3"/>
      <c r="AT234" s="3"/>
      <c r="AU234" s="3"/>
    </row>
    <row r="235" spans="1:47" x14ac:dyDescent="0.35">
      <c r="A235" s="66" t="s">
        <v>376</v>
      </c>
      <c r="B235" s="67"/>
      <c r="C235" s="67"/>
      <c r="D235" s="68"/>
      <c r="E235" s="70"/>
      <c r="F235" s="104" t="s">
        <v>10214</v>
      </c>
      <c r="G235" s="67"/>
      <c r="H235" s="71"/>
      <c r="I235" s="72"/>
      <c r="J235" s="72"/>
      <c r="K235" s="71" t="s">
        <v>13093</v>
      </c>
      <c r="L235" s="75"/>
      <c r="M235" s="76"/>
      <c r="N235" s="76"/>
      <c r="O235" s="77"/>
      <c r="P235" s="78"/>
      <c r="Q235" s="78"/>
      <c r="R235" s="88"/>
      <c r="S235" s="88"/>
      <c r="T235" s="88"/>
      <c r="U235" s="88"/>
      <c r="V235" s="52"/>
      <c r="W235" s="52"/>
      <c r="X235" s="52"/>
      <c r="Y235" s="52"/>
      <c r="Z235" s="51"/>
      <c r="AA235" s="73"/>
      <c r="AB235" s="73"/>
      <c r="AC235" s="74"/>
      <c r="AD235" s="80">
        <v>3159</v>
      </c>
      <c r="AE235" s="80">
        <v>927</v>
      </c>
      <c r="AF235" s="80">
        <v>104304</v>
      </c>
      <c r="AG235" s="80">
        <v>96845</v>
      </c>
      <c r="AH235" s="80"/>
      <c r="AI235" s="80" t="s">
        <v>7534</v>
      </c>
      <c r="AJ235" s="80"/>
      <c r="AK235" s="80"/>
      <c r="AL235" s="80"/>
      <c r="AM235" s="82">
        <v>43798.384212962963</v>
      </c>
      <c r="AN235" s="80" t="s">
        <v>11402</v>
      </c>
      <c r="AO235" s="85" t="s">
        <v>11635</v>
      </c>
      <c r="AP235" s="80" t="s">
        <v>66</v>
      </c>
      <c r="AQ235" s="2"/>
      <c r="AR235" s="3"/>
      <c r="AS235" s="3"/>
      <c r="AT235" s="3"/>
      <c r="AU235" s="3"/>
    </row>
    <row r="236" spans="1:47" x14ac:dyDescent="0.35">
      <c r="A236" s="66" t="s">
        <v>377</v>
      </c>
      <c r="B236" s="67"/>
      <c r="C236" s="67"/>
      <c r="D236" s="68"/>
      <c r="E236" s="70"/>
      <c r="F236" s="104" t="s">
        <v>10215</v>
      </c>
      <c r="G236" s="67"/>
      <c r="H236" s="71"/>
      <c r="I236" s="72"/>
      <c r="J236" s="72"/>
      <c r="K236" s="71" t="s">
        <v>13094</v>
      </c>
      <c r="L236" s="75"/>
      <c r="M236" s="76"/>
      <c r="N236" s="76"/>
      <c r="O236" s="77"/>
      <c r="P236" s="78"/>
      <c r="Q236" s="78"/>
      <c r="R236" s="88"/>
      <c r="S236" s="88"/>
      <c r="T236" s="88"/>
      <c r="U236" s="88"/>
      <c r="V236" s="52"/>
      <c r="W236" s="52"/>
      <c r="X236" s="52"/>
      <c r="Y236" s="52"/>
      <c r="Z236" s="51"/>
      <c r="AA236" s="73"/>
      <c r="AB236" s="73"/>
      <c r="AC236" s="74"/>
      <c r="AD236" s="80">
        <v>609</v>
      </c>
      <c r="AE236" s="80">
        <v>128</v>
      </c>
      <c r="AF236" s="80">
        <v>5077</v>
      </c>
      <c r="AG236" s="80">
        <v>20795</v>
      </c>
      <c r="AH236" s="80"/>
      <c r="AI236" s="80"/>
      <c r="AJ236" s="80"/>
      <c r="AK236" s="80"/>
      <c r="AL236" s="80"/>
      <c r="AM236" s="82">
        <v>44251.607187499998</v>
      </c>
      <c r="AN236" s="80" t="s">
        <v>11402</v>
      </c>
      <c r="AO236" s="85" t="s">
        <v>11636</v>
      </c>
      <c r="AP236" s="80" t="s">
        <v>66</v>
      </c>
      <c r="AQ236" s="2"/>
      <c r="AR236" s="3"/>
      <c r="AS236" s="3"/>
      <c r="AT236" s="3"/>
      <c r="AU236" s="3"/>
    </row>
    <row r="237" spans="1:47" x14ac:dyDescent="0.35">
      <c r="A237" s="66" t="s">
        <v>378</v>
      </c>
      <c r="B237" s="67"/>
      <c r="C237" s="67"/>
      <c r="D237" s="68"/>
      <c r="E237" s="70"/>
      <c r="F237" s="104" t="s">
        <v>10216</v>
      </c>
      <c r="G237" s="67"/>
      <c r="H237" s="71"/>
      <c r="I237" s="72"/>
      <c r="J237" s="72"/>
      <c r="K237" s="71" t="s">
        <v>13095</v>
      </c>
      <c r="L237" s="75"/>
      <c r="M237" s="76"/>
      <c r="N237" s="76"/>
      <c r="O237" s="77"/>
      <c r="P237" s="78"/>
      <c r="Q237" s="78"/>
      <c r="R237" s="88"/>
      <c r="S237" s="88"/>
      <c r="T237" s="88"/>
      <c r="U237" s="88"/>
      <c r="V237" s="52"/>
      <c r="W237" s="52"/>
      <c r="X237" s="52"/>
      <c r="Y237" s="52"/>
      <c r="Z237" s="51"/>
      <c r="AA237" s="73"/>
      <c r="AB237" s="73"/>
      <c r="AC237" s="74"/>
      <c r="AD237" s="80">
        <v>1248</v>
      </c>
      <c r="AE237" s="80">
        <v>1264</v>
      </c>
      <c r="AF237" s="80">
        <v>37820</v>
      </c>
      <c r="AG237" s="80">
        <v>32224</v>
      </c>
      <c r="AH237" s="80"/>
      <c r="AI237" s="80" t="s">
        <v>7535</v>
      </c>
      <c r="AJ237" s="80" t="s">
        <v>8615</v>
      </c>
      <c r="AK237" s="85" t="s">
        <v>9347</v>
      </c>
      <c r="AL237" s="80"/>
      <c r="AM237" s="82">
        <v>42820.642430555556</v>
      </c>
      <c r="AN237" s="80" t="s">
        <v>11402</v>
      </c>
      <c r="AO237" s="85" t="s">
        <v>11637</v>
      </c>
      <c r="AP237" s="80" t="s">
        <v>66</v>
      </c>
      <c r="AQ237" s="2"/>
      <c r="AR237" s="3"/>
      <c r="AS237" s="3"/>
      <c r="AT237" s="3"/>
      <c r="AU237" s="3"/>
    </row>
    <row r="238" spans="1:47" x14ac:dyDescent="0.35">
      <c r="A238" s="66" t="s">
        <v>1160</v>
      </c>
      <c r="B238" s="67"/>
      <c r="C238" s="67"/>
      <c r="D238" s="68"/>
      <c r="E238" s="70"/>
      <c r="F238" s="104" t="s">
        <v>10217</v>
      </c>
      <c r="G238" s="67"/>
      <c r="H238" s="71"/>
      <c r="I238" s="72"/>
      <c r="J238" s="72"/>
      <c r="K238" s="71" t="s">
        <v>13096</v>
      </c>
      <c r="L238" s="75"/>
      <c r="M238" s="76"/>
      <c r="N238" s="76"/>
      <c r="O238" s="77"/>
      <c r="P238" s="78"/>
      <c r="Q238" s="78"/>
      <c r="R238" s="88"/>
      <c r="S238" s="88"/>
      <c r="T238" s="88"/>
      <c r="U238" s="88"/>
      <c r="V238" s="52"/>
      <c r="W238" s="52"/>
      <c r="X238" s="52"/>
      <c r="Y238" s="52"/>
      <c r="Z238" s="51"/>
      <c r="AA238" s="73"/>
      <c r="AB238" s="73"/>
      <c r="AC238" s="74"/>
      <c r="AD238" s="80">
        <v>878</v>
      </c>
      <c r="AE238" s="80">
        <v>562</v>
      </c>
      <c r="AF238" s="80">
        <v>3647</v>
      </c>
      <c r="AG238" s="80">
        <v>49</v>
      </c>
      <c r="AH238" s="80"/>
      <c r="AI238" s="80" t="s">
        <v>7536</v>
      </c>
      <c r="AJ238" s="80" t="s">
        <v>8638</v>
      </c>
      <c r="AK238" s="85" t="s">
        <v>9348</v>
      </c>
      <c r="AL238" s="80"/>
      <c r="AM238" s="82">
        <v>42515.481180555558</v>
      </c>
      <c r="AN238" s="80" t="s">
        <v>11402</v>
      </c>
      <c r="AO238" s="85" t="s">
        <v>11638</v>
      </c>
      <c r="AP238" s="80" t="s">
        <v>66</v>
      </c>
      <c r="AQ238" s="2"/>
      <c r="AR238" s="3"/>
      <c r="AS238" s="3"/>
      <c r="AT238" s="3"/>
      <c r="AU238" s="3"/>
    </row>
    <row r="239" spans="1:47" x14ac:dyDescent="0.35">
      <c r="A239" s="66" t="s">
        <v>379</v>
      </c>
      <c r="B239" s="67"/>
      <c r="C239" s="67"/>
      <c r="D239" s="68"/>
      <c r="E239" s="70"/>
      <c r="F239" s="104" t="s">
        <v>10218</v>
      </c>
      <c r="G239" s="67"/>
      <c r="H239" s="71"/>
      <c r="I239" s="72"/>
      <c r="J239" s="72"/>
      <c r="K239" s="71" t="s">
        <v>13097</v>
      </c>
      <c r="L239" s="75"/>
      <c r="M239" s="76"/>
      <c r="N239" s="76"/>
      <c r="O239" s="77"/>
      <c r="P239" s="78"/>
      <c r="Q239" s="78"/>
      <c r="R239" s="88"/>
      <c r="S239" s="88"/>
      <c r="T239" s="88"/>
      <c r="U239" s="88"/>
      <c r="V239" s="52"/>
      <c r="W239" s="52"/>
      <c r="X239" s="52"/>
      <c r="Y239" s="52"/>
      <c r="Z239" s="51"/>
      <c r="AA239" s="73"/>
      <c r="AB239" s="73"/>
      <c r="AC239" s="74"/>
      <c r="AD239" s="80">
        <v>105</v>
      </c>
      <c r="AE239" s="80">
        <v>76</v>
      </c>
      <c r="AF239" s="80">
        <v>388</v>
      </c>
      <c r="AG239" s="80">
        <v>564</v>
      </c>
      <c r="AH239" s="80"/>
      <c r="AI239" s="80" t="s">
        <v>7537</v>
      </c>
      <c r="AJ239" s="80">
        <v>404</v>
      </c>
      <c r="AK239" s="80"/>
      <c r="AL239" s="80"/>
      <c r="AM239" s="82">
        <v>41439.847025462965</v>
      </c>
      <c r="AN239" s="80" t="s">
        <v>11402</v>
      </c>
      <c r="AO239" s="85" t="s">
        <v>11639</v>
      </c>
      <c r="AP239" s="80" t="s">
        <v>66</v>
      </c>
      <c r="AQ239" s="2"/>
      <c r="AR239" s="3"/>
      <c r="AS239" s="3"/>
      <c r="AT239" s="3"/>
      <c r="AU239" s="3"/>
    </row>
    <row r="240" spans="1:47" x14ac:dyDescent="0.35">
      <c r="A240" s="66" t="s">
        <v>380</v>
      </c>
      <c r="B240" s="67"/>
      <c r="C240" s="67"/>
      <c r="D240" s="68"/>
      <c r="E240" s="70"/>
      <c r="F240" s="104" t="s">
        <v>10219</v>
      </c>
      <c r="G240" s="67"/>
      <c r="H240" s="71"/>
      <c r="I240" s="72"/>
      <c r="J240" s="72"/>
      <c r="K240" s="71" t="s">
        <v>13098</v>
      </c>
      <c r="L240" s="75"/>
      <c r="M240" s="76"/>
      <c r="N240" s="76"/>
      <c r="O240" s="77"/>
      <c r="P240" s="78"/>
      <c r="Q240" s="78"/>
      <c r="R240" s="88"/>
      <c r="S240" s="88"/>
      <c r="T240" s="88"/>
      <c r="U240" s="88"/>
      <c r="V240" s="52"/>
      <c r="W240" s="52"/>
      <c r="X240" s="52"/>
      <c r="Y240" s="52"/>
      <c r="Z240" s="51"/>
      <c r="AA240" s="73"/>
      <c r="AB240" s="73"/>
      <c r="AC240" s="74"/>
      <c r="AD240" s="80">
        <v>5001</v>
      </c>
      <c r="AE240" s="80">
        <v>2462</v>
      </c>
      <c r="AF240" s="80">
        <v>43346</v>
      </c>
      <c r="AG240" s="80">
        <v>70012</v>
      </c>
      <c r="AH240" s="80"/>
      <c r="AI240" s="80" t="s">
        <v>7538</v>
      </c>
      <c r="AJ240" s="80"/>
      <c r="AK240" s="80"/>
      <c r="AL240" s="80"/>
      <c r="AM240" s="82">
        <v>43091.562106481484</v>
      </c>
      <c r="AN240" s="80" t="s">
        <v>11402</v>
      </c>
      <c r="AO240" s="85" t="s">
        <v>11640</v>
      </c>
      <c r="AP240" s="80" t="s">
        <v>66</v>
      </c>
      <c r="AQ240" s="2"/>
      <c r="AR240" s="3"/>
      <c r="AS240" s="3"/>
      <c r="AT240" s="3"/>
      <c r="AU240" s="3"/>
    </row>
    <row r="241" spans="1:47" x14ac:dyDescent="0.35">
      <c r="A241" s="66" t="s">
        <v>381</v>
      </c>
      <c r="B241" s="67"/>
      <c r="C241" s="67"/>
      <c r="D241" s="68"/>
      <c r="E241" s="70"/>
      <c r="F241" s="104" t="s">
        <v>10220</v>
      </c>
      <c r="G241" s="67"/>
      <c r="H241" s="71"/>
      <c r="I241" s="72"/>
      <c r="J241" s="72"/>
      <c r="K241" s="71" t="s">
        <v>13099</v>
      </c>
      <c r="L241" s="75"/>
      <c r="M241" s="76"/>
      <c r="N241" s="76"/>
      <c r="O241" s="77"/>
      <c r="P241" s="78"/>
      <c r="Q241" s="78"/>
      <c r="R241" s="88"/>
      <c r="S241" s="88"/>
      <c r="T241" s="88"/>
      <c r="U241" s="88"/>
      <c r="V241" s="52"/>
      <c r="W241" s="52"/>
      <c r="X241" s="52"/>
      <c r="Y241" s="52"/>
      <c r="Z241" s="51"/>
      <c r="AA241" s="73"/>
      <c r="AB241" s="73"/>
      <c r="AC241" s="74"/>
      <c r="AD241" s="80">
        <v>99</v>
      </c>
      <c r="AE241" s="80">
        <v>248</v>
      </c>
      <c r="AF241" s="80">
        <v>2031</v>
      </c>
      <c r="AG241" s="80">
        <v>480</v>
      </c>
      <c r="AH241" s="80"/>
      <c r="AI241" s="80" t="s">
        <v>7539</v>
      </c>
      <c r="AJ241" s="80" t="s">
        <v>8616</v>
      </c>
      <c r="AK241" s="85" t="s">
        <v>9349</v>
      </c>
      <c r="AL241" s="80"/>
      <c r="AM241" s="82">
        <v>40963.650138888886</v>
      </c>
      <c r="AN241" s="80" t="s">
        <v>11402</v>
      </c>
      <c r="AO241" s="85" t="s">
        <v>11641</v>
      </c>
      <c r="AP241" s="80" t="s">
        <v>66</v>
      </c>
      <c r="AQ241" s="2"/>
      <c r="AR241" s="3"/>
      <c r="AS241" s="3"/>
      <c r="AT241" s="3"/>
      <c r="AU241" s="3"/>
    </row>
    <row r="242" spans="1:47" x14ac:dyDescent="0.35">
      <c r="A242" s="66" t="s">
        <v>382</v>
      </c>
      <c r="B242" s="67"/>
      <c r="C242" s="67"/>
      <c r="D242" s="68"/>
      <c r="E242" s="70"/>
      <c r="F242" s="104" t="s">
        <v>10221</v>
      </c>
      <c r="G242" s="67"/>
      <c r="H242" s="71"/>
      <c r="I242" s="72"/>
      <c r="J242" s="72"/>
      <c r="K242" s="71" t="s">
        <v>13100</v>
      </c>
      <c r="L242" s="75"/>
      <c r="M242" s="76"/>
      <c r="N242" s="76"/>
      <c r="O242" s="77"/>
      <c r="P242" s="78"/>
      <c r="Q242" s="78"/>
      <c r="R242" s="88"/>
      <c r="S242" s="88"/>
      <c r="T242" s="88"/>
      <c r="U242" s="88"/>
      <c r="V242" s="52"/>
      <c r="W242" s="52"/>
      <c r="X242" s="52"/>
      <c r="Y242" s="52"/>
      <c r="Z242" s="51"/>
      <c r="AA242" s="73"/>
      <c r="AB242" s="73"/>
      <c r="AC242" s="74"/>
      <c r="AD242" s="80">
        <v>565</v>
      </c>
      <c r="AE242" s="80">
        <v>340</v>
      </c>
      <c r="AF242" s="80">
        <v>9153</v>
      </c>
      <c r="AG242" s="80">
        <v>93876</v>
      </c>
      <c r="AH242" s="80"/>
      <c r="AI242" s="80" t="s">
        <v>7540</v>
      </c>
      <c r="AJ242" s="80" t="s">
        <v>8609</v>
      </c>
      <c r="AK242" s="80"/>
      <c r="AL242" s="80"/>
      <c r="AM242" s="82">
        <v>40866.631053240744</v>
      </c>
      <c r="AN242" s="80" t="s">
        <v>11402</v>
      </c>
      <c r="AO242" s="85" t="s">
        <v>11642</v>
      </c>
      <c r="AP242" s="80" t="s">
        <v>66</v>
      </c>
      <c r="AQ242" s="2"/>
      <c r="AR242" s="3"/>
      <c r="AS242" s="3"/>
      <c r="AT242" s="3"/>
      <c r="AU242" s="3"/>
    </row>
    <row r="243" spans="1:47" x14ac:dyDescent="0.35">
      <c r="A243" s="66" t="s">
        <v>383</v>
      </c>
      <c r="B243" s="67"/>
      <c r="C243" s="67"/>
      <c r="D243" s="68"/>
      <c r="E243" s="70"/>
      <c r="F243" s="104" t="s">
        <v>10222</v>
      </c>
      <c r="G243" s="67"/>
      <c r="H243" s="71"/>
      <c r="I243" s="72"/>
      <c r="J243" s="72"/>
      <c r="K243" s="71" t="s">
        <v>13101</v>
      </c>
      <c r="L243" s="75"/>
      <c r="M243" s="76"/>
      <c r="N243" s="76"/>
      <c r="O243" s="77"/>
      <c r="P243" s="78"/>
      <c r="Q243" s="78"/>
      <c r="R243" s="88"/>
      <c r="S243" s="88"/>
      <c r="T243" s="88"/>
      <c r="U243" s="88"/>
      <c r="V243" s="52"/>
      <c r="W243" s="52"/>
      <c r="X243" s="52"/>
      <c r="Y243" s="52"/>
      <c r="Z243" s="51"/>
      <c r="AA243" s="73"/>
      <c r="AB243" s="73"/>
      <c r="AC243" s="74"/>
      <c r="AD243" s="80">
        <v>94</v>
      </c>
      <c r="AE243" s="80">
        <v>67</v>
      </c>
      <c r="AF243" s="80">
        <v>5892</v>
      </c>
      <c r="AG243" s="80">
        <v>329</v>
      </c>
      <c r="AH243" s="80"/>
      <c r="AI243" s="80" t="s">
        <v>7541</v>
      </c>
      <c r="AJ243" s="80" t="s">
        <v>8733</v>
      </c>
      <c r="AK243" s="80"/>
      <c r="AL243" s="80"/>
      <c r="AM243" s="82">
        <v>40787.418078703704</v>
      </c>
      <c r="AN243" s="80" t="s">
        <v>11402</v>
      </c>
      <c r="AO243" s="85" t="s">
        <v>11643</v>
      </c>
      <c r="AP243" s="80" t="s">
        <v>66</v>
      </c>
      <c r="AQ243" s="2"/>
      <c r="AR243" s="3"/>
      <c r="AS243" s="3"/>
      <c r="AT243" s="3"/>
      <c r="AU243" s="3"/>
    </row>
    <row r="244" spans="1:47" x14ac:dyDescent="0.35">
      <c r="A244" s="66" t="s">
        <v>384</v>
      </c>
      <c r="B244" s="67"/>
      <c r="C244" s="67"/>
      <c r="D244" s="68"/>
      <c r="E244" s="70"/>
      <c r="F244" s="104" t="s">
        <v>10223</v>
      </c>
      <c r="G244" s="67"/>
      <c r="H244" s="71"/>
      <c r="I244" s="72"/>
      <c r="J244" s="72"/>
      <c r="K244" s="71" t="s">
        <v>13102</v>
      </c>
      <c r="L244" s="75"/>
      <c r="M244" s="76"/>
      <c r="N244" s="76"/>
      <c r="O244" s="77"/>
      <c r="P244" s="78"/>
      <c r="Q244" s="78"/>
      <c r="R244" s="88"/>
      <c r="S244" s="88"/>
      <c r="T244" s="88"/>
      <c r="U244" s="88"/>
      <c r="V244" s="52"/>
      <c r="W244" s="52"/>
      <c r="X244" s="52"/>
      <c r="Y244" s="52"/>
      <c r="Z244" s="51"/>
      <c r="AA244" s="73"/>
      <c r="AB244" s="73"/>
      <c r="AC244" s="74"/>
      <c r="AD244" s="80">
        <v>269</v>
      </c>
      <c r="AE244" s="80">
        <v>25</v>
      </c>
      <c r="AF244" s="80">
        <v>5984</v>
      </c>
      <c r="AG244" s="80">
        <v>49</v>
      </c>
      <c r="AH244" s="80"/>
      <c r="AI244" s="80"/>
      <c r="AJ244" s="80"/>
      <c r="AK244" s="80"/>
      <c r="AL244" s="80"/>
      <c r="AM244" s="82">
        <v>41227.448935185188</v>
      </c>
      <c r="AN244" s="80" t="s">
        <v>11402</v>
      </c>
      <c r="AO244" s="85" t="s">
        <v>11644</v>
      </c>
      <c r="AP244" s="80" t="s">
        <v>66</v>
      </c>
      <c r="AQ244" s="2"/>
      <c r="AR244" s="3"/>
      <c r="AS244" s="3"/>
      <c r="AT244" s="3"/>
      <c r="AU244" s="3"/>
    </row>
    <row r="245" spans="1:47" x14ac:dyDescent="0.35">
      <c r="A245" s="66" t="s">
        <v>385</v>
      </c>
      <c r="B245" s="67"/>
      <c r="C245" s="67"/>
      <c r="D245" s="68"/>
      <c r="E245" s="70"/>
      <c r="F245" s="104" t="s">
        <v>10224</v>
      </c>
      <c r="G245" s="67"/>
      <c r="H245" s="71"/>
      <c r="I245" s="72"/>
      <c r="J245" s="72"/>
      <c r="K245" s="71" t="s">
        <v>13103</v>
      </c>
      <c r="L245" s="75"/>
      <c r="M245" s="76"/>
      <c r="N245" s="76"/>
      <c r="O245" s="77"/>
      <c r="P245" s="78"/>
      <c r="Q245" s="78"/>
      <c r="R245" s="88"/>
      <c r="S245" s="88"/>
      <c r="T245" s="88"/>
      <c r="U245" s="88"/>
      <c r="V245" s="52"/>
      <c r="W245" s="52"/>
      <c r="X245" s="52"/>
      <c r="Y245" s="52"/>
      <c r="Z245" s="51"/>
      <c r="AA245" s="73"/>
      <c r="AB245" s="73"/>
      <c r="AC245" s="74"/>
      <c r="AD245" s="80">
        <v>115</v>
      </c>
      <c r="AE245" s="80">
        <v>5725</v>
      </c>
      <c r="AF245" s="80">
        <v>3592</v>
      </c>
      <c r="AG245" s="80">
        <v>4822</v>
      </c>
      <c r="AH245" s="80"/>
      <c r="AI245" s="80" t="s">
        <v>7542</v>
      </c>
      <c r="AJ245" s="80" t="s">
        <v>8697</v>
      </c>
      <c r="AK245" s="85" t="s">
        <v>9350</v>
      </c>
      <c r="AL245" s="80"/>
      <c r="AM245" s="82">
        <v>42523.380162037036</v>
      </c>
      <c r="AN245" s="80" t="s">
        <v>11402</v>
      </c>
      <c r="AO245" s="85" t="s">
        <v>11645</v>
      </c>
      <c r="AP245" s="80" t="s">
        <v>66</v>
      </c>
      <c r="AQ245" s="2"/>
      <c r="AR245" s="3"/>
      <c r="AS245" s="3"/>
      <c r="AT245" s="3"/>
      <c r="AU245" s="3"/>
    </row>
    <row r="246" spans="1:47" x14ac:dyDescent="0.35">
      <c r="A246" s="66" t="s">
        <v>386</v>
      </c>
      <c r="B246" s="67"/>
      <c r="C246" s="67"/>
      <c r="D246" s="68"/>
      <c r="E246" s="70"/>
      <c r="F246" s="104" t="s">
        <v>10225</v>
      </c>
      <c r="G246" s="67"/>
      <c r="H246" s="71"/>
      <c r="I246" s="72"/>
      <c r="J246" s="72"/>
      <c r="K246" s="71" t="s">
        <v>13104</v>
      </c>
      <c r="L246" s="75"/>
      <c r="M246" s="76"/>
      <c r="N246" s="76"/>
      <c r="O246" s="77"/>
      <c r="P246" s="78"/>
      <c r="Q246" s="78"/>
      <c r="R246" s="88"/>
      <c r="S246" s="88"/>
      <c r="T246" s="88"/>
      <c r="U246" s="88"/>
      <c r="V246" s="52"/>
      <c r="W246" s="52"/>
      <c r="X246" s="52"/>
      <c r="Y246" s="52"/>
      <c r="Z246" s="51"/>
      <c r="AA246" s="73"/>
      <c r="AB246" s="73"/>
      <c r="AC246" s="74"/>
      <c r="AD246" s="80">
        <v>2</v>
      </c>
      <c r="AE246" s="80">
        <v>57</v>
      </c>
      <c r="AF246" s="80">
        <v>6356</v>
      </c>
      <c r="AG246" s="80">
        <v>25</v>
      </c>
      <c r="AH246" s="80"/>
      <c r="AI246" s="80" t="s">
        <v>7543</v>
      </c>
      <c r="AJ246" s="80" t="s">
        <v>8734</v>
      </c>
      <c r="AK246" s="85" t="s">
        <v>9351</v>
      </c>
      <c r="AL246" s="80"/>
      <c r="AM246" s="82">
        <v>43980.366539351853</v>
      </c>
      <c r="AN246" s="80" t="s">
        <v>11402</v>
      </c>
      <c r="AO246" s="85" t="s">
        <v>11646</v>
      </c>
      <c r="AP246" s="80" t="s">
        <v>66</v>
      </c>
      <c r="AQ246" s="2"/>
      <c r="AR246" s="3"/>
      <c r="AS246" s="3"/>
      <c r="AT246" s="3"/>
      <c r="AU246" s="3"/>
    </row>
    <row r="247" spans="1:47" x14ac:dyDescent="0.35">
      <c r="A247" s="66" t="s">
        <v>1446</v>
      </c>
      <c r="B247" s="67"/>
      <c r="C247" s="67"/>
      <c r="D247" s="68"/>
      <c r="E247" s="70"/>
      <c r="F247" s="104" t="s">
        <v>10226</v>
      </c>
      <c r="G247" s="67"/>
      <c r="H247" s="71"/>
      <c r="I247" s="72"/>
      <c r="J247" s="72"/>
      <c r="K247" s="71" t="s">
        <v>13105</v>
      </c>
      <c r="L247" s="75"/>
      <c r="M247" s="76"/>
      <c r="N247" s="76"/>
      <c r="O247" s="77"/>
      <c r="P247" s="78"/>
      <c r="Q247" s="78"/>
      <c r="R247" s="88"/>
      <c r="S247" s="88"/>
      <c r="T247" s="88"/>
      <c r="U247" s="88"/>
      <c r="V247" s="52"/>
      <c r="W247" s="52"/>
      <c r="X247" s="52"/>
      <c r="Y247" s="52"/>
      <c r="Z247" s="51"/>
      <c r="AA247" s="73"/>
      <c r="AB247" s="73"/>
      <c r="AC247" s="74"/>
      <c r="AD247" s="80">
        <v>3200</v>
      </c>
      <c r="AE247" s="80">
        <v>14484</v>
      </c>
      <c r="AF247" s="80">
        <v>19832</v>
      </c>
      <c r="AG247" s="80">
        <v>12371</v>
      </c>
      <c r="AH247" s="80"/>
      <c r="AI247" s="80" t="s">
        <v>7544</v>
      </c>
      <c r="AJ247" s="80" t="s">
        <v>8713</v>
      </c>
      <c r="AK247" s="85" t="s">
        <v>9352</v>
      </c>
      <c r="AL247" s="80"/>
      <c r="AM247" s="82">
        <v>40060.788888888892</v>
      </c>
      <c r="AN247" s="80" t="s">
        <v>11402</v>
      </c>
      <c r="AO247" s="85" t="s">
        <v>11647</v>
      </c>
      <c r="AP247" s="80" t="s">
        <v>66</v>
      </c>
      <c r="AQ247" s="2"/>
      <c r="AR247" s="3"/>
      <c r="AS247" s="3"/>
      <c r="AT247" s="3"/>
      <c r="AU247" s="3"/>
    </row>
    <row r="248" spans="1:47" x14ac:dyDescent="0.35">
      <c r="A248" s="66" t="s">
        <v>387</v>
      </c>
      <c r="B248" s="67"/>
      <c r="C248" s="67"/>
      <c r="D248" s="68"/>
      <c r="E248" s="70"/>
      <c r="F248" s="104" t="s">
        <v>10227</v>
      </c>
      <c r="G248" s="67"/>
      <c r="H248" s="71"/>
      <c r="I248" s="72"/>
      <c r="J248" s="72"/>
      <c r="K248" s="71" t="s">
        <v>13106</v>
      </c>
      <c r="L248" s="75"/>
      <c r="M248" s="76"/>
      <c r="N248" s="76"/>
      <c r="O248" s="77"/>
      <c r="P248" s="78"/>
      <c r="Q248" s="78"/>
      <c r="R248" s="88"/>
      <c r="S248" s="88"/>
      <c r="T248" s="88"/>
      <c r="U248" s="88"/>
      <c r="V248" s="52"/>
      <c r="W248" s="52"/>
      <c r="X248" s="52"/>
      <c r="Y248" s="52"/>
      <c r="Z248" s="51"/>
      <c r="AA248" s="73"/>
      <c r="AB248" s="73"/>
      <c r="AC248" s="74"/>
      <c r="AD248" s="80">
        <v>851</v>
      </c>
      <c r="AE248" s="80">
        <v>339</v>
      </c>
      <c r="AF248" s="80">
        <v>6665</v>
      </c>
      <c r="AG248" s="80">
        <v>5500</v>
      </c>
      <c r="AH248" s="80"/>
      <c r="AI248" s="80" t="s">
        <v>7545</v>
      </c>
      <c r="AJ248" s="80" t="s">
        <v>8735</v>
      </c>
      <c r="AK248" s="85" t="s">
        <v>9353</v>
      </c>
      <c r="AL248" s="80"/>
      <c r="AM248" s="82">
        <v>41409.774328703701</v>
      </c>
      <c r="AN248" s="80" t="s">
        <v>11402</v>
      </c>
      <c r="AO248" s="85" t="s">
        <v>11648</v>
      </c>
      <c r="AP248" s="80" t="s">
        <v>66</v>
      </c>
      <c r="AQ248" s="2"/>
      <c r="AR248" s="3"/>
      <c r="AS248" s="3"/>
      <c r="AT248" s="3"/>
      <c r="AU248" s="3"/>
    </row>
    <row r="249" spans="1:47" x14ac:dyDescent="0.35">
      <c r="A249" s="66" t="s">
        <v>388</v>
      </c>
      <c r="B249" s="67"/>
      <c r="C249" s="67"/>
      <c r="D249" s="68"/>
      <c r="E249" s="70"/>
      <c r="F249" s="104" t="s">
        <v>10228</v>
      </c>
      <c r="G249" s="67"/>
      <c r="H249" s="71"/>
      <c r="I249" s="72"/>
      <c r="J249" s="72"/>
      <c r="K249" s="71" t="s">
        <v>13107</v>
      </c>
      <c r="L249" s="75"/>
      <c r="M249" s="76"/>
      <c r="N249" s="76"/>
      <c r="O249" s="77"/>
      <c r="P249" s="78"/>
      <c r="Q249" s="78"/>
      <c r="R249" s="88"/>
      <c r="S249" s="88"/>
      <c r="T249" s="88"/>
      <c r="U249" s="88"/>
      <c r="V249" s="52"/>
      <c r="W249" s="52"/>
      <c r="X249" s="52"/>
      <c r="Y249" s="52"/>
      <c r="Z249" s="51"/>
      <c r="AA249" s="73"/>
      <c r="AB249" s="73"/>
      <c r="AC249" s="74"/>
      <c r="AD249" s="80">
        <v>243</v>
      </c>
      <c r="AE249" s="80">
        <v>57</v>
      </c>
      <c r="AF249" s="80">
        <v>6107</v>
      </c>
      <c r="AG249" s="80">
        <v>27592</v>
      </c>
      <c r="AH249" s="80"/>
      <c r="AI249" s="80" t="s">
        <v>7546</v>
      </c>
      <c r="AJ249" s="80" t="s">
        <v>8736</v>
      </c>
      <c r="AK249" s="80"/>
      <c r="AL249" s="80"/>
      <c r="AM249" s="82">
        <v>41645.63244212963</v>
      </c>
      <c r="AN249" s="80" t="s">
        <v>11402</v>
      </c>
      <c r="AO249" s="85" t="s">
        <v>11649</v>
      </c>
      <c r="AP249" s="80" t="s">
        <v>66</v>
      </c>
      <c r="AQ249" s="2"/>
      <c r="AR249" s="3"/>
      <c r="AS249" s="3"/>
      <c r="AT249" s="3"/>
      <c r="AU249" s="3"/>
    </row>
    <row r="250" spans="1:47" x14ac:dyDescent="0.35">
      <c r="A250" s="66" t="s">
        <v>389</v>
      </c>
      <c r="B250" s="67"/>
      <c r="C250" s="67"/>
      <c r="D250" s="68"/>
      <c r="E250" s="70"/>
      <c r="F250" s="104" t="s">
        <v>10229</v>
      </c>
      <c r="G250" s="67"/>
      <c r="H250" s="71"/>
      <c r="I250" s="72"/>
      <c r="J250" s="72"/>
      <c r="K250" s="71" t="s">
        <v>13108</v>
      </c>
      <c r="L250" s="75"/>
      <c r="M250" s="76"/>
      <c r="N250" s="76"/>
      <c r="O250" s="77"/>
      <c r="P250" s="78"/>
      <c r="Q250" s="78"/>
      <c r="R250" s="88"/>
      <c r="S250" s="88"/>
      <c r="T250" s="88"/>
      <c r="U250" s="88"/>
      <c r="V250" s="52"/>
      <c r="W250" s="52"/>
      <c r="X250" s="52"/>
      <c r="Y250" s="52"/>
      <c r="Z250" s="51"/>
      <c r="AA250" s="73"/>
      <c r="AB250" s="73"/>
      <c r="AC250" s="74"/>
      <c r="AD250" s="80">
        <v>218</v>
      </c>
      <c r="AE250" s="80">
        <v>32</v>
      </c>
      <c r="AF250" s="80">
        <v>3511</v>
      </c>
      <c r="AG250" s="80">
        <v>3544</v>
      </c>
      <c r="AH250" s="80"/>
      <c r="AI250" s="80" t="s">
        <v>7547</v>
      </c>
      <c r="AJ250" s="80" t="s">
        <v>8737</v>
      </c>
      <c r="AK250" s="80"/>
      <c r="AL250" s="80"/>
      <c r="AM250" s="82">
        <v>43292.814988425926</v>
      </c>
      <c r="AN250" s="80" t="s">
        <v>11402</v>
      </c>
      <c r="AO250" s="85" t="s">
        <v>11650</v>
      </c>
      <c r="AP250" s="80" t="s">
        <v>66</v>
      </c>
      <c r="AQ250" s="2"/>
      <c r="AR250" s="3"/>
      <c r="AS250" s="3"/>
      <c r="AT250" s="3"/>
      <c r="AU250" s="3"/>
    </row>
    <row r="251" spans="1:47" x14ac:dyDescent="0.35">
      <c r="A251" s="66" t="s">
        <v>390</v>
      </c>
      <c r="B251" s="67"/>
      <c r="C251" s="67"/>
      <c r="D251" s="68"/>
      <c r="E251" s="70"/>
      <c r="F251" s="104" t="s">
        <v>10230</v>
      </c>
      <c r="G251" s="67"/>
      <c r="H251" s="71"/>
      <c r="I251" s="72"/>
      <c r="J251" s="72"/>
      <c r="K251" s="71" t="s">
        <v>13109</v>
      </c>
      <c r="L251" s="75"/>
      <c r="M251" s="76"/>
      <c r="N251" s="76"/>
      <c r="O251" s="77"/>
      <c r="P251" s="78"/>
      <c r="Q251" s="78"/>
      <c r="R251" s="88"/>
      <c r="S251" s="88"/>
      <c r="T251" s="88"/>
      <c r="U251" s="88"/>
      <c r="V251" s="52"/>
      <c r="W251" s="52"/>
      <c r="X251" s="52"/>
      <c r="Y251" s="52"/>
      <c r="Z251" s="51"/>
      <c r="AA251" s="73"/>
      <c r="AB251" s="73"/>
      <c r="AC251" s="74"/>
      <c r="AD251" s="80">
        <v>26</v>
      </c>
      <c r="AE251" s="80">
        <v>6</v>
      </c>
      <c r="AF251" s="80">
        <v>123</v>
      </c>
      <c r="AG251" s="80">
        <v>0</v>
      </c>
      <c r="AH251" s="80"/>
      <c r="AI251" s="80" t="s">
        <v>7548</v>
      </c>
      <c r="AJ251" s="80" t="s">
        <v>8738</v>
      </c>
      <c r="AK251" s="85" t="s">
        <v>9354</v>
      </c>
      <c r="AL251" s="80"/>
      <c r="AM251" s="82">
        <v>43724.326064814813</v>
      </c>
      <c r="AN251" s="80" t="s">
        <v>11402</v>
      </c>
      <c r="AO251" s="85" t="s">
        <v>11651</v>
      </c>
      <c r="AP251" s="80" t="s">
        <v>66</v>
      </c>
      <c r="AQ251" s="2"/>
      <c r="AR251" s="3"/>
      <c r="AS251" s="3"/>
      <c r="AT251" s="3"/>
      <c r="AU251" s="3"/>
    </row>
    <row r="252" spans="1:47" x14ac:dyDescent="0.35">
      <c r="A252" s="66" t="s">
        <v>391</v>
      </c>
      <c r="B252" s="67"/>
      <c r="C252" s="67"/>
      <c r="D252" s="68"/>
      <c r="E252" s="70"/>
      <c r="F252" s="104" t="s">
        <v>10231</v>
      </c>
      <c r="G252" s="67"/>
      <c r="H252" s="71"/>
      <c r="I252" s="72"/>
      <c r="J252" s="72"/>
      <c r="K252" s="71" t="s">
        <v>13110</v>
      </c>
      <c r="L252" s="75"/>
      <c r="M252" s="76"/>
      <c r="N252" s="76"/>
      <c r="O252" s="77"/>
      <c r="P252" s="78"/>
      <c r="Q252" s="78"/>
      <c r="R252" s="88"/>
      <c r="S252" s="88"/>
      <c r="T252" s="88"/>
      <c r="U252" s="88"/>
      <c r="V252" s="52"/>
      <c r="W252" s="52"/>
      <c r="X252" s="52"/>
      <c r="Y252" s="52"/>
      <c r="Z252" s="51"/>
      <c r="AA252" s="73"/>
      <c r="AB252" s="73"/>
      <c r="AC252" s="74"/>
      <c r="AD252" s="80">
        <v>309</v>
      </c>
      <c r="AE252" s="80">
        <v>607</v>
      </c>
      <c r="AF252" s="80">
        <v>3551</v>
      </c>
      <c r="AG252" s="80">
        <v>1246</v>
      </c>
      <c r="AH252" s="80"/>
      <c r="AI252" s="80" t="s">
        <v>7549</v>
      </c>
      <c r="AJ252" s="80"/>
      <c r="AK252" s="85" t="s">
        <v>9355</v>
      </c>
      <c r="AL252" s="80"/>
      <c r="AM252" s="82">
        <v>41809.606354166666</v>
      </c>
      <c r="AN252" s="80" t="s">
        <v>11402</v>
      </c>
      <c r="AO252" s="85" t="s">
        <v>11652</v>
      </c>
      <c r="AP252" s="80" t="s">
        <v>66</v>
      </c>
      <c r="AQ252" s="2"/>
      <c r="AR252" s="3"/>
      <c r="AS252" s="3"/>
      <c r="AT252" s="3"/>
      <c r="AU252" s="3"/>
    </row>
    <row r="253" spans="1:47" x14ac:dyDescent="0.35">
      <c r="A253" s="66" t="s">
        <v>392</v>
      </c>
      <c r="B253" s="67"/>
      <c r="C253" s="67"/>
      <c r="D253" s="68"/>
      <c r="E253" s="70"/>
      <c r="F253" s="104" t="s">
        <v>10232</v>
      </c>
      <c r="G253" s="67"/>
      <c r="H253" s="71"/>
      <c r="I253" s="72"/>
      <c r="J253" s="72"/>
      <c r="K253" s="71" t="s">
        <v>13111</v>
      </c>
      <c r="L253" s="75"/>
      <c r="M253" s="76"/>
      <c r="N253" s="76"/>
      <c r="O253" s="77"/>
      <c r="P253" s="78"/>
      <c r="Q253" s="78"/>
      <c r="R253" s="88"/>
      <c r="S253" s="88"/>
      <c r="T253" s="88"/>
      <c r="U253" s="88"/>
      <c r="V253" s="52"/>
      <c r="W253" s="52"/>
      <c r="X253" s="52"/>
      <c r="Y253" s="52"/>
      <c r="Z253" s="51"/>
      <c r="AA253" s="73"/>
      <c r="AB253" s="73"/>
      <c r="AC253" s="74"/>
      <c r="AD253" s="80">
        <v>678</v>
      </c>
      <c r="AE253" s="80">
        <v>460</v>
      </c>
      <c r="AF253" s="80">
        <v>24796</v>
      </c>
      <c r="AG253" s="80">
        <v>148011</v>
      </c>
      <c r="AH253" s="80"/>
      <c r="AI253" s="80" t="s">
        <v>7550</v>
      </c>
      <c r="AJ253" s="80" t="s">
        <v>8739</v>
      </c>
      <c r="AK253" s="80"/>
      <c r="AL253" s="80"/>
      <c r="AM253" s="82">
        <v>41847.54614583333</v>
      </c>
      <c r="AN253" s="80" t="s">
        <v>11402</v>
      </c>
      <c r="AO253" s="85" t="s">
        <v>11653</v>
      </c>
      <c r="AP253" s="80" t="s">
        <v>66</v>
      </c>
      <c r="AQ253" s="2"/>
      <c r="AR253" s="3"/>
      <c r="AS253" s="3"/>
      <c r="AT253" s="3"/>
      <c r="AU253" s="3"/>
    </row>
    <row r="254" spans="1:47" x14ac:dyDescent="0.35">
      <c r="A254" s="66" t="s">
        <v>393</v>
      </c>
      <c r="B254" s="67"/>
      <c r="C254" s="67"/>
      <c r="D254" s="68"/>
      <c r="E254" s="70"/>
      <c r="F254" s="104" t="s">
        <v>10233</v>
      </c>
      <c r="G254" s="67"/>
      <c r="H254" s="71"/>
      <c r="I254" s="72"/>
      <c r="J254" s="72"/>
      <c r="K254" s="71" t="s">
        <v>13112</v>
      </c>
      <c r="L254" s="75"/>
      <c r="M254" s="76"/>
      <c r="N254" s="76"/>
      <c r="O254" s="77"/>
      <c r="P254" s="78"/>
      <c r="Q254" s="78"/>
      <c r="R254" s="88"/>
      <c r="S254" s="88"/>
      <c r="T254" s="88"/>
      <c r="U254" s="88"/>
      <c r="V254" s="52"/>
      <c r="W254" s="52"/>
      <c r="X254" s="52"/>
      <c r="Y254" s="52"/>
      <c r="Z254" s="51"/>
      <c r="AA254" s="73"/>
      <c r="AB254" s="73"/>
      <c r="AC254" s="74"/>
      <c r="AD254" s="80">
        <v>314</v>
      </c>
      <c r="AE254" s="80">
        <v>106</v>
      </c>
      <c r="AF254" s="80">
        <v>345</v>
      </c>
      <c r="AG254" s="80">
        <v>766</v>
      </c>
      <c r="AH254" s="80"/>
      <c r="AI254" s="80" t="s">
        <v>7551</v>
      </c>
      <c r="AJ254" s="80"/>
      <c r="AK254" s="85" t="s">
        <v>9356</v>
      </c>
      <c r="AL254" s="80"/>
      <c r="AM254" s="82">
        <v>42688.6952662037</v>
      </c>
      <c r="AN254" s="80" t="s">
        <v>11402</v>
      </c>
      <c r="AO254" s="85" t="s">
        <v>11654</v>
      </c>
      <c r="AP254" s="80" t="s">
        <v>66</v>
      </c>
      <c r="AQ254" s="2"/>
      <c r="AR254" s="3"/>
      <c r="AS254" s="3"/>
      <c r="AT254" s="3"/>
      <c r="AU254" s="3"/>
    </row>
    <row r="255" spans="1:47" x14ac:dyDescent="0.35">
      <c r="A255" s="66" t="s">
        <v>1545</v>
      </c>
      <c r="B255" s="67"/>
      <c r="C255" s="67"/>
      <c r="D255" s="68"/>
      <c r="E255" s="70"/>
      <c r="F255" s="104" t="s">
        <v>10234</v>
      </c>
      <c r="G255" s="67"/>
      <c r="H255" s="71"/>
      <c r="I255" s="72"/>
      <c r="J255" s="72"/>
      <c r="K255" s="71" t="s">
        <v>13113</v>
      </c>
      <c r="L255" s="75"/>
      <c r="M255" s="76"/>
      <c r="N255" s="76"/>
      <c r="O255" s="77"/>
      <c r="P255" s="78"/>
      <c r="Q255" s="78"/>
      <c r="R255" s="88"/>
      <c r="S255" s="88"/>
      <c r="T255" s="88"/>
      <c r="U255" s="88"/>
      <c r="V255" s="52"/>
      <c r="W255" s="52"/>
      <c r="X255" s="52"/>
      <c r="Y255" s="52"/>
      <c r="Z255" s="51"/>
      <c r="AA255" s="73"/>
      <c r="AB255" s="73"/>
      <c r="AC255" s="74"/>
      <c r="AD255" s="80">
        <v>737</v>
      </c>
      <c r="AE255" s="80">
        <v>764</v>
      </c>
      <c r="AF255" s="80">
        <v>4252</v>
      </c>
      <c r="AG255" s="80">
        <v>417</v>
      </c>
      <c r="AH255" s="80"/>
      <c r="AI255" s="80" t="s">
        <v>7552</v>
      </c>
      <c r="AJ255" s="80" t="s">
        <v>8740</v>
      </c>
      <c r="AK255" s="85" t="s">
        <v>9357</v>
      </c>
      <c r="AL255" s="80"/>
      <c r="AM255" s="82">
        <v>40437.627395833333</v>
      </c>
      <c r="AN255" s="80" t="s">
        <v>11402</v>
      </c>
      <c r="AO255" s="85" t="s">
        <v>11655</v>
      </c>
      <c r="AP255" s="80" t="s">
        <v>65</v>
      </c>
      <c r="AQ255" s="2"/>
      <c r="AR255" s="3"/>
      <c r="AS255" s="3"/>
      <c r="AT255" s="3"/>
      <c r="AU255" s="3"/>
    </row>
    <row r="256" spans="1:47" x14ac:dyDescent="0.35">
      <c r="A256" s="66" t="s">
        <v>394</v>
      </c>
      <c r="B256" s="67"/>
      <c r="C256" s="67"/>
      <c r="D256" s="68"/>
      <c r="E256" s="70"/>
      <c r="F256" s="104" t="s">
        <v>10235</v>
      </c>
      <c r="G256" s="67"/>
      <c r="H256" s="71"/>
      <c r="I256" s="72"/>
      <c r="J256" s="72"/>
      <c r="K256" s="71" t="s">
        <v>13114</v>
      </c>
      <c r="L256" s="75"/>
      <c r="M256" s="76"/>
      <c r="N256" s="76"/>
      <c r="O256" s="77"/>
      <c r="P256" s="78"/>
      <c r="Q256" s="78"/>
      <c r="R256" s="88"/>
      <c r="S256" s="88"/>
      <c r="T256" s="88"/>
      <c r="U256" s="88"/>
      <c r="V256" s="52"/>
      <c r="W256" s="52"/>
      <c r="X256" s="52"/>
      <c r="Y256" s="52"/>
      <c r="Z256" s="51"/>
      <c r="AA256" s="73"/>
      <c r="AB256" s="73"/>
      <c r="AC256" s="74"/>
      <c r="AD256" s="80">
        <v>263</v>
      </c>
      <c r="AE256" s="80">
        <v>16772</v>
      </c>
      <c r="AF256" s="80">
        <v>15141</v>
      </c>
      <c r="AG256" s="80">
        <v>340</v>
      </c>
      <c r="AH256" s="80"/>
      <c r="AI256" s="80" t="s">
        <v>7553</v>
      </c>
      <c r="AJ256" s="80" t="s">
        <v>8741</v>
      </c>
      <c r="AK256" s="85" t="s">
        <v>9358</v>
      </c>
      <c r="AL256" s="80"/>
      <c r="AM256" s="82">
        <v>41857.561956018515</v>
      </c>
      <c r="AN256" s="80" t="s">
        <v>11402</v>
      </c>
      <c r="AO256" s="85" t="s">
        <v>11656</v>
      </c>
      <c r="AP256" s="80" t="s">
        <v>66</v>
      </c>
      <c r="AQ256" s="2"/>
      <c r="AR256" s="3"/>
      <c r="AS256" s="3"/>
      <c r="AT256" s="3"/>
      <c r="AU256" s="3"/>
    </row>
    <row r="257" spans="1:47" x14ac:dyDescent="0.35">
      <c r="A257" s="66" t="s">
        <v>395</v>
      </c>
      <c r="B257" s="67"/>
      <c r="C257" s="67"/>
      <c r="D257" s="68"/>
      <c r="E257" s="70"/>
      <c r="F257" s="104" t="s">
        <v>10236</v>
      </c>
      <c r="G257" s="67"/>
      <c r="H257" s="71"/>
      <c r="I257" s="72"/>
      <c r="J257" s="72"/>
      <c r="K257" s="71" t="s">
        <v>13115</v>
      </c>
      <c r="L257" s="75"/>
      <c r="M257" s="76"/>
      <c r="N257" s="76"/>
      <c r="O257" s="77"/>
      <c r="P257" s="78"/>
      <c r="Q257" s="78"/>
      <c r="R257" s="88"/>
      <c r="S257" s="88"/>
      <c r="T257" s="88"/>
      <c r="U257" s="88"/>
      <c r="V257" s="52"/>
      <c r="W257" s="52"/>
      <c r="X257" s="52"/>
      <c r="Y257" s="52"/>
      <c r="Z257" s="51"/>
      <c r="AA257" s="73"/>
      <c r="AB257" s="73"/>
      <c r="AC257" s="74"/>
      <c r="AD257" s="80">
        <v>405</v>
      </c>
      <c r="AE257" s="80">
        <v>6148</v>
      </c>
      <c r="AF257" s="80">
        <v>10963</v>
      </c>
      <c r="AG257" s="80">
        <v>1576</v>
      </c>
      <c r="AH257" s="80"/>
      <c r="AI257" s="80" t="s">
        <v>7554</v>
      </c>
      <c r="AJ257" s="80" t="s">
        <v>8742</v>
      </c>
      <c r="AK257" s="85" t="s">
        <v>9359</v>
      </c>
      <c r="AL257" s="80"/>
      <c r="AM257" s="82">
        <v>41940.653541666667</v>
      </c>
      <c r="AN257" s="80" t="s">
        <v>11402</v>
      </c>
      <c r="AO257" s="85" t="s">
        <v>11657</v>
      </c>
      <c r="AP257" s="80" t="s">
        <v>66</v>
      </c>
      <c r="AQ257" s="2"/>
      <c r="AR257" s="3"/>
      <c r="AS257" s="3"/>
      <c r="AT257" s="3"/>
      <c r="AU257" s="3"/>
    </row>
    <row r="258" spans="1:47" x14ac:dyDescent="0.35">
      <c r="A258" s="66" t="s">
        <v>396</v>
      </c>
      <c r="B258" s="67"/>
      <c r="C258" s="67"/>
      <c r="D258" s="68"/>
      <c r="E258" s="70"/>
      <c r="F258" s="104" t="s">
        <v>10237</v>
      </c>
      <c r="G258" s="67"/>
      <c r="H258" s="71"/>
      <c r="I258" s="72"/>
      <c r="J258" s="72"/>
      <c r="K258" s="71" t="s">
        <v>13116</v>
      </c>
      <c r="L258" s="75"/>
      <c r="M258" s="76"/>
      <c r="N258" s="76"/>
      <c r="O258" s="77"/>
      <c r="P258" s="78"/>
      <c r="Q258" s="78"/>
      <c r="R258" s="88"/>
      <c r="S258" s="88"/>
      <c r="T258" s="88"/>
      <c r="U258" s="88"/>
      <c r="V258" s="52"/>
      <c r="W258" s="52"/>
      <c r="X258" s="52"/>
      <c r="Y258" s="52"/>
      <c r="Z258" s="51"/>
      <c r="AA258" s="73"/>
      <c r="AB258" s="73"/>
      <c r="AC258" s="74"/>
      <c r="AD258" s="80">
        <v>2205</v>
      </c>
      <c r="AE258" s="80">
        <v>1433</v>
      </c>
      <c r="AF258" s="80">
        <v>3359</v>
      </c>
      <c r="AG258" s="80">
        <v>339</v>
      </c>
      <c r="AH258" s="80"/>
      <c r="AI258" s="80" t="s">
        <v>7555</v>
      </c>
      <c r="AJ258" s="80" t="s">
        <v>8609</v>
      </c>
      <c r="AK258" s="85" t="s">
        <v>9360</v>
      </c>
      <c r="AL258" s="80"/>
      <c r="AM258" s="82">
        <v>39765.649537037039</v>
      </c>
      <c r="AN258" s="80" t="s">
        <v>11402</v>
      </c>
      <c r="AO258" s="85" t="s">
        <v>11658</v>
      </c>
      <c r="AP258" s="80" t="s">
        <v>66</v>
      </c>
      <c r="AQ258" s="2"/>
      <c r="AR258" s="3"/>
      <c r="AS258" s="3"/>
      <c r="AT258" s="3"/>
      <c r="AU258" s="3"/>
    </row>
    <row r="259" spans="1:47" x14ac:dyDescent="0.35">
      <c r="A259" s="66" t="s">
        <v>397</v>
      </c>
      <c r="B259" s="67"/>
      <c r="C259" s="67"/>
      <c r="D259" s="68"/>
      <c r="E259" s="70"/>
      <c r="F259" s="104" t="s">
        <v>10238</v>
      </c>
      <c r="G259" s="67"/>
      <c r="H259" s="71"/>
      <c r="I259" s="72"/>
      <c r="J259" s="72"/>
      <c r="K259" s="71" t="s">
        <v>13117</v>
      </c>
      <c r="L259" s="75"/>
      <c r="M259" s="76"/>
      <c r="N259" s="76"/>
      <c r="O259" s="77"/>
      <c r="P259" s="78"/>
      <c r="Q259" s="78"/>
      <c r="R259" s="88"/>
      <c r="S259" s="88"/>
      <c r="T259" s="88"/>
      <c r="U259" s="88"/>
      <c r="V259" s="52"/>
      <c r="W259" s="52"/>
      <c r="X259" s="52"/>
      <c r="Y259" s="52"/>
      <c r="Z259" s="51"/>
      <c r="AA259" s="73"/>
      <c r="AB259" s="73"/>
      <c r="AC259" s="74"/>
      <c r="AD259" s="80">
        <v>166</v>
      </c>
      <c r="AE259" s="80">
        <v>169</v>
      </c>
      <c r="AF259" s="80">
        <v>7125</v>
      </c>
      <c r="AG259" s="80">
        <v>2639</v>
      </c>
      <c r="AH259" s="80"/>
      <c r="AI259" s="80" t="s">
        <v>7556</v>
      </c>
      <c r="AJ259" s="80" t="s">
        <v>8743</v>
      </c>
      <c r="AK259" s="85" t="s">
        <v>9361</v>
      </c>
      <c r="AL259" s="80"/>
      <c r="AM259" s="82">
        <v>40957.512881944444</v>
      </c>
      <c r="AN259" s="80" t="s">
        <v>11402</v>
      </c>
      <c r="AO259" s="85" t="s">
        <v>11659</v>
      </c>
      <c r="AP259" s="80" t="s">
        <v>66</v>
      </c>
      <c r="AQ259" s="2"/>
      <c r="AR259" s="3"/>
      <c r="AS259" s="3"/>
      <c r="AT259" s="3"/>
      <c r="AU259" s="3"/>
    </row>
    <row r="260" spans="1:47" x14ac:dyDescent="0.35">
      <c r="A260" s="66" t="s">
        <v>398</v>
      </c>
      <c r="B260" s="67"/>
      <c r="C260" s="67"/>
      <c r="D260" s="68"/>
      <c r="E260" s="70"/>
      <c r="F260" s="104" t="s">
        <v>10239</v>
      </c>
      <c r="G260" s="67"/>
      <c r="H260" s="71"/>
      <c r="I260" s="72"/>
      <c r="J260" s="72"/>
      <c r="K260" s="71" t="s">
        <v>13118</v>
      </c>
      <c r="L260" s="75"/>
      <c r="M260" s="76"/>
      <c r="N260" s="76"/>
      <c r="O260" s="77"/>
      <c r="P260" s="78"/>
      <c r="Q260" s="78"/>
      <c r="R260" s="88"/>
      <c r="S260" s="88"/>
      <c r="T260" s="88"/>
      <c r="U260" s="88"/>
      <c r="V260" s="52"/>
      <c r="W260" s="52"/>
      <c r="X260" s="52"/>
      <c r="Y260" s="52"/>
      <c r="Z260" s="51"/>
      <c r="AA260" s="73"/>
      <c r="AB260" s="73"/>
      <c r="AC260" s="74"/>
      <c r="AD260" s="80">
        <v>162</v>
      </c>
      <c r="AE260" s="80">
        <v>48</v>
      </c>
      <c r="AF260" s="80">
        <v>2121</v>
      </c>
      <c r="AG260" s="80">
        <v>3685</v>
      </c>
      <c r="AH260" s="80"/>
      <c r="AI260" s="80"/>
      <c r="AJ260" s="80"/>
      <c r="AK260" s="80"/>
      <c r="AL260" s="80"/>
      <c r="AM260" s="82">
        <v>41920.674942129626</v>
      </c>
      <c r="AN260" s="80" t="s">
        <v>11402</v>
      </c>
      <c r="AO260" s="85" t="s">
        <v>11660</v>
      </c>
      <c r="AP260" s="80" t="s">
        <v>66</v>
      </c>
      <c r="AQ260" s="2"/>
      <c r="AR260" s="3"/>
      <c r="AS260" s="3"/>
      <c r="AT260" s="3"/>
      <c r="AU260" s="3"/>
    </row>
    <row r="261" spans="1:47" x14ac:dyDescent="0.35">
      <c r="A261" s="66" t="s">
        <v>399</v>
      </c>
      <c r="B261" s="67"/>
      <c r="C261" s="67"/>
      <c r="D261" s="68"/>
      <c r="E261" s="70"/>
      <c r="F261" s="104" t="s">
        <v>10240</v>
      </c>
      <c r="G261" s="67"/>
      <c r="H261" s="71"/>
      <c r="I261" s="72"/>
      <c r="J261" s="72"/>
      <c r="K261" s="71" t="s">
        <v>13119</v>
      </c>
      <c r="L261" s="75"/>
      <c r="M261" s="76"/>
      <c r="N261" s="76"/>
      <c r="O261" s="77"/>
      <c r="P261" s="78"/>
      <c r="Q261" s="78"/>
      <c r="R261" s="88"/>
      <c r="S261" s="88"/>
      <c r="T261" s="88"/>
      <c r="U261" s="88"/>
      <c r="V261" s="52"/>
      <c r="W261" s="52"/>
      <c r="X261" s="52"/>
      <c r="Y261" s="52"/>
      <c r="Z261" s="51"/>
      <c r="AA261" s="73"/>
      <c r="AB261" s="73"/>
      <c r="AC261" s="74"/>
      <c r="AD261" s="80">
        <v>1270</v>
      </c>
      <c r="AE261" s="80">
        <v>306</v>
      </c>
      <c r="AF261" s="80">
        <v>3436</v>
      </c>
      <c r="AG261" s="80">
        <v>1903</v>
      </c>
      <c r="AH261" s="80"/>
      <c r="AI261" s="80" t="s">
        <v>7557</v>
      </c>
      <c r="AJ261" s="80" t="s">
        <v>8697</v>
      </c>
      <c r="AK261" s="85" t="s">
        <v>9362</v>
      </c>
      <c r="AL261" s="80"/>
      <c r="AM261" s="82">
        <v>41497.954097222224</v>
      </c>
      <c r="AN261" s="80" t="s">
        <v>11402</v>
      </c>
      <c r="AO261" s="85" t="s">
        <v>11661</v>
      </c>
      <c r="AP261" s="80" t="s">
        <v>66</v>
      </c>
      <c r="AQ261" s="2"/>
      <c r="AR261" s="3"/>
      <c r="AS261" s="3"/>
      <c r="AT261" s="3"/>
      <c r="AU261" s="3"/>
    </row>
    <row r="262" spans="1:47" x14ac:dyDescent="0.35">
      <c r="A262" s="66" t="s">
        <v>400</v>
      </c>
      <c r="B262" s="67"/>
      <c r="C262" s="67"/>
      <c r="D262" s="68"/>
      <c r="E262" s="70"/>
      <c r="F262" s="104" t="s">
        <v>10241</v>
      </c>
      <c r="G262" s="67"/>
      <c r="H262" s="71"/>
      <c r="I262" s="72"/>
      <c r="J262" s="72"/>
      <c r="K262" s="71" t="s">
        <v>13120</v>
      </c>
      <c r="L262" s="75"/>
      <c r="M262" s="76"/>
      <c r="N262" s="76"/>
      <c r="O262" s="77"/>
      <c r="P262" s="78"/>
      <c r="Q262" s="78"/>
      <c r="R262" s="88"/>
      <c r="S262" s="88"/>
      <c r="T262" s="88"/>
      <c r="U262" s="88"/>
      <c r="V262" s="52"/>
      <c r="W262" s="52"/>
      <c r="X262" s="52"/>
      <c r="Y262" s="52"/>
      <c r="Z262" s="51"/>
      <c r="AA262" s="73"/>
      <c r="AB262" s="73"/>
      <c r="AC262" s="74"/>
      <c r="AD262" s="80">
        <v>122</v>
      </c>
      <c r="AE262" s="80">
        <v>18</v>
      </c>
      <c r="AF262" s="80">
        <v>2757</v>
      </c>
      <c r="AG262" s="80">
        <v>7448</v>
      </c>
      <c r="AH262" s="80"/>
      <c r="AI262" s="80" t="s">
        <v>7558</v>
      </c>
      <c r="AJ262" s="80" t="s">
        <v>8609</v>
      </c>
      <c r="AK262" s="80"/>
      <c r="AL262" s="80"/>
      <c r="AM262" s="82">
        <v>44078.352581018517</v>
      </c>
      <c r="AN262" s="80" t="s">
        <v>11402</v>
      </c>
      <c r="AO262" s="85" t="s">
        <v>11662</v>
      </c>
      <c r="AP262" s="80" t="s">
        <v>66</v>
      </c>
      <c r="AQ262" s="2"/>
      <c r="AR262" s="3"/>
      <c r="AS262" s="3"/>
      <c r="AT262" s="3"/>
      <c r="AU262" s="3"/>
    </row>
    <row r="263" spans="1:47" x14ac:dyDescent="0.35">
      <c r="A263" s="66" t="s">
        <v>401</v>
      </c>
      <c r="B263" s="67"/>
      <c r="C263" s="67"/>
      <c r="D263" s="68"/>
      <c r="E263" s="70"/>
      <c r="F263" s="104" t="s">
        <v>10242</v>
      </c>
      <c r="G263" s="67"/>
      <c r="H263" s="71"/>
      <c r="I263" s="72"/>
      <c r="J263" s="72"/>
      <c r="K263" s="71" t="s">
        <v>13121</v>
      </c>
      <c r="L263" s="75"/>
      <c r="M263" s="76"/>
      <c r="N263" s="76"/>
      <c r="O263" s="77"/>
      <c r="P263" s="78"/>
      <c r="Q263" s="78"/>
      <c r="R263" s="88"/>
      <c r="S263" s="88"/>
      <c r="T263" s="88"/>
      <c r="U263" s="88"/>
      <c r="V263" s="52"/>
      <c r="W263" s="52"/>
      <c r="X263" s="52"/>
      <c r="Y263" s="52"/>
      <c r="Z263" s="51"/>
      <c r="AA263" s="73"/>
      <c r="AB263" s="73"/>
      <c r="AC263" s="74"/>
      <c r="AD263" s="80">
        <v>134</v>
      </c>
      <c r="AE263" s="80">
        <v>46</v>
      </c>
      <c r="AF263" s="80">
        <v>4677</v>
      </c>
      <c r="AG263" s="80">
        <v>7777</v>
      </c>
      <c r="AH263" s="80"/>
      <c r="AI263" s="80" t="s">
        <v>7559</v>
      </c>
      <c r="AJ263" s="80" t="s">
        <v>8744</v>
      </c>
      <c r="AK263" s="80"/>
      <c r="AL263" s="80"/>
      <c r="AM263" s="82">
        <v>43782.757962962962</v>
      </c>
      <c r="AN263" s="80" t="s">
        <v>11402</v>
      </c>
      <c r="AO263" s="85" t="s">
        <v>11663</v>
      </c>
      <c r="AP263" s="80" t="s">
        <v>66</v>
      </c>
      <c r="AQ263" s="2"/>
      <c r="AR263" s="3"/>
      <c r="AS263" s="3"/>
      <c r="AT263" s="3"/>
      <c r="AU263" s="3"/>
    </row>
    <row r="264" spans="1:47" x14ac:dyDescent="0.35">
      <c r="A264" s="66" t="s">
        <v>402</v>
      </c>
      <c r="B264" s="67"/>
      <c r="C264" s="67"/>
      <c r="D264" s="68"/>
      <c r="E264" s="70"/>
      <c r="F264" s="104" t="s">
        <v>10243</v>
      </c>
      <c r="G264" s="67"/>
      <c r="H264" s="71"/>
      <c r="I264" s="72"/>
      <c r="J264" s="72"/>
      <c r="K264" s="71" t="s">
        <v>13122</v>
      </c>
      <c r="L264" s="75"/>
      <c r="M264" s="76"/>
      <c r="N264" s="76"/>
      <c r="O264" s="77"/>
      <c r="P264" s="78"/>
      <c r="Q264" s="78"/>
      <c r="R264" s="88"/>
      <c r="S264" s="88"/>
      <c r="T264" s="88"/>
      <c r="U264" s="88"/>
      <c r="V264" s="52"/>
      <c r="W264" s="52"/>
      <c r="X264" s="52"/>
      <c r="Y264" s="52"/>
      <c r="Z264" s="51"/>
      <c r="AA264" s="73"/>
      <c r="AB264" s="73"/>
      <c r="AC264" s="74"/>
      <c r="AD264" s="80">
        <v>240</v>
      </c>
      <c r="AE264" s="80">
        <v>138</v>
      </c>
      <c r="AF264" s="80">
        <v>2152</v>
      </c>
      <c r="AG264" s="80">
        <v>1000</v>
      </c>
      <c r="AH264" s="80"/>
      <c r="AI264" s="80" t="s">
        <v>7560</v>
      </c>
      <c r="AJ264" s="80" t="s">
        <v>8745</v>
      </c>
      <c r="AK264" s="85" t="s">
        <v>9363</v>
      </c>
      <c r="AL264" s="80"/>
      <c r="AM264" s="82">
        <v>42733.537928240738</v>
      </c>
      <c r="AN264" s="80" t="s">
        <v>11402</v>
      </c>
      <c r="AO264" s="85" t="s">
        <v>11664</v>
      </c>
      <c r="AP264" s="80" t="s">
        <v>66</v>
      </c>
      <c r="AQ264" s="2"/>
      <c r="AR264" s="3"/>
      <c r="AS264" s="3"/>
      <c r="AT264" s="3"/>
      <c r="AU264" s="3"/>
    </row>
    <row r="265" spans="1:47" x14ac:dyDescent="0.35">
      <c r="A265" s="66" t="s">
        <v>403</v>
      </c>
      <c r="B265" s="67"/>
      <c r="C265" s="67"/>
      <c r="D265" s="68"/>
      <c r="E265" s="70"/>
      <c r="F265" s="104" t="s">
        <v>10244</v>
      </c>
      <c r="G265" s="67"/>
      <c r="H265" s="71"/>
      <c r="I265" s="72"/>
      <c r="J265" s="72"/>
      <c r="K265" s="71" t="s">
        <v>13123</v>
      </c>
      <c r="L265" s="75"/>
      <c r="M265" s="76"/>
      <c r="N265" s="76"/>
      <c r="O265" s="77"/>
      <c r="P265" s="78"/>
      <c r="Q265" s="78"/>
      <c r="R265" s="88"/>
      <c r="S265" s="88"/>
      <c r="T265" s="88"/>
      <c r="U265" s="88"/>
      <c r="V265" s="52"/>
      <c r="W265" s="52"/>
      <c r="X265" s="52"/>
      <c r="Y265" s="52"/>
      <c r="Z265" s="51"/>
      <c r="AA265" s="73"/>
      <c r="AB265" s="73"/>
      <c r="AC265" s="74"/>
      <c r="AD265" s="80">
        <v>867</v>
      </c>
      <c r="AE265" s="80">
        <v>243</v>
      </c>
      <c r="AF265" s="80">
        <v>15766</v>
      </c>
      <c r="AG265" s="80">
        <v>76570</v>
      </c>
      <c r="AH265" s="80"/>
      <c r="AI265" s="80"/>
      <c r="AJ265" s="80" t="s">
        <v>8746</v>
      </c>
      <c r="AK265" s="80"/>
      <c r="AL265" s="80"/>
      <c r="AM265" s="82">
        <v>42737.395879629628</v>
      </c>
      <c r="AN265" s="80" t="s">
        <v>11402</v>
      </c>
      <c r="AO265" s="85" t="s">
        <v>11665</v>
      </c>
      <c r="AP265" s="80" t="s">
        <v>66</v>
      </c>
      <c r="AQ265" s="2"/>
      <c r="AR265" s="3"/>
      <c r="AS265" s="3"/>
      <c r="AT265" s="3"/>
      <c r="AU265" s="3"/>
    </row>
    <row r="266" spans="1:47" x14ac:dyDescent="0.35">
      <c r="A266" s="66" t="s">
        <v>404</v>
      </c>
      <c r="B266" s="67"/>
      <c r="C266" s="67"/>
      <c r="D266" s="68"/>
      <c r="E266" s="70"/>
      <c r="F266" s="104" t="s">
        <v>10245</v>
      </c>
      <c r="G266" s="67"/>
      <c r="H266" s="71"/>
      <c r="I266" s="72"/>
      <c r="J266" s="72"/>
      <c r="K266" s="71" t="s">
        <v>13124</v>
      </c>
      <c r="L266" s="75"/>
      <c r="M266" s="76"/>
      <c r="N266" s="76"/>
      <c r="O266" s="77"/>
      <c r="P266" s="78"/>
      <c r="Q266" s="78"/>
      <c r="R266" s="88"/>
      <c r="S266" s="88"/>
      <c r="T266" s="88"/>
      <c r="U266" s="88"/>
      <c r="V266" s="52"/>
      <c r="W266" s="52"/>
      <c r="X266" s="52"/>
      <c r="Y266" s="52"/>
      <c r="Z266" s="51"/>
      <c r="AA266" s="73"/>
      <c r="AB266" s="73"/>
      <c r="AC266" s="74"/>
      <c r="AD266" s="80">
        <v>306</v>
      </c>
      <c r="AE266" s="80">
        <v>34</v>
      </c>
      <c r="AF266" s="80">
        <v>4056</v>
      </c>
      <c r="AG266" s="80">
        <v>892</v>
      </c>
      <c r="AH266" s="80"/>
      <c r="AI266" s="80" t="s">
        <v>7561</v>
      </c>
      <c r="AJ266" s="80"/>
      <c r="AK266" s="80"/>
      <c r="AL266" s="80"/>
      <c r="AM266" s="82">
        <v>42275.597048611111</v>
      </c>
      <c r="AN266" s="80" t="s">
        <v>11402</v>
      </c>
      <c r="AO266" s="85" t="s">
        <v>11666</v>
      </c>
      <c r="AP266" s="80" t="s">
        <v>66</v>
      </c>
      <c r="AQ266" s="2"/>
      <c r="AR266" s="3"/>
      <c r="AS266" s="3"/>
      <c r="AT266" s="3"/>
      <c r="AU266" s="3"/>
    </row>
    <row r="267" spans="1:47" x14ac:dyDescent="0.35">
      <c r="A267" s="66" t="s">
        <v>405</v>
      </c>
      <c r="B267" s="67"/>
      <c r="C267" s="67"/>
      <c r="D267" s="68"/>
      <c r="E267" s="70"/>
      <c r="F267" s="104" t="s">
        <v>10246</v>
      </c>
      <c r="G267" s="67"/>
      <c r="H267" s="71"/>
      <c r="I267" s="72"/>
      <c r="J267" s="72"/>
      <c r="K267" s="71" t="s">
        <v>13125</v>
      </c>
      <c r="L267" s="75"/>
      <c r="M267" s="76"/>
      <c r="N267" s="76"/>
      <c r="O267" s="77"/>
      <c r="P267" s="78"/>
      <c r="Q267" s="78"/>
      <c r="R267" s="88"/>
      <c r="S267" s="88"/>
      <c r="T267" s="88"/>
      <c r="U267" s="88"/>
      <c r="V267" s="52"/>
      <c r="W267" s="52"/>
      <c r="X267" s="52"/>
      <c r="Y267" s="52"/>
      <c r="Z267" s="51"/>
      <c r="AA267" s="73"/>
      <c r="AB267" s="73"/>
      <c r="AC267" s="74"/>
      <c r="AD267" s="80">
        <v>1</v>
      </c>
      <c r="AE267" s="80">
        <v>160</v>
      </c>
      <c r="AF267" s="80">
        <v>13105</v>
      </c>
      <c r="AG267" s="80">
        <v>104</v>
      </c>
      <c r="AH267" s="80"/>
      <c r="AI267" s="80" t="s">
        <v>7562</v>
      </c>
      <c r="AJ267" s="80"/>
      <c r="AK267" s="80"/>
      <c r="AL267" s="80"/>
      <c r="AM267" s="82">
        <v>44203.887777777774</v>
      </c>
      <c r="AN267" s="80" t="s">
        <v>11402</v>
      </c>
      <c r="AO267" s="85" t="s">
        <v>11667</v>
      </c>
      <c r="AP267" s="80" t="s">
        <v>66</v>
      </c>
      <c r="AQ267" s="2"/>
      <c r="AR267" s="3"/>
      <c r="AS267" s="3"/>
      <c r="AT267" s="3"/>
      <c r="AU267" s="3"/>
    </row>
    <row r="268" spans="1:47" x14ac:dyDescent="0.35">
      <c r="A268" s="66" t="s">
        <v>406</v>
      </c>
      <c r="B268" s="67"/>
      <c r="C268" s="67"/>
      <c r="D268" s="68"/>
      <c r="E268" s="70"/>
      <c r="F268" s="104" t="s">
        <v>10247</v>
      </c>
      <c r="G268" s="67"/>
      <c r="H268" s="71"/>
      <c r="I268" s="72"/>
      <c r="J268" s="72"/>
      <c r="K268" s="71" t="s">
        <v>13126</v>
      </c>
      <c r="L268" s="75"/>
      <c r="M268" s="76"/>
      <c r="N268" s="76"/>
      <c r="O268" s="77"/>
      <c r="P268" s="78"/>
      <c r="Q268" s="78"/>
      <c r="R268" s="88"/>
      <c r="S268" s="88"/>
      <c r="T268" s="88"/>
      <c r="U268" s="88"/>
      <c r="V268" s="52"/>
      <c r="W268" s="52"/>
      <c r="X268" s="52"/>
      <c r="Y268" s="52"/>
      <c r="Z268" s="51"/>
      <c r="AA268" s="73"/>
      <c r="AB268" s="73"/>
      <c r="AC268" s="74"/>
      <c r="AD268" s="80">
        <v>817</v>
      </c>
      <c r="AE268" s="80">
        <v>1760</v>
      </c>
      <c r="AF268" s="80">
        <v>3183</v>
      </c>
      <c r="AG268" s="80">
        <v>1664</v>
      </c>
      <c r="AH268" s="80"/>
      <c r="AI268" s="80" t="s">
        <v>7563</v>
      </c>
      <c r="AJ268" s="80" t="s">
        <v>8711</v>
      </c>
      <c r="AK268" s="85" t="s">
        <v>9364</v>
      </c>
      <c r="AL268" s="80"/>
      <c r="AM268" s="82">
        <v>41984.422488425924</v>
      </c>
      <c r="AN268" s="80" t="s">
        <v>11402</v>
      </c>
      <c r="AO268" s="85" t="s">
        <v>11668</v>
      </c>
      <c r="AP268" s="80" t="s">
        <v>66</v>
      </c>
      <c r="AQ268" s="2"/>
      <c r="AR268" s="3"/>
      <c r="AS268" s="3"/>
      <c r="AT268" s="3"/>
      <c r="AU268" s="3"/>
    </row>
    <row r="269" spans="1:47" x14ac:dyDescent="0.35">
      <c r="A269" s="66" t="s">
        <v>407</v>
      </c>
      <c r="B269" s="67"/>
      <c r="C269" s="67"/>
      <c r="D269" s="68"/>
      <c r="E269" s="70"/>
      <c r="F269" s="104" t="s">
        <v>10248</v>
      </c>
      <c r="G269" s="67"/>
      <c r="H269" s="71"/>
      <c r="I269" s="72"/>
      <c r="J269" s="72"/>
      <c r="K269" s="71" t="s">
        <v>13127</v>
      </c>
      <c r="L269" s="75"/>
      <c r="M269" s="76"/>
      <c r="N269" s="76"/>
      <c r="O269" s="77"/>
      <c r="P269" s="78"/>
      <c r="Q269" s="78"/>
      <c r="R269" s="88"/>
      <c r="S269" s="88"/>
      <c r="T269" s="88"/>
      <c r="U269" s="88"/>
      <c r="V269" s="52"/>
      <c r="W269" s="52"/>
      <c r="X269" s="52"/>
      <c r="Y269" s="52"/>
      <c r="Z269" s="51"/>
      <c r="AA269" s="73"/>
      <c r="AB269" s="73"/>
      <c r="AC269" s="74"/>
      <c r="AD269" s="80">
        <v>61</v>
      </c>
      <c r="AE269" s="80">
        <v>722</v>
      </c>
      <c r="AF269" s="80">
        <v>10008</v>
      </c>
      <c r="AG269" s="80">
        <v>8866</v>
      </c>
      <c r="AH269" s="80"/>
      <c r="AI269" s="80" t="s">
        <v>7564</v>
      </c>
      <c r="AJ269" s="80" t="s">
        <v>8747</v>
      </c>
      <c r="AK269" s="80"/>
      <c r="AL269" s="80"/>
      <c r="AM269" s="82">
        <v>40330.359814814816</v>
      </c>
      <c r="AN269" s="80" t="s">
        <v>11402</v>
      </c>
      <c r="AO269" s="85" t="s">
        <v>11669</v>
      </c>
      <c r="AP269" s="80" t="s">
        <v>66</v>
      </c>
      <c r="AQ269" s="2"/>
      <c r="AR269" s="3"/>
      <c r="AS269" s="3"/>
      <c r="AT269" s="3"/>
      <c r="AU269" s="3"/>
    </row>
    <row r="270" spans="1:47" x14ac:dyDescent="0.35">
      <c r="A270" s="66" t="s">
        <v>408</v>
      </c>
      <c r="B270" s="67"/>
      <c r="C270" s="67"/>
      <c r="D270" s="68"/>
      <c r="E270" s="70"/>
      <c r="F270" s="104" t="s">
        <v>10249</v>
      </c>
      <c r="G270" s="67"/>
      <c r="H270" s="71"/>
      <c r="I270" s="72"/>
      <c r="J270" s="72"/>
      <c r="K270" s="71" t="s">
        <v>13128</v>
      </c>
      <c r="L270" s="75"/>
      <c r="M270" s="76"/>
      <c r="N270" s="76"/>
      <c r="O270" s="77"/>
      <c r="P270" s="78"/>
      <c r="Q270" s="78"/>
      <c r="R270" s="88"/>
      <c r="S270" s="88"/>
      <c r="T270" s="88"/>
      <c r="U270" s="88"/>
      <c r="V270" s="52"/>
      <c r="W270" s="52"/>
      <c r="X270" s="52"/>
      <c r="Y270" s="52"/>
      <c r="Z270" s="51"/>
      <c r="AA270" s="73"/>
      <c r="AB270" s="73"/>
      <c r="AC270" s="74"/>
      <c r="AD270" s="80">
        <v>620</v>
      </c>
      <c r="AE270" s="80">
        <v>689</v>
      </c>
      <c r="AF270" s="80">
        <v>147270</v>
      </c>
      <c r="AG270" s="80">
        <v>148356</v>
      </c>
      <c r="AH270" s="80"/>
      <c r="AI270" s="80" t="s">
        <v>7565</v>
      </c>
      <c r="AJ270" s="80" t="s">
        <v>8748</v>
      </c>
      <c r="AK270" s="80"/>
      <c r="AL270" s="80"/>
      <c r="AM270" s="82">
        <v>42633.855671296296</v>
      </c>
      <c r="AN270" s="80" t="s">
        <v>11402</v>
      </c>
      <c r="AO270" s="85" t="s">
        <v>11670</v>
      </c>
      <c r="AP270" s="80" t="s">
        <v>66</v>
      </c>
      <c r="AQ270" s="2"/>
      <c r="AR270" s="3"/>
      <c r="AS270" s="3"/>
      <c r="AT270" s="3"/>
      <c r="AU270" s="3"/>
    </row>
    <row r="271" spans="1:47" x14ac:dyDescent="0.35">
      <c r="A271" s="66" t="s">
        <v>409</v>
      </c>
      <c r="B271" s="67"/>
      <c r="C271" s="67"/>
      <c r="D271" s="68"/>
      <c r="E271" s="70"/>
      <c r="F271" s="104" t="s">
        <v>10250</v>
      </c>
      <c r="G271" s="67"/>
      <c r="H271" s="71"/>
      <c r="I271" s="72"/>
      <c r="J271" s="72"/>
      <c r="K271" s="71" t="s">
        <v>13129</v>
      </c>
      <c r="L271" s="75"/>
      <c r="M271" s="76"/>
      <c r="N271" s="76"/>
      <c r="O271" s="77"/>
      <c r="P271" s="78"/>
      <c r="Q271" s="78"/>
      <c r="R271" s="88"/>
      <c r="S271" s="88"/>
      <c r="T271" s="88"/>
      <c r="U271" s="88"/>
      <c r="V271" s="52"/>
      <c r="W271" s="52"/>
      <c r="X271" s="52"/>
      <c r="Y271" s="52"/>
      <c r="Z271" s="51"/>
      <c r="AA271" s="73"/>
      <c r="AB271" s="73"/>
      <c r="AC271" s="74"/>
      <c r="AD271" s="80">
        <v>53</v>
      </c>
      <c r="AE271" s="80">
        <v>6</v>
      </c>
      <c r="AF271" s="80">
        <v>297</v>
      </c>
      <c r="AG271" s="80">
        <v>507</v>
      </c>
      <c r="AH271" s="80"/>
      <c r="AI271" s="80" t="s">
        <v>7566</v>
      </c>
      <c r="AJ271" s="80" t="s">
        <v>8749</v>
      </c>
      <c r="AK271" s="85" t="s">
        <v>9365</v>
      </c>
      <c r="AL271" s="80"/>
      <c r="AM271" s="82">
        <v>44334.745462962965</v>
      </c>
      <c r="AN271" s="80" t="s">
        <v>11402</v>
      </c>
      <c r="AO271" s="85" t="s">
        <v>11671</v>
      </c>
      <c r="AP271" s="80" t="s">
        <v>66</v>
      </c>
      <c r="AQ271" s="2"/>
      <c r="AR271" s="3"/>
      <c r="AS271" s="3"/>
      <c r="AT271" s="3"/>
      <c r="AU271" s="3"/>
    </row>
    <row r="272" spans="1:47" x14ac:dyDescent="0.35">
      <c r="A272" s="66" t="s">
        <v>410</v>
      </c>
      <c r="B272" s="67"/>
      <c r="C272" s="67"/>
      <c r="D272" s="68"/>
      <c r="E272" s="70"/>
      <c r="F272" s="104" t="s">
        <v>10251</v>
      </c>
      <c r="G272" s="67"/>
      <c r="H272" s="71"/>
      <c r="I272" s="72"/>
      <c r="J272" s="72"/>
      <c r="K272" s="71" t="s">
        <v>13130</v>
      </c>
      <c r="L272" s="75"/>
      <c r="M272" s="76"/>
      <c r="N272" s="76"/>
      <c r="O272" s="77"/>
      <c r="P272" s="78"/>
      <c r="Q272" s="78"/>
      <c r="R272" s="88"/>
      <c r="S272" s="88"/>
      <c r="T272" s="88"/>
      <c r="U272" s="88"/>
      <c r="V272" s="52"/>
      <c r="W272" s="52"/>
      <c r="X272" s="52"/>
      <c r="Y272" s="52"/>
      <c r="Z272" s="51"/>
      <c r="AA272" s="73"/>
      <c r="AB272" s="73"/>
      <c r="AC272" s="74"/>
      <c r="AD272" s="80">
        <v>37</v>
      </c>
      <c r="AE272" s="80">
        <v>4</v>
      </c>
      <c r="AF272" s="80">
        <v>98</v>
      </c>
      <c r="AG272" s="80">
        <v>90</v>
      </c>
      <c r="AH272" s="80"/>
      <c r="AI272" s="80" t="s">
        <v>7567</v>
      </c>
      <c r="AJ272" s="80" t="s">
        <v>8750</v>
      </c>
      <c r="AK272" s="85" t="s">
        <v>9366</v>
      </c>
      <c r="AL272" s="80"/>
      <c r="AM272" s="82">
        <v>44153.541192129633</v>
      </c>
      <c r="AN272" s="80" t="s">
        <v>11402</v>
      </c>
      <c r="AO272" s="85" t="s">
        <v>11672</v>
      </c>
      <c r="AP272" s="80" t="s">
        <v>66</v>
      </c>
      <c r="AQ272" s="2"/>
      <c r="AR272" s="3"/>
      <c r="AS272" s="3"/>
      <c r="AT272" s="3"/>
      <c r="AU272" s="3"/>
    </row>
    <row r="273" spans="1:47" x14ac:dyDescent="0.35">
      <c r="A273" s="66" t="s">
        <v>1473</v>
      </c>
      <c r="B273" s="67"/>
      <c r="C273" s="67"/>
      <c r="D273" s="68"/>
      <c r="E273" s="70"/>
      <c r="F273" s="104" t="s">
        <v>10252</v>
      </c>
      <c r="G273" s="67"/>
      <c r="H273" s="71"/>
      <c r="I273" s="72"/>
      <c r="J273" s="72"/>
      <c r="K273" s="71" t="s">
        <v>13131</v>
      </c>
      <c r="L273" s="75"/>
      <c r="M273" s="76"/>
      <c r="N273" s="76"/>
      <c r="O273" s="77"/>
      <c r="P273" s="78"/>
      <c r="Q273" s="78"/>
      <c r="R273" s="88"/>
      <c r="S273" s="88"/>
      <c r="T273" s="88"/>
      <c r="U273" s="88"/>
      <c r="V273" s="52"/>
      <c r="W273" s="52"/>
      <c r="X273" s="52"/>
      <c r="Y273" s="52"/>
      <c r="Z273" s="51"/>
      <c r="AA273" s="73"/>
      <c r="AB273" s="73"/>
      <c r="AC273" s="74"/>
      <c r="AD273" s="80">
        <v>115</v>
      </c>
      <c r="AE273" s="80">
        <v>26</v>
      </c>
      <c r="AF273" s="80">
        <v>190</v>
      </c>
      <c r="AG273" s="80">
        <v>97</v>
      </c>
      <c r="AH273" s="80"/>
      <c r="AI273" s="80" t="s">
        <v>7568</v>
      </c>
      <c r="AJ273" s="80" t="s">
        <v>8726</v>
      </c>
      <c r="AK273" s="85" t="s">
        <v>9367</v>
      </c>
      <c r="AL273" s="80"/>
      <c r="AM273" s="82">
        <v>43039.603854166664</v>
      </c>
      <c r="AN273" s="80" t="s">
        <v>11402</v>
      </c>
      <c r="AO273" s="85" t="s">
        <v>11673</v>
      </c>
      <c r="AP273" s="80" t="s">
        <v>66</v>
      </c>
      <c r="AQ273" s="2"/>
      <c r="AR273" s="3"/>
      <c r="AS273" s="3"/>
      <c r="AT273" s="3"/>
      <c r="AU273" s="3"/>
    </row>
    <row r="274" spans="1:47" x14ac:dyDescent="0.35">
      <c r="A274" s="66" t="s">
        <v>411</v>
      </c>
      <c r="B274" s="67"/>
      <c r="C274" s="67"/>
      <c r="D274" s="68"/>
      <c r="E274" s="70"/>
      <c r="F274" s="104" t="s">
        <v>10253</v>
      </c>
      <c r="G274" s="67"/>
      <c r="H274" s="71"/>
      <c r="I274" s="72"/>
      <c r="J274" s="72"/>
      <c r="K274" s="71" t="s">
        <v>13132</v>
      </c>
      <c r="L274" s="75"/>
      <c r="M274" s="76"/>
      <c r="N274" s="76"/>
      <c r="O274" s="77"/>
      <c r="P274" s="78"/>
      <c r="Q274" s="78"/>
      <c r="R274" s="88"/>
      <c r="S274" s="88"/>
      <c r="T274" s="88"/>
      <c r="U274" s="88"/>
      <c r="V274" s="52"/>
      <c r="W274" s="52"/>
      <c r="X274" s="52"/>
      <c r="Y274" s="52"/>
      <c r="Z274" s="51"/>
      <c r="AA274" s="73"/>
      <c r="AB274" s="73"/>
      <c r="AC274" s="74"/>
      <c r="AD274" s="80">
        <v>822</v>
      </c>
      <c r="AE274" s="80">
        <v>43</v>
      </c>
      <c r="AF274" s="80">
        <v>8917</v>
      </c>
      <c r="AG274" s="80">
        <v>2474</v>
      </c>
      <c r="AH274" s="80"/>
      <c r="AI274" s="80" t="s">
        <v>7569</v>
      </c>
      <c r="AJ274" s="80" t="s">
        <v>8751</v>
      </c>
      <c r="AK274" s="85" t="s">
        <v>9368</v>
      </c>
      <c r="AL274" s="80"/>
      <c r="AM274" s="82">
        <v>42614.386412037034</v>
      </c>
      <c r="AN274" s="80" t="s">
        <v>11402</v>
      </c>
      <c r="AO274" s="85" t="s">
        <v>11674</v>
      </c>
      <c r="AP274" s="80" t="s">
        <v>66</v>
      </c>
      <c r="AQ274" s="2"/>
      <c r="AR274" s="3"/>
      <c r="AS274" s="3"/>
      <c r="AT274" s="3"/>
      <c r="AU274" s="3"/>
    </row>
    <row r="275" spans="1:47" x14ac:dyDescent="0.35">
      <c r="A275" s="66" t="s">
        <v>412</v>
      </c>
      <c r="B275" s="67"/>
      <c r="C275" s="67"/>
      <c r="D275" s="68"/>
      <c r="E275" s="70"/>
      <c r="F275" s="104" t="s">
        <v>10254</v>
      </c>
      <c r="G275" s="67"/>
      <c r="H275" s="71"/>
      <c r="I275" s="72"/>
      <c r="J275" s="72"/>
      <c r="K275" s="71" t="s">
        <v>13133</v>
      </c>
      <c r="L275" s="75"/>
      <c r="M275" s="76"/>
      <c r="N275" s="76"/>
      <c r="O275" s="77"/>
      <c r="P275" s="78"/>
      <c r="Q275" s="78"/>
      <c r="R275" s="88"/>
      <c r="S275" s="88"/>
      <c r="T275" s="88"/>
      <c r="U275" s="88"/>
      <c r="V275" s="52"/>
      <c r="W275" s="52"/>
      <c r="X275" s="52"/>
      <c r="Y275" s="52"/>
      <c r="Z275" s="51"/>
      <c r="AA275" s="73"/>
      <c r="AB275" s="73"/>
      <c r="AC275" s="74"/>
      <c r="AD275" s="80">
        <v>579</v>
      </c>
      <c r="AE275" s="80">
        <v>232</v>
      </c>
      <c r="AF275" s="80">
        <v>11897</v>
      </c>
      <c r="AG275" s="80">
        <v>8646</v>
      </c>
      <c r="AH275" s="80"/>
      <c r="AI275" s="80" t="s">
        <v>7570</v>
      </c>
      <c r="AJ275" s="80" t="s">
        <v>8752</v>
      </c>
      <c r="AK275" s="80"/>
      <c r="AL275" s="80"/>
      <c r="AM275" s="82">
        <v>43499.825046296297</v>
      </c>
      <c r="AN275" s="80" t="s">
        <v>11402</v>
      </c>
      <c r="AO275" s="85" t="s">
        <v>11675</v>
      </c>
      <c r="AP275" s="80" t="s">
        <v>66</v>
      </c>
      <c r="AQ275" s="2"/>
      <c r="AR275" s="3"/>
      <c r="AS275" s="3"/>
      <c r="AT275" s="3"/>
      <c r="AU275" s="3"/>
    </row>
    <row r="276" spans="1:47" x14ac:dyDescent="0.35">
      <c r="A276" s="66" t="s">
        <v>413</v>
      </c>
      <c r="B276" s="67"/>
      <c r="C276" s="67"/>
      <c r="D276" s="68"/>
      <c r="E276" s="70"/>
      <c r="F276" s="104" t="s">
        <v>10255</v>
      </c>
      <c r="G276" s="67"/>
      <c r="H276" s="71"/>
      <c r="I276" s="72"/>
      <c r="J276" s="72"/>
      <c r="K276" s="71" t="s">
        <v>13134</v>
      </c>
      <c r="L276" s="75"/>
      <c r="M276" s="76"/>
      <c r="N276" s="76"/>
      <c r="O276" s="77"/>
      <c r="P276" s="78"/>
      <c r="Q276" s="78"/>
      <c r="R276" s="88"/>
      <c r="S276" s="88"/>
      <c r="T276" s="88"/>
      <c r="U276" s="88"/>
      <c r="V276" s="52"/>
      <c r="W276" s="52"/>
      <c r="X276" s="52"/>
      <c r="Y276" s="52"/>
      <c r="Z276" s="51"/>
      <c r="AA276" s="73"/>
      <c r="AB276" s="73"/>
      <c r="AC276" s="74"/>
      <c r="AD276" s="80">
        <v>2314</v>
      </c>
      <c r="AE276" s="80">
        <v>624</v>
      </c>
      <c r="AF276" s="80">
        <v>2867</v>
      </c>
      <c r="AG276" s="80">
        <v>17199</v>
      </c>
      <c r="AH276" s="80"/>
      <c r="AI276" s="80" t="s">
        <v>7571</v>
      </c>
      <c r="AJ276" s="80" t="s">
        <v>8753</v>
      </c>
      <c r="AK276" s="80"/>
      <c r="AL276" s="80"/>
      <c r="AM276" s="82">
        <v>41507.761064814818</v>
      </c>
      <c r="AN276" s="80" t="s">
        <v>11402</v>
      </c>
      <c r="AO276" s="85" t="s">
        <v>11676</v>
      </c>
      <c r="AP276" s="80" t="s">
        <v>66</v>
      </c>
      <c r="AQ276" s="2"/>
      <c r="AR276" s="3"/>
      <c r="AS276" s="3"/>
      <c r="AT276" s="3"/>
      <c r="AU276" s="3"/>
    </row>
    <row r="277" spans="1:47" x14ac:dyDescent="0.35">
      <c r="A277" s="66" t="s">
        <v>414</v>
      </c>
      <c r="B277" s="67"/>
      <c r="C277" s="67"/>
      <c r="D277" s="68"/>
      <c r="E277" s="70"/>
      <c r="F277" s="104" t="s">
        <v>10256</v>
      </c>
      <c r="G277" s="67"/>
      <c r="H277" s="71"/>
      <c r="I277" s="72"/>
      <c r="J277" s="72"/>
      <c r="K277" s="71" t="s">
        <v>13135</v>
      </c>
      <c r="L277" s="75"/>
      <c r="M277" s="76"/>
      <c r="N277" s="76"/>
      <c r="O277" s="77"/>
      <c r="P277" s="78"/>
      <c r="Q277" s="78"/>
      <c r="R277" s="88"/>
      <c r="S277" s="88"/>
      <c r="T277" s="88"/>
      <c r="U277" s="88"/>
      <c r="V277" s="52"/>
      <c r="W277" s="52"/>
      <c r="X277" s="52"/>
      <c r="Y277" s="52"/>
      <c r="Z277" s="51"/>
      <c r="AA277" s="73"/>
      <c r="AB277" s="73"/>
      <c r="AC277" s="74"/>
      <c r="AD277" s="80">
        <v>679</v>
      </c>
      <c r="AE277" s="80">
        <v>824</v>
      </c>
      <c r="AF277" s="80">
        <v>8968</v>
      </c>
      <c r="AG277" s="80">
        <v>8062</v>
      </c>
      <c r="AH277" s="80"/>
      <c r="AI277" s="80" t="s">
        <v>7572</v>
      </c>
      <c r="AJ277" s="80" t="s">
        <v>8615</v>
      </c>
      <c r="AK277" s="80"/>
      <c r="AL277" s="80"/>
      <c r="AM277" s="82">
        <v>42171.671111111114</v>
      </c>
      <c r="AN277" s="80" t="s">
        <v>11402</v>
      </c>
      <c r="AO277" s="85" t="s">
        <v>11677</v>
      </c>
      <c r="AP277" s="80" t="s">
        <v>66</v>
      </c>
      <c r="AQ277" s="2"/>
      <c r="AR277" s="3"/>
      <c r="AS277" s="3"/>
      <c r="AT277" s="3"/>
      <c r="AU277" s="3"/>
    </row>
    <row r="278" spans="1:47" x14ac:dyDescent="0.35">
      <c r="A278" s="66" t="s">
        <v>415</v>
      </c>
      <c r="B278" s="67"/>
      <c r="C278" s="67"/>
      <c r="D278" s="68"/>
      <c r="E278" s="70"/>
      <c r="F278" s="104" t="s">
        <v>10257</v>
      </c>
      <c r="G278" s="67"/>
      <c r="H278" s="71"/>
      <c r="I278" s="72"/>
      <c r="J278" s="72"/>
      <c r="K278" s="71" t="s">
        <v>13136</v>
      </c>
      <c r="L278" s="75"/>
      <c r="M278" s="76"/>
      <c r="N278" s="76"/>
      <c r="O278" s="77"/>
      <c r="P278" s="78"/>
      <c r="Q278" s="78"/>
      <c r="R278" s="88"/>
      <c r="S278" s="88"/>
      <c r="T278" s="88"/>
      <c r="U278" s="88"/>
      <c r="V278" s="52"/>
      <c r="W278" s="52"/>
      <c r="X278" s="52"/>
      <c r="Y278" s="52"/>
      <c r="Z278" s="51"/>
      <c r="AA278" s="73"/>
      <c r="AB278" s="73"/>
      <c r="AC278" s="74"/>
      <c r="AD278" s="80">
        <v>78</v>
      </c>
      <c r="AE278" s="80">
        <v>49</v>
      </c>
      <c r="AF278" s="80">
        <v>7204</v>
      </c>
      <c r="AG278" s="80">
        <v>10782</v>
      </c>
      <c r="AH278" s="80"/>
      <c r="AI278" s="80" t="s">
        <v>7573</v>
      </c>
      <c r="AJ278" s="80" t="s">
        <v>8754</v>
      </c>
      <c r="AK278" s="80"/>
      <c r="AL278" s="80"/>
      <c r="AM278" s="82">
        <v>41105.513356481482</v>
      </c>
      <c r="AN278" s="80" t="s">
        <v>11402</v>
      </c>
      <c r="AO278" s="85" t="s">
        <v>11678</v>
      </c>
      <c r="AP278" s="80" t="s">
        <v>66</v>
      </c>
      <c r="AQ278" s="2"/>
      <c r="AR278" s="3"/>
      <c r="AS278" s="3"/>
      <c r="AT278" s="3"/>
      <c r="AU278" s="3"/>
    </row>
    <row r="279" spans="1:47" x14ac:dyDescent="0.35">
      <c r="A279" s="66" t="s">
        <v>416</v>
      </c>
      <c r="B279" s="67"/>
      <c r="C279" s="67"/>
      <c r="D279" s="68"/>
      <c r="E279" s="70"/>
      <c r="F279" s="104" t="s">
        <v>10258</v>
      </c>
      <c r="G279" s="67"/>
      <c r="H279" s="71"/>
      <c r="I279" s="72"/>
      <c r="J279" s="72"/>
      <c r="K279" s="71" t="s">
        <v>13137</v>
      </c>
      <c r="L279" s="75"/>
      <c r="M279" s="76"/>
      <c r="N279" s="76"/>
      <c r="O279" s="77"/>
      <c r="P279" s="78"/>
      <c r="Q279" s="78"/>
      <c r="R279" s="88"/>
      <c r="S279" s="88"/>
      <c r="T279" s="88"/>
      <c r="U279" s="88"/>
      <c r="V279" s="52"/>
      <c r="W279" s="52"/>
      <c r="X279" s="52"/>
      <c r="Y279" s="52"/>
      <c r="Z279" s="51"/>
      <c r="AA279" s="73"/>
      <c r="AB279" s="73"/>
      <c r="AC279" s="74"/>
      <c r="AD279" s="80">
        <v>6075</v>
      </c>
      <c r="AE279" s="80">
        <v>11578</v>
      </c>
      <c r="AF279" s="80">
        <v>10835</v>
      </c>
      <c r="AG279" s="80">
        <v>2895</v>
      </c>
      <c r="AH279" s="80"/>
      <c r="AI279" s="80" t="s">
        <v>7574</v>
      </c>
      <c r="AJ279" s="80" t="s">
        <v>8626</v>
      </c>
      <c r="AK279" s="85" t="s">
        <v>9369</v>
      </c>
      <c r="AL279" s="80"/>
      <c r="AM279" s="82">
        <v>41089.304282407407</v>
      </c>
      <c r="AN279" s="80" t="s">
        <v>11402</v>
      </c>
      <c r="AO279" s="85" t="s">
        <v>11679</v>
      </c>
      <c r="AP279" s="80" t="s">
        <v>66</v>
      </c>
      <c r="AQ279" s="2"/>
      <c r="AR279" s="3"/>
      <c r="AS279" s="3"/>
      <c r="AT279" s="3"/>
      <c r="AU279" s="3"/>
    </row>
    <row r="280" spans="1:47" x14ac:dyDescent="0.35">
      <c r="A280" s="66" t="s">
        <v>1487</v>
      </c>
      <c r="B280" s="67"/>
      <c r="C280" s="67"/>
      <c r="D280" s="68"/>
      <c r="E280" s="70"/>
      <c r="F280" s="104" t="s">
        <v>10259</v>
      </c>
      <c r="G280" s="67"/>
      <c r="H280" s="71"/>
      <c r="I280" s="72"/>
      <c r="J280" s="72"/>
      <c r="K280" s="71" t="s">
        <v>13138</v>
      </c>
      <c r="L280" s="75"/>
      <c r="M280" s="76"/>
      <c r="N280" s="76"/>
      <c r="O280" s="77"/>
      <c r="P280" s="78"/>
      <c r="Q280" s="78"/>
      <c r="R280" s="88"/>
      <c r="S280" s="88"/>
      <c r="T280" s="88"/>
      <c r="U280" s="88"/>
      <c r="V280" s="52"/>
      <c r="W280" s="52"/>
      <c r="X280" s="52"/>
      <c r="Y280" s="52"/>
      <c r="Z280" s="51"/>
      <c r="AA280" s="73"/>
      <c r="AB280" s="73"/>
      <c r="AC280" s="74"/>
      <c r="AD280" s="80">
        <v>1168</v>
      </c>
      <c r="AE280" s="80">
        <v>1540</v>
      </c>
      <c r="AF280" s="80">
        <v>2024</v>
      </c>
      <c r="AG280" s="80">
        <v>5285</v>
      </c>
      <c r="AH280" s="80"/>
      <c r="AI280" s="80" t="s">
        <v>7575</v>
      </c>
      <c r="AJ280" s="80" t="s">
        <v>8615</v>
      </c>
      <c r="AK280" s="85" t="s">
        <v>9370</v>
      </c>
      <c r="AL280" s="80"/>
      <c r="AM280" s="82">
        <v>43159.579039351855</v>
      </c>
      <c r="AN280" s="80" t="s">
        <v>11402</v>
      </c>
      <c r="AO280" s="85" t="s">
        <v>11680</v>
      </c>
      <c r="AP280" s="80" t="s">
        <v>66</v>
      </c>
      <c r="AQ280" s="2"/>
      <c r="AR280" s="3"/>
      <c r="AS280" s="3"/>
      <c r="AT280" s="3"/>
      <c r="AU280" s="3"/>
    </row>
    <row r="281" spans="1:47" x14ac:dyDescent="0.35">
      <c r="A281" s="66" t="s">
        <v>417</v>
      </c>
      <c r="B281" s="67"/>
      <c r="C281" s="67"/>
      <c r="D281" s="68"/>
      <c r="E281" s="70"/>
      <c r="F281" s="104" t="s">
        <v>10260</v>
      </c>
      <c r="G281" s="67"/>
      <c r="H281" s="71"/>
      <c r="I281" s="72"/>
      <c r="J281" s="72"/>
      <c r="K281" s="71" t="s">
        <v>13139</v>
      </c>
      <c r="L281" s="75"/>
      <c r="M281" s="76"/>
      <c r="N281" s="76"/>
      <c r="O281" s="77"/>
      <c r="P281" s="78"/>
      <c r="Q281" s="78"/>
      <c r="R281" s="88"/>
      <c r="S281" s="88"/>
      <c r="T281" s="88"/>
      <c r="U281" s="88"/>
      <c r="V281" s="52"/>
      <c r="W281" s="52"/>
      <c r="X281" s="52"/>
      <c r="Y281" s="52"/>
      <c r="Z281" s="51"/>
      <c r="AA281" s="73"/>
      <c r="AB281" s="73"/>
      <c r="AC281" s="74"/>
      <c r="AD281" s="80">
        <v>599</v>
      </c>
      <c r="AE281" s="80">
        <v>362</v>
      </c>
      <c r="AF281" s="80">
        <v>556</v>
      </c>
      <c r="AG281" s="80">
        <v>394</v>
      </c>
      <c r="AH281" s="80"/>
      <c r="AI281" s="80" t="s">
        <v>7576</v>
      </c>
      <c r="AJ281" s="80" t="s">
        <v>8755</v>
      </c>
      <c r="AK281" s="85" t="s">
        <v>9371</v>
      </c>
      <c r="AL281" s="80"/>
      <c r="AM281" s="82">
        <v>40647.278726851851</v>
      </c>
      <c r="AN281" s="80" t="s">
        <v>11402</v>
      </c>
      <c r="AO281" s="85" t="s">
        <v>11681</v>
      </c>
      <c r="AP281" s="80" t="s">
        <v>66</v>
      </c>
      <c r="AQ281" s="2"/>
      <c r="AR281" s="3"/>
      <c r="AS281" s="3"/>
      <c r="AT281" s="3"/>
      <c r="AU281" s="3"/>
    </row>
    <row r="282" spans="1:47" x14ac:dyDescent="0.35">
      <c r="A282" s="66" t="s">
        <v>1546</v>
      </c>
      <c r="B282" s="67"/>
      <c r="C282" s="67"/>
      <c r="D282" s="68"/>
      <c r="E282" s="70"/>
      <c r="F282" s="104" t="s">
        <v>10261</v>
      </c>
      <c r="G282" s="67"/>
      <c r="H282" s="71"/>
      <c r="I282" s="72"/>
      <c r="J282" s="72"/>
      <c r="K282" s="71" t="s">
        <v>13140</v>
      </c>
      <c r="L282" s="75"/>
      <c r="M282" s="76"/>
      <c r="N282" s="76"/>
      <c r="O282" s="77"/>
      <c r="P282" s="78"/>
      <c r="Q282" s="78"/>
      <c r="R282" s="88"/>
      <c r="S282" s="88"/>
      <c r="T282" s="88"/>
      <c r="U282" s="88"/>
      <c r="V282" s="52"/>
      <c r="W282" s="52"/>
      <c r="X282" s="52"/>
      <c r="Y282" s="52"/>
      <c r="Z282" s="51"/>
      <c r="AA282" s="73"/>
      <c r="AB282" s="73"/>
      <c r="AC282" s="74"/>
      <c r="AD282" s="80">
        <v>141</v>
      </c>
      <c r="AE282" s="80">
        <v>90834</v>
      </c>
      <c r="AF282" s="80">
        <v>2135</v>
      </c>
      <c r="AG282" s="80">
        <v>1727</v>
      </c>
      <c r="AH282" s="80"/>
      <c r="AI282" s="80" t="s">
        <v>7577</v>
      </c>
      <c r="AJ282" s="80" t="s">
        <v>8756</v>
      </c>
      <c r="AK282" s="85" t="s">
        <v>9372</v>
      </c>
      <c r="AL282" s="80"/>
      <c r="AM282" s="82">
        <v>43006.29482638889</v>
      </c>
      <c r="AN282" s="80" t="s">
        <v>11402</v>
      </c>
      <c r="AO282" s="85" t="s">
        <v>11682</v>
      </c>
      <c r="AP282" s="80" t="s">
        <v>65</v>
      </c>
      <c r="AQ282" s="2"/>
      <c r="AR282" s="3"/>
      <c r="AS282" s="3"/>
      <c r="AT282" s="3"/>
      <c r="AU282" s="3"/>
    </row>
    <row r="283" spans="1:47" x14ac:dyDescent="0.35">
      <c r="A283" s="66" t="s">
        <v>1547</v>
      </c>
      <c r="B283" s="67"/>
      <c r="C283" s="67"/>
      <c r="D283" s="68"/>
      <c r="E283" s="70"/>
      <c r="F283" s="104" t="s">
        <v>10262</v>
      </c>
      <c r="G283" s="67"/>
      <c r="H283" s="71"/>
      <c r="I283" s="72"/>
      <c r="J283" s="72"/>
      <c r="K283" s="71" t="s">
        <v>13141</v>
      </c>
      <c r="L283" s="75"/>
      <c r="M283" s="76"/>
      <c r="N283" s="76"/>
      <c r="O283" s="77"/>
      <c r="P283" s="78"/>
      <c r="Q283" s="78"/>
      <c r="R283" s="88"/>
      <c r="S283" s="88"/>
      <c r="T283" s="88"/>
      <c r="U283" s="88"/>
      <c r="V283" s="52"/>
      <c r="W283" s="52"/>
      <c r="X283" s="52"/>
      <c r="Y283" s="52"/>
      <c r="Z283" s="51"/>
      <c r="AA283" s="73"/>
      <c r="AB283" s="73"/>
      <c r="AC283" s="74"/>
      <c r="AD283" s="80">
        <v>108</v>
      </c>
      <c r="AE283" s="80">
        <v>46954</v>
      </c>
      <c r="AF283" s="80">
        <v>540</v>
      </c>
      <c r="AG283" s="80">
        <v>243</v>
      </c>
      <c r="AH283" s="80"/>
      <c r="AI283" s="80" t="s">
        <v>7578</v>
      </c>
      <c r="AJ283" s="80" t="s">
        <v>8757</v>
      </c>
      <c r="AK283" s="85" t="s">
        <v>9373</v>
      </c>
      <c r="AL283" s="80"/>
      <c r="AM283" s="82">
        <v>42898.286296296297</v>
      </c>
      <c r="AN283" s="80" t="s">
        <v>11402</v>
      </c>
      <c r="AO283" s="85" t="s">
        <v>11683</v>
      </c>
      <c r="AP283" s="80" t="s">
        <v>65</v>
      </c>
      <c r="AQ283" s="2"/>
      <c r="AR283" s="3"/>
      <c r="AS283" s="3"/>
      <c r="AT283" s="3"/>
      <c r="AU283" s="3"/>
    </row>
    <row r="284" spans="1:47" x14ac:dyDescent="0.35">
      <c r="A284" s="66" t="s">
        <v>1548</v>
      </c>
      <c r="B284" s="67"/>
      <c r="C284" s="67"/>
      <c r="D284" s="68"/>
      <c r="E284" s="70"/>
      <c r="F284" s="104" t="s">
        <v>10263</v>
      </c>
      <c r="G284" s="67"/>
      <c r="H284" s="71"/>
      <c r="I284" s="72"/>
      <c r="J284" s="72"/>
      <c r="K284" s="71" t="s">
        <v>13142</v>
      </c>
      <c r="L284" s="75"/>
      <c r="M284" s="76"/>
      <c r="N284" s="76"/>
      <c r="O284" s="77"/>
      <c r="P284" s="78"/>
      <c r="Q284" s="78"/>
      <c r="R284" s="88"/>
      <c r="S284" s="88"/>
      <c r="T284" s="88"/>
      <c r="U284" s="88"/>
      <c r="V284" s="52"/>
      <c r="W284" s="52"/>
      <c r="X284" s="52"/>
      <c r="Y284" s="52"/>
      <c r="Z284" s="51"/>
      <c r="AA284" s="73"/>
      <c r="AB284" s="73"/>
      <c r="AC284" s="74"/>
      <c r="AD284" s="80">
        <v>77</v>
      </c>
      <c r="AE284" s="80">
        <v>328303</v>
      </c>
      <c r="AF284" s="80">
        <v>841</v>
      </c>
      <c r="AG284" s="80">
        <v>181</v>
      </c>
      <c r="AH284" s="80"/>
      <c r="AI284" s="80" t="s">
        <v>7579</v>
      </c>
      <c r="AJ284" s="80" t="s">
        <v>8758</v>
      </c>
      <c r="AK284" s="80"/>
      <c r="AL284" s="80"/>
      <c r="AM284" s="82">
        <v>43164.394421296296</v>
      </c>
      <c r="AN284" s="80" t="s">
        <v>11402</v>
      </c>
      <c r="AO284" s="85" t="s">
        <v>11684</v>
      </c>
      <c r="AP284" s="80" t="s">
        <v>65</v>
      </c>
      <c r="AQ284" s="2"/>
      <c r="AR284" s="3"/>
      <c r="AS284" s="3"/>
      <c r="AT284" s="3"/>
      <c r="AU284" s="3"/>
    </row>
    <row r="285" spans="1:47" x14ac:dyDescent="0.35">
      <c r="A285" s="66" t="s">
        <v>418</v>
      </c>
      <c r="B285" s="67"/>
      <c r="C285" s="67"/>
      <c r="D285" s="68"/>
      <c r="E285" s="70"/>
      <c r="F285" s="104" t="s">
        <v>10264</v>
      </c>
      <c r="G285" s="67"/>
      <c r="H285" s="71"/>
      <c r="I285" s="72"/>
      <c r="J285" s="72"/>
      <c r="K285" s="71" t="s">
        <v>13143</v>
      </c>
      <c r="L285" s="75"/>
      <c r="M285" s="76"/>
      <c r="N285" s="76"/>
      <c r="O285" s="77"/>
      <c r="P285" s="78"/>
      <c r="Q285" s="78"/>
      <c r="R285" s="88"/>
      <c r="S285" s="88"/>
      <c r="T285" s="88"/>
      <c r="U285" s="88"/>
      <c r="V285" s="52"/>
      <c r="W285" s="52"/>
      <c r="X285" s="52"/>
      <c r="Y285" s="52"/>
      <c r="Z285" s="51"/>
      <c r="AA285" s="73"/>
      <c r="AB285" s="73"/>
      <c r="AC285" s="74"/>
      <c r="AD285" s="80">
        <v>1174</v>
      </c>
      <c r="AE285" s="80">
        <v>118</v>
      </c>
      <c r="AF285" s="80">
        <v>5954</v>
      </c>
      <c r="AG285" s="80">
        <v>7028</v>
      </c>
      <c r="AH285" s="80"/>
      <c r="AI285" s="80" t="s">
        <v>7580</v>
      </c>
      <c r="AJ285" s="80" t="s">
        <v>8615</v>
      </c>
      <c r="AK285" s="80"/>
      <c r="AL285" s="80"/>
      <c r="AM285" s="82">
        <v>42564.555659722224</v>
      </c>
      <c r="AN285" s="80" t="s">
        <v>11402</v>
      </c>
      <c r="AO285" s="85" t="s">
        <v>11685</v>
      </c>
      <c r="AP285" s="80" t="s">
        <v>66</v>
      </c>
      <c r="AQ285" s="2"/>
      <c r="AR285" s="3"/>
      <c r="AS285" s="3"/>
      <c r="AT285" s="3"/>
      <c r="AU285" s="3"/>
    </row>
    <row r="286" spans="1:47" x14ac:dyDescent="0.35">
      <c r="A286" s="66" t="s">
        <v>419</v>
      </c>
      <c r="B286" s="67"/>
      <c r="C286" s="67"/>
      <c r="D286" s="68"/>
      <c r="E286" s="70"/>
      <c r="F286" s="104" t="s">
        <v>10265</v>
      </c>
      <c r="G286" s="67"/>
      <c r="H286" s="71"/>
      <c r="I286" s="72"/>
      <c r="J286" s="72"/>
      <c r="K286" s="71" t="s">
        <v>13144</v>
      </c>
      <c r="L286" s="75"/>
      <c r="M286" s="76"/>
      <c r="N286" s="76"/>
      <c r="O286" s="77"/>
      <c r="P286" s="78"/>
      <c r="Q286" s="78"/>
      <c r="R286" s="88"/>
      <c r="S286" s="88"/>
      <c r="T286" s="88"/>
      <c r="U286" s="88"/>
      <c r="V286" s="52"/>
      <c r="W286" s="52"/>
      <c r="X286" s="52"/>
      <c r="Y286" s="52"/>
      <c r="Z286" s="51"/>
      <c r="AA286" s="73"/>
      <c r="AB286" s="73"/>
      <c r="AC286" s="74"/>
      <c r="AD286" s="80">
        <v>1526</v>
      </c>
      <c r="AE286" s="80">
        <v>2895</v>
      </c>
      <c r="AF286" s="80">
        <v>16307</v>
      </c>
      <c r="AG286" s="80">
        <v>11462</v>
      </c>
      <c r="AH286" s="80"/>
      <c r="AI286" s="80" t="s">
        <v>7581</v>
      </c>
      <c r="AJ286" s="80" t="s">
        <v>8699</v>
      </c>
      <c r="AK286" s="85" t="s">
        <v>9374</v>
      </c>
      <c r="AL286" s="80"/>
      <c r="AM286" s="82">
        <v>39961.848240740743</v>
      </c>
      <c r="AN286" s="80" t="s">
        <v>11402</v>
      </c>
      <c r="AO286" s="85" t="s">
        <v>11686</v>
      </c>
      <c r="AP286" s="80" t="s">
        <v>66</v>
      </c>
      <c r="AQ286" s="2"/>
      <c r="AR286" s="3"/>
      <c r="AS286" s="3"/>
      <c r="AT286" s="3"/>
      <c r="AU286" s="3"/>
    </row>
    <row r="287" spans="1:47" x14ac:dyDescent="0.35">
      <c r="A287" s="66" t="s">
        <v>420</v>
      </c>
      <c r="B287" s="67"/>
      <c r="C287" s="67"/>
      <c r="D287" s="68"/>
      <c r="E287" s="70"/>
      <c r="F287" s="104" t="s">
        <v>10266</v>
      </c>
      <c r="G287" s="67"/>
      <c r="H287" s="71"/>
      <c r="I287" s="72"/>
      <c r="J287" s="72"/>
      <c r="K287" s="71" t="s">
        <v>13145</v>
      </c>
      <c r="L287" s="75"/>
      <c r="M287" s="76"/>
      <c r="N287" s="76"/>
      <c r="O287" s="77"/>
      <c r="P287" s="78"/>
      <c r="Q287" s="78"/>
      <c r="R287" s="88"/>
      <c r="S287" s="88"/>
      <c r="T287" s="88"/>
      <c r="U287" s="88"/>
      <c r="V287" s="52"/>
      <c r="W287" s="52"/>
      <c r="X287" s="52"/>
      <c r="Y287" s="52"/>
      <c r="Z287" s="51"/>
      <c r="AA287" s="73"/>
      <c r="AB287" s="73"/>
      <c r="AC287" s="74"/>
      <c r="AD287" s="80">
        <v>631</v>
      </c>
      <c r="AE287" s="80">
        <v>1027</v>
      </c>
      <c r="AF287" s="80">
        <v>4704</v>
      </c>
      <c r="AG287" s="80">
        <v>4622</v>
      </c>
      <c r="AH287" s="80"/>
      <c r="AI287" s="80" t="s">
        <v>7582</v>
      </c>
      <c r="AJ287" s="80" t="s">
        <v>8616</v>
      </c>
      <c r="AK287" s="85" t="s">
        <v>9375</v>
      </c>
      <c r="AL287" s="80"/>
      <c r="AM287" s="82">
        <v>41817.385879629626</v>
      </c>
      <c r="AN287" s="80" t="s">
        <v>11402</v>
      </c>
      <c r="AO287" s="85" t="s">
        <v>11687</v>
      </c>
      <c r="AP287" s="80" t="s">
        <v>66</v>
      </c>
      <c r="AQ287" s="2"/>
      <c r="AR287" s="3"/>
      <c r="AS287" s="3"/>
      <c r="AT287" s="3"/>
      <c r="AU287" s="3"/>
    </row>
    <row r="288" spans="1:47" x14ac:dyDescent="0.35">
      <c r="A288" s="66" t="s">
        <v>421</v>
      </c>
      <c r="B288" s="67"/>
      <c r="C288" s="67"/>
      <c r="D288" s="68"/>
      <c r="E288" s="70"/>
      <c r="F288" s="104" t="s">
        <v>10267</v>
      </c>
      <c r="G288" s="67"/>
      <c r="H288" s="71"/>
      <c r="I288" s="72"/>
      <c r="J288" s="72"/>
      <c r="K288" s="71" t="s">
        <v>13146</v>
      </c>
      <c r="L288" s="75"/>
      <c r="M288" s="76"/>
      <c r="N288" s="76"/>
      <c r="O288" s="77"/>
      <c r="P288" s="78"/>
      <c r="Q288" s="78"/>
      <c r="R288" s="88"/>
      <c r="S288" s="88"/>
      <c r="T288" s="88"/>
      <c r="U288" s="88"/>
      <c r="V288" s="52"/>
      <c r="W288" s="52"/>
      <c r="X288" s="52"/>
      <c r="Y288" s="52"/>
      <c r="Z288" s="51"/>
      <c r="AA288" s="73"/>
      <c r="AB288" s="73"/>
      <c r="AC288" s="74"/>
      <c r="AD288" s="80">
        <v>113</v>
      </c>
      <c r="AE288" s="80">
        <v>23</v>
      </c>
      <c r="AF288" s="80">
        <v>68</v>
      </c>
      <c r="AG288" s="80">
        <v>43</v>
      </c>
      <c r="AH288" s="80"/>
      <c r="AI288" s="80" t="s">
        <v>7583</v>
      </c>
      <c r="AJ288" s="80" t="s">
        <v>8759</v>
      </c>
      <c r="AK288" s="85" t="s">
        <v>9376</v>
      </c>
      <c r="AL288" s="80"/>
      <c r="AM288" s="82">
        <v>41026.284270833334</v>
      </c>
      <c r="AN288" s="80" t="s">
        <v>11402</v>
      </c>
      <c r="AO288" s="85" t="s">
        <v>11688</v>
      </c>
      <c r="AP288" s="80" t="s">
        <v>66</v>
      </c>
      <c r="AQ288" s="2"/>
      <c r="AR288" s="3"/>
      <c r="AS288" s="3"/>
      <c r="AT288" s="3"/>
      <c r="AU288" s="3"/>
    </row>
    <row r="289" spans="1:47" x14ac:dyDescent="0.35">
      <c r="A289" s="66" t="s">
        <v>422</v>
      </c>
      <c r="B289" s="67"/>
      <c r="C289" s="67"/>
      <c r="D289" s="68"/>
      <c r="E289" s="70"/>
      <c r="F289" s="104" t="s">
        <v>10268</v>
      </c>
      <c r="G289" s="67"/>
      <c r="H289" s="71"/>
      <c r="I289" s="72"/>
      <c r="J289" s="72"/>
      <c r="K289" s="71" t="s">
        <v>13147</v>
      </c>
      <c r="L289" s="75"/>
      <c r="M289" s="76"/>
      <c r="N289" s="76"/>
      <c r="O289" s="77"/>
      <c r="P289" s="78"/>
      <c r="Q289" s="78"/>
      <c r="R289" s="88"/>
      <c r="S289" s="88"/>
      <c r="T289" s="88"/>
      <c r="U289" s="88"/>
      <c r="V289" s="52"/>
      <c r="W289" s="52"/>
      <c r="X289" s="52"/>
      <c r="Y289" s="52"/>
      <c r="Z289" s="51"/>
      <c r="AA289" s="73"/>
      <c r="AB289" s="73"/>
      <c r="AC289" s="74"/>
      <c r="AD289" s="80">
        <v>323</v>
      </c>
      <c r="AE289" s="80">
        <v>6</v>
      </c>
      <c r="AF289" s="80">
        <v>106</v>
      </c>
      <c r="AG289" s="80">
        <v>1092</v>
      </c>
      <c r="AH289" s="80"/>
      <c r="AI289" s="80"/>
      <c r="AJ289" s="80"/>
      <c r="AK289" s="80"/>
      <c r="AL289" s="80"/>
      <c r="AM289" s="82">
        <v>43119.442326388889</v>
      </c>
      <c r="AN289" s="80" t="s">
        <v>11402</v>
      </c>
      <c r="AO289" s="85" t="s">
        <v>11689</v>
      </c>
      <c r="AP289" s="80" t="s">
        <v>66</v>
      </c>
      <c r="AQ289" s="2"/>
      <c r="AR289" s="3"/>
      <c r="AS289" s="3"/>
      <c r="AT289" s="3"/>
      <c r="AU289" s="3"/>
    </row>
    <row r="290" spans="1:47" x14ac:dyDescent="0.35">
      <c r="A290" s="66" t="s">
        <v>423</v>
      </c>
      <c r="B290" s="67"/>
      <c r="C290" s="67"/>
      <c r="D290" s="68"/>
      <c r="E290" s="70"/>
      <c r="F290" s="104" t="s">
        <v>10269</v>
      </c>
      <c r="G290" s="67"/>
      <c r="H290" s="71"/>
      <c r="I290" s="72"/>
      <c r="J290" s="72"/>
      <c r="K290" s="71" t="s">
        <v>13148</v>
      </c>
      <c r="L290" s="75"/>
      <c r="M290" s="76"/>
      <c r="N290" s="76"/>
      <c r="O290" s="77"/>
      <c r="P290" s="78"/>
      <c r="Q290" s="78"/>
      <c r="R290" s="88"/>
      <c r="S290" s="88"/>
      <c r="T290" s="88"/>
      <c r="U290" s="88"/>
      <c r="V290" s="52"/>
      <c r="W290" s="52"/>
      <c r="X290" s="52"/>
      <c r="Y290" s="52"/>
      <c r="Z290" s="51"/>
      <c r="AA290" s="73"/>
      <c r="AB290" s="73"/>
      <c r="AC290" s="74"/>
      <c r="AD290" s="80">
        <v>30</v>
      </c>
      <c r="AE290" s="80">
        <v>173</v>
      </c>
      <c r="AF290" s="80">
        <v>25722</v>
      </c>
      <c r="AG290" s="80">
        <v>72606</v>
      </c>
      <c r="AH290" s="80"/>
      <c r="AI290" s="80"/>
      <c r="AJ290" s="80"/>
      <c r="AK290" s="80"/>
      <c r="AL290" s="80"/>
      <c r="AM290" s="82">
        <v>42148.51902777778</v>
      </c>
      <c r="AN290" s="80" t="s">
        <v>11402</v>
      </c>
      <c r="AO290" s="85" t="s">
        <v>11690</v>
      </c>
      <c r="AP290" s="80" t="s">
        <v>66</v>
      </c>
      <c r="AQ290" s="2"/>
      <c r="AR290" s="3"/>
      <c r="AS290" s="3"/>
      <c r="AT290" s="3"/>
      <c r="AU290" s="3"/>
    </row>
    <row r="291" spans="1:47" x14ac:dyDescent="0.35">
      <c r="A291" s="66" t="s">
        <v>424</v>
      </c>
      <c r="B291" s="67"/>
      <c r="C291" s="67"/>
      <c r="D291" s="68"/>
      <c r="E291" s="70"/>
      <c r="F291" s="104" t="s">
        <v>10270</v>
      </c>
      <c r="G291" s="67"/>
      <c r="H291" s="71"/>
      <c r="I291" s="72"/>
      <c r="J291" s="72"/>
      <c r="K291" s="71" t="s">
        <v>13149</v>
      </c>
      <c r="L291" s="75"/>
      <c r="M291" s="76"/>
      <c r="N291" s="76"/>
      <c r="O291" s="77"/>
      <c r="P291" s="78"/>
      <c r="Q291" s="78"/>
      <c r="R291" s="88"/>
      <c r="S291" s="88"/>
      <c r="T291" s="88"/>
      <c r="U291" s="88"/>
      <c r="V291" s="52"/>
      <c r="W291" s="52"/>
      <c r="X291" s="52"/>
      <c r="Y291" s="52"/>
      <c r="Z291" s="51"/>
      <c r="AA291" s="73"/>
      <c r="AB291" s="73"/>
      <c r="AC291" s="74"/>
      <c r="AD291" s="80">
        <v>51</v>
      </c>
      <c r="AE291" s="80">
        <v>193</v>
      </c>
      <c r="AF291" s="80">
        <v>2750</v>
      </c>
      <c r="AG291" s="80">
        <v>3662</v>
      </c>
      <c r="AH291" s="80"/>
      <c r="AI291" s="80" t="s">
        <v>7584</v>
      </c>
      <c r="AJ291" s="80" t="s">
        <v>8760</v>
      </c>
      <c r="AK291" s="85" t="s">
        <v>9377</v>
      </c>
      <c r="AL291" s="80"/>
      <c r="AM291" s="82">
        <v>42254.539201388892</v>
      </c>
      <c r="AN291" s="80" t="s">
        <v>11402</v>
      </c>
      <c r="AO291" s="85" t="s">
        <v>11691</v>
      </c>
      <c r="AP291" s="80" t="s">
        <v>66</v>
      </c>
      <c r="AQ291" s="2"/>
      <c r="AR291" s="3"/>
      <c r="AS291" s="3"/>
      <c r="AT291" s="3"/>
      <c r="AU291" s="3"/>
    </row>
    <row r="292" spans="1:47" x14ac:dyDescent="0.35">
      <c r="A292" s="66" t="s">
        <v>425</v>
      </c>
      <c r="B292" s="67"/>
      <c r="C292" s="67"/>
      <c r="D292" s="68"/>
      <c r="E292" s="70"/>
      <c r="F292" s="104" t="s">
        <v>10271</v>
      </c>
      <c r="G292" s="67"/>
      <c r="H292" s="71"/>
      <c r="I292" s="72"/>
      <c r="J292" s="72"/>
      <c r="K292" s="71" t="s">
        <v>13150</v>
      </c>
      <c r="L292" s="75"/>
      <c r="M292" s="76"/>
      <c r="N292" s="76"/>
      <c r="O292" s="77"/>
      <c r="P292" s="78"/>
      <c r="Q292" s="78"/>
      <c r="R292" s="88"/>
      <c r="S292" s="88"/>
      <c r="T292" s="88"/>
      <c r="U292" s="88"/>
      <c r="V292" s="52"/>
      <c r="W292" s="52"/>
      <c r="X292" s="52"/>
      <c r="Y292" s="52"/>
      <c r="Z292" s="51"/>
      <c r="AA292" s="73"/>
      <c r="AB292" s="73"/>
      <c r="AC292" s="74"/>
      <c r="AD292" s="80">
        <v>95</v>
      </c>
      <c r="AE292" s="80">
        <v>86</v>
      </c>
      <c r="AF292" s="80">
        <v>1705</v>
      </c>
      <c r="AG292" s="80">
        <v>96</v>
      </c>
      <c r="AH292" s="80"/>
      <c r="AI292" s="80" t="s">
        <v>7585</v>
      </c>
      <c r="AJ292" s="80" t="s">
        <v>8761</v>
      </c>
      <c r="AK292" s="85" t="s">
        <v>9378</v>
      </c>
      <c r="AL292" s="80"/>
      <c r="AM292" s="82">
        <v>42303.731030092589</v>
      </c>
      <c r="AN292" s="80" t="s">
        <v>11402</v>
      </c>
      <c r="AO292" s="85" t="s">
        <v>11692</v>
      </c>
      <c r="AP292" s="80" t="s">
        <v>66</v>
      </c>
      <c r="AQ292" s="2"/>
      <c r="AR292" s="3"/>
      <c r="AS292" s="3"/>
      <c r="AT292" s="3"/>
      <c r="AU292" s="3"/>
    </row>
    <row r="293" spans="1:47" x14ac:dyDescent="0.35">
      <c r="A293" s="66" t="s">
        <v>426</v>
      </c>
      <c r="B293" s="67"/>
      <c r="C293" s="67"/>
      <c r="D293" s="68"/>
      <c r="E293" s="70"/>
      <c r="F293" s="104" t="s">
        <v>10272</v>
      </c>
      <c r="G293" s="67"/>
      <c r="H293" s="71"/>
      <c r="I293" s="72"/>
      <c r="J293" s="72"/>
      <c r="K293" s="71" t="s">
        <v>13151</v>
      </c>
      <c r="L293" s="75"/>
      <c r="M293" s="76"/>
      <c r="N293" s="76"/>
      <c r="O293" s="77"/>
      <c r="P293" s="78"/>
      <c r="Q293" s="78"/>
      <c r="R293" s="88"/>
      <c r="S293" s="88"/>
      <c r="T293" s="88"/>
      <c r="U293" s="88"/>
      <c r="V293" s="52"/>
      <c r="W293" s="52"/>
      <c r="X293" s="52"/>
      <c r="Y293" s="52"/>
      <c r="Z293" s="51"/>
      <c r="AA293" s="73"/>
      <c r="AB293" s="73"/>
      <c r="AC293" s="74"/>
      <c r="AD293" s="80">
        <v>278</v>
      </c>
      <c r="AE293" s="80">
        <v>336</v>
      </c>
      <c r="AF293" s="80">
        <v>4320</v>
      </c>
      <c r="AG293" s="80">
        <v>7417</v>
      </c>
      <c r="AH293" s="80"/>
      <c r="AI293" s="80"/>
      <c r="AJ293" s="80" t="s">
        <v>8616</v>
      </c>
      <c r="AK293" s="80"/>
      <c r="AL293" s="80"/>
      <c r="AM293" s="82">
        <v>40890.863599537035</v>
      </c>
      <c r="AN293" s="80" t="s">
        <v>11402</v>
      </c>
      <c r="AO293" s="85" t="s">
        <v>11693</v>
      </c>
      <c r="AP293" s="80" t="s">
        <v>66</v>
      </c>
      <c r="AQ293" s="2"/>
      <c r="AR293" s="3"/>
      <c r="AS293" s="3"/>
      <c r="AT293" s="3"/>
      <c r="AU293" s="3"/>
    </row>
    <row r="294" spans="1:47" x14ac:dyDescent="0.35">
      <c r="A294" s="66" t="s">
        <v>427</v>
      </c>
      <c r="B294" s="67"/>
      <c r="C294" s="67"/>
      <c r="D294" s="68"/>
      <c r="E294" s="70"/>
      <c r="F294" s="104" t="s">
        <v>10273</v>
      </c>
      <c r="G294" s="67"/>
      <c r="H294" s="71"/>
      <c r="I294" s="72"/>
      <c r="J294" s="72"/>
      <c r="K294" s="71" t="s">
        <v>13152</v>
      </c>
      <c r="L294" s="75"/>
      <c r="M294" s="76"/>
      <c r="N294" s="76"/>
      <c r="O294" s="77"/>
      <c r="P294" s="78"/>
      <c r="Q294" s="78"/>
      <c r="R294" s="88"/>
      <c r="S294" s="88"/>
      <c r="T294" s="88"/>
      <c r="U294" s="88"/>
      <c r="V294" s="52"/>
      <c r="W294" s="52"/>
      <c r="X294" s="52"/>
      <c r="Y294" s="52"/>
      <c r="Z294" s="51"/>
      <c r="AA294" s="73"/>
      <c r="AB294" s="73"/>
      <c r="AC294" s="74"/>
      <c r="AD294" s="80">
        <v>626</v>
      </c>
      <c r="AE294" s="80">
        <v>793</v>
      </c>
      <c r="AF294" s="80">
        <v>4158</v>
      </c>
      <c r="AG294" s="80">
        <v>2699</v>
      </c>
      <c r="AH294" s="80"/>
      <c r="AI294" s="80" t="s">
        <v>7586</v>
      </c>
      <c r="AJ294" s="80" t="s">
        <v>8609</v>
      </c>
      <c r="AK294" s="85" t="s">
        <v>9379</v>
      </c>
      <c r="AL294" s="80"/>
      <c r="AM294" s="82">
        <v>39201.565532407411</v>
      </c>
      <c r="AN294" s="80" t="s">
        <v>11402</v>
      </c>
      <c r="AO294" s="85" t="s">
        <v>11694</v>
      </c>
      <c r="AP294" s="80" t="s">
        <v>66</v>
      </c>
      <c r="AQ294" s="2"/>
      <c r="AR294" s="3"/>
      <c r="AS294" s="3"/>
      <c r="AT294" s="3"/>
      <c r="AU294" s="3"/>
    </row>
    <row r="295" spans="1:47" x14ac:dyDescent="0.35">
      <c r="A295" s="66" t="s">
        <v>1243</v>
      </c>
      <c r="B295" s="67"/>
      <c r="C295" s="67"/>
      <c r="D295" s="68"/>
      <c r="E295" s="70"/>
      <c r="F295" s="104" t="s">
        <v>10274</v>
      </c>
      <c r="G295" s="67"/>
      <c r="H295" s="71"/>
      <c r="I295" s="72"/>
      <c r="J295" s="72"/>
      <c r="K295" s="71" t="s">
        <v>13153</v>
      </c>
      <c r="L295" s="75"/>
      <c r="M295" s="76"/>
      <c r="N295" s="76"/>
      <c r="O295" s="77"/>
      <c r="P295" s="78"/>
      <c r="Q295" s="78"/>
      <c r="R295" s="88"/>
      <c r="S295" s="88"/>
      <c r="T295" s="88"/>
      <c r="U295" s="88"/>
      <c r="V295" s="52"/>
      <c r="W295" s="52"/>
      <c r="X295" s="52"/>
      <c r="Y295" s="52"/>
      <c r="Z295" s="51"/>
      <c r="AA295" s="73"/>
      <c r="AB295" s="73"/>
      <c r="AC295" s="74"/>
      <c r="AD295" s="80">
        <v>2856</v>
      </c>
      <c r="AE295" s="80">
        <v>3147</v>
      </c>
      <c r="AF295" s="80">
        <v>12418</v>
      </c>
      <c r="AG295" s="80">
        <v>18607</v>
      </c>
      <c r="AH295" s="80"/>
      <c r="AI295" s="80" t="s">
        <v>7587</v>
      </c>
      <c r="AJ295" s="80" t="s">
        <v>8609</v>
      </c>
      <c r="AK295" s="85" t="s">
        <v>9380</v>
      </c>
      <c r="AL295" s="80"/>
      <c r="AM295" s="82">
        <v>40625.423217592594</v>
      </c>
      <c r="AN295" s="80" t="s">
        <v>11402</v>
      </c>
      <c r="AO295" s="85" t="s">
        <v>11695</v>
      </c>
      <c r="AP295" s="80" t="s">
        <v>66</v>
      </c>
      <c r="AQ295" s="2"/>
      <c r="AR295" s="3"/>
      <c r="AS295" s="3"/>
      <c r="AT295" s="3"/>
      <c r="AU295" s="3"/>
    </row>
    <row r="296" spans="1:47" x14ac:dyDescent="0.35">
      <c r="A296" s="66" t="s">
        <v>428</v>
      </c>
      <c r="B296" s="67"/>
      <c r="C296" s="67"/>
      <c r="D296" s="68"/>
      <c r="E296" s="70"/>
      <c r="F296" s="104" t="s">
        <v>10275</v>
      </c>
      <c r="G296" s="67"/>
      <c r="H296" s="71"/>
      <c r="I296" s="72"/>
      <c r="J296" s="72"/>
      <c r="K296" s="71" t="s">
        <v>13154</v>
      </c>
      <c r="L296" s="75"/>
      <c r="M296" s="76"/>
      <c r="N296" s="76"/>
      <c r="O296" s="77"/>
      <c r="P296" s="78"/>
      <c r="Q296" s="78"/>
      <c r="R296" s="88"/>
      <c r="S296" s="88"/>
      <c r="T296" s="88"/>
      <c r="U296" s="88"/>
      <c r="V296" s="52"/>
      <c r="W296" s="52"/>
      <c r="X296" s="52"/>
      <c r="Y296" s="52"/>
      <c r="Z296" s="51"/>
      <c r="AA296" s="73"/>
      <c r="AB296" s="73"/>
      <c r="AC296" s="74"/>
      <c r="AD296" s="80">
        <v>1973</v>
      </c>
      <c r="AE296" s="80">
        <v>620</v>
      </c>
      <c r="AF296" s="80">
        <v>9618</v>
      </c>
      <c r="AG296" s="80">
        <v>27020</v>
      </c>
      <c r="AH296" s="80"/>
      <c r="AI296" s="80" t="s">
        <v>7588</v>
      </c>
      <c r="AJ296" s="80"/>
      <c r="AK296" s="80"/>
      <c r="AL296" s="80"/>
      <c r="AM296" s="82">
        <v>40617.666284722225</v>
      </c>
      <c r="AN296" s="80" t="s">
        <v>11402</v>
      </c>
      <c r="AO296" s="85" t="s">
        <v>11696</v>
      </c>
      <c r="AP296" s="80" t="s">
        <v>66</v>
      </c>
      <c r="AQ296" s="2"/>
      <c r="AR296" s="3"/>
      <c r="AS296" s="3"/>
      <c r="AT296" s="3"/>
      <c r="AU296" s="3"/>
    </row>
    <row r="297" spans="1:47" x14ac:dyDescent="0.35">
      <c r="A297" s="66" t="s">
        <v>1369</v>
      </c>
      <c r="B297" s="67"/>
      <c r="C297" s="67"/>
      <c r="D297" s="68"/>
      <c r="E297" s="70"/>
      <c r="F297" s="104" t="s">
        <v>10276</v>
      </c>
      <c r="G297" s="67"/>
      <c r="H297" s="71"/>
      <c r="I297" s="72"/>
      <c r="J297" s="72"/>
      <c r="K297" s="71" t="s">
        <v>13155</v>
      </c>
      <c r="L297" s="75"/>
      <c r="M297" s="76"/>
      <c r="N297" s="76"/>
      <c r="O297" s="77"/>
      <c r="P297" s="78"/>
      <c r="Q297" s="78"/>
      <c r="R297" s="88"/>
      <c r="S297" s="88"/>
      <c r="T297" s="88"/>
      <c r="U297" s="88"/>
      <c r="V297" s="52"/>
      <c r="W297" s="52"/>
      <c r="X297" s="52"/>
      <c r="Y297" s="52"/>
      <c r="Z297" s="51"/>
      <c r="AA297" s="73"/>
      <c r="AB297" s="73"/>
      <c r="AC297" s="74"/>
      <c r="AD297" s="80">
        <v>0</v>
      </c>
      <c r="AE297" s="80">
        <v>3</v>
      </c>
      <c r="AF297" s="80">
        <v>22</v>
      </c>
      <c r="AG297" s="80">
        <v>0</v>
      </c>
      <c r="AH297" s="80"/>
      <c r="AI297" s="80" t="s">
        <v>7589</v>
      </c>
      <c r="AJ297" s="80"/>
      <c r="AK297" s="80"/>
      <c r="AL297" s="80"/>
      <c r="AM297" s="82">
        <v>44053.334120370368</v>
      </c>
      <c r="AN297" s="80" t="s">
        <v>11402</v>
      </c>
      <c r="AO297" s="85" t="s">
        <v>11697</v>
      </c>
      <c r="AP297" s="80" t="s">
        <v>66</v>
      </c>
      <c r="AQ297" s="2"/>
      <c r="AR297" s="3"/>
      <c r="AS297" s="3"/>
      <c r="AT297" s="3"/>
      <c r="AU297" s="3"/>
    </row>
    <row r="298" spans="1:47" x14ac:dyDescent="0.35">
      <c r="A298" s="66" t="s">
        <v>429</v>
      </c>
      <c r="B298" s="67"/>
      <c r="C298" s="67"/>
      <c r="D298" s="68"/>
      <c r="E298" s="70"/>
      <c r="F298" s="104" t="s">
        <v>10012</v>
      </c>
      <c r="G298" s="67"/>
      <c r="H298" s="71"/>
      <c r="I298" s="72"/>
      <c r="J298" s="72"/>
      <c r="K298" s="71" t="s">
        <v>13156</v>
      </c>
      <c r="L298" s="75"/>
      <c r="M298" s="76"/>
      <c r="N298" s="76"/>
      <c r="O298" s="77"/>
      <c r="P298" s="78"/>
      <c r="Q298" s="78"/>
      <c r="R298" s="88"/>
      <c r="S298" s="88"/>
      <c r="T298" s="88"/>
      <c r="U298" s="88"/>
      <c r="V298" s="52"/>
      <c r="W298" s="52"/>
      <c r="X298" s="52"/>
      <c r="Y298" s="52"/>
      <c r="Z298" s="51"/>
      <c r="AA298" s="73"/>
      <c r="AB298" s="73"/>
      <c r="AC298" s="74"/>
      <c r="AD298" s="80">
        <v>301</v>
      </c>
      <c r="AE298" s="80">
        <v>63</v>
      </c>
      <c r="AF298" s="80">
        <v>8512</v>
      </c>
      <c r="AG298" s="80">
        <v>19653</v>
      </c>
      <c r="AH298" s="80"/>
      <c r="AI298" s="80"/>
      <c r="AJ298" s="80"/>
      <c r="AK298" s="80"/>
      <c r="AL298" s="80"/>
      <c r="AM298" s="82">
        <v>42359.770567129628</v>
      </c>
      <c r="AN298" s="80" t="s">
        <v>11402</v>
      </c>
      <c r="AO298" s="85" t="s">
        <v>11698</v>
      </c>
      <c r="AP298" s="80" t="s">
        <v>66</v>
      </c>
      <c r="AQ298" s="2"/>
      <c r="AR298" s="3"/>
      <c r="AS298" s="3"/>
      <c r="AT298" s="3"/>
      <c r="AU298" s="3"/>
    </row>
    <row r="299" spans="1:47" x14ac:dyDescent="0.35">
      <c r="A299" s="66" t="s">
        <v>430</v>
      </c>
      <c r="B299" s="67"/>
      <c r="C299" s="67"/>
      <c r="D299" s="68"/>
      <c r="E299" s="70"/>
      <c r="F299" s="104" t="s">
        <v>10277</v>
      </c>
      <c r="G299" s="67"/>
      <c r="H299" s="71"/>
      <c r="I299" s="72"/>
      <c r="J299" s="72"/>
      <c r="K299" s="71" t="s">
        <v>13157</v>
      </c>
      <c r="L299" s="75"/>
      <c r="M299" s="76"/>
      <c r="N299" s="76"/>
      <c r="O299" s="77"/>
      <c r="P299" s="78"/>
      <c r="Q299" s="78"/>
      <c r="R299" s="88"/>
      <c r="S299" s="88"/>
      <c r="T299" s="88"/>
      <c r="U299" s="88"/>
      <c r="V299" s="52"/>
      <c r="W299" s="52"/>
      <c r="X299" s="52"/>
      <c r="Y299" s="52"/>
      <c r="Z299" s="51"/>
      <c r="AA299" s="73"/>
      <c r="AB299" s="73"/>
      <c r="AC299" s="74"/>
      <c r="AD299" s="80">
        <v>401</v>
      </c>
      <c r="AE299" s="80">
        <v>142</v>
      </c>
      <c r="AF299" s="80">
        <v>4214</v>
      </c>
      <c r="AG299" s="80">
        <v>2265</v>
      </c>
      <c r="AH299" s="80"/>
      <c r="AI299" s="80"/>
      <c r="AJ299" s="80" t="s">
        <v>8762</v>
      </c>
      <c r="AK299" s="85" t="s">
        <v>9381</v>
      </c>
      <c r="AL299" s="80"/>
      <c r="AM299" s="82">
        <v>40349.794027777774</v>
      </c>
      <c r="AN299" s="80" t="s">
        <v>11402</v>
      </c>
      <c r="AO299" s="85" t="s">
        <v>11699</v>
      </c>
      <c r="AP299" s="80" t="s">
        <v>66</v>
      </c>
      <c r="AQ299" s="2"/>
      <c r="AR299" s="3"/>
      <c r="AS299" s="3"/>
      <c r="AT299" s="3"/>
      <c r="AU299" s="3"/>
    </row>
    <row r="300" spans="1:47" x14ac:dyDescent="0.35">
      <c r="A300" s="66" t="s">
        <v>431</v>
      </c>
      <c r="B300" s="67"/>
      <c r="C300" s="67"/>
      <c r="D300" s="68"/>
      <c r="E300" s="70"/>
      <c r="F300" s="104" t="s">
        <v>10278</v>
      </c>
      <c r="G300" s="67"/>
      <c r="H300" s="71"/>
      <c r="I300" s="72"/>
      <c r="J300" s="72"/>
      <c r="K300" s="71" t="s">
        <v>13158</v>
      </c>
      <c r="L300" s="75"/>
      <c r="M300" s="76"/>
      <c r="N300" s="76"/>
      <c r="O300" s="77"/>
      <c r="P300" s="78"/>
      <c r="Q300" s="78"/>
      <c r="R300" s="88"/>
      <c r="S300" s="88"/>
      <c r="T300" s="88"/>
      <c r="U300" s="88"/>
      <c r="V300" s="52"/>
      <c r="W300" s="52"/>
      <c r="X300" s="52"/>
      <c r="Y300" s="52"/>
      <c r="Z300" s="51"/>
      <c r="AA300" s="73"/>
      <c r="AB300" s="73"/>
      <c r="AC300" s="74"/>
      <c r="AD300" s="80">
        <v>170</v>
      </c>
      <c r="AE300" s="80">
        <v>1906</v>
      </c>
      <c r="AF300" s="80">
        <v>2805</v>
      </c>
      <c r="AG300" s="80">
        <v>1873</v>
      </c>
      <c r="AH300" s="80"/>
      <c r="AI300" s="80" t="s">
        <v>7590</v>
      </c>
      <c r="AJ300" s="80" t="s">
        <v>8763</v>
      </c>
      <c r="AK300" s="85" t="s">
        <v>9382</v>
      </c>
      <c r="AL300" s="80"/>
      <c r="AM300" s="82">
        <v>43213.41479166667</v>
      </c>
      <c r="AN300" s="80" t="s">
        <v>11402</v>
      </c>
      <c r="AO300" s="85" t="s">
        <v>11700</v>
      </c>
      <c r="AP300" s="80" t="s">
        <v>66</v>
      </c>
      <c r="AQ300" s="2"/>
      <c r="AR300" s="3"/>
      <c r="AS300" s="3"/>
      <c r="AT300" s="3"/>
      <c r="AU300" s="3"/>
    </row>
    <row r="301" spans="1:47" x14ac:dyDescent="0.35">
      <c r="A301" s="66" t="s">
        <v>432</v>
      </c>
      <c r="B301" s="67"/>
      <c r="C301" s="67"/>
      <c r="D301" s="68"/>
      <c r="E301" s="70"/>
      <c r="F301" s="104" t="s">
        <v>10279</v>
      </c>
      <c r="G301" s="67"/>
      <c r="H301" s="71"/>
      <c r="I301" s="72"/>
      <c r="J301" s="72"/>
      <c r="K301" s="71" t="s">
        <v>13159</v>
      </c>
      <c r="L301" s="75"/>
      <c r="M301" s="76"/>
      <c r="N301" s="76"/>
      <c r="O301" s="77"/>
      <c r="P301" s="78"/>
      <c r="Q301" s="78"/>
      <c r="R301" s="88"/>
      <c r="S301" s="88"/>
      <c r="T301" s="88"/>
      <c r="U301" s="88"/>
      <c r="V301" s="52"/>
      <c r="W301" s="52"/>
      <c r="X301" s="52"/>
      <c r="Y301" s="52"/>
      <c r="Z301" s="51"/>
      <c r="AA301" s="73"/>
      <c r="AB301" s="73"/>
      <c r="AC301" s="74"/>
      <c r="AD301" s="80">
        <v>1389</v>
      </c>
      <c r="AE301" s="80">
        <v>110</v>
      </c>
      <c r="AF301" s="80">
        <v>11967</v>
      </c>
      <c r="AG301" s="80">
        <v>16857</v>
      </c>
      <c r="AH301" s="80"/>
      <c r="AI301" s="80" t="s">
        <v>7591</v>
      </c>
      <c r="AJ301" s="80"/>
      <c r="AK301" s="80"/>
      <c r="AL301" s="80"/>
      <c r="AM301" s="82">
        <v>43431.513738425929</v>
      </c>
      <c r="AN301" s="80" t="s">
        <v>11402</v>
      </c>
      <c r="AO301" s="85" t="s">
        <v>11701</v>
      </c>
      <c r="AP301" s="80" t="s">
        <v>66</v>
      </c>
      <c r="AQ301" s="2"/>
      <c r="AR301" s="3"/>
      <c r="AS301" s="3"/>
      <c r="AT301" s="3"/>
      <c r="AU301" s="3"/>
    </row>
    <row r="302" spans="1:47" x14ac:dyDescent="0.35">
      <c r="A302" s="66" t="s">
        <v>433</v>
      </c>
      <c r="B302" s="67"/>
      <c r="C302" s="67"/>
      <c r="D302" s="68"/>
      <c r="E302" s="70"/>
      <c r="F302" s="104" t="s">
        <v>10280</v>
      </c>
      <c r="G302" s="67"/>
      <c r="H302" s="71"/>
      <c r="I302" s="72"/>
      <c r="J302" s="72"/>
      <c r="K302" s="71" t="s">
        <v>13160</v>
      </c>
      <c r="L302" s="75"/>
      <c r="M302" s="76"/>
      <c r="N302" s="76"/>
      <c r="O302" s="77"/>
      <c r="P302" s="78"/>
      <c r="Q302" s="78"/>
      <c r="R302" s="88"/>
      <c r="S302" s="88"/>
      <c r="T302" s="88"/>
      <c r="U302" s="88"/>
      <c r="V302" s="52"/>
      <c r="W302" s="52"/>
      <c r="X302" s="52"/>
      <c r="Y302" s="52"/>
      <c r="Z302" s="51"/>
      <c r="AA302" s="73"/>
      <c r="AB302" s="73"/>
      <c r="AC302" s="74"/>
      <c r="AD302" s="80">
        <v>1419</v>
      </c>
      <c r="AE302" s="80">
        <v>3845</v>
      </c>
      <c r="AF302" s="80">
        <v>20906</v>
      </c>
      <c r="AG302" s="80">
        <v>690</v>
      </c>
      <c r="AH302" s="80"/>
      <c r="AI302" s="80" t="s">
        <v>7592</v>
      </c>
      <c r="AJ302" s="80" t="s">
        <v>8764</v>
      </c>
      <c r="AK302" s="85" t="s">
        <v>9383</v>
      </c>
      <c r="AL302" s="80"/>
      <c r="AM302" s="82">
        <v>41234.574490740742</v>
      </c>
      <c r="AN302" s="80" t="s">
        <v>11402</v>
      </c>
      <c r="AO302" s="85" t="s">
        <v>11702</v>
      </c>
      <c r="AP302" s="80" t="s">
        <v>66</v>
      </c>
      <c r="AQ302" s="2"/>
      <c r="AR302" s="3"/>
      <c r="AS302" s="3"/>
      <c r="AT302" s="3"/>
      <c r="AU302" s="3"/>
    </row>
    <row r="303" spans="1:47" x14ac:dyDescent="0.35">
      <c r="A303" s="66" t="s">
        <v>434</v>
      </c>
      <c r="B303" s="67"/>
      <c r="C303" s="67"/>
      <c r="D303" s="68"/>
      <c r="E303" s="70"/>
      <c r="F303" s="104" t="s">
        <v>10281</v>
      </c>
      <c r="G303" s="67"/>
      <c r="H303" s="71"/>
      <c r="I303" s="72"/>
      <c r="J303" s="72"/>
      <c r="K303" s="71" t="s">
        <v>13161</v>
      </c>
      <c r="L303" s="75"/>
      <c r="M303" s="76"/>
      <c r="N303" s="76"/>
      <c r="O303" s="77"/>
      <c r="P303" s="78"/>
      <c r="Q303" s="78"/>
      <c r="R303" s="88"/>
      <c r="S303" s="88"/>
      <c r="T303" s="88"/>
      <c r="U303" s="88"/>
      <c r="V303" s="52"/>
      <c r="W303" s="52"/>
      <c r="X303" s="52"/>
      <c r="Y303" s="52"/>
      <c r="Z303" s="51"/>
      <c r="AA303" s="73"/>
      <c r="AB303" s="73"/>
      <c r="AC303" s="74"/>
      <c r="AD303" s="80">
        <v>1340</v>
      </c>
      <c r="AE303" s="80">
        <v>26089</v>
      </c>
      <c r="AF303" s="80">
        <v>1194</v>
      </c>
      <c r="AG303" s="80">
        <v>900</v>
      </c>
      <c r="AH303" s="80"/>
      <c r="AI303" s="80" t="s">
        <v>7593</v>
      </c>
      <c r="AJ303" s="80"/>
      <c r="AK303" s="85" t="s">
        <v>9384</v>
      </c>
      <c r="AL303" s="80"/>
      <c r="AM303" s="82">
        <v>43398.382372685184</v>
      </c>
      <c r="AN303" s="80" t="s">
        <v>11402</v>
      </c>
      <c r="AO303" s="85" t="s">
        <v>11703</v>
      </c>
      <c r="AP303" s="80" t="s">
        <v>66</v>
      </c>
      <c r="AQ303" s="2"/>
      <c r="AR303" s="3"/>
      <c r="AS303" s="3"/>
      <c r="AT303" s="3"/>
      <c r="AU303" s="3"/>
    </row>
    <row r="304" spans="1:47" x14ac:dyDescent="0.35">
      <c r="A304" s="66" t="s">
        <v>435</v>
      </c>
      <c r="B304" s="67"/>
      <c r="C304" s="67"/>
      <c r="D304" s="68"/>
      <c r="E304" s="70"/>
      <c r="F304" s="104" t="s">
        <v>10282</v>
      </c>
      <c r="G304" s="67"/>
      <c r="H304" s="71"/>
      <c r="I304" s="72"/>
      <c r="J304" s="72"/>
      <c r="K304" s="71" t="s">
        <v>13162</v>
      </c>
      <c r="L304" s="75"/>
      <c r="M304" s="76"/>
      <c r="N304" s="76"/>
      <c r="O304" s="77"/>
      <c r="P304" s="78"/>
      <c r="Q304" s="78"/>
      <c r="R304" s="88"/>
      <c r="S304" s="88"/>
      <c r="T304" s="88"/>
      <c r="U304" s="88"/>
      <c r="V304" s="52"/>
      <c r="W304" s="52"/>
      <c r="X304" s="52"/>
      <c r="Y304" s="52"/>
      <c r="Z304" s="51"/>
      <c r="AA304" s="73"/>
      <c r="AB304" s="73"/>
      <c r="AC304" s="74"/>
      <c r="AD304" s="80">
        <v>712</v>
      </c>
      <c r="AE304" s="80">
        <v>7863</v>
      </c>
      <c r="AF304" s="80">
        <v>5772</v>
      </c>
      <c r="AG304" s="80">
        <v>340</v>
      </c>
      <c r="AH304" s="80"/>
      <c r="AI304" s="80" t="s">
        <v>7594</v>
      </c>
      <c r="AJ304" s="80" t="s">
        <v>8609</v>
      </c>
      <c r="AK304" s="85" t="s">
        <v>9385</v>
      </c>
      <c r="AL304" s="80"/>
      <c r="AM304" s="82">
        <v>41695.597060185188</v>
      </c>
      <c r="AN304" s="80" t="s">
        <v>11402</v>
      </c>
      <c r="AO304" s="85" t="s">
        <v>11704</v>
      </c>
      <c r="AP304" s="80" t="s">
        <v>66</v>
      </c>
      <c r="AQ304" s="2"/>
      <c r="AR304" s="3"/>
      <c r="AS304" s="3"/>
      <c r="AT304" s="3"/>
      <c r="AU304" s="3"/>
    </row>
    <row r="305" spans="1:47" x14ac:dyDescent="0.35">
      <c r="A305" s="66" t="s">
        <v>436</v>
      </c>
      <c r="B305" s="67"/>
      <c r="C305" s="67"/>
      <c r="D305" s="68"/>
      <c r="E305" s="70"/>
      <c r="F305" s="104" t="s">
        <v>10283</v>
      </c>
      <c r="G305" s="67"/>
      <c r="H305" s="71"/>
      <c r="I305" s="72"/>
      <c r="J305" s="72"/>
      <c r="K305" s="71" t="s">
        <v>13163</v>
      </c>
      <c r="L305" s="75"/>
      <c r="M305" s="76"/>
      <c r="N305" s="76"/>
      <c r="O305" s="77"/>
      <c r="P305" s="78"/>
      <c r="Q305" s="78"/>
      <c r="R305" s="88"/>
      <c r="S305" s="88"/>
      <c r="T305" s="88"/>
      <c r="U305" s="88"/>
      <c r="V305" s="52"/>
      <c r="W305" s="52"/>
      <c r="X305" s="52"/>
      <c r="Y305" s="52"/>
      <c r="Z305" s="51"/>
      <c r="AA305" s="73"/>
      <c r="AB305" s="73"/>
      <c r="AC305" s="74"/>
      <c r="AD305" s="80">
        <v>883</v>
      </c>
      <c r="AE305" s="80">
        <v>1511</v>
      </c>
      <c r="AF305" s="80">
        <v>4168</v>
      </c>
      <c r="AG305" s="80">
        <v>59</v>
      </c>
      <c r="AH305" s="80"/>
      <c r="AI305" s="80" t="s">
        <v>7595</v>
      </c>
      <c r="AJ305" s="80" t="s">
        <v>8609</v>
      </c>
      <c r="AK305" s="85" t="s">
        <v>9386</v>
      </c>
      <c r="AL305" s="80"/>
      <c r="AM305" s="82">
        <v>40919.419583333336</v>
      </c>
      <c r="AN305" s="80" t="s">
        <v>11402</v>
      </c>
      <c r="AO305" s="85" t="s">
        <v>11705</v>
      </c>
      <c r="AP305" s="80" t="s">
        <v>66</v>
      </c>
      <c r="AQ305" s="2"/>
      <c r="AR305" s="3"/>
      <c r="AS305" s="3"/>
      <c r="AT305" s="3"/>
      <c r="AU305" s="3"/>
    </row>
    <row r="306" spans="1:47" x14ac:dyDescent="0.35">
      <c r="A306" s="66" t="s">
        <v>437</v>
      </c>
      <c r="B306" s="67"/>
      <c r="C306" s="67"/>
      <c r="D306" s="68"/>
      <c r="E306" s="70"/>
      <c r="F306" s="104" t="s">
        <v>10012</v>
      </c>
      <c r="G306" s="67"/>
      <c r="H306" s="71"/>
      <c r="I306" s="72"/>
      <c r="J306" s="72"/>
      <c r="K306" s="71" t="s">
        <v>13164</v>
      </c>
      <c r="L306" s="75"/>
      <c r="M306" s="76"/>
      <c r="N306" s="76"/>
      <c r="O306" s="77"/>
      <c r="P306" s="78"/>
      <c r="Q306" s="78"/>
      <c r="R306" s="88"/>
      <c r="S306" s="88"/>
      <c r="T306" s="88"/>
      <c r="U306" s="88"/>
      <c r="V306" s="52"/>
      <c r="W306" s="52"/>
      <c r="X306" s="52"/>
      <c r="Y306" s="52"/>
      <c r="Z306" s="51"/>
      <c r="AA306" s="73"/>
      <c r="AB306" s="73"/>
      <c r="AC306" s="74"/>
      <c r="AD306" s="80">
        <v>0</v>
      </c>
      <c r="AE306" s="80">
        <v>0</v>
      </c>
      <c r="AF306" s="80">
        <v>6</v>
      </c>
      <c r="AG306" s="80">
        <v>0</v>
      </c>
      <c r="AH306" s="80"/>
      <c r="AI306" s="80" t="s">
        <v>7596</v>
      </c>
      <c r="AJ306" s="80" t="s">
        <v>8615</v>
      </c>
      <c r="AK306" s="80"/>
      <c r="AL306" s="80"/>
      <c r="AM306" s="82">
        <v>44282.360682870371</v>
      </c>
      <c r="AN306" s="80" t="s">
        <v>11402</v>
      </c>
      <c r="AO306" s="85" t="s">
        <v>11706</v>
      </c>
      <c r="AP306" s="80" t="s">
        <v>66</v>
      </c>
      <c r="AQ306" s="2"/>
      <c r="AR306" s="3"/>
      <c r="AS306" s="3"/>
      <c r="AT306" s="3"/>
      <c r="AU306" s="3"/>
    </row>
    <row r="307" spans="1:47" x14ac:dyDescent="0.35">
      <c r="A307" s="66" t="s">
        <v>1549</v>
      </c>
      <c r="B307" s="67"/>
      <c r="C307" s="67"/>
      <c r="D307" s="68"/>
      <c r="E307" s="70"/>
      <c r="F307" s="104" t="s">
        <v>10284</v>
      </c>
      <c r="G307" s="67"/>
      <c r="H307" s="71"/>
      <c r="I307" s="72"/>
      <c r="J307" s="72"/>
      <c r="K307" s="71" t="s">
        <v>13165</v>
      </c>
      <c r="L307" s="75"/>
      <c r="M307" s="76"/>
      <c r="N307" s="76"/>
      <c r="O307" s="77"/>
      <c r="P307" s="78"/>
      <c r="Q307" s="78"/>
      <c r="R307" s="88"/>
      <c r="S307" s="88"/>
      <c r="T307" s="88"/>
      <c r="U307" s="88"/>
      <c r="V307" s="52"/>
      <c r="W307" s="52"/>
      <c r="X307" s="52"/>
      <c r="Y307" s="52"/>
      <c r="Z307" s="51"/>
      <c r="AA307" s="73"/>
      <c r="AB307" s="73"/>
      <c r="AC307" s="74"/>
      <c r="AD307" s="80">
        <v>8032</v>
      </c>
      <c r="AE307" s="80">
        <v>116911</v>
      </c>
      <c r="AF307" s="80">
        <v>188483</v>
      </c>
      <c r="AG307" s="80">
        <v>17311</v>
      </c>
      <c r="AH307" s="80"/>
      <c r="AI307" s="80" t="s">
        <v>7597</v>
      </c>
      <c r="AJ307" s="80" t="s">
        <v>8615</v>
      </c>
      <c r="AK307" s="85" t="s">
        <v>9387</v>
      </c>
      <c r="AL307" s="80"/>
      <c r="AM307" s="82">
        <v>41478.532858796294</v>
      </c>
      <c r="AN307" s="80" t="s">
        <v>11402</v>
      </c>
      <c r="AO307" s="85" t="s">
        <v>11707</v>
      </c>
      <c r="AP307" s="80" t="s">
        <v>65</v>
      </c>
      <c r="AQ307" s="2"/>
      <c r="AR307" s="3"/>
      <c r="AS307" s="3"/>
      <c r="AT307" s="3"/>
      <c r="AU307" s="3"/>
    </row>
    <row r="308" spans="1:47" x14ac:dyDescent="0.35">
      <c r="A308" s="66" t="s">
        <v>438</v>
      </c>
      <c r="B308" s="67"/>
      <c r="C308" s="67"/>
      <c r="D308" s="68"/>
      <c r="E308" s="70"/>
      <c r="F308" s="104" t="s">
        <v>10285</v>
      </c>
      <c r="G308" s="67"/>
      <c r="H308" s="71"/>
      <c r="I308" s="72"/>
      <c r="J308" s="72"/>
      <c r="K308" s="71" t="s">
        <v>13166</v>
      </c>
      <c r="L308" s="75"/>
      <c r="M308" s="76"/>
      <c r="N308" s="76"/>
      <c r="O308" s="77"/>
      <c r="P308" s="78"/>
      <c r="Q308" s="78"/>
      <c r="R308" s="88"/>
      <c r="S308" s="88"/>
      <c r="T308" s="88"/>
      <c r="U308" s="88"/>
      <c r="V308" s="52"/>
      <c r="W308" s="52"/>
      <c r="X308" s="52"/>
      <c r="Y308" s="52"/>
      <c r="Z308" s="51"/>
      <c r="AA308" s="73"/>
      <c r="AB308" s="73"/>
      <c r="AC308" s="74"/>
      <c r="AD308" s="80">
        <v>13586</v>
      </c>
      <c r="AE308" s="80">
        <v>34967</v>
      </c>
      <c r="AF308" s="80">
        <v>136006</v>
      </c>
      <c r="AG308" s="80">
        <v>94489</v>
      </c>
      <c r="AH308" s="80"/>
      <c r="AI308" s="80" t="s">
        <v>7598</v>
      </c>
      <c r="AJ308" s="80" t="s">
        <v>8765</v>
      </c>
      <c r="AK308" s="85" t="s">
        <v>9388</v>
      </c>
      <c r="AL308" s="80"/>
      <c r="AM308" s="82">
        <v>40252.676030092596</v>
      </c>
      <c r="AN308" s="80" t="s">
        <v>11402</v>
      </c>
      <c r="AO308" s="85" t="s">
        <v>11708</v>
      </c>
      <c r="AP308" s="80" t="s">
        <v>66</v>
      </c>
      <c r="AQ308" s="2"/>
      <c r="AR308" s="3"/>
      <c r="AS308" s="3"/>
      <c r="AT308" s="3"/>
      <c r="AU308" s="3"/>
    </row>
    <row r="309" spans="1:47" x14ac:dyDescent="0.35">
      <c r="A309" s="66" t="s">
        <v>439</v>
      </c>
      <c r="B309" s="67"/>
      <c r="C309" s="67"/>
      <c r="D309" s="68"/>
      <c r="E309" s="70"/>
      <c r="F309" s="104" t="s">
        <v>10286</v>
      </c>
      <c r="G309" s="67"/>
      <c r="H309" s="71"/>
      <c r="I309" s="72"/>
      <c r="J309" s="72"/>
      <c r="K309" s="71" t="s">
        <v>13167</v>
      </c>
      <c r="L309" s="75"/>
      <c r="M309" s="76"/>
      <c r="N309" s="76"/>
      <c r="O309" s="77"/>
      <c r="P309" s="78"/>
      <c r="Q309" s="78"/>
      <c r="R309" s="88"/>
      <c r="S309" s="88"/>
      <c r="T309" s="88"/>
      <c r="U309" s="88"/>
      <c r="V309" s="52"/>
      <c r="W309" s="52"/>
      <c r="X309" s="52"/>
      <c r="Y309" s="52"/>
      <c r="Z309" s="51"/>
      <c r="AA309" s="73"/>
      <c r="AB309" s="73"/>
      <c r="AC309" s="74"/>
      <c r="AD309" s="80">
        <v>148</v>
      </c>
      <c r="AE309" s="80">
        <v>31</v>
      </c>
      <c r="AF309" s="80">
        <v>213</v>
      </c>
      <c r="AG309" s="80">
        <v>407</v>
      </c>
      <c r="AH309" s="80"/>
      <c r="AI309" s="80" t="s">
        <v>7599</v>
      </c>
      <c r="AJ309" s="80" t="s">
        <v>8766</v>
      </c>
      <c r="AK309" s="80"/>
      <c r="AL309" s="80"/>
      <c r="AM309" s="82">
        <v>41339.677025462966</v>
      </c>
      <c r="AN309" s="80" t="s">
        <v>11402</v>
      </c>
      <c r="AO309" s="85" t="s">
        <v>11709</v>
      </c>
      <c r="AP309" s="80" t="s">
        <v>66</v>
      </c>
      <c r="AQ309" s="2"/>
      <c r="AR309" s="3"/>
      <c r="AS309" s="3"/>
      <c r="AT309" s="3"/>
      <c r="AU309" s="3"/>
    </row>
    <row r="310" spans="1:47" x14ac:dyDescent="0.35">
      <c r="A310" s="66" t="s">
        <v>440</v>
      </c>
      <c r="B310" s="67"/>
      <c r="C310" s="67"/>
      <c r="D310" s="68"/>
      <c r="E310" s="70"/>
      <c r="F310" s="104" t="s">
        <v>10287</v>
      </c>
      <c r="G310" s="67"/>
      <c r="H310" s="71"/>
      <c r="I310" s="72"/>
      <c r="J310" s="72"/>
      <c r="K310" s="71" t="s">
        <v>13168</v>
      </c>
      <c r="L310" s="75"/>
      <c r="M310" s="76"/>
      <c r="N310" s="76"/>
      <c r="O310" s="77"/>
      <c r="P310" s="78"/>
      <c r="Q310" s="78"/>
      <c r="R310" s="88"/>
      <c r="S310" s="88"/>
      <c r="T310" s="88"/>
      <c r="U310" s="88"/>
      <c r="V310" s="52"/>
      <c r="W310" s="52"/>
      <c r="X310" s="52"/>
      <c r="Y310" s="52"/>
      <c r="Z310" s="51"/>
      <c r="AA310" s="73"/>
      <c r="AB310" s="73"/>
      <c r="AC310" s="74"/>
      <c r="AD310" s="80">
        <v>60</v>
      </c>
      <c r="AE310" s="80">
        <v>53</v>
      </c>
      <c r="AF310" s="80">
        <v>1891</v>
      </c>
      <c r="AG310" s="80">
        <v>909</v>
      </c>
      <c r="AH310" s="80"/>
      <c r="AI310" s="80" t="s">
        <v>7600</v>
      </c>
      <c r="AJ310" s="80" t="s">
        <v>8767</v>
      </c>
      <c r="AK310" s="85" t="s">
        <v>9389</v>
      </c>
      <c r="AL310" s="80"/>
      <c r="AM310" s="82">
        <v>44218.109861111108</v>
      </c>
      <c r="AN310" s="80" t="s">
        <v>11402</v>
      </c>
      <c r="AO310" s="85" t="s">
        <v>11710</v>
      </c>
      <c r="AP310" s="80" t="s">
        <v>66</v>
      </c>
      <c r="AQ310" s="2"/>
      <c r="AR310" s="3"/>
      <c r="AS310" s="3"/>
      <c r="AT310" s="3"/>
      <c r="AU310" s="3"/>
    </row>
    <row r="311" spans="1:47" x14ac:dyDescent="0.35">
      <c r="A311" s="66" t="s">
        <v>1455</v>
      </c>
      <c r="B311" s="67"/>
      <c r="C311" s="67"/>
      <c r="D311" s="68"/>
      <c r="E311" s="70"/>
      <c r="F311" s="104" t="s">
        <v>10288</v>
      </c>
      <c r="G311" s="67"/>
      <c r="H311" s="71"/>
      <c r="I311" s="72"/>
      <c r="J311" s="72"/>
      <c r="K311" s="71" t="s">
        <v>13169</v>
      </c>
      <c r="L311" s="75"/>
      <c r="M311" s="76"/>
      <c r="N311" s="76"/>
      <c r="O311" s="77"/>
      <c r="P311" s="78"/>
      <c r="Q311" s="78"/>
      <c r="R311" s="88"/>
      <c r="S311" s="88"/>
      <c r="T311" s="88"/>
      <c r="U311" s="88"/>
      <c r="V311" s="52"/>
      <c r="W311" s="52"/>
      <c r="X311" s="52"/>
      <c r="Y311" s="52"/>
      <c r="Z311" s="51"/>
      <c r="AA311" s="73"/>
      <c r="AB311" s="73"/>
      <c r="AC311" s="74"/>
      <c r="AD311" s="80">
        <v>218</v>
      </c>
      <c r="AE311" s="80">
        <v>263</v>
      </c>
      <c r="AF311" s="80">
        <v>1308</v>
      </c>
      <c r="AG311" s="80">
        <v>308</v>
      </c>
      <c r="AH311" s="80"/>
      <c r="AI311" s="80" t="s">
        <v>7601</v>
      </c>
      <c r="AJ311" s="80" t="s">
        <v>8609</v>
      </c>
      <c r="AK311" s="85" t="s">
        <v>9390</v>
      </c>
      <c r="AL311" s="80"/>
      <c r="AM311" s="82">
        <v>43249.310370370367</v>
      </c>
      <c r="AN311" s="80" t="s">
        <v>11402</v>
      </c>
      <c r="AO311" s="85" t="s">
        <v>11711</v>
      </c>
      <c r="AP311" s="80" t="s">
        <v>66</v>
      </c>
      <c r="AQ311" s="2"/>
      <c r="AR311" s="3"/>
      <c r="AS311" s="3"/>
      <c r="AT311" s="3"/>
      <c r="AU311" s="3"/>
    </row>
    <row r="312" spans="1:47" x14ac:dyDescent="0.35">
      <c r="A312" s="66" t="s">
        <v>441</v>
      </c>
      <c r="B312" s="67"/>
      <c r="C312" s="67"/>
      <c r="D312" s="68"/>
      <c r="E312" s="70"/>
      <c r="F312" s="104" t="s">
        <v>10289</v>
      </c>
      <c r="G312" s="67"/>
      <c r="H312" s="71"/>
      <c r="I312" s="72"/>
      <c r="J312" s="72"/>
      <c r="K312" s="71" t="s">
        <v>13170</v>
      </c>
      <c r="L312" s="75"/>
      <c r="M312" s="76"/>
      <c r="N312" s="76"/>
      <c r="O312" s="77"/>
      <c r="P312" s="78"/>
      <c r="Q312" s="78"/>
      <c r="R312" s="88"/>
      <c r="S312" s="88"/>
      <c r="T312" s="88"/>
      <c r="U312" s="88"/>
      <c r="V312" s="52"/>
      <c r="W312" s="52"/>
      <c r="X312" s="52"/>
      <c r="Y312" s="52"/>
      <c r="Z312" s="51"/>
      <c r="AA312" s="73"/>
      <c r="AB312" s="73"/>
      <c r="AC312" s="74"/>
      <c r="AD312" s="80">
        <v>2217</v>
      </c>
      <c r="AE312" s="80">
        <v>960</v>
      </c>
      <c r="AF312" s="80">
        <v>138132</v>
      </c>
      <c r="AG312" s="80">
        <v>96491</v>
      </c>
      <c r="AH312" s="80"/>
      <c r="AI312" s="80"/>
      <c r="AJ312" s="80"/>
      <c r="AK312" s="80"/>
      <c r="AL312" s="80"/>
      <c r="AM312" s="82">
        <v>43429.397638888891</v>
      </c>
      <c r="AN312" s="80" t="s">
        <v>11402</v>
      </c>
      <c r="AO312" s="85" t="s">
        <v>11712</v>
      </c>
      <c r="AP312" s="80" t="s">
        <v>66</v>
      </c>
      <c r="AQ312" s="2"/>
      <c r="AR312" s="3"/>
      <c r="AS312" s="3"/>
      <c r="AT312" s="3"/>
      <c r="AU312" s="3"/>
    </row>
    <row r="313" spans="1:47" x14ac:dyDescent="0.35">
      <c r="A313" s="66" t="s">
        <v>442</v>
      </c>
      <c r="B313" s="67"/>
      <c r="C313" s="67"/>
      <c r="D313" s="68"/>
      <c r="E313" s="70"/>
      <c r="F313" s="104" t="s">
        <v>10290</v>
      </c>
      <c r="G313" s="67"/>
      <c r="H313" s="71"/>
      <c r="I313" s="72"/>
      <c r="J313" s="72"/>
      <c r="K313" s="71" t="s">
        <v>13171</v>
      </c>
      <c r="L313" s="75"/>
      <c r="M313" s="76"/>
      <c r="N313" s="76"/>
      <c r="O313" s="77"/>
      <c r="P313" s="78"/>
      <c r="Q313" s="78"/>
      <c r="R313" s="88"/>
      <c r="S313" s="88"/>
      <c r="T313" s="88"/>
      <c r="U313" s="88"/>
      <c r="V313" s="52"/>
      <c r="W313" s="52"/>
      <c r="X313" s="52"/>
      <c r="Y313" s="52"/>
      <c r="Z313" s="51"/>
      <c r="AA313" s="73"/>
      <c r="AB313" s="73"/>
      <c r="AC313" s="74"/>
      <c r="AD313" s="80">
        <v>696</v>
      </c>
      <c r="AE313" s="80">
        <v>2012</v>
      </c>
      <c r="AF313" s="80">
        <v>4088</v>
      </c>
      <c r="AG313" s="80">
        <v>5362</v>
      </c>
      <c r="AH313" s="80"/>
      <c r="AI313" s="80" t="s">
        <v>7602</v>
      </c>
      <c r="AJ313" s="80" t="s">
        <v>8626</v>
      </c>
      <c r="AK313" s="85" t="s">
        <v>9391</v>
      </c>
      <c r="AL313" s="80"/>
      <c r="AM313" s="82">
        <v>42383.721087962964</v>
      </c>
      <c r="AN313" s="80" t="s">
        <v>11402</v>
      </c>
      <c r="AO313" s="85" t="s">
        <v>11713</v>
      </c>
      <c r="AP313" s="80" t="s">
        <v>66</v>
      </c>
      <c r="AQ313" s="2"/>
      <c r="AR313" s="3"/>
      <c r="AS313" s="3"/>
      <c r="AT313" s="3"/>
      <c r="AU313" s="3"/>
    </row>
    <row r="314" spans="1:47" x14ac:dyDescent="0.35">
      <c r="A314" s="66" t="s">
        <v>443</v>
      </c>
      <c r="B314" s="67"/>
      <c r="C314" s="67"/>
      <c r="D314" s="68"/>
      <c r="E314" s="70"/>
      <c r="F314" s="104" t="s">
        <v>10012</v>
      </c>
      <c r="G314" s="67"/>
      <c r="H314" s="71"/>
      <c r="I314" s="72"/>
      <c r="J314" s="72"/>
      <c r="K314" s="71" t="s">
        <v>13172</v>
      </c>
      <c r="L314" s="75"/>
      <c r="M314" s="76"/>
      <c r="N314" s="76"/>
      <c r="O314" s="77"/>
      <c r="P314" s="78"/>
      <c r="Q314" s="78"/>
      <c r="R314" s="88"/>
      <c r="S314" s="88"/>
      <c r="T314" s="88"/>
      <c r="U314" s="88"/>
      <c r="V314" s="52"/>
      <c r="W314" s="52"/>
      <c r="X314" s="52"/>
      <c r="Y314" s="52"/>
      <c r="Z314" s="51"/>
      <c r="AA314" s="73"/>
      <c r="AB314" s="73"/>
      <c r="AC314" s="74"/>
      <c r="AD314" s="80">
        <v>2385</v>
      </c>
      <c r="AE314" s="80">
        <v>47</v>
      </c>
      <c r="AF314" s="80">
        <v>3034</v>
      </c>
      <c r="AG314" s="80">
        <v>3828</v>
      </c>
      <c r="AH314" s="80"/>
      <c r="AI314" s="80"/>
      <c r="AJ314" s="80" t="s">
        <v>8768</v>
      </c>
      <c r="AK314" s="80"/>
      <c r="AL314" s="80"/>
      <c r="AM314" s="82">
        <v>43200.504490740743</v>
      </c>
      <c r="AN314" s="80" t="s">
        <v>11402</v>
      </c>
      <c r="AO314" s="85" t="s">
        <v>11714</v>
      </c>
      <c r="AP314" s="80" t="s">
        <v>66</v>
      </c>
      <c r="AQ314" s="2"/>
      <c r="AR314" s="3"/>
      <c r="AS314" s="3"/>
      <c r="AT314" s="3"/>
      <c r="AU314" s="3"/>
    </row>
    <row r="315" spans="1:47" x14ac:dyDescent="0.35">
      <c r="A315" s="66" t="s">
        <v>444</v>
      </c>
      <c r="B315" s="67"/>
      <c r="C315" s="67"/>
      <c r="D315" s="68"/>
      <c r="E315" s="70"/>
      <c r="F315" s="104" t="s">
        <v>10291</v>
      </c>
      <c r="G315" s="67"/>
      <c r="H315" s="71"/>
      <c r="I315" s="72"/>
      <c r="J315" s="72"/>
      <c r="K315" s="71" t="s">
        <v>13173</v>
      </c>
      <c r="L315" s="75"/>
      <c r="M315" s="76"/>
      <c r="N315" s="76"/>
      <c r="O315" s="77"/>
      <c r="P315" s="78"/>
      <c r="Q315" s="78"/>
      <c r="R315" s="88"/>
      <c r="S315" s="88"/>
      <c r="T315" s="88"/>
      <c r="U315" s="88"/>
      <c r="V315" s="52"/>
      <c r="W315" s="52"/>
      <c r="X315" s="52"/>
      <c r="Y315" s="52"/>
      <c r="Z315" s="51"/>
      <c r="AA315" s="73"/>
      <c r="AB315" s="73"/>
      <c r="AC315" s="74"/>
      <c r="AD315" s="80">
        <v>308</v>
      </c>
      <c r="AE315" s="80">
        <v>93</v>
      </c>
      <c r="AF315" s="80">
        <v>6382</v>
      </c>
      <c r="AG315" s="80">
        <v>6481</v>
      </c>
      <c r="AH315" s="80"/>
      <c r="AI315" s="80" t="s">
        <v>7603</v>
      </c>
      <c r="AJ315" s="80"/>
      <c r="AK315" s="80"/>
      <c r="AL315" s="80"/>
      <c r="AM315" s="82">
        <v>42054.939375000002</v>
      </c>
      <c r="AN315" s="80" t="s">
        <v>11402</v>
      </c>
      <c r="AO315" s="85" t="s">
        <v>11715</v>
      </c>
      <c r="AP315" s="80" t="s">
        <v>66</v>
      </c>
      <c r="AQ315" s="2"/>
      <c r="AR315" s="3"/>
      <c r="AS315" s="3"/>
      <c r="AT315" s="3"/>
      <c r="AU315" s="3"/>
    </row>
    <row r="316" spans="1:47" x14ac:dyDescent="0.35">
      <c r="A316" s="66" t="s">
        <v>445</v>
      </c>
      <c r="B316" s="67"/>
      <c r="C316" s="67"/>
      <c r="D316" s="68"/>
      <c r="E316" s="70"/>
      <c r="F316" s="104" t="s">
        <v>10292</v>
      </c>
      <c r="G316" s="67"/>
      <c r="H316" s="71"/>
      <c r="I316" s="72"/>
      <c r="J316" s="72"/>
      <c r="K316" s="71" t="s">
        <v>13174</v>
      </c>
      <c r="L316" s="75"/>
      <c r="M316" s="76"/>
      <c r="N316" s="76"/>
      <c r="O316" s="77"/>
      <c r="P316" s="78"/>
      <c r="Q316" s="78"/>
      <c r="R316" s="88"/>
      <c r="S316" s="88"/>
      <c r="T316" s="88"/>
      <c r="U316" s="88"/>
      <c r="V316" s="52"/>
      <c r="W316" s="52"/>
      <c r="X316" s="52"/>
      <c r="Y316" s="52"/>
      <c r="Z316" s="51"/>
      <c r="AA316" s="73"/>
      <c r="AB316" s="73"/>
      <c r="AC316" s="74"/>
      <c r="AD316" s="80">
        <v>4636</v>
      </c>
      <c r="AE316" s="80">
        <v>177</v>
      </c>
      <c r="AF316" s="80">
        <v>17277</v>
      </c>
      <c r="AG316" s="80">
        <v>14642</v>
      </c>
      <c r="AH316" s="80"/>
      <c r="AI316" s="80" t="s">
        <v>7604</v>
      </c>
      <c r="AJ316" s="80" t="s">
        <v>8769</v>
      </c>
      <c r="AK316" s="80"/>
      <c r="AL316" s="80"/>
      <c r="AM316" s="82">
        <v>43413.940358796295</v>
      </c>
      <c r="AN316" s="80" t="s">
        <v>11402</v>
      </c>
      <c r="AO316" s="85" t="s">
        <v>11716</v>
      </c>
      <c r="AP316" s="80" t="s">
        <v>66</v>
      </c>
      <c r="AQ316" s="2"/>
      <c r="AR316" s="3"/>
      <c r="AS316" s="3"/>
      <c r="AT316" s="3"/>
      <c r="AU316" s="3"/>
    </row>
    <row r="317" spans="1:47" x14ac:dyDescent="0.35">
      <c r="A317" s="66" t="s">
        <v>446</v>
      </c>
      <c r="B317" s="67"/>
      <c r="C317" s="67"/>
      <c r="D317" s="68"/>
      <c r="E317" s="70"/>
      <c r="F317" s="104" t="s">
        <v>10293</v>
      </c>
      <c r="G317" s="67"/>
      <c r="H317" s="71"/>
      <c r="I317" s="72"/>
      <c r="J317" s="72"/>
      <c r="K317" s="71" t="s">
        <v>13175</v>
      </c>
      <c r="L317" s="75"/>
      <c r="M317" s="76"/>
      <c r="N317" s="76"/>
      <c r="O317" s="77"/>
      <c r="P317" s="78"/>
      <c r="Q317" s="78"/>
      <c r="R317" s="88"/>
      <c r="S317" s="88"/>
      <c r="T317" s="88"/>
      <c r="U317" s="88"/>
      <c r="V317" s="52"/>
      <c r="W317" s="52"/>
      <c r="X317" s="52"/>
      <c r="Y317" s="52"/>
      <c r="Z317" s="51"/>
      <c r="AA317" s="73"/>
      <c r="AB317" s="73"/>
      <c r="AC317" s="74"/>
      <c r="AD317" s="80">
        <v>2541</v>
      </c>
      <c r="AE317" s="80">
        <v>7421</v>
      </c>
      <c r="AF317" s="80">
        <v>443541</v>
      </c>
      <c r="AG317" s="80">
        <v>108370</v>
      </c>
      <c r="AH317" s="80"/>
      <c r="AI317" s="80" t="s">
        <v>7605</v>
      </c>
      <c r="AJ317" s="80" t="s">
        <v>8770</v>
      </c>
      <c r="AK317" s="85" t="s">
        <v>9392</v>
      </c>
      <c r="AL317" s="80"/>
      <c r="AM317" s="82">
        <v>40913.855787037035</v>
      </c>
      <c r="AN317" s="80" t="s">
        <v>11402</v>
      </c>
      <c r="AO317" s="85" t="s">
        <v>11717</v>
      </c>
      <c r="AP317" s="80" t="s">
        <v>66</v>
      </c>
      <c r="AQ317" s="2"/>
      <c r="AR317" s="3"/>
      <c r="AS317" s="3"/>
      <c r="AT317" s="3"/>
      <c r="AU317" s="3"/>
    </row>
    <row r="318" spans="1:47" x14ac:dyDescent="0.35">
      <c r="A318" s="66" t="s">
        <v>447</v>
      </c>
      <c r="B318" s="67"/>
      <c r="C318" s="67"/>
      <c r="D318" s="68"/>
      <c r="E318" s="70"/>
      <c r="F318" s="104" t="s">
        <v>10294</v>
      </c>
      <c r="G318" s="67"/>
      <c r="H318" s="71"/>
      <c r="I318" s="72"/>
      <c r="J318" s="72"/>
      <c r="K318" s="71" t="s">
        <v>13176</v>
      </c>
      <c r="L318" s="75"/>
      <c r="M318" s="76"/>
      <c r="N318" s="76"/>
      <c r="O318" s="77"/>
      <c r="P318" s="78"/>
      <c r="Q318" s="78"/>
      <c r="R318" s="88"/>
      <c r="S318" s="88"/>
      <c r="T318" s="88"/>
      <c r="U318" s="88"/>
      <c r="V318" s="52"/>
      <c r="W318" s="52"/>
      <c r="X318" s="52"/>
      <c r="Y318" s="52"/>
      <c r="Z318" s="51"/>
      <c r="AA318" s="73"/>
      <c r="AB318" s="73"/>
      <c r="AC318" s="74"/>
      <c r="AD318" s="80">
        <v>3500</v>
      </c>
      <c r="AE318" s="80">
        <v>6091</v>
      </c>
      <c r="AF318" s="80">
        <v>303801</v>
      </c>
      <c r="AG318" s="80">
        <v>313965</v>
      </c>
      <c r="AH318" s="80"/>
      <c r="AI318" s="80" t="s">
        <v>7606</v>
      </c>
      <c r="AJ318" s="80" t="s">
        <v>8609</v>
      </c>
      <c r="AK318" s="80"/>
      <c r="AL318" s="80"/>
      <c r="AM318" s="82">
        <v>40954.904050925928</v>
      </c>
      <c r="AN318" s="80" t="s">
        <v>11402</v>
      </c>
      <c r="AO318" s="85" t="s">
        <v>11718</v>
      </c>
      <c r="AP318" s="80" t="s">
        <v>66</v>
      </c>
      <c r="AQ318" s="2"/>
      <c r="AR318" s="3"/>
      <c r="AS318" s="3"/>
      <c r="AT318" s="3"/>
      <c r="AU318" s="3"/>
    </row>
    <row r="319" spans="1:47" x14ac:dyDescent="0.35">
      <c r="A319" s="66" t="s">
        <v>448</v>
      </c>
      <c r="B319" s="67"/>
      <c r="C319" s="67"/>
      <c r="D319" s="68"/>
      <c r="E319" s="70"/>
      <c r="F319" s="104" t="s">
        <v>10295</v>
      </c>
      <c r="G319" s="67"/>
      <c r="H319" s="71"/>
      <c r="I319" s="72"/>
      <c r="J319" s="72"/>
      <c r="K319" s="71" t="s">
        <v>13177</v>
      </c>
      <c r="L319" s="75"/>
      <c r="M319" s="76"/>
      <c r="N319" s="76"/>
      <c r="O319" s="77"/>
      <c r="P319" s="78"/>
      <c r="Q319" s="78"/>
      <c r="R319" s="88"/>
      <c r="S319" s="88"/>
      <c r="T319" s="88"/>
      <c r="U319" s="88"/>
      <c r="V319" s="52"/>
      <c r="W319" s="52"/>
      <c r="X319" s="52"/>
      <c r="Y319" s="52"/>
      <c r="Z319" s="51"/>
      <c r="AA319" s="73"/>
      <c r="AB319" s="73"/>
      <c r="AC319" s="74"/>
      <c r="AD319" s="80">
        <v>901</v>
      </c>
      <c r="AE319" s="80">
        <v>1301</v>
      </c>
      <c r="AF319" s="80">
        <v>6321</v>
      </c>
      <c r="AG319" s="80">
        <v>6637</v>
      </c>
      <c r="AH319" s="80"/>
      <c r="AI319" s="80" t="s">
        <v>7607</v>
      </c>
      <c r="AJ319" s="80" t="s">
        <v>8771</v>
      </c>
      <c r="AK319" s="85" t="s">
        <v>9393</v>
      </c>
      <c r="AL319" s="80"/>
      <c r="AM319" s="82">
        <v>40479.61241898148</v>
      </c>
      <c r="AN319" s="80" t="s">
        <v>11402</v>
      </c>
      <c r="AO319" s="85" t="s">
        <v>11719</v>
      </c>
      <c r="AP319" s="80" t="s">
        <v>66</v>
      </c>
      <c r="AQ319" s="2"/>
      <c r="AR319" s="3"/>
      <c r="AS319" s="3"/>
      <c r="AT319" s="3"/>
      <c r="AU319" s="3"/>
    </row>
    <row r="320" spans="1:47" x14ac:dyDescent="0.35">
      <c r="A320" s="66" t="s">
        <v>449</v>
      </c>
      <c r="B320" s="67"/>
      <c r="C320" s="67"/>
      <c r="D320" s="68"/>
      <c r="E320" s="70"/>
      <c r="F320" s="104" t="s">
        <v>10296</v>
      </c>
      <c r="G320" s="67"/>
      <c r="H320" s="71"/>
      <c r="I320" s="72"/>
      <c r="J320" s="72"/>
      <c r="K320" s="71" t="s">
        <v>13178</v>
      </c>
      <c r="L320" s="75"/>
      <c r="M320" s="76"/>
      <c r="N320" s="76"/>
      <c r="O320" s="77"/>
      <c r="P320" s="78"/>
      <c r="Q320" s="78"/>
      <c r="R320" s="88"/>
      <c r="S320" s="88"/>
      <c r="T320" s="88"/>
      <c r="U320" s="88"/>
      <c r="V320" s="52"/>
      <c r="W320" s="52"/>
      <c r="X320" s="52"/>
      <c r="Y320" s="52"/>
      <c r="Z320" s="51"/>
      <c r="AA320" s="73"/>
      <c r="AB320" s="73"/>
      <c r="AC320" s="74"/>
      <c r="AD320" s="80">
        <v>529</v>
      </c>
      <c r="AE320" s="80">
        <v>220</v>
      </c>
      <c r="AF320" s="80">
        <v>522</v>
      </c>
      <c r="AG320" s="80">
        <v>1312</v>
      </c>
      <c r="AH320" s="80"/>
      <c r="AI320" s="80" t="s">
        <v>7608</v>
      </c>
      <c r="AJ320" s="80" t="s">
        <v>8615</v>
      </c>
      <c r="AK320" s="85" t="s">
        <v>9394</v>
      </c>
      <c r="AL320" s="80"/>
      <c r="AM320" s="82">
        <v>40998.370069444441</v>
      </c>
      <c r="AN320" s="80" t="s">
        <v>11402</v>
      </c>
      <c r="AO320" s="85" t="s">
        <v>11720</v>
      </c>
      <c r="AP320" s="80" t="s">
        <v>66</v>
      </c>
      <c r="AQ320" s="2"/>
      <c r="AR320" s="3"/>
      <c r="AS320" s="3"/>
      <c r="AT320" s="3"/>
      <c r="AU320" s="3"/>
    </row>
    <row r="321" spans="1:47" x14ac:dyDescent="0.35">
      <c r="A321" s="66" t="s">
        <v>1383</v>
      </c>
      <c r="B321" s="67"/>
      <c r="C321" s="67"/>
      <c r="D321" s="68"/>
      <c r="E321" s="70"/>
      <c r="F321" s="104" t="s">
        <v>10297</v>
      </c>
      <c r="G321" s="67"/>
      <c r="H321" s="71"/>
      <c r="I321" s="72"/>
      <c r="J321" s="72"/>
      <c r="K321" s="71" t="s">
        <v>13179</v>
      </c>
      <c r="L321" s="75"/>
      <c r="M321" s="76"/>
      <c r="N321" s="76"/>
      <c r="O321" s="77"/>
      <c r="P321" s="78"/>
      <c r="Q321" s="78"/>
      <c r="R321" s="88"/>
      <c r="S321" s="88"/>
      <c r="T321" s="88"/>
      <c r="U321" s="88"/>
      <c r="V321" s="52"/>
      <c r="W321" s="52"/>
      <c r="X321" s="52"/>
      <c r="Y321" s="52"/>
      <c r="Z321" s="51"/>
      <c r="AA321" s="73"/>
      <c r="AB321" s="73"/>
      <c r="AC321" s="74"/>
      <c r="AD321" s="80">
        <v>5973</v>
      </c>
      <c r="AE321" s="80">
        <v>11304</v>
      </c>
      <c r="AF321" s="80">
        <v>5685</v>
      </c>
      <c r="AG321" s="80">
        <v>709</v>
      </c>
      <c r="AH321" s="80"/>
      <c r="AI321" s="80" t="s">
        <v>7609</v>
      </c>
      <c r="AJ321" s="80" t="s">
        <v>8609</v>
      </c>
      <c r="AK321" s="85" t="s">
        <v>9395</v>
      </c>
      <c r="AL321" s="80"/>
      <c r="AM321" s="82">
        <v>42869.85974537037</v>
      </c>
      <c r="AN321" s="80" t="s">
        <v>11402</v>
      </c>
      <c r="AO321" s="85" t="s">
        <v>11721</v>
      </c>
      <c r="AP321" s="80" t="s">
        <v>66</v>
      </c>
      <c r="AQ321" s="2"/>
      <c r="AR321" s="3"/>
      <c r="AS321" s="3"/>
      <c r="AT321" s="3"/>
      <c r="AU321" s="3"/>
    </row>
    <row r="322" spans="1:47" x14ac:dyDescent="0.35">
      <c r="A322" s="66" t="s">
        <v>450</v>
      </c>
      <c r="B322" s="67"/>
      <c r="C322" s="67"/>
      <c r="D322" s="68"/>
      <c r="E322" s="70"/>
      <c r="F322" s="104" t="s">
        <v>10298</v>
      </c>
      <c r="G322" s="67"/>
      <c r="H322" s="71"/>
      <c r="I322" s="72"/>
      <c r="J322" s="72"/>
      <c r="K322" s="71" t="s">
        <v>13180</v>
      </c>
      <c r="L322" s="75"/>
      <c r="M322" s="76"/>
      <c r="N322" s="76"/>
      <c r="O322" s="77"/>
      <c r="P322" s="78"/>
      <c r="Q322" s="78"/>
      <c r="R322" s="88"/>
      <c r="S322" s="88"/>
      <c r="T322" s="88"/>
      <c r="U322" s="88"/>
      <c r="V322" s="52"/>
      <c r="W322" s="52"/>
      <c r="X322" s="52"/>
      <c r="Y322" s="52"/>
      <c r="Z322" s="51"/>
      <c r="AA322" s="73"/>
      <c r="AB322" s="73"/>
      <c r="AC322" s="74"/>
      <c r="AD322" s="80">
        <v>0</v>
      </c>
      <c r="AE322" s="80">
        <v>155</v>
      </c>
      <c r="AF322" s="80">
        <v>12261</v>
      </c>
      <c r="AG322" s="80">
        <v>0</v>
      </c>
      <c r="AH322" s="80"/>
      <c r="AI322" s="80" t="s">
        <v>7610</v>
      </c>
      <c r="AJ322" s="80"/>
      <c r="AK322" s="80"/>
      <c r="AL322" s="80"/>
      <c r="AM322" s="82">
        <v>44366.176076388889</v>
      </c>
      <c r="AN322" s="80" t="s">
        <v>11402</v>
      </c>
      <c r="AO322" s="85" t="s">
        <v>11722</v>
      </c>
      <c r="AP322" s="80" t="s">
        <v>66</v>
      </c>
      <c r="AQ322" s="2"/>
      <c r="AR322" s="3"/>
      <c r="AS322" s="3"/>
      <c r="AT322" s="3"/>
      <c r="AU322" s="3"/>
    </row>
    <row r="323" spans="1:47" x14ac:dyDescent="0.35">
      <c r="A323" s="66" t="s">
        <v>451</v>
      </c>
      <c r="B323" s="67"/>
      <c r="C323" s="67"/>
      <c r="D323" s="68"/>
      <c r="E323" s="70"/>
      <c r="F323" s="104" t="s">
        <v>10299</v>
      </c>
      <c r="G323" s="67"/>
      <c r="H323" s="71"/>
      <c r="I323" s="72"/>
      <c r="J323" s="72"/>
      <c r="K323" s="71" t="s">
        <v>13181</v>
      </c>
      <c r="L323" s="75"/>
      <c r="M323" s="76"/>
      <c r="N323" s="76"/>
      <c r="O323" s="77"/>
      <c r="P323" s="78"/>
      <c r="Q323" s="78"/>
      <c r="R323" s="88"/>
      <c r="S323" s="88"/>
      <c r="T323" s="88"/>
      <c r="U323" s="88"/>
      <c r="V323" s="52"/>
      <c r="W323" s="52"/>
      <c r="X323" s="52"/>
      <c r="Y323" s="52"/>
      <c r="Z323" s="51"/>
      <c r="AA323" s="73"/>
      <c r="AB323" s="73"/>
      <c r="AC323" s="74"/>
      <c r="AD323" s="80">
        <v>987</v>
      </c>
      <c r="AE323" s="80">
        <v>3017</v>
      </c>
      <c r="AF323" s="80">
        <v>6412</v>
      </c>
      <c r="AG323" s="80">
        <v>1257</v>
      </c>
      <c r="AH323" s="80"/>
      <c r="AI323" s="80"/>
      <c r="AJ323" s="80" t="s">
        <v>8772</v>
      </c>
      <c r="AK323" s="80"/>
      <c r="AL323" s="80"/>
      <c r="AM323" s="82">
        <v>41418.221712962964</v>
      </c>
      <c r="AN323" s="80" t="s">
        <v>11402</v>
      </c>
      <c r="AO323" s="85" t="s">
        <v>11723</v>
      </c>
      <c r="AP323" s="80" t="s">
        <v>66</v>
      </c>
      <c r="AQ323" s="2"/>
      <c r="AR323" s="3"/>
      <c r="AS323" s="3"/>
      <c r="AT323" s="3"/>
      <c r="AU323" s="3"/>
    </row>
    <row r="324" spans="1:47" x14ac:dyDescent="0.35">
      <c r="A324" s="66" t="s">
        <v>760</v>
      </c>
      <c r="B324" s="67"/>
      <c r="C324" s="67"/>
      <c r="D324" s="68"/>
      <c r="E324" s="70"/>
      <c r="F324" s="104" t="s">
        <v>10300</v>
      </c>
      <c r="G324" s="67"/>
      <c r="H324" s="71"/>
      <c r="I324" s="72"/>
      <c r="J324" s="72"/>
      <c r="K324" s="71" t="s">
        <v>13182</v>
      </c>
      <c r="L324" s="75"/>
      <c r="M324" s="76"/>
      <c r="N324" s="76"/>
      <c r="O324" s="77"/>
      <c r="P324" s="78"/>
      <c r="Q324" s="78"/>
      <c r="R324" s="88"/>
      <c r="S324" s="88"/>
      <c r="T324" s="88"/>
      <c r="U324" s="88"/>
      <c r="V324" s="52"/>
      <c r="W324" s="52"/>
      <c r="X324" s="52"/>
      <c r="Y324" s="52"/>
      <c r="Z324" s="51"/>
      <c r="AA324" s="73"/>
      <c r="AB324" s="73"/>
      <c r="AC324" s="74"/>
      <c r="AD324" s="80">
        <v>2562</v>
      </c>
      <c r="AE324" s="80">
        <v>72586</v>
      </c>
      <c r="AF324" s="80">
        <v>30805</v>
      </c>
      <c r="AG324" s="80">
        <v>8393</v>
      </c>
      <c r="AH324" s="80"/>
      <c r="AI324" s="80" t="s">
        <v>7611</v>
      </c>
      <c r="AJ324" s="80"/>
      <c r="AK324" s="85" t="s">
        <v>9396</v>
      </c>
      <c r="AL324" s="80"/>
      <c r="AM324" s="82">
        <v>39603.569398148145</v>
      </c>
      <c r="AN324" s="80" t="s">
        <v>11402</v>
      </c>
      <c r="AO324" s="85" t="s">
        <v>11724</v>
      </c>
      <c r="AP324" s="80" t="s">
        <v>66</v>
      </c>
      <c r="AQ324" s="2"/>
      <c r="AR324" s="3"/>
      <c r="AS324" s="3"/>
      <c r="AT324" s="3"/>
      <c r="AU324" s="3"/>
    </row>
    <row r="325" spans="1:47" x14ac:dyDescent="0.35">
      <c r="A325" s="66" t="s">
        <v>452</v>
      </c>
      <c r="B325" s="67"/>
      <c r="C325" s="67"/>
      <c r="D325" s="68"/>
      <c r="E325" s="70"/>
      <c r="F325" s="104" t="s">
        <v>10301</v>
      </c>
      <c r="G325" s="67"/>
      <c r="H325" s="71"/>
      <c r="I325" s="72"/>
      <c r="J325" s="72"/>
      <c r="K325" s="71" t="s">
        <v>13183</v>
      </c>
      <c r="L325" s="75"/>
      <c r="M325" s="76"/>
      <c r="N325" s="76"/>
      <c r="O325" s="77"/>
      <c r="P325" s="78"/>
      <c r="Q325" s="78"/>
      <c r="R325" s="88"/>
      <c r="S325" s="88"/>
      <c r="T325" s="88"/>
      <c r="U325" s="88"/>
      <c r="V325" s="52"/>
      <c r="W325" s="52"/>
      <c r="X325" s="52"/>
      <c r="Y325" s="52"/>
      <c r="Z325" s="51"/>
      <c r="AA325" s="73"/>
      <c r="AB325" s="73"/>
      <c r="AC325" s="74"/>
      <c r="AD325" s="80">
        <v>1</v>
      </c>
      <c r="AE325" s="80">
        <v>2318</v>
      </c>
      <c r="AF325" s="80">
        <v>130517</v>
      </c>
      <c r="AG325" s="80">
        <v>0</v>
      </c>
      <c r="AH325" s="80"/>
      <c r="AI325" s="80" t="s">
        <v>7612</v>
      </c>
      <c r="AJ325" s="80"/>
      <c r="AK325" s="85" t="s">
        <v>9397</v>
      </c>
      <c r="AL325" s="80"/>
      <c r="AM325" s="82">
        <v>43211.825416666667</v>
      </c>
      <c r="AN325" s="80" t="s">
        <v>11402</v>
      </c>
      <c r="AO325" s="85" t="s">
        <v>11725</v>
      </c>
      <c r="AP325" s="80" t="s">
        <v>66</v>
      </c>
      <c r="AQ325" s="2"/>
      <c r="AR325" s="3"/>
      <c r="AS325" s="3"/>
      <c r="AT325" s="3"/>
      <c r="AU325" s="3"/>
    </row>
    <row r="326" spans="1:47" x14ac:dyDescent="0.35">
      <c r="A326" s="66" t="s">
        <v>453</v>
      </c>
      <c r="B326" s="67"/>
      <c r="C326" s="67"/>
      <c r="D326" s="68"/>
      <c r="E326" s="70"/>
      <c r="F326" s="104" t="s">
        <v>10012</v>
      </c>
      <c r="G326" s="67"/>
      <c r="H326" s="71"/>
      <c r="I326" s="72"/>
      <c r="J326" s="72"/>
      <c r="K326" s="71" t="s">
        <v>13184</v>
      </c>
      <c r="L326" s="75"/>
      <c r="M326" s="76"/>
      <c r="N326" s="76"/>
      <c r="O326" s="77"/>
      <c r="P326" s="78"/>
      <c r="Q326" s="78"/>
      <c r="R326" s="88"/>
      <c r="S326" s="88"/>
      <c r="T326" s="88"/>
      <c r="U326" s="88"/>
      <c r="V326" s="52"/>
      <c r="W326" s="52"/>
      <c r="X326" s="52"/>
      <c r="Y326" s="52"/>
      <c r="Z326" s="51"/>
      <c r="AA326" s="73"/>
      <c r="AB326" s="73"/>
      <c r="AC326" s="74"/>
      <c r="AD326" s="80">
        <v>226</v>
      </c>
      <c r="AE326" s="80">
        <v>71</v>
      </c>
      <c r="AF326" s="80">
        <v>4533</v>
      </c>
      <c r="AG326" s="80">
        <v>8590</v>
      </c>
      <c r="AH326" s="80"/>
      <c r="AI326" s="80"/>
      <c r="AJ326" s="80" t="s">
        <v>8773</v>
      </c>
      <c r="AK326" s="80"/>
      <c r="AL326" s="80"/>
      <c r="AM326" s="82">
        <v>43093.954282407409</v>
      </c>
      <c r="AN326" s="80" t="s">
        <v>11402</v>
      </c>
      <c r="AO326" s="85" t="s">
        <v>11726</v>
      </c>
      <c r="AP326" s="80" t="s">
        <v>66</v>
      </c>
      <c r="AQ326" s="2"/>
      <c r="AR326" s="3"/>
      <c r="AS326" s="3"/>
      <c r="AT326" s="3"/>
      <c r="AU326" s="3"/>
    </row>
    <row r="327" spans="1:47" x14ac:dyDescent="0.35">
      <c r="A327" s="66" t="s">
        <v>454</v>
      </c>
      <c r="B327" s="67"/>
      <c r="C327" s="67"/>
      <c r="D327" s="68"/>
      <c r="E327" s="70"/>
      <c r="F327" s="104" t="s">
        <v>10302</v>
      </c>
      <c r="G327" s="67"/>
      <c r="H327" s="71"/>
      <c r="I327" s="72"/>
      <c r="J327" s="72"/>
      <c r="K327" s="71" t="s">
        <v>13185</v>
      </c>
      <c r="L327" s="75"/>
      <c r="M327" s="76"/>
      <c r="N327" s="76"/>
      <c r="O327" s="77"/>
      <c r="P327" s="78"/>
      <c r="Q327" s="78"/>
      <c r="R327" s="88"/>
      <c r="S327" s="88"/>
      <c r="T327" s="88"/>
      <c r="U327" s="88"/>
      <c r="V327" s="52"/>
      <c r="W327" s="52"/>
      <c r="X327" s="52"/>
      <c r="Y327" s="52"/>
      <c r="Z327" s="51"/>
      <c r="AA327" s="73"/>
      <c r="AB327" s="73"/>
      <c r="AC327" s="74"/>
      <c r="AD327" s="80">
        <v>718</v>
      </c>
      <c r="AE327" s="80">
        <v>1007</v>
      </c>
      <c r="AF327" s="80">
        <v>20172</v>
      </c>
      <c r="AG327" s="80">
        <v>12947</v>
      </c>
      <c r="AH327" s="80"/>
      <c r="AI327" s="80" t="s">
        <v>7613</v>
      </c>
      <c r="AJ327" s="80"/>
      <c r="AK327" s="85" t="s">
        <v>9398</v>
      </c>
      <c r="AL327" s="80"/>
      <c r="AM327" s="82">
        <v>42697.311909722222</v>
      </c>
      <c r="AN327" s="80" t="s">
        <v>11402</v>
      </c>
      <c r="AO327" s="85" t="s">
        <v>11727</v>
      </c>
      <c r="AP327" s="80" t="s">
        <v>66</v>
      </c>
      <c r="AQ327" s="2"/>
      <c r="AR327" s="3"/>
      <c r="AS327" s="3"/>
      <c r="AT327" s="3"/>
      <c r="AU327" s="3"/>
    </row>
    <row r="328" spans="1:47" x14ac:dyDescent="0.35">
      <c r="A328" s="66" t="s">
        <v>455</v>
      </c>
      <c r="B328" s="67"/>
      <c r="C328" s="67"/>
      <c r="D328" s="68"/>
      <c r="E328" s="70"/>
      <c r="F328" s="104" t="s">
        <v>10303</v>
      </c>
      <c r="G328" s="67"/>
      <c r="H328" s="71"/>
      <c r="I328" s="72"/>
      <c r="J328" s="72"/>
      <c r="K328" s="71" t="s">
        <v>13186</v>
      </c>
      <c r="L328" s="75"/>
      <c r="M328" s="76"/>
      <c r="N328" s="76"/>
      <c r="O328" s="77"/>
      <c r="P328" s="78"/>
      <c r="Q328" s="78"/>
      <c r="R328" s="88"/>
      <c r="S328" s="88"/>
      <c r="T328" s="88"/>
      <c r="U328" s="88"/>
      <c r="V328" s="52"/>
      <c r="W328" s="52"/>
      <c r="X328" s="52"/>
      <c r="Y328" s="52"/>
      <c r="Z328" s="51"/>
      <c r="AA328" s="73"/>
      <c r="AB328" s="73"/>
      <c r="AC328" s="74"/>
      <c r="AD328" s="80">
        <v>532</v>
      </c>
      <c r="AE328" s="80">
        <v>3811</v>
      </c>
      <c r="AF328" s="80">
        <v>690019</v>
      </c>
      <c r="AG328" s="80">
        <v>196210</v>
      </c>
      <c r="AH328" s="80"/>
      <c r="AI328" s="80" t="s">
        <v>7614</v>
      </c>
      <c r="AJ328" s="80" t="s">
        <v>8774</v>
      </c>
      <c r="AK328" s="80"/>
      <c r="AL328" s="80"/>
      <c r="AM328" s="82">
        <v>42218.723483796297</v>
      </c>
      <c r="AN328" s="80" t="s">
        <v>11402</v>
      </c>
      <c r="AO328" s="85" t="s">
        <v>11728</v>
      </c>
      <c r="AP328" s="80" t="s">
        <v>66</v>
      </c>
      <c r="AQ328" s="2"/>
      <c r="AR328" s="3"/>
      <c r="AS328" s="3"/>
      <c r="AT328" s="3"/>
      <c r="AU328" s="3"/>
    </row>
    <row r="329" spans="1:47" x14ac:dyDescent="0.35">
      <c r="A329" s="66" t="s">
        <v>456</v>
      </c>
      <c r="B329" s="67"/>
      <c r="C329" s="67"/>
      <c r="D329" s="68"/>
      <c r="E329" s="70"/>
      <c r="F329" s="104" t="s">
        <v>10304</v>
      </c>
      <c r="G329" s="67"/>
      <c r="H329" s="71"/>
      <c r="I329" s="72"/>
      <c r="J329" s="72"/>
      <c r="K329" s="71" t="s">
        <v>13187</v>
      </c>
      <c r="L329" s="75"/>
      <c r="M329" s="76"/>
      <c r="N329" s="76"/>
      <c r="O329" s="77"/>
      <c r="P329" s="78"/>
      <c r="Q329" s="78"/>
      <c r="R329" s="88"/>
      <c r="S329" s="88"/>
      <c r="T329" s="88"/>
      <c r="U329" s="88"/>
      <c r="V329" s="52"/>
      <c r="W329" s="52"/>
      <c r="X329" s="52"/>
      <c r="Y329" s="52"/>
      <c r="Z329" s="51"/>
      <c r="AA329" s="73"/>
      <c r="AB329" s="73"/>
      <c r="AC329" s="74"/>
      <c r="AD329" s="80">
        <v>934</v>
      </c>
      <c r="AE329" s="80">
        <v>168</v>
      </c>
      <c r="AF329" s="80">
        <v>8119</v>
      </c>
      <c r="AG329" s="80">
        <v>9507</v>
      </c>
      <c r="AH329" s="80"/>
      <c r="AI329" s="80" t="s">
        <v>7615</v>
      </c>
      <c r="AJ329" s="80" t="s">
        <v>8775</v>
      </c>
      <c r="AK329" s="80"/>
      <c r="AL329" s="80"/>
      <c r="AM329" s="82">
        <v>44023.836574074077</v>
      </c>
      <c r="AN329" s="80" t="s">
        <v>11402</v>
      </c>
      <c r="AO329" s="85" t="s">
        <v>11729</v>
      </c>
      <c r="AP329" s="80" t="s">
        <v>66</v>
      </c>
      <c r="AQ329" s="2"/>
      <c r="AR329" s="3"/>
      <c r="AS329" s="3"/>
      <c r="AT329" s="3"/>
      <c r="AU329" s="3"/>
    </row>
    <row r="330" spans="1:47" x14ac:dyDescent="0.35">
      <c r="A330" s="66" t="s">
        <v>457</v>
      </c>
      <c r="B330" s="67"/>
      <c r="C330" s="67"/>
      <c r="D330" s="68"/>
      <c r="E330" s="70"/>
      <c r="F330" s="104" t="s">
        <v>10305</v>
      </c>
      <c r="G330" s="67"/>
      <c r="H330" s="71"/>
      <c r="I330" s="72"/>
      <c r="J330" s="72"/>
      <c r="K330" s="71" t="s">
        <v>13188</v>
      </c>
      <c r="L330" s="75"/>
      <c r="M330" s="76"/>
      <c r="N330" s="76"/>
      <c r="O330" s="77"/>
      <c r="P330" s="78"/>
      <c r="Q330" s="78"/>
      <c r="R330" s="88"/>
      <c r="S330" s="88"/>
      <c r="T330" s="88"/>
      <c r="U330" s="88"/>
      <c r="V330" s="52"/>
      <c r="W330" s="52"/>
      <c r="X330" s="52"/>
      <c r="Y330" s="52"/>
      <c r="Z330" s="51"/>
      <c r="AA330" s="73"/>
      <c r="AB330" s="73"/>
      <c r="AC330" s="74"/>
      <c r="AD330" s="80">
        <v>2259</v>
      </c>
      <c r="AE330" s="80">
        <v>7364</v>
      </c>
      <c r="AF330" s="80">
        <v>8621</v>
      </c>
      <c r="AG330" s="80">
        <v>2773</v>
      </c>
      <c r="AH330" s="80"/>
      <c r="AI330" s="80" t="s">
        <v>7616</v>
      </c>
      <c r="AJ330" s="80" t="s">
        <v>8776</v>
      </c>
      <c r="AK330" s="85" t="s">
        <v>9399</v>
      </c>
      <c r="AL330" s="80"/>
      <c r="AM330" s="82">
        <v>40190.538217592592</v>
      </c>
      <c r="AN330" s="80" t="s">
        <v>11402</v>
      </c>
      <c r="AO330" s="85" t="s">
        <v>11730</v>
      </c>
      <c r="AP330" s="80" t="s">
        <v>66</v>
      </c>
      <c r="AQ330" s="2"/>
      <c r="AR330" s="3"/>
      <c r="AS330" s="3"/>
      <c r="AT330" s="3"/>
      <c r="AU330" s="3"/>
    </row>
    <row r="331" spans="1:47" x14ac:dyDescent="0.35">
      <c r="A331" s="66" t="s">
        <v>1550</v>
      </c>
      <c r="B331" s="67"/>
      <c r="C331" s="67"/>
      <c r="D331" s="68"/>
      <c r="E331" s="70"/>
      <c r="F331" s="104" t="s">
        <v>10306</v>
      </c>
      <c r="G331" s="67"/>
      <c r="H331" s="71"/>
      <c r="I331" s="72"/>
      <c r="J331" s="72"/>
      <c r="K331" s="71" t="s">
        <v>13189</v>
      </c>
      <c r="L331" s="75"/>
      <c r="M331" s="76"/>
      <c r="N331" s="76"/>
      <c r="O331" s="77"/>
      <c r="P331" s="78"/>
      <c r="Q331" s="78"/>
      <c r="R331" s="88"/>
      <c r="S331" s="88"/>
      <c r="T331" s="88"/>
      <c r="U331" s="88"/>
      <c r="V331" s="52"/>
      <c r="W331" s="52"/>
      <c r="X331" s="52"/>
      <c r="Y331" s="52"/>
      <c r="Z331" s="51"/>
      <c r="AA331" s="73"/>
      <c r="AB331" s="73"/>
      <c r="AC331" s="74"/>
      <c r="AD331" s="80">
        <v>1143</v>
      </c>
      <c r="AE331" s="80">
        <v>1196</v>
      </c>
      <c r="AF331" s="80">
        <v>3355</v>
      </c>
      <c r="AG331" s="80">
        <v>709</v>
      </c>
      <c r="AH331" s="80"/>
      <c r="AI331" s="80" t="s">
        <v>7617</v>
      </c>
      <c r="AJ331" s="80" t="s">
        <v>8714</v>
      </c>
      <c r="AK331" s="85" t="s">
        <v>9400</v>
      </c>
      <c r="AL331" s="80"/>
      <c r="AM331" s="82">
        <v>42345.62190972222</v>
      </c>
      <c r="AN331" s="80" t="s">
        <v>11402</v>
      </c>
      <c r="AO331" s="85" t="s">
        <v>11731</v>
      </c>
      <c r="AP331" s="80" t="s">
        <v>65</v>
      </c>
      <c r="AQ331" s="2"/>
      <c r="AR331" s="3"/>
      <c r="AS331" s="3"/>
      <c r="AT331" s="3"/>
      <c r="AU331" s="3"/>
    </row>
    <row r="332" spans="1:47" x14ac:dyDescent="0.35">
      <c r="A332" s="66" t="s">
        <v>458</v>
      </c>
      <c r="B332" s="67"/>
      <c r="C332" s="67"/>
      <c r="D332" s="68"/>
      <c r="E332" s="70"/>
      <c r="F332" s="104" t="s">
        <v>10307</v>
      </c>
      <c r="G332" s="67"/>
      <c r="H332" s="71"/>
      <c r="I332" s="72"/>
      <c r="J332" s="72"/>
      <c r="K332" s="71" t="s">
        <v>13190</v>
      </c>
      <c r="L332" s="75"/>
      <c r="M332" s="76"/>
      <c r="N332" s="76"/>
      <c r="O332" s="77"/>
      <c r="P332" s="78"/>
      <c r="Q332" s="78"/>
      <c r="R332" s="88"/>
      <c r="S332" s="88"/>
      <c r="T332" s="88"/>
      <c r="U332" s="88"/>
      <c r="V332" s="52"/>
      <c r="W332" s="52"/>
      <c r="X332" s="52"/>
      <c r="Y332" s="52"/>
      <c r="Z332" s="51"/>
      <c r="AA332" s="73"/>
      <c r="AB332" s="73"/>
      <c r="AC332" s="74"/>
      <c r="AD332" s="80">
        <v>383</v>
      </c>
      <c r="AE332" s="80">
        <v>86</v>
      </c>
      <c r="AF332" s="80">
        <v>399</v>
      </c>
      <c r="AG332" s="80">
        <v>5172</v>
      </c>
      <c r="AH332" s="80"/>
      <c r="AI332" s="80" t="s">
        <v>7618</v>
      </c>
      <c r="AJ332" s="80" t="s">
        <v>8777</v>
      </c>
      <c r="AK332" s="80"/>
      <c r="AL332" s="80"/>
      <c r="AM332" s="82">
        <v>43692.650949074072</v>
      </c>
      <c r="AN332" s="80" t="s">
        <v>11402</v>
      </c>
      <c r="AO332" s="85" t="s">
        <v>11732</v>
      </c>
      <c r="AP332" s="80" t="s">
        <v>66</v>
      </c>
      <c r="AQ332" s="2"/>
      <c r="AR332" s="3"/>
      <c r="AS332" s="3"/>
      <c r="AT332" s="3"/>
      <c r="AU332" s="3"/>
    </row>
    <row r="333" spans="1:47" x14ac:dyDescent="0.35">
      <c r="A333" s="66" t="s">
        <v>459</v>
      </c>
      <c r="B333" s="67"/>
      <c r="C333" s="67"/>
      <c r="D333" s="68"/>
      <c r="E333" s="70"/>
      <c r="F333" s="104" t="s">
        <v>10308</v>
      </c>
      <c r="G333" s="67"/>
      <c r="H333" s="71"/>
      <c r="I333" s="72"/>
      <c r="J333" s="72"/>
      <c r="K333" s="71" t="s">
        <v>13191</v>
      </c>
      <c r="L333" s="75"/>
      <c r="M333" s="76"/>
      <c r="N333" s="76"/>
      <c r="O333" s="77"/>
      <c r="P333" s="78"/>
      <c r="Q333" s="78"/>
      <c r="R333" s="88"/>
      <c r="S333" s="88"/>
      <c r="T333" s="88"/>
      <c r="U333" s="88"/>
      <c r="V333" s="52"/>
      <c r="W333" s="52"/>
      <c r="X333" s="52"/>
      <c r="Y333" s="52"/>
      <c r="Z333" s="51"/>
      <c r="AA333" s="73"/>
      <c r="AB333" s="73"/>
      <c r="AC333" s="74"/>
      <c r="AD333" s="80">
        <v>559</v>
      </c>
      <c r="AE333" s="80">
        <v>9642</v>
      </c>
      <c r="AF333" s="80">
        <v>9399</v>
      </c>
      <c r="AG333" s="80">
        <v>4738</v>
      </c>
      <c r="AH333" s="80"/>
      <c r="AI333" s="80" t="s">
        <v>7619</v>
      </c>
      <c r="AJ333" s="80" t="s">
        <v>8778</v>
      </c>
      <c r="AK333" s="85" t="s">
        <v>9401</v>
      </c>
      <c r="AL333" s="80"/>
      <c r="AM333" s="82">
        <v>41801.349270833336</v>
      </c>
      <c r="AN333" s="80" t="s">
        <v>11402</v>
      </c>
      <c r="AO333" s="85" t="s">
        <v>11733</v>
      </c>
      <c r="AP333" s="80" t="s">
        <v>66</v>
      </c>
      <c r="AQ333" s="2"/>
      <c r="AR333" s="3"/>
      <c r="AS333" s="3"/>
      <c r="AT333" s="3"/>
      <c r="AU333" s="3"/>
    </row>
    <row r="334" spans="1:47" x14ac:dyDescent="0.35">
      <c r="A334" s="66" t="s">
        <v>460</v>
      </c>
      <c r="B334" s="67"/>
      <c r="C334" s="67"/>
      <c r="D334" s="68"/>
      <c r="E334" s="70"/>
      <c r="F334" s="104" t="s">
        <v>10309</v>
      </c>
      <c r="G334" s="67"/>
      <c r="H334" s="71"/>
      <c r="I334" s="72"/>
      <c r="J334" s="72"/>
      <c r="K334" s="71" t="s">
        <v>13192</v>
      </c>
      <c r="L334" s="75"/>
      <c r="M334" s="76"/>
      <c r="N334" s="76"/>
      <c r="O334" s="77"/>
      <c r="P334" s="78"/>
      <c r="Q334" s="78"/>
      <c r="R334" s="88"/>
      <c r="S334" s="88"/>
      <c r="T334" s="88"/>
      <c r="U334" s="88"/>
      <c r="V334" s="52"/>
      <c r="W334" s="52"/>
      <c r="X334" s="52"/>
      <c r="Y334" s="52"/>
      <c r="Z334" s="51"/>
      <c r="AA334" s="73"/>
      <c r="AB334" s="73"/>
      <c r="AC334" s="74"/>
      <c r="AD334" s="80">
        <v>4998</v>
      </c>
      <c r="AE334" s="80">
        <v>1527</v>
      </c>
      <c r="AF334" s="80">
        <v>276237</v>
      </c>
      <c r="AG334" s="80">
        <v>314054</v>
      </c>
      <c r="AH334" s="80"/>
      <c r="AI334" s="80" t="s">
        <v>7620</v>
      </c>
      <c r="AJ334" s="80" t="s">
        <v>8609</v>
      </c>
      <c r="AK334" s="80"/>
      <c r="AL334" s="80"/>
      <c r="AM334" s="82">
        <v>41785.835092592592</v>
      </c>
      <c r="AN334" s="80" t="s">
        <v>11402</v>
      </c>
      <c r="AO334" s="85" t="s">
        <v>11734</v>
      </c>
      <c r="AP334" s="80" t="s">
        <v>66</v>
      </c>
      <c r="AQ334" s="2"/>
      <c r="AR334" s="3"/>
      <c r="AS334" s="3"/>
      <c r="AT334" s="3"/>
      <c r="AU334" s="3"/>
    </row>
    <row r="335" spans="1:47" x14ac:dyDescent="0.35">
      <c r="A335" s="66" t="s">
        <v>461</v>
      </c>
      <c r="B335" s="67"/>
      <c r="C335" s="67"/>
      <c r="D335" s="68"/>
      <c r="E335" s="70"/>
      <c r="F335" s="104" t="s">
        <v>10310</v>
      </c>
      <c r="G335" s="67"/>
      <c r="H335" s="71"/>
      <c r="I335" s="72"/>
      <c r="J335" s="72"/>
      <c r="K335" s="71" t="s">
        <v>13193</v>
      </c>
      <c r="L335" s="75"/>
      <c r="M335" s="76"/>
      <c r="N335" s="76"/>
      <c r="O335" s="77"/>
      <c r="P335" s="78"/>
      <c r="Q335" s="78"/>
      <c r="R335" s="88"/>
      <c r="S335" s="88"/>
      <c r="T335" s="88"/>
      <c r="U335" s="88"/>
      <c r="V335" s="52"/>
      <c r="W335" s="52"/>
      <c r="X335" s="52"/>
      <c r="Y335" s="52"/>
      <c r="Z335" s="51"/>
      <c r="AA335" s="73"/>
      <c r="AB335" s="73"/>
      <c r="AC335" s="74"/>
      <c r="AD335" s="80">
        <v>102</v>
      </c>
      <c r="AE335" s="80">
        <v>111</v>
      </c>
      <c r="AF335" s="80">
        <v>510</v>
      </c>
      <c r="AG335" s="80">
        <v>1677</v>
      </c>
      <c r="AH335" s="80"/>
      <c r="AI335" s="80" t="s">
        <v>7621</v>
      </c>
      <c r="AJ335" s="80"/>
      <c r="AK335" s="80"/>
      <c r="AL335" s="80"/>
      <c r="AM335" s="82">
        <v>43546.392141203702</v>
      </c>
      <c r="AN335" s="80" t="s">
        <v>11402</v>
      </c>
      <c r="AO335" s="85" t="s">
        <v>11735</v>
      </c>
      <c r="AP335" s="80" t="s">
        <v>66</v>
      </c>
      <c r="AQ335" s="2"/>
      <c r="AR335" s="3"/>
      <c r="AS335" s="3"/>
      <c r="AT335" s="3"/>
      <c r="AU335" s="3"/>
    </row>
    <row r="336" spans="1:47" x14ac:dyDescent="0.35">
      <c r="A336" s="66" t="s">
        <v>1457</v>
      </c>
      <c r="B336" s="67"/>
      <c r="C336" s="67"/>
      <c r="D336" s="68"/>
      <c r="E336" s="70"/>
      <c r="F336" s="104" t="s">
        <v>10311</v>
      </c>
      <c r="G336" s="67"/>
      <c r="H336" s="71"/>
      <c r="I336" s="72"/>
      <c r="J336" s="72"/>
      <c r="K336" s="71" t="s">
        <v>13194</v>
      </c>
      <c r="L336" s="75"/>
      <c r="M336" s="76"/>
      <c r="N336" s="76"/>
      <c r="O336" s="77"/>
      <c r="P336" s="78"/>
      <c r="Q336" s="78"/>
      <c r="R336" s="88"/>
      <c r="S336" s="88"/>
      <c r="T336" s="88"/>
      <c r="U336" s="88"/>
      <c r="V336" s="52"/>
      <c r="W336" s="52"/>
      <c r="X336" s="52"/>
      <c r="Y336" s="52"/>
      <c r="Z336" s="51"/>
      <c r="AA336" s="73"/>
      <c r="AB336" s="73"/>
      <c r="AC336" s="74"/>
      <c r="AD336" s="80">
        <v>198</v>
      </c>
      <c r="AE336" s="80">
        <v>1688</v>
      </c>
      <c r="AF336" s="80">
        <v>2421</v>
      </c>
      <c r="AG336" s="80">
        <v>2279</v>
      </c>
      <c r="AH336" s="80"/>
      <c r="AI336" s="80" t="s">
        <v>7622</v>
      </c>
      <c r="AJ336" s="80"/>
      <c r="AK336" s="85" t="s">
        <v>9402</v>
      </c>
      <c r="AL336" s="80"/>
      <c r="AM336" s="82">
        <v>42483.272152777776</v>
      </c>
      <c r="AN336" s="80" t="s">
        <v>11402</v>
      </c>
      <c r="AO336" s="85" t="s">
        <v>11736</v>
      </c>
      <c r="AP336" s="80" t="s">
        <v>66</v>
      </c>
      <c r="AQ336" s="2"/>
      <c r="AR336" s="3"/>
      <c r="AS336" s="3"/>
      <c r="AT336" s="3"/>
      <c r="AU336" s="3"/>
    </row>
    <row r="337" spans="1:47" x14ac:dyDescent="0.35">
      <c r="A337" s="66" t="s">
        <v>462</v>
      </c>
      <c r="B337" s="67"/>
      <c r="C337" s="67"/>
      <c r="D337" s="68"/>
      <c r="E337" s="70"/>
      <c r="F337" s="104" t="s">
        <v>10312</v>
      </c>
      <c r="G337" s="67"/>
      <c r="H337" s="71"/>
      <c r="I337" s="72"/>
      <c r="J337" s="72"/>
      <c r="K337" s="71" t="s">
        <v>13195</v>
      </c>
      <c r="L337" s="75"/>
      <c r="M337" s="76"/>
      <c r="N337" s="76"/>
      <c r="O337" s="77"/>
      <c r="P337" s="78"/>
      <c r="Q337" s="78"/>
      <c r="R337" s="88"/>
      <c r="S337" s="88"/>
      <c r="T337" s="88"/>
      <c r="U337" s="88"/>
      <c r="V337" s="52"/>
      <c r="W337" s="52"/>
      <c r="X337" s="52"/>
      <c r="Y337" s="52"/>
      <c r="Z337" s="51"/>
      <c r="AA337" s="73"/>
      <c r="AB337" s="73"/>
      <c r="AC337" s="74"/>
      <c r="AD337" s="80">
        <v>339</v>
      </c>
      <c r="AE337" s="80">
        <v>811</v>
      </c>
      <c r="AF337" s="80">
        <v>3540</v>
      </c>
      <c r="AG337" s="80">
        <v>3537</v>
      </c>
      <c r="AH337" s="80"/>
      <c r="AI337" s="80" t="s">
        <v>7623</v>
      </c>
      <c r="AJ337" s="80" t="s">
        <v>8779</v>
      </c>
      <c r="AK337" s="80"/>
      <c r="AL337" s="80"/>
      <c r="AM337" s="82">
        <v>42701.577164351853</v>
      </c>
      <c r="AN337" s="80" t="s">
        <v>11402</v>
      </c>
      <c r="AO337" s="85" t="s">
        <v>11737</v>
      </c>
      <c r="AP337" s="80" t="s">
        <v>66</v>
      </c>
      <c r="AQ337" s="2"/>
      <c r="AR337" s="3"/>
      <c r="AS337" s="3"/>
      <c r="AT337" s="3"/>
      <c r="AU337" s="3"/>
    </row>
    <row r="338" spans="1:47" x14ac:dyDescent="0.35">
      <c r="A338" s="66" t="s">
        <v>463</v>
      </c>
      <c r="B338" s="67"/>
      <c r="C338" s="67"/>
      <c r="D338" s="68"/>
      <c r="E338" s="70"/>
      <c r="F338" s="104" t="s">
        <v>10313</v>
      </c>
      <c r="G338" s="67"/>
      <c r="H338" s="71"/>
      <c r="I338" s="72"/>
      <c r="J338" s="72"/>
      <c r="K338" s="71" t="s">
        <v>13196</v>
      </c>
      <c r="L338" s="75"/>
      <c r="M338" s="76"/>
      <c r="N338" s="76"/>
      <c r="O338" s="77"/>
      <c r="P338" s="78"/>
      <c r="Q338" s="78"/>
      <c r="R338" s="88"/>
      <c r="S338" s="88"/>
      <c r="T338" s="88"/>
      <c r="U338" s="88"/>
      <c r="V338" s="52"/>
      <c r="W338" s="52"/>
      <c r="X338" s="52"/>
      <c r="Y338" s="52"/>
      <c r="Z338" s="51"/>
      <c r="AA338" s="73"/>
      <c r="AB338" s="73"/>
      <c r="AC338" s="74"/>
      <c r="AD338" s="80">
        <v>29</v>
      </c>
      <c r="AE338" s="80">
        <v>7</v>
      </c>
      <c r="AF338" s="80">
        <v>215</v>
      </c>
      <c r="AG338" s="80">
        <v>24</v>
      </c>
      <c r="AH338" s="80"/>
      <c r="AI338" s="80" t="s">
        <v>7624</v>
      </c>
      <c r="AJ338" s="80" t="s">
        <v>8615</v>
      </c>
      <c r="AK338" s="85" t="s">
        <v>9403</v>
      </c>
      <c r="AL338" s="80"/>
      <c r="AM338" s="82">
        <v>41220.446539351855</v>
      </c>
      <c r="AN338" s="80" t="s">
        <v>11402</v>
      </c>
      <c r="AO338" s="85" t="s">
        <v>11738</v>
      </c>
      <c r="AP338" s="80" t="s">
        <v>66</v>
      </c>
      <c r="AQ338" s="2"/>
      <c r="AR338" s="3"/>
      <c r="AS338" s="3"/>
      <c r="AT338" s="3"/>
      <c r="AU338" s="3"/>
    </row>
    <row r="339" spans="1:47" x14ac:dyDescent="0.35">
      <c r="A339" s="66" t="s">
        <v>464</v>
      </c>
      <c r="B339" s="67"/>
      <c r="C339" s="67"/>
      <c r="D339" s="68"/>
      <c r="E339" s="70"/>
      <c r="F339" s="104" t="s">
        <v>10314</v>
      </c>
      <c r="G339" s="67"/>
      <c r="H339" s="71"/>
      <c r="I339" s="72"/>
      <c r="J339" s="72"/>
      <c r="K339" s="71" t="s">
        <v>13197</v>
      </c>
      <c r="L339" s="75"/>
      <c r="M339" s="76"/>
      <c r="N339" s="76"/>
      <c r="O339" s="77"/>
      <c r="P339" s="78"/>
      <c r="Q339" s="78"/>
      <c r="R339" s="88"/>
      <c r="S339" s="88"/>
      <c r="T339" s="88"/>
      <c r="U339" s="88"/>
      <c r="V339" s="52"/>
      <c r="W339" s="52"/>
      <c r="X339" s="52"/>
      <c r="Y339" s="52"/>
      <c r="Z339" s="51"/>
      <c r="AA339" s="73"/>
      <c r="AB339" s="73"/>
      <c r="AC339" s="74"/>
      <c r="AD339" s="80">
        <v>103</v>
      </c>
      <c r="AE339" s="80">
        <v>62</v>
      </c>
      <c r="AF339" s="80">
        <v>960</v>
      </c>
      <c r="AG339" s="80">
        <v>756</v>
      </c>
      <c r="AH339" s="80"/>
      <c r="AI339" s="80" t="s">
        <v>7625</v>
      </c>
      <c r="AJ339" s="80" t="s">
        <v>8609</v>
      </c>
      <c r="AK339" s="85" t="s">
        <v>9404</v>
      </c>
      <c r="AL339" s="80"/>
      <c r="AM339" s="82">
        <v>40049.945555555554</v>
      </c>
      <c r="AN339" s="80" t="s">
        <v>11402</v>
      </c>
      <c r="AO339" s="85" t="s">
        <v>11739</v>
      </c>
      <c r="AP339" s="80" t="s">
        <v>66</v>
      </c>
      <c r="AQ339" s="2"/>
      <c r="AR339" s="3"/>
      <c r="AS339" s="3"/>
      <c r="AT339" s="3"/>
      <c r="AU339" s="3"/>
    </row>
    <row r="340" spans="1:47" x14ac:dyDescent="0.35">
      <c r="A340" s="66" t="s">
        <v>465</v>
      </c>
      <c r="B340" s="67"/>
      <c r="C340" s="67"/>
      <c r="D340" s="68"/>
      <c r="E340" s="70"/>
      <c r="F340" s="104" t="s">
        <v>10315</v>
      </c>
      <c r="G340" s="67"/>
      <c r="H340" s="71"/>
      <c r="I340" s="72"/>
      <c r="J340" s="72"/>
      <c r="K340" s="71" t="s">
        <v>13198</v>
      </c>
      <c r="L340" s="75"/>
      <c r="M340" s="76"/>
      <c r="N340" s="76"/>
      <c r="O340" s="77"/>
      <c r="P340" s="78"/>
      <c r="Q340" s="78"/>
      <c r="R340" s="88"/>
      <c r="S340" s="88"/>
      <c r="T340" s="88"/>
      <c r="U340" s="88"/>
      <c r="V340" s="52"/>
      <c r="W340" s="52"/>
      <c r="X340" s="52"/>
      <c r="Y340" s="52"/>
      <c r="Z340" s="51"/>
      <c r="AA340" s="73"/>
      <c r="AB340" s="73"/>
      <c r="AC340" s="74"/>
      <c r="AD340" s="80">
        <v>506</v>
      </c>
      <c r="AE340" s="80">
        <v>359</v>
      </c>
      <c r="AF340" s="80">
        <v>2895</v>
      </c>
      <c r="AG340" s="80">
        <v>2027</v>
      </c>
      <c r="AH340" s="80"/>
      <c r="AI340" s="80" t="s">
        <v>7626</v>
      </c>
      <c r="AJ340" s="80" t="s">
        <v>8780</v>
      </c>
      <c r="AK340" s="85" t="s">
        <v>9405</v>
      </c>
      <c r="AL340" s="80"/>
      <c r="AM340" s="82">
        <v>41275.429224537038</v>
      </c>
      <c r="AN340" s="80" t="s">
        <v>11402</v>
      </c>
      <c r="AO340" s="85" t="s">
        <v>11740</v>
      </c>
      <c r="AP340" s="80" t="s">
        <v>66</v>
      </c>
      <c r="AQ340" s="2"/>
      <c r="AR340" s="3"/>
      <c r="AS340" s="3"/>
      <c r="AT340" s="3"/>
      <c r="AU340" s="3"/>
    </row>
    <row r="341" spans="1:47" x14ac:dyDescent="0.35">
      <c r="A341" s="66" t="s">
        <v>466</v>
      </c>
      <c r="B341" s="67"/>
      <c r="C341" s="67"/>
      <c r="D341" s="68"/>
      <c r="E341" s="70"/>
      <c r="F341" s="104" t="s">
        <v>10316</v>
      </c>
      <c r="G341" s="67"/>
      <c r="H341" s="71"/>
      <c r="I341" s="72"/>
      <c r="J341" s="72"/>
      <c r="K341" s="71" t="s">
        <v>13199</v>
      </c>
      <c r="L341" s="75"/>
      <c r="M341" s="76"/>
      <c r="N341" s="76"/>
      <c r="O341" s="77"/>
      <c r="P341" s="78"/>
      <c r="Q341" s="78"/>
      <c r="R341" s="88"/>
      <c r="S341" s="88"/>
      <c r="T341" s="88"/>
      <c r="U341" s="88"/>
      <c r="V341" s="52"/>
      <c r="W341" s="52"/>
      <c r="X341" s="52"/>
      <c r="Y341" s="52"/>
      <c r="Z341" s="51"/>
      <c r="AA341" s="73"/>
      <c r="AB341" s="73"/>
      <c r="AC341" s="74"/>
      <c r="AD341" s="80">
        <v>2347</v>
      </c>
      <c r="AE341" s="80">
        <v>238</v>
      </c>
      <c r="AF341" s="80">
        <v>19808</v>
      </c>
      <c r="AG341" s="80">
        <v>6125</v>
      </c>
      <c r="AH341" s="80"/>
      <c r="AI341" s="80"/>
      <c r="AJ341" s="80"/>
      <c r="AK341" s="80"/>
      <c r="AL341" s="80"/>
      <c r="AM341" s="82">
        <v>44264.825787037036</v>
      </c>
      <c r="AN341" s="80" t="s">
        <v>11402</v>
      </c>
      <c r="AO341" s="85" t="s">
        <v>11741</v>
      </c>
      <c r="AP341" s="80" t="s">
        <v>66</v>
      </c>
      <c r="AQ341" s="2"/>
      <c r="AR341" s="3"/>
      <c r="AS341" s="3"/>
      <c r="AT341" s="3"/>
      <c r="AU341" s="3"/>
    </row>
    <row r="342" spans="1:47" x14ac:dyDescent="0.35">
      <c r="A342" s="66" t="s">
        <v>467</v>
      </c>
      <c r="B342" s="67"/>
      <c r="C342" s="67"/>
      <c r="D342" s="68"/>
      <c r="E342" s="70"/>
      <c r="F342" s="104" t="s">
        <v>10317</v>
      </c>
      <c r="G342" s="67"/>
      <c r="H342" s="71"/>
      <c r="I342" s="72"/>
      <c r="J342" s="72"/>
      <c r="K342" s="71" t="s">
        <v>13200</v>
      </c>
      <c r="L342" s="75"/>
      <c r="M342" s="76"/>
      <c r="N342" s="76"/>
      <c r="O342" s="77"/>
      <c r="P342" s="78"/>
      <c r="Q342" s="78"/>
      <c r="R342" s="88"/>
      <c r="S342" s="88"/>
      <c r="T342" s="88"/>
      <c r="U342" s="88"/>
      <c r="V342" s="52"/>
      <c r="W342" s="52"/>
      <c r="X342" s="52"/>
      <c r="Y342" s="52"/>
      <c r="Z342" s="51"/>
      <c r="AA342" s="73"/>
      <c r="AB342" s="73"/>
      <c r="AC342" s="74"/>
      <c r="AD342" s="80">
        <v>306</v>
      </c>
      <c r="AE342" s="80">
        <v>75</v>
      </c>
      <c r="AF342" s="80">
        <v>3425</v>
      </c>
      <c r="AG342" s="80">
        <v>4158</v>
      </c>
      <c r="AH342" s="80"/>
      <c r="AI342" s="80" t="s">
        <v>7627</v>
      </c>
      <c r="AJ342" s="80"/>
      <c r="AK342" s="80"/>
      <c r="AL342" s="80"/>
      <c r="AM342" s="82">
        <v>41574.429675925923</v>
      </c>
      <c r="AN342" s="80" t="s">
        <v>11402</v>
      </c>
      <c r="AO342" s="85" t="s">
        <v>11742</v>
      </c>
      <c r="AP342" s="80" t="s">
        <v>66</v>
      </c>
      <c r="AQ342" s="2"/>
      <c r="AR342" s="3"/>
      <c r="AS342" s="3"/>
      <c r="AT342" s="3"/>
      <c r="AU342" s="3"/>
    </row>
    <row r="343" spans="1:47" x14ac:dyDescent="0.35">
      <c r="A343" s="66" t="s">
        <v>468</v>
      </c>
      <c r="B343" s="67"/>
      <c r="C343" s="67"/>
      <c r="D343" s="68"/>
      <c r="E343" s="70"/>
      <c r="F343" s="104" t="s">
        <v>10318</v>
      </c>
      <c r="G343" s="67"/>
      <c r="H343" s="71"/>
      <c r="I343" s="72"/>
      <c r="J343" s="72"/>
      <c r="K343" s="71" t="s">
        <v>13201</v>
      </c>
      <c r="L343" s="75"/>
      <c r="M343" s="76"/>
      <c r="N343" s="76"/>
      <c r="O343" s="77"/>
      <c r="P343" s="78"/>
      <c r="Q343" s="78"/>
      <c r="R343" s="88"/>
      <c r="S343" s="88"/>
      <c r="T343" s="88"/>
      <c r="U343" s="88"/>
      <c r="V343" s="52"/>
      <c r="W343" s="52"/>
      <c r="X343" s="52"/>
      <c r="Y343" s="52"/>
      <c r="Z343" s="51"/>
      <c r="AA343" s="73"/>
      <c r="AB343" s="73"/>
      <c r="AC343" s="74"/>
      <c r="AD343" s="80">
        <v>16</v>
      </c>
      <c r="AE343" s="80">
        <v>8699</v>
      </c>
      <c r="AF343" s="80">
        <v>592848</v>
      </c>
      <c r="AG343" s="80">
        <v>52213</v>
      </c>
      <c r="AH343" s="80"/>
      <c r="AI343" s="80" t="s">
        <v>7628</v>
      </c>
      <c r="AJ343" s="80" t="s">
        <v>8781</v>
      </c>
      <c r="AK343" s="85" t="s">
        <v>9406</v>
      </c>
      <c r="AL343" s="80"/>
      <c r="AM343" s="82">
        <v>42051.648553240739</v>
      </c>
      <c r="AN343" s="80" t="s">
        <v>11402</v>
      </c>
      <c r="AO343" s="85" t="s">
        <v>11743</v>
      </c>
      <c r="AP343" s="80" t="s">
        <v>66</v>
      </c>
      <c r="AQ343" s="2"/>
      <c r="AR343" s="3"/>
      <c r="AS343" s="3"/>
      <c r="AT343" s="3"/>
      <c r="AU343" s="3"/>
    </row>
    <row r="344" spans="1:47" x14ac:dyDescent="0.35">
      <c r="A344" s="66" t="s">
        <v>469</v>
      </c>
      <c r="B344" s="67"/>
      <c r="C344" s="67"/>
      <c r="D344" s="68"/>
      <c r="E344" s="70"/>
      <c r="F344" s="104" t="s">
        <v>10319</v>
      </c>
      <c r="G344" s="67"/>
      <c r="H344" s="71"/>
      <c r="I344" s="72"/>
      <c r="J344" s="72"/>
      <c r="K344" s="71" t="s">
        <v>13202</v>
      </c>
      <c r="L344" s="75"/>
      <c r="M344" s="76"/>
      <c r="N344" s="76"/>
      <c r="O344" s="77"/>
      <c r="P344" s="78"/>
      <c r="Q344" s="78"/>
      <c r="R344" s="88"/>
      <c r="S344" s="88"/>
      <c r="T344" s="88"/>
      <c r="U344" s="88"/>
      <c r="V344" s="52"/>
      <c r="W344" s="52"/>
      <c r="X344" s="52"/>
      <c r="Y344" s="52"/>
      <c r="Z344" s="51"/>
      <c r="AA344" s="73"/>
      <c r="AB344" s="73"/>
      <c r="AC344" s="74"/>
      <c r="AD344" s="80">
        <v>2</v>
      </c>
      <c r="AE344" s="80">
        <v>0</v>
      </c>
      <c r="AF344" s="80">
        <v>56</v>
      </c>
      <c r="AG344" s="80">
        <v>57</v>
      </c>
      <c r="AH344" s="80"/>
      <c r="AI344" s="80"/>
      <c r="AJ344" s="80"/>
      <c r="AK344" s="80"/>
      <c r="AL344" s="80"/>
      <c r="AM344" s="82">
        <v>44369.562395833331</v>
      </c>
      <c r="AN344" s="80" t="s">
        <v>11402</v>
      </c>
      <c r="AO344" s="85" t="s">
        <v>11744</v>
      </c>
      <c r="AP344" s="80" t="s">
        <v>66</v>
      </c>
      <c r="AQ344" s="2"/>
      <c r="AR344" s="3"/>
      <c r="AS344" s="3"/>
      <c r="AT344" s="3"/>
      <c r="AU344" s="3"/>
    </row>
    <row r="345" spans="1:47" x14ac:dyDescent="0.35">
      <c r="A345" s="66" t="s">
        <v>470</v>
      </c>
      <c r="B345" s="67"/>
      <c r="C345" s="67"/>
      <c r="D345" s="68"/>
      <c r="E345" s="70"/>
      <c r="F345" s="104" t="s">
        <v>10320</v>
      </c>
      <c r="G345" s="67"/>
      <c r="H345" s="71"/>
      <c r="I345" s="72"/>
      <c r="J345" s="72"/>
      <c r="K345" s="71" t="s">
        <v>13203</v>
      </c>
      <c r="L345" s="75"/>
      <c r="M345" s="76"/>
      <c r="N345" s="76"/>
      <c r="O345" s="77"/>
      <c r="P345" s="78"/>
      <c r="Q345" s="78"/>
      <c r="R345" s="88"/>
      <c r="S345" s="88"/>
      <c r="T345" s="88"/>
      <c r="U345" s="88"/>
      <c r="V345" s="52"/>
      <c r="W345" s="52"/>
      <c r="X345" s="52"/>
      <c r="Y345" s="52"/>
      <c r="Z345" s="51"/>
      <c r="AA345" s="73"/>
      <c r="AB345" s="73"/>
      <c r="AC345" s="74"/>
      <c r="AD345" s="80">
        <v>816</v>
      </c>
      <c r="AE345" s="80">
        <v>59</v>
      </c>
      <c r="AF345" s="80">
        <v>1774</v>
      </c>
      <c r="AG345" s="80">
        <v>1776</v>
      </c>
      <c r="AH345" s="80"/>
      <c r="AI345" s="80" t="s">
        <v>7629</v>
      </c>
      <c r="AJ345" s="80" t="s">
        <v>8782</v>
      </c>
      <c r="AK345" s="80"/>
      <c r="AL345" s="80"/>
      <c r="AM345" s="82">
        <v>44361.873495370368</v>
      </c>
      <c r="AN345" s="80" t="s">
        <v>11402</v>
      </c>
      <c r="AO345" s="85" t="s">
        <v>11745</v>
      </c>
      <c r="AP345" s="80" t="s">
        <v>66</v>
      </c>
      <c r="AQ345" s="2"/>
      <c r="AR345" s="3"/>
      <c r="AS345" s="3"/>
      <c r="AT345" s="3"/>
      <c r="AU345" s="3"/>
    </row>
    <row r="346" spans="1:47" x14ac:dyDescent="0.35">
      <c r="A346" s="66" t="s">
        <v>471</v>
      </c>
      <c r="B346" s="67"/>
      <c r="C346" s="67"/>
      <c r="D346" s="68"/>
      <c r="E346" s="70"/>
      <c r="F346" s="104" t="s">
        <v>10321</v>
      </c>
      <c r="G346" s="67"/>
      <c r="H346" s="71"/>
      <c r="I346" s="72"/>
      <c r="J346" s="72"/>
      <c r="K346" s="71" t="s">
        <v>13204</v>
      </c>
      <c r="L346" s="75"/>
      <c r="M346" s="76"/>
      <c r="N346" s="76"/>
      <c r="O346" s="77"/>
      <c r="P346" s="78"/>
      <c r="Q346" s="78"/>
      <c r="R346" s="88"/>
      <c r="S346" s="88"/>
      <c r="T346" s="88"/>
      <c r="U346" s="88"/>
      <c r="V346" s="52"/>
      <c r="W346" s="52"/>
      <c r="X346" s="52"/>
      <c r="Y346" s="52"/>
      <c r="Z346" s="51"/>
      <c r="AA346" s="73"/>
      <c r="AB346" s="73"/>
      <c r="AC346" s="74"/>
      <c r="AD346" s="80">
        <v>174</v>
      </c>
      <c r="AE346" s="80">
        <v>75</v>
      </c>
      <c r="AF346" s="80">
        <v>3900</v>
      </c>
      <c r="AG346" s="80">
        <v>3319</v>
      </c>
      <c r="AH346" s="80"/>
      <c r="AI346" s="80" t="s">
        <v>7630</v>
      </c>
      <c r="AJ346" s="80" t="s">
        <v>8783</v>
      </c>
      <c r="AK346" s="80"/>
      <c r="AL346" s="80"/>
      <c r="AM346" s="82">
        <v>42584.452997685185</v>
      </c>
      <c r="AN346" s="80" t="s">
        <v>11402</v>
      </c>
      <c r="AO346" s="85" t="s">
        <v>11746</v>
      </c>
      <c r="AP346" s="80" t="s">
        <v>66</v>
      </c>
      <c r="AQ346" s="2"/>
      <c r="AR346" s="3"/>
      <c r="AS346" s="3"/>
      <c r="AT346" s="3"/>
      <c r="AU346" s="3"/>
    </row>
    <row r="347" spans="1:47" x14ac:dyDescent="0.35">
      <c r="A347" s="66" t="s">
        <v>1551</v>
      </c>
      <c r="B347" s="67"/>
      <c r="C347" s="67"/>
      <c r="D347" s="68"/>
      <c r="E347" s="70"/>
      <c r="F347" s="104" t="s">
        <v>10322</v>
      </c>
      <c r="G347" s="67"/>
      <c r="H347" s="71"/>
      <c r="I347" s="72"/>
      <c r="J347" s="72"/>
      <c r="K347" s="71" t="s">
        <v>13205</v>
      </c>
      <c r="L347" s="75"/>
      <c r="M347" s="76"/>
      <c r="N347" s="76"/>
      <c r="O347" s="77"/>
      <c r="P347" s="78"/>
      <c r="Q347" s="78"/>
      <c r="R347" s="88"/>
      <c r="S347" s="88"/>
      <c r="T347" s="88"/>
      <c r="U347" s="88"/>
      <c r="V347" s="52"/>
      <c r="W347" s="52"/>
      <c r="X347" s="52"/>
      <c r="Y347" s="52"/>
      <c r="Z347" s="51"/>
      <c r="AA347" s="73"/>
      <c r="AB347" s="73"/>
      <c r="AC347" s="74"/>
      <c r="AD347" s="80">
        <v>3228</v>
      </c>
      <c r="AE347" s="80">
        <v>35039</v>
      </c>
      <c r="AF347" s="80">
        <v>11116</v>
      </c>
      <c r="AG347" s="80">
        <v>4779</v>
      </c>
      <c r="AH347" s="80"/>
      <c r="AI347" s="80" t="s">
        <v>7631</v>
      </c>
      <c r="AJ347" s="80" t="s">
        <v>8784</v>
      </c>
      <c r="AK347" s="85" t="s">
        <v>9407</v>
      </c>
      <c r="AL347" s="80"/>
      <c r="AM347" s="82">
        <v>39946.73978009259</v>
      </c>
      <c r="AN347" s="80" t="s">
        <v>11402</v>
      </c>
      <c r="AO347" s="85" t="s">
        <v>11747</v>
      </c>
      <c r="AP347" s="80" t="s">
        <v>65</v>
      </c>
      <c r="AQ347" s="2"/>
      <c r="AR347" s="3"/>
      <c r="AS347" s="3"/>
      <c r="AT347" s="3"/>
      <c r="AU347" s="3"/>
    </row>
    <row r="348" spans="1:47" x14ac:dyDescent="0.35">
      <c r="A348" s="66" t="s">
        <v>472</v>
      </c>
      <c r="B348" s="67"/>
      <c r="C348" s="67"/>
      <c r="D348" s="68"/>
      <c r="E348" s="70"/>
      <c r="F348" s="104" t="s">
        <v>10323</v>
      </c>
      <c r="G348" s="67"/>
      <c r="H348" s="71"/>
      <c r="I348" s="72"/>
      <c r="J348" s="72"/>
      <c r="K348" s="71" t="s">
        <v>13206</v>
      </c>
      <c r="L348" s="75"/>
      <c r="M348" s="76"/>
      <c r="N348" s="76"/>
      <c r="O348" s="77"/>
      <c r="P348" s="78"/>
      <c r="Q348" s="78"/>
      <c r="R348" s="88"/>
      <c r="S348" s="88"/>
      <c r="T348" s="88"/>
      <c r="U348" s="88"/>
      <c r="V348" s="52"/>
      <c r="W348" s="52"/>
      <c r="X348" s="52"/>
      <c r="Y348" s="52"/>
      <c r="Z348" s="51"/>
      <c r="AA348" s="73"/>
      <c r="AB348" s="73"/>
      <c r="AC348" s="74"/>
      <c r="AD348" s="80">
        <v>1272</v>
      </c>
      <c r="AE348" s="80">
        <v>2165</v>
      </c>
      <c r="AF348" s="80">
        <v>5674</v>
      </c>
      <c r="AG348" s="80">
        <v>438</v>
      </c>
      <c r="AH348" s="80"/>
      <c r="AI348" s="80" t="s">
        <v>7632</v>
      </c>
      <c r="AJ348" s="80" t="s">
        <v>8616</v>
      </c>
      <c r="AK348" s="85" t="s">
        <v>9408</v>
      </c>
      <c r="AL348" s="80"/>
      <c r="AM348" s="82">
        <v>40042.666296296295</v>
      </c>
      <c r="AN348" s="80" t="s">
        <v>11402</v>
      </c>
      <c r="AO348" s="85" t="s">
        <v>11748</v>
      </c>
      <c r="AP348" s="80" t="s">
        <v>66</v>
      </c>
      <c r="AQ348" s="2"/>
      <c r="AR348" s="3"/>
      <c r="AS348" s="3"/>
      <c r="AT348" s="3"/>
      <c r="AU348" s="3"/>
    </row>
    <row r="349" spans="1:47" x14ac:dyDescent="0.35">
      <c r="A349" s="66" t="s">
        <v>473</v>
      </c>
      <c r="B349" s="67"/>
      <c r="C349" s="67"/>
      <c r="D349" s="68"/>
      <c r="E349" s="70"/>
      <c r="F349" s="104" t="s">
        <v>10324</v>
      </c>
      <c r="G349" s="67"/>
      <c r="H349" s="71"/>
      <c r="I349" s="72"/>
      <c r="J349" s="72"/>
      <c r="K349" s="71" t="s">
        <v>13207</v>
      </c>
      <c r="L349" s="75"/>
      <c r="M349" s="76"/>
      <c r="N349" s="76"/>
      <c r="O349" s="77"/>
      <c r="P349" s="78"/>
      <c r="Q349" s="78"/>
      <c r="R349" s="88"/>
      <c r="S349" s="88"/>
      <c r="T349" s="88"/>
      <c r="U349" s="88"/>
      <c r="V349" s="52"/>
      <c r="W349" s="52"/>
      <c r="X349" s="52"/>
      <c r="Y349" s="52"/>
      <c r="Z349" s="51"/>
      <c r="AA349" s="73"/>
      <c r="AB349" s="73"/>
      <c r="AC349" s="74"/>
      <c r="AD349" s="80">
        <v>3597</v>
      </c>
      <c r="AE349" s="80">
        <v>5653</v>
      </c>
      <c r="AF349" s="80">
        <v>318267</v>
      </c>
      <c r="AG349" s="80">
        <v>379036</v>
      </c>
      <c r="AH349" s="80"/>
      <c r="AI349" s="80" t="s">
        <v>7633</v>
      </c>
      <c r="AJ349" s="80" t="s">
        <v>8785</v>
      </c>
      <c r="AK349" s="80"/>
      <c r="AL349" s="80"/>
      <c r="AM349" s="82">
        <v>42916.526053240741</v>
      </c>
      <c r="AN349" s="80" t="s">
        <v>11402</v>
      </c>
      <c r="AO349" s="85" t="s">
        <v>11749</v>
      </c>
      <c r="AP349" s="80" t="s">
        <v>66</v>
      </c>
      <c r="AQ349" s="2"/>
      <c r="AR349" s="3"/>
      <c r="AS349" s="3"/>
      <c r="AT349" s="3"/>
      <c r="AU349" s="3"/>
    </row>
    <row r="350" spans="1:47" x14ac:dyDescent="0.35">
      <c r="A350" s="66" t="s">
        <v>1402</v>
      </c>
      <c r="B350" s="67"/>
      <c r="C350" s="67"/>
      <c r="D350" s="68"/>
      <c r="E350" s="70"/>
      <c r="F350" s="104" t="s">
        <v>10325</v>
      </c>
      <c r="G350" s="67"/>
      <c r="H350" s="71"/>
      <c r="I350" s="72"/>
      <c r="J350" s="72"/>
      <c r="K350" s="71" t="s">
        <v>13208</v>
      </c>
      <c r="L350" s="75"/>
      <c r="M350" s="76"/>
      <c r="N350" s="76"/>
      <c r="O350" s="77"/>
      <c r="P350" s="78"/>
      <c r="Q350" s="78"/>
      <c r="R350" s="88"/>
      <c r="S350" s="88"/>
      <c r="T350" s="88"/>
      <c r="U350" s="88"/>
      <c r="V350" s="52"/>
      <c r="W350" s="52"/>
      <c r="X350" s="52"/>
      <c r="Y350" s="52"/>
      <c r="Z350" s="51"/>
      <c r="AA350" s="73"/>
      <c r="AB350" s="73"/>
      <c r="AC350" s="74"/>
      <c r="AD350" s="80">
        <v>87</v>
      </c>
      <c r="AE350" s="80">
        <v>1002676</v>
      </c>
      <c r="AF350" s="80">
        <v>43926</v>
      </c>
      <c r="AG350" s="80">
        <v>10998</v>
      </c>
      <c r="AH350" s="80"/>
      <c r="AI350" s="80" t="s">
        <v>7634</v>
      </c>
      <c r="AJ350" s="80" t="s">
        <v>8609</v>
      </c>
      <c r="AK350" s="85" t="s">
        <v>9409</v>
      </c>
      <c r="AL350" s="80"/>
      <c r="AM350" s="82">
        <v>41229.473865740743</v>
      </c>
      <c r="AN350" s="80" t="s">
        <v>11402</v>
      </c>
      <c r="AO350" s="85" t="s">
        <v>11750</v>
      </c>
      <c r="AP350" s="80" t="s">
        <v>66</v>
      </c>
      <c r="AQ350" s="2"/>
      <c r="AR350" s="3"/>
      <c r="AS350" s="3"/>
      <c r="AT350" s="3"/>
      <c r="AU350" s="3"/>
    </row>
    <row r="351" spans="1:47" x14ac:dyDescent="0.35">
      <c r="A351" s="66" t="s">
        <v>1411</v>
      </c>
      <c r="B351" s="67"/>
      <c r="C351" s="67"/>
      <c r="D351" s="68"/>
      <c r="E351" s="70"/>
      <c r="F351" s="104" t="s">
        <v>10326</v>
      </c>
      <c r="G351" s="67"/>
      <c r="H351" s="71"/>
      <c r="I351" s="72"/>
      <c r="J351" s="72"/>
      <c r="K351" s="71" t="s">
        <v>13209</v>
      </c>
      <c r="L351" s="75"/>
      <c r="M351" s="76"/>
      <c r="N351" s="76"/>
      <c r="O351" s="77"/>
      <c r="P351" s="78"/>
      <c r="Q351" s="78"/>
      <c r="R351" s="88"/>
      <c r="S351" s="88"/>
      <c r="T351" s="88"/>
      <c r="U351" s="88"/>
      <c r="V351" s="52"/>
      <c r="W351" s="52"/>
      <c r="X351" s="52"/>
      <c r="Y351" s="52"/>
      <c r="Z351" s="51"/>
      <c r="AA351" s="73"/>
      <c r="AB351" s="73"/>
      <c r="AC351" s="74"/>
      <c r="AD351" s="80">
        <v>1553</v>
      </c>
      <c r="AE351" s="80">
        <v>54511</v>
      </c>
      <c r="AF351" s="80">
        <v>5696</v>
      </c>
      <c r="AG351" s="80">
        <v>3416</v>
      </c>
      <c r="AH351" s="80"/>
      <c r="AI351" s="80" t="s">
        <v>7635</v>
      </c>
      <c r="AJ351" s="80" t="s">
        <v>8616</v>
      </c>
      <c r="AK351" s="85" t="s">
        <v>9410</v>
      </c>
      <c r="AL351" s="80"/>
      <c r="AM351" s="82">
        <v>39664.650324074071</v>
      </c>
      <c r="AN351" s="80" t="s">
        <v>11402</v>
      </c>
      <c r="AO351" s="85" t="s">
        <v>11751</v>
      </c>
      <c r="AP351" s="80" t="s">
        <v>66</v>
      </c>
      <c r="AQ351" s="2"/>
      <c r="AR351" s="3"/>
      <c r="AS351" s="3"/>
      <c r="AT351" s="3"/>
      <c r="AU351" s="3"/>
    </row>
    <row r="352" spans="1:47" x14ac:dyDescent="0.35">
      <c r="A352" s="66" t="s">
        <v>474</v>
      </c>
      <c r="B352" s="67"/>
      <c r="C352" s="67"/>
      <c r="D352" s="68"/>
      <c r="E352" s="70"/>
      <c r="F352" s="104" t="s">
        <v>10327</v>
      </c>
      <c r="G352" s="67"/>
      <c r="H352" s="71"/>
      <c r="I352" s="72"/>
      <c r="J352" s="72"/>
      <c r="K352" s="71" t="s">
        <v>13210</v>
      </c>
      <c r="L352" s="75"/>
      <c r="M352" s="76"/>
      <c r="N352" s="76"/>
      <c r="O352" s="77"/>
      <c r="P352" s="78"/>
      <c r="Q352" s="78"/>
      <c r="R352" s="88"/>
      <c r="S352" s="88"/>
      <c r="T352" s="88"/>
      <c r="U352" s="88"/>
      <c r="V352" s="52"/>
      <c r="W352" s="52"/>
      <c r="X352" s="52"/>
      <c r="Y352" s="52"/>
      <c r="Z352" s="51"/>
      <c r="AA352" s="73"/>
      <c r="AB352" s="73"/>
      <c r="AC352" s="74"/>
      <c r="AD352" s="80">
        <v>4541</v>
      </c>
      <c r="AE352" s="80">
        <v>656</v>
      </c>
      <c r="AF352" s="80">
        <v>53771</v>
      </c>
      <c r="AG352" s="80">
        <v>8993</v>
      </c>
      <c r="AH352" s="80"/>
      <c r="AI352" s="80" t="s">
        <v>7636</v>
      </c>
      <c r="AJ352" s="80" t="s">
        <v>8786</v>
      </c>
      <c r="AK352" s="80"/>
      <c r="AL352" s="80"/>
      <c r="AM352" s="82">
        <v>43173.522314814814</v>
      </c>
      <c r="AN352" s="80" t="s">
        <v>11402</v>
      </c>
      <c r="AO352" s="85" t="s">
        <v>11752</v>
      </c>
      <c r="AP352" s="80" t="s">
        <v>66</v>
      </c>
      <c r="AQ352" s="2"/>
      <c r="AR352" s="3"/>
      <c r="AS352" s="3"/>
      <c r="AT352" s="3"/>
      <c r="AU352" s="3"/>
    </row>
    <row r="353" spans="1:47" x14ac:dyDescent="0.35">
      <c r="A353" s="66" t="s">
        <v>475</v>
      </c>
      <c r="B353" s="67"/>
      <c r="C353" s="67"/>
      <c r="D353" s="68"/>
      <c r="E353" s="70"/>
      <c r="F353" s="104" t="s">
        <v>10328</v>
      </c>
      <c r="G353" s="67"/>
      <c r="H353" s="71"/>
      <c r="I353" s="72"/>
      <c r="J353" s="72"/>
      <c r="K353" s="71" t="s">
        <v>13211</v>
      </c>
      <c r="L353" s="75"/>
      <c r="M353" s="76"/>
      <c r="N353" s="76"/>
      <c r="O353" s="77"/>
      <c r="P353" s="78"/>
      <c r="Q353" s="78"/>
      <c r="R353" s="88"/>
      <c r="S353" s="88"/>
      <c r="T353" s="88"/>
      <c r="U353" s="88"/>
      <c r="V353" s="52"/>
      <c r="W353" s="52"/>
      <c r="X353" s="52"/>
      <c r="Y353" s="52"/>
      <c r="Z353" s="51"/>
      <c r="AA353" s="73"/>
      <c r="AB353" s="73"/>
      <c r="AC353" s="74"/>
      <c r="AD353" s="80">
        <v>939</v>
      </c>
      <c r="AE353" s="80">
        <v>453</v>
      </c>
      <c r="AF353" s="80">
        <v>47854</v>
      </c>
      <c r="AG353" s="80">
        <v>3536</v>
      </c>
      <c r="AH353" s="80"/>
      <c r="AI353" s="80" t="s">
        <v>7637</v>
      </c>
      <c r="AJ353" s="80"/>
      <c r="AK353" s="80"/>
      <c r="AL353" s="80"/>
      <c r="AM353" s="82">
        <v>40894.506226851852</v>
      </c>
      <c r="AN353" s="80" t="s">
        <v>11402</v>
      </c>
      <c r="AO353" s="85" t="s">
        <v>11753</v>
      </c>
      <c r="AP353" s="80" t="s">
        <v>66</v>
      </c>
      <c r="AQ353" s="2"/>
      <c r="AR353" s="3"/>
      <c r="AS353" s="3"/>
      <c r="AT353" s="3"/>
      <c r="AU353" s="3"/>
    </row>
    <row r="354" spans="1:47" x14ac:dyDescent="0.35">
      <c r="A354" s="66" t="s">
        <v>476</v>
      </c>
      <c r="B354" s="67"/>
      <c r="C354" s="67"/>
      <c r="D354" s="68"/>
      <c r="E354" s="70"/>
      <c r="F354" s="104" t="s">
        <v>10329</v>
      </c>
      <c r="G354" s="67"/>
      <c r="H354" s="71"/>
      <c r="I354" s="72"/>
      <c r="J354" s="72"/>
      <c r="K354" s="71" t="s">
        <v>13212</v>
      </c>
      <c r="L354" s="75"/>
      <c r="M354" s="76"/>
      <c r="N354" s="76"/>
      <c r="O354" s="77"/>
      <c r="P354" s="78"/>
      <c r="Q354" s="78"/>
      <c r="R354" s="88"/>
      <c r="S354" s="88"/>
      <c r="T354" s="88"/>
      <c r="U354" s="88"/>
      <c r="V354" s="52"/>
      <c r="W354" s="52"/>
      <c r="X354" s="52"/>
      <c r="Y354" s="52"/>
      <c r="Z354" s="51"/>
      <c r="AA354" s="73"/>
      <c r="AB354" s="73"/>
      <c r="AC354" s="74"/>
      <c r="AD354" s="80">
        <v>1196</v>
      </c>
      <c r="AE354" s="80">
        <v>1742</v>
      </c>
      <c r="AF354" s="80">
        <v>3206</v>
      </c>
      <c r="AG354" s="80">
        <v>7414</v>
      </c>
      <c r="AH354" s="80"/>
      <c r="AI354" s="80" t="s">
        <v>7638</v>
      </c>
      <c r="AJ354" s="80" t="s">
        <v>8616</v>
      </c>
      <c r="AK354" s="85" t="s">
        <v>9411</v>
      </c>
      <c r="AL354" s="80"/>
      <c r="AM354" s="82">
        <v>42013.756284722222</v>
      </c>
      <c r="AN354" s="80" t="s">
        <v>11402</v>
      </c>
      <c r="AO354" s="85" t="s">
        <v>11754</v>
      </c>
      <c r="AP354" s="80" t="s">
        <v>66</v>
      </c>
      <c r="AQ354" s="2"/>
      <c r="AR354" s="3"/>
      <c r="AS354" s="3"/>
      <c r="AT354" s="3"/>
      <c r="AU354" s="3"/>
    </row>
    <row r="355" spans="1:47" x14ac:dyDescent="0.35">
      <c r="A355" s="66" t="s">
        <v>477</v>
      </c>
      <c r="B355" s="67"/>
      <c r="C355" s="67"/>
      <c r="D355" s="68"/>
      <c r="E355" s="70"/>
      <c r="F355" s="104" t="s">
        <v>10330</v>
      </c>
      <c r="G355" s="67"/>
      <c r="H355" s="71"/>
      <c r="I355" s="72"/>
      <c r="J355" s="72"/>
      <c r="K355" s="71" t="s">
        <v>13213</v>
      </c>
      <c r="L355" s="75"/>
      <c r="M355" s="76"/>
      <c r="N355" s="76"/>
      <c r="O355" s="77"/>
      <c r="P355" s="78"/>
      <c r="Q355" s="78"/>
      <c r="R355" s="88"/>
      <c r="S355" s="88"/>
      <c r="T355" s="88"/>
      <c r="U355" s="88"/>
      <c r="V355" s="52"/>
      <c r="W355" s="52"/>
      <c r="X355" s="52"/>
      <c r="Y355" s="52"/>
      <c r="Z355" s="51"/>
      <c r="AA355" s="73"/>
      <c r="AB355" s="73"/>
      <c r="AC355" s="74"/>
      <c r="AD355" s="80">
        <v>1124</v>
      </c>
      <c r="AE355" s="80">
        <v>44919</v>
      </c>
      <c r="AF355" s="80">
        <v>8007</v>
      </c>
      <c r="AG355" s="80">
        <v>2876</v>
      </c>
      <c r="AH355" s="80"/>
      <c r="AI355" s="80" t="s">
        <v>7639</v>
      </c>
      <c r="AJ355" s="80" t="s">
        <v>8787</v>
      </c>
      <c r="AK355" s="85" t="s">
        <v>9412</v>
      </c>
      <c r="AL355" s="80"/>
      <c r="AM355" s="82">
        <v>40913.623055555552</v>
      </c>
      <c r="AN355" s="80" t="s">
        <v>11402</v>
      </c>
      <c r="AO355" s="85" t="s">
        <v>11755</v>
      </c>
      <c r="AP355" s="80" t="s">
        <v>66</v>
      </c>
      <c r="AQ355" s="2"/>
      <c r="AR355" s="3"/>
      <c r="AS355" s="3"/>
      <c r="AT355" s="3"/>
      <c r="AU355" s="3"/>
    </row>
    <row r="356" spans="1:47" x14ac:dyDescent="0.35">
      <c r="A356" s="66" t="s">
        <v>478</v>
      </c>
      <c r="B356" s="67"/>
      <c r="C356" s="67"/>
      <c r="D356" s="68"/>
      <c r="E356" s="70"/>
      <c r="F356" s="104" t="s">
        <v>10331</v>
      </c>
      <c r="G356" s="67"/>
      <c r="H356" s="71"/>
      <c r="I356" s="72"/>
      <c r="J356" s="72"/>
      <c r="K356" s="71" t="s">
        <v>13214</v>
      </c>
      <c r="L356" s="75"/>
      <c r="M356" s="76"/>
      <c r="N356" s="76"/>
      <c r="O356" s="77"/>
      <c r="P356" s="78"/>
      <c r="Q356" s="78"/>
      <c r="R356" s="88"/>
      <c r="S356" s="88"/>
      <c r="T356" s="88"/>
      <c r="U356" s="88"/>
      <c r="V356" s="52"/>
      <c r="W356" s="52"/>
      <c r="X356" s="52"/>
      <c r="Y356" s="52"/>
      <c r="Z356" s="51"/>
      <c r="AA356" s="73"/>
      <c r="AB356" s="73"/>
      <c r="AC356" s="74"/>
      <c r="AD356" s="80">
        <v>103</v>
      </c>
      <c r="AE356" s="80">
        <v>268</v>
      </c>
      <c r="AF356" s="80">
        <v>113657</v>
      </c>
      <c r="AG356" s="80">
        <v>1</v>
      </c>
      <c r="AH356" s="80"/>
      <c r="AI356" s="80" t="s">
        <v>7640</v>
      </c>
      <c r="AJ356" s="80" t="s">
        <v>8788</v>
      </c>
      <c r="AK356" s="80"/>
      <c r="AL356" s="80"/>
      <c r="AM356" s="82">
        <v>42898.962835648148</v>
      </c>
      <c r="AN356" s="80" t="s">
        <v>11402</v>
      </c>
      <c r="AO356" s="85" t="s">
        <v>11756</v>
      </c>
      <c r="AP356" s="80" t="s">
        <v>66</v>
      </c>
      <c r="AQ356" s="2"/>
      <c r="AR356" s="3"/>
      <c r="AS356" s="3"/>
      <c r="AT356" s="3"/>
      <c r="AU356" s="3"/>
    </row>
    <row r="357" spans="1:47" x14ac:dyDescent="0.35">
      <c r="A357" s="66" t="s">
        <v>479</v>
      </c>
      <c r="B357" s="67"/>
      <c r="C357" s="67"/>
      <c r="D357" s="68"/>
      <c r="E357" s="70"/>
      <c r="F357" s="104" t="s">
        <v>10332</v>
      </c>
      <c r="G357" s="67"/>
      <c r="H357" s="71"/>
      <c r="I357" s="72"/>
      <c r="J357" s="72"/>
      <c r="K357" s="71" t="s">
        <v>13215</v>
      </c>
      <c r="L357" s="75"/>
      <c r="M357" s="76"/>
      <c r="N357" s="76"/>
      <c r="O357" s="77"/>
      <c r="P357" s="78"/>
      <c r="Q357" s="78"/>
      <c r="R357" s="88"/>
      <c r="S357" s="88"/>
      <c r="T357" s="88"/>
      <c r="U357" s="88"/>
      <c r="V357" s="52"/>
      <c r="W357" s="52"/>
      <c r="X357" s="52"/>
      <c r="Y357" s="52"/>
      <c r="Z357" s="51"/>
      <c r="AA357" s="73"/>
      <c r="AB357" s="73"/>
      <c r="AC357" s="74"/>
      <c r="AD357" s="80">
        <v>1564</v>
      </c>
      <c r="AE357" s="80">
        <v>3875</v>
      </c>
      <c r="AF357" s="80">
        <v>13949</v>
      </c>
      <c r="AG357" s="80">
        <v>15651</v>
      </c>
      <c r="AH357" s="80"/>
      <c r="AI357" s="80" t="s">
        <v>7641</v>
      </c>
      <c r="AJ357" s="80" t="s">
        <v>8789</v>
      </c>
      <c r="AK357" s="85" t="s">
        <v>9413</v>
      </c>
      <c r="AL357" s="80"/>
      <c r="AM357" s="82">
        <v>40781.570439814815</v>
      </c>
      <c r="AN357" s="80" t="s">
        <v>11402</v>
      </c>
      <c r="AO357" s="85" t="s">
        <v>11757</v>
      </c>
      <c r="AP357" s="80" t="s">
        <v>66</v>
      </c>
      <c r="AQ357" s="2"/>
      <c r="AR357" s="3"/>
      <c r="AS357" s="3"/>
      <c r="AT357" s="3"/>
      <c r="AU357" s="3"/>
    </row>
    <row r="358" spans="1:47" x14ac:dyDescent="0.35">
      <c r="A358" s="66" t="s">
        <v>480</v>
      </c>
      <c r="B358" s="67"/>
      <c r="C358" s="67"/>
      <c r="D358" s="68"/>
      <c r="E358" s="70"/>
      <c r="F358" s="104" t="s">
        <v>10333</v>
      </c>
      <c r="G358" s="67"/>
      <c r="H358" s="71"/>
      <c r="I358" s="72"/>
      <c r="J358" s="72"/>
      <c r="K358" s="71" t="s">
        <v>13216</v>
      </c>
      <c r="L358" s="75"/>
      <c r="M358" s="76"/>
      <c r="N358" s="76"/>
      <c r="O358" s="77"/>
      <c r="P358" s="78"/>
      <c r="Q358" s="78"/>
      <c r="R358" s="88"/>
      <c r="S358" s="88"/>
      <c r="T358" s="88"/>
      <c r="U358" s="88"/>
      <c r="V358" s="52"/>
      <c r="W358" s="52"/>
      <c r="X358" s="52"/>
      <c r="Y358" s="52"/>
      <c r="Z358" s="51"/>
      <c r="AA358" s="73"/>
      <c r="AB358" s="73"/>
      <c r="AC358" s="74"/>
      <c r="AD358" s="80">
        <v>1865</v>
      </c>
      <c r="AE358" s="80">
        <v>662</v>
      </c>
      <c r="AF358" s="80">
        <v>193957</v>
      </c>
      <c r="AG358" s="80">
        <v>69069</v>
      </c>
      <c r="AH358" s="80"/>
      <c r="AI358" s="80"/>
      <c r="AJ358" s="80"/>
      <c r="AK358" s="80"/>
      <c r="AL358" s="80"/>
      <c r="AM358" s="82">
        <v>40890.625775462962</v>
      </c>
      <c r="AN358" s="80" t="s">
        <v>11402</v>
      </c>
      <c r="AO358" s="85" t="s">
        <v>11758</v>
      </c>
      <c r="AP358" s="80" t="s">
        <v>66</v>
      </c>
      <c r="AQ358" s="2"/>
      <c r="AR358" s="3"/>
      <c r="AS358" s="3"/>
      <c r="AT358" s="3"/>
      <c r="AU358" s="3"/>
    </row>
    <row r="359" spans="1:47" x14ac:dyDescent="0.35">
      <c r="A359" s="66" t="s">
        <v>481</v>
      </c>
      <c r="B359" s="67"/>
      <c r="C359" s="67"/>
      <c r="D359" s="68"/>
      <c r="E359" s="70"/>
      <c r="F359" s="104" t="s">
        <v>10334</v>
      </c>
      <c r="G359" s="67"/>
      <c r="H359" s="71"/>
      <c r="I359" s="72"/>
      <c r="J359" s="72"/>
      <c r="K359" s="71" t="s">
        <v>13217</v>
      </c>
      <c r="L359" s="75"/>
      <c r="M359" s="76"/>
      <c r="N359" s="76"/>
      <c r="O359" s="77"/>
      <c r="P359" s="78"/>
      <c r="Q359" s="78"/>
      <c r="R359" s="88"/>
      <c r="S359" s="88"/>
      <c r="T359" s="88"/>
      <c r="U359" s="88"/>
      <c r="V359" s="52"/>
      <c r="W359" s="52"/>
      <c r="X359" s="52"/>
      <c r="Y359" s="52"/>
      <c r="Z359" s="51"/>
      <c r="AA359" s="73"/>
      <c r="AB359" s="73"/>
      <c r="AC359" s="74"/>
      <c r="AD359" s="80">
        <v>747</v>
      </c>
      <c r="AE359" s="80">
        <v>317</v>
      </c>
      <c r="AF359" s="80">
        <v>9755</v>
      </c>
      <c r="AG359" s="80">
        <v>15431</v>
      </c>
      <c r="AH359" s="80"/>
      <c r="AI359" s="80" t="s">
        <v>7642</v>
      </c>
      <c r="AJ359" s="80" t="s">
        <v>8790</v>
      </c>
      <c r="AK359" s="80"/>
      <c r="AL359" s="80"/>
      <c r="AM359" s="82">
        <v>41068.432500000003</v>
      </c>
      <c r="AN359" s="80" t="s">
        <v>11402</v>
      </c>
      <c r="AO359" s="85" t="s">
        <v>11759</v>
      </c>
      <c r="AP359" s="80" t="s">
        <v>66</v>
      </c>
      <c r="AQ359" s="2"/>
      <c r="AR359" s="3"/>
      <c r="AS359" s="3"/>
      <c r="AT359" s="3"/>
      <c r="AU359" s="3"/>
    </row>
    <row r="360" spans="1:47" x14ac:dyDescent="0.35">
      <c r="A360" s="66" t="s">
        <v>1522</v>
      </c>
      <c r="B360" s="67"/>
      <c r="C360" s="67"/>
      <c r="D360" s="68"/>
      <c r="E360" s="70"/>
      <c r="F360" s="104" t="s">
        <v>10335</v>
      </c>
      <c r="G360" s="67"/>
      <c r="H360" s="71"/>
      <c r="I360" s="72"/>
      <c r="J360" s="72"/>
      <c r="K360" s="71" t="s">
        <v>13218</v>
      </c>
      <c r="L360" s="75"/>
      <c r="M360" s="76"/>
      <c r="N360" s="76"/>
      <c r="O360" s="77"/>
      <c r="P360" s="78"/>
      <c r="Q360" s="78"/>
      <c r="R360" s="88"/>
      <c r="S360" s="88"/>
      <c r="T360" s="88"/>
      <c r="U360" s="88"/>
      <c r="V360" s="52"/>
      <c r="W360" s="52"/>
      <c r="X360" s="52"/>
      <c r="Y360" s="52"/>
      <c r="Z360" s="51"/>
      <c r="AA360" s="73"/>
      <c r="AB360" s="73"/>
      <c r="AC360" s="74"/>
      <c r="AD360" s="80">
        <v>1257</v>
      </c>
      <c r="AE360" s="80">
        <v>15003</v>
      </c>
      <c r="AF360" s="80">
        <v>58801</v>
      </c>
      <c r="AG360" s="80">
        <v>423</v>
      </c>
      <c r="AH360" s="80"/>
      <c r="AI360" s="80" t="s">
        <v>7643</v>
      </c>
      <c r="AJ360" s="80"/>
      <c r="AK360" s="85" t="s">
        <v>9414</v>
      </c>
      <c r="AL360" s="80"/>
      <c r="AM360" s="82">
        <v>39999.480046296296</v>
      </c>
      <c r="AN360" s="80" t="s">
        <v>11402</v>
      </c>
      <c r="AO360" s="85" t="s">
        <v>11760</v>
      </c>
      <c r="AP360" s="80" t="s">
        <v>66</v>
      </c>
      <c r="AQ360" s="2"/>
      <c r="AR360" s="3"/>
      <c r="AS360" s="3"/>
      <c r="AT360" s="3"/>
      <c r="AU360" s="3"/>
    </row>
    <row r="361" spans="1:47" x14ac:dyDescent="0.35">
      <c r="A361" s="66" t="s">
        <v>482</v>
      </c>
      <c r="B361" s="67"/>
      <c r="C361" s="67"/>
      <c r="D361" s="68"/>
      <c r="E361" s="70"/>
      <c r="F361" s="104" t="s">
        <v>10336</v>
      </c>
      <c r="G361" s="67"/>
      <c r="H361" s="71"/>
      <c r="I361" s="72"/>
      <c r="J361" s="72"/>
      <c r="K361" s="71" t="s">
        <v>13219</v>
      </c>
      <c r="L361" s="75"/>
      <c r="M361" s="76"/>
      <c r="N361" s="76"/>
      <c r="O361" s="77"/>
      <c r="P361" s="78"/>
      <c r="Q361" s="78"/>
      <c r="R361" s="88"/>
      <c r="S361" s="88"/>
      <c r="T361" s="88"/>
      <c r="U361" s="88"/>
      <c r="V361" s="52"/>
      <c r="W361" s="52"/>
      <c r="X361" s="52"/>
      <c r="Y361" s="52"/>
      <c r="Z361" s="51"/>
      <c r="AA361" s="73"/>
      <c r="AB361" s="73"/>
      <c r="AC361" s="74"/>
      <c r="AD361" s="80">
        <v>694</v>
      </c>
      <c r="AE361" s="80">
        <v>274</v>
      </c>
      <c r="AF361" s="80">
        <v>753</v>
      </c>
      <c r="AG361" s="80">
        <v>2553</v>
      </c>
      <c r="AH361" s="80"/>
      <c r="AI361" s="80" t="s">
        <v>7644</v>
      </c>
      <c r="AJ361" s="80" t="s">
        <v>8791</v>
      </c>
      <c r="AK361" s="80"/>
      <c r="AL361" s="80"/>
      <c r="AM361" s="82">
        <v>43847.459664351853</v>
      </c>
      <c r="AN361" s="80" t="s">
        <v>11402</v>
      </c>
      <c r="AO361" s="85" t="s">
        <v>11761</v>
      </c>
      <c r="AP361" s="80" t="s">
        <v>66</v>
      </c>
      <c r="AQ361" s="2"/>
      <c r="AR361" s="3"/>
      <c r="AS361" s="3"/>
      <c r="AT361" s="3"/>
      <c r="AU361" s="3"/>
    </row>
    <row r="362" spans="1:47" x14ac:dyDescent="0.35">
      <c r="A362" s="66" t="s">
        <v>483</v>
      </c>
      <c r="B362" s="67"/>
      <c r="C362" s="67"/>
      <c r="D362" s="68"/>
      <c r="E362" s="70"/>
      <c r="F362" s="104" t="s">
        <v>10337</v>
      </c>
      <c r="G362" s="67"/>
      <c r="H362" s="71"/>
      <c r="I362" s="72"/>
      <c r="J362" s="72"/>
      <c r="K362" s="71" t="s">
        <v>13220</v>
      </c>
      <c r="L362" s="75"/>
      <c r="M362" s="76"/>
      <c r="N362" s="76"/>
      <c r="O362" s="77"/>
      <c r="P362" s="78"/>
      <c r="Q362" s="78"/>
      <c r="R362" s="88"/>
      <c r="S362" s="88"/>
      <c r="T362" s="88"/>
      <c r="U362" s="88"/>
      <c r="V362" s="52"/>
      <c r="W362" s="52"/>
      <c r="X362" s="52"/>
      <c r="Y362" s="52"/>
      <c r="Z362" s="51"/>
      <c r="AA362" s="73"/>
      <c r="AB362" s="73"/>
      <c r="AC362" s="74"/>
      <c r="AD362" s="80">
        <v>3273</v>
      </c>
      <c r="AE362" s="80">
        <v>7958</v>
      </c>
      <c r="AF362" s="80">
        <v>131018</v>
      </c>
      <c r="AG362" s="80">
        <v>13252</v>
      </c>
      <c r="AH362" s="80"/>
      <c r="AI362" s="80" t="s">
        <v>7645</v>
      </c>
      <c r="AJ362" s="80"/>
      <c r="AK362" s="80"/>
      <c r="AL362" s="80"/>
      <c r="AM362" s="82">
        <v>40940.641145833331</v>
      </c>
      <c r="AN362" s="80" t="s">
        <v>11402</v>
      </c>
      <c r="AO362" s="85" t="s">
        <v>11762</v>
      </c>
      <c r="AP362" s="80" t="s">
        <v>66</v>
      </c>
      <c r="AQ362" s="2"/>
      <c r="AR362" s="3"/>
      <c r="AS362" s="3"/>
      <c r="AT362" s="3"/>
      <c r="AU362" s="3"/>
    </row>
    <row r="363" spans="1:47" x14ac:dyDescent="0.35">
      <c r="A363" s="66" t="s">
        <v>484</v>
      </c>
      <c r="B363" s="67"/>
      <c r="C363" s="67"/>
      <c r="D363" s="68"/>
      <c r="E363" s="70"/>
      <c r="F363" s="104" t="s">
        <v>10338</v>
      </c>
      <c r="G363" s="67"/>
      <c r="H363" s="71"/>
      <c r="I363" s="72"/>
      <c r="J363" s="72"/>
      <c r="K363" s="71" t="s">
        <v>13221</v>
      </c>
      <c r="L363" s="75"/>
      <c r="M363" s="76"/>
      <c r="N363" s="76"/>
      <c r="O363" s="77"/>
      <c r="P363" s="78"/>
      <c r="Q363" s="78"/>
      <c r="R363" s="88"/>
      <c r="S363" s="88"/>
      <c r="T363" s="88"/>
      <c r="U363" s="88"/>
      <c r="V363" s="52"/>
      <c r="W363" s="52"/>
      <c r="X363" s="52"/>
      <c r="Y363" s="52"/>
      <c r="Z363" s="51"/>
      <c r="AA363" s="73"/>
      <c r="AB363" s="73"/>
      <c r="AC363" s="74"/>
      <c r="AD363" s="80">
        <v>45</v>
      </c>
      <c r="AE363" s="80">
        <v>14134</v>
      </c>
      <c r="AF363" s="80">
        <v>1866</v>
      </c>
      <c r="AG363" s="80">
        <v>389</v>
      </c>
      <c r="AH363" s="80"/>
      <c r="AI363" s="80" t="s">
        <v>7646</v>
      </c>
      <c r="AJ363" s="80" t="s">
        <v>8616</v>
      </c>
      <c r="AK363" s="85" t="s">
        <v>9415</v>
      </c>
      <c r="AL363" s="80"/>
      <c r="AM363" s="82">
        <v>40248.452199074076</v>
      </c>
      <c r="AN363" s="80" t="s">
        <v>11402</v>
      </c>
      <c r="AO363" s="85" t="s">
        <v>11763</v>
      </c>
      <c r="AP363" s="80" t="s">
        <v>66</v>
      </c>
      <c r="AQ363" s="2"/>
      <c r="AR363" s="3"/>
      <c r="AS363" s="3"/>
      <c r="AT363" s="3"/>
      <c r="AU363" s="3"/>
    </row>
    <row r="364" spans="1:47" x14ac:dyDescent="0.35">
      <c r="A364" s="66" t="s">
        <v>485</v>
      </c>
      <c r="B364" s="67"/>
      <c r="C364" s="67"/>
      <c r="D364" s="68"/>
      <c r="E364" s="70"/>
      <c r="F364" s="104" t="s">
        <v>10339</v>
      </c>
      <c r="G364" s="67"/>
      <c r="H364" s="71"/>
      <c r="I364" s="72"/>
      <c r="J364" s="72"/>
      <c r="K364" s="71" t="s">
        <v>13222</v>
      </c>
      <c r="L364" s="75"/>
      <c r="M364" s="76"/>
      <c r="N364" s="76"/>
      <c r="O364" s="77"/>
      <c r="P364" s="78"/>
      <c r="Q364" s="78"/>
      <c r="R364" s="88"/>
      <c r="S364" s="88"/>
      <c r="T364" s="88"/>
      <c r="U364" s="88"/>
      <c r="V364" s="52"/>
      <c r="W364" s="52"/>
      <c r="X364" s="52"/>
      <c r="Y364" s="52"/>
      <c r="Z364" s="51"/>
      <c r="AA364" s="73"/>
      <c r="AB364" s="73"/>
      <c r="AC364" s="74"/>
      <c r="AD364" s="80">
        <v>675</v>
      </c>
      <c r="AE364" s="80">
        <v>1134</v>
      </c>
      <c r="AF364" s="80">
        <v>38978</v>
      </c>
      <c r="AG364" s="80">
        <v>148159</v>
      </c>
      <c r="AH364" s="80"/>
      <c r="AI364" s="80" t="s">
        <v>7647</v>
      </c>
      <c r="AJ364" s="80"/>
      <c r="AK364" s="80"/>
      <c r="AL364" s="80"/>
      <c r="AM364" s="82">
        <v>43219.018252314818</v>
      </c>
      <c r="AN364" s="80" t="s">
        <v>11402</v>
      </c>
      <c r="AO364" s="85" t="s">
        <v>11764</v>
      </c>
      <c r="AP364" s="80" t="s">
        <v>66</v>
      </c>
      <c r="AQ364" s="2"/>
      <c r="AR364" s="3"/>
      <c r="AS364" s="3"/>
      <c r="AT364" s="3"/>
      <c r="AU364" s="3"/>
    </row>
    <row r="365" spans="1:47" x14ac:dyDescent="0.35">
      <c r="A365" s="66" t="s">
        <v>486</v>
      </c>
      <c r="B365" s="67"/>
      <c r="C365" s="67"/>
      <c r="D365" s="68"/>
      <c r="E365" s="70"/>
      <c r="F365" s="104" t="s">
        <v>10012</v>
      </c>
      <c r="G365" s="67"/>
      <c r="H365" s="71"/>
      <c r="I365" s="72"/>
      <c r="J365" s="72"/>
      <c r="K365" s="71" t="s">
        <v>13223</v>
      </c>
      <c r="L365" s="75"/>
      <c r="M365" s="76"/>
      <c r="N365" s="76"/>
      <c r="O365" s="77"/>
      <c r="P365" s="78"/>
      <c r="Q365" s="78"/>
      <c r="R365" s="88"/>
      <c r="S365" s="88"/>
      <c r="T365" s="88"/>
      <c r="U365" s="88"/>
      <c r="V365" s="52"/>
      <c r="W365" s="52"/>
      <c r="X365" s="52"/>
      <c r="Y365" s="52"/>
      <c r="Z365" s="51"/>
      <c r="AA365" s="73"/>
      <c r="AB365" s="73"/>
      <c r="AC365" s="74"/>
      <c r="AD365" s="80">
        <v>1705</v>
      </c>
      <c r="AE365" s="80">
        <v>566</v>
      </c>
      <c r="AF365" s="80">
        <v>67207</v>
      </c>
      <c r="AG365" s="80">
        <v>15004</v>
      </c>
      <c r="AH365" s="80"/>
      <c r="AI365" s="80"/>
      <c r="AJ365" s="80"/>
      <c r="AK365" s="80"/>
      <c r="AL365" s="80"/>
      <c r="AM365" s="82">
        <v>42698.770254629628</v>
      </c>
      <c r="AN365" s="80" t="s">
        <v>11402</v>
      </c>
      <c r="AO365" s="85" t="s">
        <v>11765</v>
      </c>
      <c r="AP365" s="80" t="s">
        <v>66</v>
      </c>
      <c r="AQ365" s="2"/>
      <c r="AR365" s="3"/>
      <c r="AS365" s="3"/>
      <c r="AT365" s="3"/>
      <c r="AU365" s="3"/>
    </row>
    <row r="366" spans="1:47" x14ac:dyDescent="0.35">
      <c r="A366" s="66" t="s">
        <v>487</v>
      </c>
      <c r="B366" s="67"/>
      <c r="C366" s="67"/>
      <c r="D366" s="68"/>
      <c r="E366" s="70"/>
      <c r="F366" s="104" t="s">
        <v>10340</v>
      </c>
      <c r="G366" s="67"/>
      <c r="H366" s="71"/>
      <c r="I366" s="72"/>
      <c r="J366" s="72"/>
      <c r="K366" s="71" t="s">
        <v>13224</v>
      </c>
      <c r="L366" s="75"/>
      <c r="M366" s="76"/>
      <c r="N366" s="76"/>
      <c r="O366" s="77"/>
      <c r="P366" s="78"/>
      <c r="Q366" s="78"/>
      <c r="R366" s="88"/>
      <c r="S366" s="88"/>
      <c r="T366" s="88"/>
      <c r="U366" s="88"/>
      <c r="V366" s="52"/>
      <c r="W366" s="52"/>
      <c r="X366" s="52"/>
      <c r="Y366" s="52"/>
      <c r="Z366" s="51"/>
      <c r="AA366" s="73"/>
      <c r="AB366" s="73"/>
      <c r="AC366" s="74"/>
      <c r="AD366" s="80">
        <v>1324</v>
      </c>
      <c r="AE366" s="80">
        <v>71</v>
      </c>
      <c r="AF366" s="80">
        <v>4561</v>
      </c>
      <c r="AG366" s="80">
        <v>13765</v>
      </c>
      <c r="AH366" s="80"/>
      <c r="AI366" s="80" t="s">
        <v>7648</v>
      </c>
      <c r="AJ366" s="80" t="s">
        <v>8609</v>
      </c>
      <c r="AK366" s="80"/>
      <c r="AL366" s="80"/>
      <c r="AM366" s="82">
        <v>43881.528449074074</v>
      </c>
      <c r="AN366" s="80" t="s">
        <v>11402</v>
      </c>
      <c r="AO366" s="85" t="s">
        <v>11766</v>
      </c>
      <c r="AP366" s="80" t="s">
        <v>66</v>
      </c>
      <c r="AQ366" s="2"/>
      <c r="AR366" s="3"/>
      <c r="AS366" s="3"/>
      <c r="AT366" s="3"/>
      <c r="AU366" s="3"/>
    </row>
    <row r="367" spans="1:47" x14ac:dyDescent="0.35">
      <c r="A367" s="66" t="s">
        <v>488</v>
      </c>
      <c r="B367" s="67"/>
      <c r="C367" s="67"/>
      <c r="D367" s="68"/>
      <c r="E367" s="70"/>
      <c r="F367" s="104" t="s">
        <v>10341</v>
      </c>
      <c r="G367" s="67"/>
      <c r="H367" s="71"/>
      <c r="I367" s="72"/>
      <c r="J367" s="72"/>
      <c r="K367" s="71" t="s">
        <v>13225</v>
      </c>
      <c r="L367" s="75"/>
      <c r="M367" s="76"/>
      <c r="N367" s="76"/>
      <c r="O367" s="77"/>
      <c r="P367" s="78"/>
      <c r="Q367" s="78"/>
      <c r="R367" s="88"/>
      <c r="S367" s="88"/>
      <c r="T367" s="88"/>
      <c r="U367" s="88"/>
      <c r="V367" s="52"/>
      <c r="W367" s="52"/>
      <c r="X367" s="52"/>
      <c r="Y367" s="52"/>
      <c r="Z367" s="51"/>
      <c r="AA367" s="73"/>
      <c r="AB367" s="73"/>
      <c r="AC367" s="74"/>
      <c r="AD367" s="80">
        <v>857</v>
      </c>
      <c r="AE367" s="80">
        <v>460</v>
      </c>
      <c r="AF367" s="80">
        <v>5763</v>
      </c>
      <c r="AG367" s="80">
        <v>1786</v>
      </c>
      <c r="AH367" s="80"/>
      <c r="AI367" s="80"/>
      <c r="AJ367" s="80" t="s">
        <v>8792</v>
      </c>
      <c r="AK367" s="80"/>
      <c r="AL367" s="80"/>
      <c r="AM367" s="82">
        <v>40263.608761574076</v>
      </c>
      <c r="AN367" s="80" t="s">
        <v>11402</v>
      </c>
      <c r="AO367" s="85" t="s">
        <v>11767</v>
      </c>
      <c r="AP367" s="80" t="s">
        <v>66</v>
      </c>
      <c r="AQ367" s="2"/>
      <c r="AR367" s="3"/>
      <c r="AS367" s="3"/>
      <c r="AT367" s="3"/>
      <c r="AU367" s="3"/>
    </row>
    <row r="368" spans="1:47" x14ac:dyDescent="0.35">
      <c r="A368" s="66" t="s">
        <v>489</v>
      </c>
      <c r="B368" s="67"/>
      <c r="C368" s="67"/>
      <c r="D368" s="68"/>
      <c r="E368" s="70"/>
      <c r="F368" s="104" t="s">
        <v>10342</v>
      </c>
      <c r="G368" s="67"/>
      <c r="H368" s="71"/>
      <c r="I368" s="72"/>
      <c r="J368" s="72"/>
      <c r="K368" s="71" t="s">
        <v>13226</v>
      </c>
      <c r="L368" s="75"/>
      <c r="M368" s="76"/>
      <c r="N368" s="76"/>
      <c r="O368" s="77"/>
      <c r="P368" s="78"/>
      <c r="Q368" s="78"/>
      <c r="R368" s="88"/>
      <c r="S368" s="88"/>
      <c r="T368" s="88"/>
      <c r="U368" s="88"/>
      <c r="V368" s="52"/>
      <c r="W368" s="52"/>
      <c r="X368" s="52"/>
      <c r="Y368" s="52"/>
      <c r="Z368" s="51"/>
      <c r="AA368" s="73"/>
      <c r="AB368" s="73"/>
      <c r="AC368" s="74"/>
      <c r="AD368" s="80">
        <v>119</v>
      </c>
      <c r="AE368" s="80">
        <v>62</v>
      </c>
      <c r="AF368" s="80">
        <v>751</v>
      </c>
      <c r="AG368" s="80">
        <v>1324</v>
      </c>
      <c r="AH368" s="80"/>
      <c r="AI368" s="80" t="s">
        <v>7649</v>
      </c>
      <c r="AJ368" s="80"/>
      <c r="AK368" s="85" t="s">
        <v>9416</v>
      </c>
      <c r="AL368" s="80"/>
      <c r="AM368" s="82">
        <v>42175.004016203704</v>
      </c>
      <c r="AN368" s="80" t="s">
        <v>11402</v>
      </c>
      <c r="AO368" s="85" t="s">
        <v>11768</v>
      </c>
      <c r="AP368" s="80" t="s">
        <v>66</v>
      </c>
      <c r="AQ368" s="2"/>
      <c r="AR368" s="3"/>
      <c r="AS368" s="3"/>
      <c r="AT368" s="3"/>
      <c r="AU368" s="3"/>
    </row>
    <row r="369" spans="1:47" x14ac:dyDescent="0.35">
      <c r="A369" s="66" t="s">
        <v>490</v>
      </c>
      <c r="B369" s="67"/>
      <c r="C369" s="67"/>
      <c r="D369" s="68"/>
      <c r="E369" s="70"/>
      <c r="F369" s="104" t="s">
        <v>10343</v>
      </c>
      <c r="G369" s="67"/>
      <c r="H369" s="71"/>
      <c r="I369" s="72"/>
      <c r="J369" s="72"/>
      <c r="K369" s="71" t="s">
        <v>13227</v>
      </c>
      <c r="L369" s="75"/>
      <c r="M369" s="76"/>
      <c r="N369" s="76"/>
      <c r="O369" s="77"/>
      <c r="P369" s="78"/>
      <c r="Q369" s="78"/>
      <c r="R369" s="88"/>
      <c r="S369" s="88"/>
      <c r="T369" s="88"/>
      <c r="U369" s="88"/>
      <c r="V369" s="52"/>
      <c r="W369" s="52"/>
      <c r="X369" s="52"/>
      <c r="Y369" s="52"/>
      <c r="Z369" s="51"/>
      <c r="AA369" s="73"/>
      <c r="AB369" s="73"/>
      <c r="AC369" s="74"/>
      <c r="AD369" s="80">
        <v>662</v>
      </c>
      <c r="AE369" s="80">
        <v>4222</v>
      </c>
      <c r="AF369" s="80">
        <v>11630</v>
      </c>
      <c r="AG369" s="80">
        <v>8463</v>
      </c>
      <c r="AH369" s="80"/>
      <c r="AI369" s="80" t="s">
        <v>7650</v>
      </c>
      <c r="AJ369" s="80" t="s">
        <v>8615</v>
      </c>
      <c r="AK369" s="85" t="s">
        <v>9417</v>
      </c>
      <c r="AL369" s="80"/>
      <c r="AM369" s="82">
        <v>41935.588761574072</v>
      </c>
      <c r="AN369" s="80" t="s">
        <v>11402</v>
      </c>
      <c r="AO369" s="85" t="s">
        <v>11769</v>
      </c>
      <c r="AP369" s="80" t="s">
        <v>66</v>
      </c>
      <c r="AQ369" s="2"/>
      <c r="AR369" s="3"/>
      <c r="AS369" s="3"/>
      <c r="AT369" s="3"/>
      <c r="AU369" s="3"/>
    </row>
    <row r="370" spans="1:47" x14ac:dyDescent="0.35">
      <c r="A370" s="66" t="s">
        <v>1462</v>
      </c>
      <c r="B370" s="67"/>
      <c r="C370" s="67"/>
      <c r="D370" s="68"/>
      <c r="E370" s="70"/>
      <c r="F370" s="104" t="s">
        <v>10344</v>
      </c>
      <c r="G370" s="67"/>
      <c r="H370" s="71"/>
      <c r="I370" s="72"/>
      <c r="J370" s="72"/>
      <c r="K370" s="71" t="s">
        <v>13228</v>
      </c>
      <c r="L370" s="75"/>
      <c r="M370" s="76"/>
      <c r="N370" s="76"/>
      <c r="O370" s="77"/>
      <c r="P370" s="78"/>
      <c r="Q370" s="78"/>
      <c r="R370" s="88"/>
      <c r="S370" s="88"/>
      <c r="T370" s="88"/>
      <c r="U370" s="88"/>
      <c r="V370" s="52"/>
      <c r="W370" s="52"/>
      <c r="X370" s="52"/>
      <c r="Y370" s="52"/>
      <c r="Z370" s="51"/>
      <c r="AA370" s="73"/>
      <c r="AB370" s="73"/>
      <c r="AC370" s="74"/>
      <c r="AD370" s="80">
        <v>975</v>
      </c>
      <c r="AE370" s="80">
        <v>2819</v>
      </c>
      <c r="AF370" s="80">
        <v>5114</v>
      </c>
      <c r="AG370" s="80">
        <v>3153</v>
      </c>
      <c r="AH370" s="80"/>
      <c r="AI370" s="80" t="s">
        <v>7651</v>
      </c>
      <c r="AJ370" s="80" t="s">
        <v>8793</v>
      </c>
      <c r="AK370" s="85" t="s">
        <v>9418</v>
      </c>
      <c r="AL370" s="80"/>
      <c r="AM370" s="82">
        <v>40844.380624999998</v>
      </c>
      <c r="AN370" s="80" t="s">
        <v>11402</v>
      </c>
      <c r="AO370" s="85" t="s">
        <v>11770</v>
      </c>
      <c r="AP370" s="80" t="s">
        <v>66</v>
      </c>
      <c r="AQ370" s="2"/>
      <c r="AR370" s="3"/>
      <c r="AS370" s="3"/>
      <c r="AT370" s="3"/>
      <c r="AU370" s="3"/>
    </row>
    <row r="371" spans="1:47" x14ac:dyDescent="0.35">
      <c r="A371" s="66" t="s">
        <v>1552</v>
      </c>
      <c r="B371" s="67"/>
      <c r="C371" s="67"/>
      <c r="D371" s="68"/>
      <c r="E371" s="70"/>
      <c r="F371" s="104" t="s">
        <v>10345</v>
      </c>
      <c r="G371" s="67"/>
      <c r="H371" s="71"/>
      <c r="I371" s="72"/>
      <c r="J371" s="72"/>
      <c r="K371" s="71" t="s">
        <v>13229</v>
      </c>
      <c r="L371" s="75"/>
      <c r="M371" s="76"/>
      <c r="N371" s="76"/>
      <c r="O371" s="77"/>
      <c r="P371" s="78"/>
      <c r="Q371" s="78"/>
      <c r="R371" s="88"/>
      <c r="S371" s="88"/>
      <c r="T371" s="88"/>
      <c r="U371" s="88"/>
      <c r="V371" s="52"/>
      <c r="W371" s="52"/>
      <c r="X371" s="52"/>
      <c r="Y371" s="52"/>
      <c r="Z371" s="51"/>
      <c r="AA371" s="73"/>
      <c r="AB371" s="73"/>
      <c r="AC371" s="74"/>
      <c r="AD371" s="80">
        <v>609</v>
      </c>
      <c r="AE371" s="80">
        <v>106237</v>
      </c>
      <c r="AF371" s="80">
        <v>9182</v>
      </c>
      <c r="AG371" s="80">
        <v>3748</v>
      </c>
      <c r="AH371" s="80"/>
      <c r="AI371" s="80" t="s">
        <v>7652</v>
      </c>
      <c r="AJ371" s="80" t="s">
        <v>8794</v>
      </c>
      <c r="AK371" s="85" t="s">
        <v>9419</v>
      </c>
      <c r="AL371" s="80"/>
      <c r="AM371" s="82">
        <v>39958.542581018519</v>
      </c>
      <c r="AN371" s="80" t="s">
        <v>11402</v>
      </c>
      <c r="AO371" s="85" t="s">
        <v>11771</v>
      </c>
      <c r="AP371" s="80" t="s">
        <v>65</v>
      </c>
      <c r="AQ371" s="2"/>
      <c r="AR371" s="3"/>
      <c r="AS371" s="3"/>
      <c r="AT371" s="3"/>
      <c r="AU371" s="3"/>
    </row>
    <row r="372" spans="1:47" x14ac:dyDescent="0.35">
      <c r="A372" s="66" t="s">
        <v>491</v>
      </c>
      <c r="B372" s="67"/>
      <c r="C372" s="67"/>
      <c r="D372" s="68"/>
      <c r="E372" s="70"/>
      <c r="F372" s="104" t="s">
        <v>10346</v>
      </c>
      <c r="G372" s="67"/>
      <c r="H372" s="71"/>
      <c r="I372" s="72"/>
      <c r="J372" s="72"/>
      <c r="K372" s="71" t="s">
        <v>13230</v>
      </c>
      <c r="L372" s="75"/>
      <c r="M372" s="76"/>
      <c r="N372" s="76"/>
      <c r="O372" s="77"/>
      <c r="P372" s="78"/>
      <c r="Q372" s="78"/>
      <c r="R372" s="88"/>
      <c r="S372" s="88"/>
      <c r="T372" s="88"/>
      <c r="U372" s="88"/>
      <c r="V372" s="52"/>
      <c r="W372" s="52"/>
      <c r="X372" s="52"/>
      <c r="Y372" s="52"/>
      <c r="Z372" s="51"/>
      <c r="AA372" s="73"/>
      <c r="AB372" s="73"/>
      <c r="AC372" s="74"/>
      <c r="AD372" s="80">
        <v>242</v>
      </c>
      <c r="AE372" s="80">
        <v>90</v>
      </c>
      <c r="AF372" s="80">
        <v>2415</v>
      </c>
      <c r="AG372" s="80">
        <v>632</v>
      </c>
      <c r="AH372" s="80"/>
      <c r="AI372" s="80" t="s">
        <v>7653</v>
      </c>
      <c r="AJ372" s="80" t="s">
        <v>8615</v>
      </c>
      <c r="AK372" s="85" t="s">
        <v>9420</v>
      </c>
      <c r="AL372" s="80"/>
      <c r="AM372" s="82">
        <v>43653.683240740742</v>
      </c>
      <c r="AN372" s="80" t="s">
        <v>11402</v>
      </c>
      <c r="AO372" s="85" t="s">
        <v>11772</v>
      </c>
      <c r="AP372" s="80" t="s">
        <v>66</v>
      </c>
      <c r="AQ372" s="2"/>
      <c r="AR372" s="3"/>
      <c r="AS372" s="3"/>
      <c r="AT372" s="3"/>
      <c r="AU372" s="3"/>
    </row>
    <row r="373" spans="1:47" x14ac:dyDescent="0.35">
      <c r="A373" s="66" t="s">
        <v>492</v>
      </c>
      <c r="B373" s="67"/>
      <c r="C373" s="67"/>
      <c r="D373" s="68"/>
      <c r="E373" s="70"/>
      <c r="F373" s="104" t="s">
        <v>10347</v>
      </c>
      <c r="G373" s="67"/>
      <c r="H373" s="71"/>
      <c r="I373" s="72"/>
      <c r="J373" s="72"/>
      <c r="K373" s="71" t="s">
        <v>13231</v>
      </c>
      <c r="L373" s="75"/>
      <c r="M373" s="76"/>
      <c r="N373" s="76"/>
      <c r="O373" s="77"/>
      <c r="P373" s="78"/>
      <c r="Q373" s="78"/>
      <c r="R373" s="88"/>
      <c r="S373" s="88"/>
      <c r="T373" s="88"/>
      <c r="U373" s="88"/>
      <c r="V373" s="52"/>
      <c r="W373" s="52"/>
      <c r="X373" s="52"/>
      <c r="Y373" s="52"/>
      <c r="Z373" s="51"/>
      <c r="AA373" s="73"/>
      <c r="AB373" s="73"/>
      <c r="AC373" s="74"/>
      <c r="AD373" s="80">
        <v>155</v>
      </c>
      <c r="AE373" s="80">
        <v>2</v>
      </c>
      <c r="AF373" s="80">
        <v>726</v>
      </c>
      <c r="AG373" s="80">
        <v>426</v>
      </c>
      <c r="AH373" s="80"/>
      <c r="AI373" s="80"/>
      <c r="AJ373" s="80"/>
      <c r="AK373" s="80"/>
      <c r="AL373" s="80"/>
      <c r="AM373" s="82">
        <v>44363.285740740743</v>
      </c>
      <c r="AN373" s="80" t="s">
        <v>11402</v>
      </c>
      <c r="AO373" s="85" t="s">
        <v>11773</v>
      </c>
      <c r="AP373" s="80" t="s">
        <v>66</v>
      </c>
      <c r="AQ373" s="2"/>
      <c r="AR373" s="3"/>
      <c r="AS373" s="3"/>
      <c r="AT373" s="3"/>
      <c r="AU373" s="3"/>
    </row>
    <row r="374" spans="1:47" x14ac:dyDescent="0.35">
      <c r="A374" s="66" t="s">
        <v>493</v>
      </c>
      <c r="B374" s="67"/>
      <c r="C374" s="67"/>
      <c r="D374" s="68"/>
      <c r="E374" s="70"/>
      <c r="F374" s="104" t="s">
        <v>10348</v>
      </c>
      <c r="G374" s="67"/>
      <c r="H374" s="71"/>
      <c r="I374" s="72"/>
      <c r="J374" s="72"/>
      <c r="K374" s="71" t="s">
        <v>13232</v>
      </c>
      <c r="L374" s="75"/>
      <c r="M374" s="76"/>
      <c r="N374" s="76"/>
      <c r="O374" s="77"/>
      <c r="P374" s="78"/>
      <c r="Q374" s="78"/>
      <c r="R374" s="88"/>
      <c r="S374" s="88"/>
      <c r="T374" s="88"/>
      <c r="U374" s="88"/>
      <c r="V374" s="52"/>
      <c r="W374" s="52"/>
      <c r="X374" s="52"/>
      <c r="Y374" s="52"/>
      <c r="Z374" s="51"/>
      <c r="AA374" s="73"/>
      <c r="AB374" s="73"/>
      <c r="AC374" s="74"/>
      <c r="AD374" s="80">
        <v>722</v>
      </c>
      <c r="AE374" s="80">
        <v>203</v>
      </c>
      <c r="AF374" s="80">
        <v>9382</v>
      </c>
      <c r="AG374" s="80">
        <v>17919</v>
      </c>
      <c r="AH374" s="80"/>
      <c r="AI374" s="80" t="s">
        <v>7654</v>
      </c>
      <c r="AJ374" s="80"/>
      <c r="AK374" s="80"/>
      <c r="AL374" s="80"/>
      <c r="AM374" s="82">
        <v>40678.876331018517</v>
      </c>
      <c r="AN374" s="80" t="s">
        <v>11402</v>
      </c>
      <c r="AO374" s="85" t="s">
        <v>11774</v>
      </c>
      <c r="AP374" s="80" t="s">
        <v>66</v>
      </c>
      <c r="AQ374" s="2"/>
      <c r="AR374" s="3"/>
      <c r="AS374" s="3"/>
      <c r="AT374" s="3"/>
      <c r="AU374" s="3"/>
    </row>
    <row r="375" spans="1:47" x14ac:dyDescent="0.35">
      <c r="A375" s="66" t="s">
        <v>494</v>
      </c>
      <c r="B375" s="67"/>
      <c r="C375" s="67"/>
      <c r="D375" s="68"/>
      <c r="E375" s="70"/>
      <c r="F375" s="104" t="s">
        <v>10349</v>
      </c>
      <c r="G375" s="67"/>
      <c r="H375" s="71"/>
      <c r="I375" s="72"/>
      <c r="J375" s="72"/>
      <c r="K375" s="71" t="s">
        <v>13233</v>
      </c>
      <c r="L375" s="75"/>
      <c r="M375" s="76"/>
      <c r="N375" s="76"/>
      <c r="O375" s="77"/>
      <c r="P375" s="78"/>
      <c r="Q375" s="78"/>
      <c r="R375" s="88"/>
      <c r="S375" s="88"/>
      <c r="T375" s="88"/>
      <c r="U375" s="88"/>
      <c r="V375" s="52"/>
      <c r="W375" s="52"/>
      <c r="X375" s="52"/>
      <c r="Y375" s="52"/>
      <c r="Z375" s="51"/>
      <c r="AA375" s="73"/>
      <c r="AB375" s="73"/>
      <c r="AC375" s="74"/>
      <c r="AD375" s="80">
        <v>271</v>
      </c>
      <c r="AE375" s="80">
        <v>59</v>
      </c>
      <c r="AF375" s="80">
        <v>2463</v>
      </c>
      <c r="AG375" s="80">
        <v>5813</v>
      </c>
      <c r="AH375" s="80"/>
      <c r="AI375" s="80" t="s">
        <v>7655</v>
      </c>
      <c r="AJ375" s="80"/>
      <c r="AK375" s="80"/>
      <c r="AL375" s="80"/>
      <c r="AM375" s="82">
        <v>43102.390729166669</v>
      </c>
      <c r="AN375" s="80" t="s">
        <v>11402</v>
      </c>
      <c r="AO375" s="85" t="s">
        <v>11775</v>
      </c>
      <c r="AP375" s="80" t="s">
        <v>66</v>
      </c>
      <c r="AQ375" s="2"/>
      <c r="AR375" s="3"/>
      <c r="AS375" s="3"/>
      <c r="AT375" s="3"/>
      <c r="AU375" s="3"/>
    </row>
    <row r="376" spans="1:47" x14ac:dyDescent="0.35">
      <c r="A376" s="66" t="s">
        <v>495</v>
      </c>
      <c r="B376" s="67"/>
      <c r="C376" s="67"/>
      <c r="D376" s="68"/>
      <c r="E376" s="70"/>
      <c r="F376" s="104" t="s">
        <v>10350</v>
      </c>
      <c r="G376" s="67"/>
      <c r="H376" s="71"/>
      <c r="I376" s="72"/>
      <c r="J376" s="72"/>
      <c r="K376" s="71" t="s">
        <v>13234</v>
      </c>
      <c r="L376" s="75"/>
      <c r="M376" s="76"/>
      <c r="N376" s="76"/>
      <c r="O376" s="77"/>
      <c r="P376" s="78"/>
      <c r="Q376" s="78"/>
      <c r="R376" s="88"/>
      <c r="S376" s="88"/>
      <c r="T376" s="88"/>
      <c r="U376" s="88"/>
      <c r="V376" s="52"/>
      <c r="W376" s="52"/>
      <c r="X376" s="52"/>
      <c r="Y376" s="52"/>
      <c r="Z376" s="51"/>
      <c r="AA376" s="73"/>
      <c r="AB376" s="73"/>
      <c r="AC376" s="74"/>
      <c r="AD376" s="80">
        <v>404</v>
      </c>
      <c r="AE376" s="80">
        <v>1218</v>
      </c>
      <c r="AF376" s="80">
        <v>303051</v>
      </c>
      <c r="AG376" s="80">
        <v>106952</v>
      </c>
      <c r="AH376" s="80"/>
      <c r="AI376" s="80" t="s">
        <v>7656</v>
      </c>
      <c r="AJ376" s="80" t="s">
        <v>8795</v>
      </c>
      <c r="AK376" s="80"/>
      <c r="AL376" s="80"/>
      <c r="AM376" s="82">
        <v>41706.353136574071</v>
      </c>
      <c r="AN376" s="80" t="s">
        <v>11402</v>
      </c>
      <c r="AO376" s="85" t="s">
        <v>11776</v>
      </c>
      <c r="AP376" s="80" t="s">
        <v>66</v>
      </c>
      <c r="AQ376" s="2"/>
      <c r="AR376" s="3"/>
      <c r="AS376" s="3"/>
      <c r="AT376" s="3"/>
      <c r="AU376" s="3"/>
    </row>
    <row r="377" spans="1:47" x14ac:dyDescent="0.35">
      <c r="A377" s="66" t="s">
        <v>496</v>
      </c>
      <c r="B377" s="67"/>
      <c r="C377" s="67"/>
      <c r="D377" s="68"/>
      <c r="E377" s="70"/>
      <c r="F377" s="104" t="s">
        <v>10351</v>
      </c>
      <c r="G377" s="67"/>
      <c r="H377" s="71"/>
      <c r="I377" s="72"/>
      <c r="J377" s="72"/>
      <c r="K377" s="71" t="s">
        <v>13235</v>
      </c>
      <c r="L377" s="75"/>
      <c r="M377" s="76"/>
      <c r="N377" s="76"/>
      <c r="O377" s="77"/>
      <c r="P377" s="78"/>
      <c r="Q377" s="78"/>
      <c r="R377" s="88"/>
      <c r="S377" s="88"/>
      <c r="T377" s="88"/>
      <c r="U377" s="88"/>
      <c r="V377" s="52"/>
      <c r="W377" s="52"/>
      <c r="X377" s="52"/>
      <c r="Y377" s="52"/>
      <c r="Z377" s="51"/>
      <c r="AA377" s="73"/>
      <c r="AB377" s="73"/>
      <c r="AC377" s="74"/>
      <c r="AD377" s="80">
        <v>1109</v>
      </c>
      <c r="AE377" s="80">
        <v>2696</v>
      </c>
      <c r="AF377" s="80">
        <v>23760</v>
      </c>
      <c r="AG377" s="80">
        <v>19838</v>
      </c>
      <c r="AH377" s="80"/>
      <c r="AI377" s="80" t="s">
        <v>7657</v>
      </c>
      <c r="AJ377" s="80" t="s">
        <v>8796</v>
      </c>
      <c r="AK377" s="85" t="s">
        <v>9421</v>
      </c>
      <c r="AL377" s="80"/>
      <c r="AM377" s="82">
        <v>40052.491597222222</v>
      </c>
      <c r="AN377" s="80" t="s">
        <v>11402</v>
      </c>
      <c r="AO377" s="85" t="s">
        <v>11777</v>
      </c>
      <c r="AP377" s="80" t="s">
        <v>66</v>
      </c>
      <c r="AQ377" s="2"/>
      <c r="AR377" s="3"/>
      <c r="AS377" s="3"/>
      <c r="AT377" s="3"/>
      <c r="AU377" s="3"/>
    </row>
    <row r="378" spans="1:47" x14ac:dyDescent="0.35">
      <c r="A378" s="66" t="s">
        <v>497</v>
      </c>
      <c r="B378" s="67"/>
      <c r="C378" s="67"/>
      <c r="D378" s="68"/>
      <c r="E378" s="70"/>
      <c r="F378" s="104" t="s">
        <v>10352</v>
      </c>
      <c r="G378" s="67"/>
      <c r="H378" s="71"/>
      <c r="I378" s="72"/>
      <c r="J378" s="72"/>
      <c r="K378" s="71" t="s">
        <v>13236</v>
      </c>
      <c r="L378" s="75"/>
      <c r="M378" s="76"/>
      <c r="N378" s="76"/>
      <c r="O378" s="77"/>
      <c r="P378" s="78"/>
      <c r="Q378" s="78"/>
      <c r="R378" s="88"/>
      <c r="S378" s="88"/>
      <c r="T378" s="88"/>
      <c r="U378" s="88"/>
      <c r="V378" s="52"/>
      <c r="W378" s="52"/>
      <c r="X378" s="52"/>
      <c r="Y378" s="52"/>
      <c r="Z378" s="51"/>
      <c r="AA378" s="73"/>
      <c r="AB378" s="73"/>
      <c r="AC378" s="74"/>
      <c r="AD378" s="80">
        <v>103</v>
      </c>
      <c r="AE378" s="80">
        <v>32</v>
      </c>
      <c r="AF378" s="80">
        <v>11280</v>
      </c>
      <c r="AG378" s="80">
        <v>94</v>
      </c>
      <c r="AH378" s="80"/>
      <c r="AI378" s="80" t="s">
        <v>7658</v>
      </c>
      <c r="AJ378" s="80" t="s">
        <v>8609</v>
      </c>
      <c r="AK378" s="85" t="s">
        <v>9422</v>
      </c>
      <c r="AL378" s="80"/>
      <c r="AM378" s="82">
        <v>41131.60255787037</v>
      </c>
      <c r="AN378" s="80" t="s">
        <v>11402</v>
      </c>
      <c r="AO378" s="85" t="s">
        <v>11778</v>
      </c>
      <c r="AP378" s="80" t="s">
        <v>66</v>
      </c>
      <c r="AQ378" s="2"/>
      <c r="AR378" s="3"/>
      <c r="AS378" s="3"/>
      <c r="AT378" s="3"/>
      <c r="AU378" s="3"/>
    </row>
    <row r="379" spans="1:47" x14ac:dyDescent="0.35">
      <c r="A379" s="66" t="s">
        <v>498</v>
      </c>
      <c r="B379" s="67"/>
      <c r="C379" s="67"/>
      <c r="D379" s="68"/>
      <c r="E379" s="70"/>
      <c r="F379" s="104" t="s">
        <v>10353</v>
      </c>
      <c r="G379" s="67"/>
      <c r="H379" s="71"/>
      <c r="I379" s="72"/>
      <c r="J379" s="72"/>
      <c r="K379" s="71" t="s">
        <v>13237</v>
      </c>
      <c r="L379" s="75"/>
      <c r="M379" s="76"/>
      <c r="N379" s="76"/>
      <c r="O379" s="77"/>
      <c r="P379" s="78"/>
      <c r="Q379" s="78"/>
      <c r="R379" s="88"/>
      <c r="S379" s="88"/>
      <c r="T379" s="88"/>
      <c r="U379" s="88"/>
      <c r="V379" s="52"/>
      <c r="W379" s="52"/>
      <c r="X379" s="52"/>
      <c r="Y379" s="52"/>
      <c r="Z379" s="51"/>
      <c r="AA379" s="73"/>
      <c r="AB379" s="73"/>
      <c r="AC379" s="74"/>
      <c r="AD379" s="80">
        <v>1466</v>
      </c>
      <c r="AE379" s="80">
        <v>2733</v>
      </c>
      <c r="AF379" s="80">
        <v>19532</v>
      </c>
      <c r="AG379" s="80">
        <v>4874</v>
      </c>
      <c r="AH379" s="80"/>
      <c r="AI379" s="80" t="s">
        <v>7659</v>
      </c>
      <c r="AJ379" s="80" t="s">
        <v>8684</v>
      </c>
      <c r="AK379" s="80"/>
      <c r="AL379" s="80"/>
      <c r="AM379" s="82">
        <v>40194.505462962959</v>
      </c>
      <c r="AN379" s="80" t="s">
        <v>11402</v>
      </c>
      <c r="AO379" s="85" t="s">
        <v>11779</v>
      </c>
      <c r="AP379" s="80" t="s">
        <v>66</v>
      </c>
      <c r="AQ379" s="2"/>
      <c r="AR379" s="3"/>
      <c r="AS379" s="3"/>
      <c r="AT379" s="3"/>
      <c r="AU379" s="3"/>
    </row>
    <row r="380" spans="1:47" x14ac:dyDescent="0.35">
      <c r="A380" s="66" t="s">
        <v>499</v>
      </c>
      <c r="B380" s="67"/>
      <c r="C380" s="67"/>
      <c r="D380" s="68"/>
      <c r="E380" s="70"/>
      <c r="F380" s="104" t="s">
        <v>10354</v>
      </c>
      <c r="G380" s="67"/>
      <c r="H380" s="71"/>
      <c r="I380" s="72"/>
      <c r="J380" s="72"/>
      <c r="K380" s="71" t="s">
        <v>13238</v>
      </c>
      <c r="L380" s="75"/>
      <c r="M380" s="76"/>
      <c r="N380" s="76"/>
      <c r="O380" s="77"/>
      <c r="P380" s="78"/>
      <c r="Q380" s="78"/>
      <c r="R380" s="88"/>
      <c r="S380" s="88"/>
      <c r="T380" s="88"/>
      <c r="U380" s="88"/>
      <c r="V380" s="52"/>
      <c r="W380" s="52"/>
      <c r="X380" s="52"/>
      <c r="Y380" s="52"/>
      <c r="Z380" s="51"/>
      <c r="AA380" s="73"/>
      <c r="AB380" s="73"/>
      <c r="AC380" s="74"/>
      <c r="AD380" s="80">
        <v>7146</v>
      </c>
      <c r="AE380" s="80">
        <v>6502</v>
      </c>
      <c r="AF380" s="80">
        <v>137349</v>
      </c>
      <c r="AG380" s="80">
        <v>288124</v>
      </c>
      <c r="AH380" s="80"/>
      <c r="AI380" s="80" t="s">
        <v>7660</v>
      </c>
      <c r="AJ380" s="80" t="s">
        <v>8616</v>
      </c>
      <c r="AK380" s="80"/>
      <c r="AL380" s="80"/>
      <c r="AM380" s="82">
        <v>39771.219050925924</v>
      </c>
      <c r="AN380" s="80" t="s">
        <v>11402</v>
      </c>
      <c r="AO380" s="85" t="s">
        <v>11780</v>
      </c>
      <c r="AP380" s="80" t="s">
        <v>66</v>
      </c>
      <c r="AQ380" s="2"/>
      <c r="AR380" s="3"/>
      <c r="AS380" s="3"/>
      <c r="AT380" s="3"/>
      <c r="AU380" s="3"/>
    </row>
    <row r="381" spans="1:47" x14ac:dyDescent="0.35">
      <c r="A381" s="66" t="s">
        <v>500</v>
      </c>
      <c r="B381" s="67"/>
      <c r="C381" s="67"/>
      <c r="D381" s="68"/>
      <c r="E381" s="70"/>
      <c r="F381" s="104" t="s">
        <v>10355</v>
      </c>
      <c r="G381" s="67"/>
      <c r="H381" s="71"/>
      <c r="I381" s="72"/>
      <c r="J381" s="72"/>
      <c r="K381" s="71" t="s">
        <v>13239</v>
      </c>
      <c r="L381" s="75"/>
      <c r="M381" s="76"/>
      <c r="N381" s="76"/>
      <c r="O381" s="77"/>
      <c r="P381" s="78"/>
      <c r="Q381" s="78"/>
      <c r="R381" s="88"/>
      <c r="S381" s="88"/>
      <c r="T381" s="88"/>
      <c r="U381" s="88"/>
      <c r="V381" s="52"/>
      <c r="W381" s="52"/>
      <c r="X381" s="52"/>
      <c r="Y381" s="52"/>
      <c r="Z381" s="51"/>
      <c r="AA381" s="73"/>
      <c r="AB381" s="73"/>
      <c r="AC381" s="74"/>
      <c r="AD381" s="80">
        <v>91</v>
      </c>
      <c r="AE381" s="80">
        <v>46</v>
      </c>
      <c r="AF381" s="80">
        <v>289</v>
      </c>
      <c r="AG381" s="80">
        <v>362</v>
      </c>
      <c r="AH381" s="80"/>
      <c r="AI381" s="80"/>
      <c r="AJ381" s="80" t="s">
        <v>8797</v>
      </c>
      <c r="AK381" s="80"/>
      <c r="AL381" s="80"/>
      <c r="AM381" s="82">
        <v>40980.861608796295</v>
      </c>
      <c r="AN381" s="80" t="s">
        <v>11402</v>
      </c>
      <c r="AO381" s="85" t="s">
        <v>11781</v>
      </c>
      <c r="AP381" s="80" t="s">
        <v>66</v>
      </c>
      <c r="AQ381" s="2"/>
      <c r="AR381" s="3"/>
      <c r="AS381" s="3"/>
      <c r="AT381" s="3"/>
      <c r="AU381" s="3"/>
    </row>
    <row r="382" spans="1:47" x14ac:dyDescent="0.35">
      <c r="A382" s="66" t="s">
        <v>501</v>
      </c>
      <c r="B382" s="67"/>
      <c r="C382" s="67"/>
      <c r="D382" s="68"/>
      <c r="E382" s="70"/>
      <c r="F382" s="104" t="s">
        <v>10356</v>
      </c>
      <c r="G382" s="67"/>
      <c r="H382" s="71"/>
      <c r="I382" s="72"/>
      <c r="J382" s="72"/>
      <c r="K382" s="71" t="s">
        <v>13240</v>
      </c>
      <c r="L382" s="75"/>
      <c r="M382" s="76"/>
      <c r="N382" s="76"/>
      <c r="O382" s="77"/>
      <c r="P382" s="78"/>
      <c r="Q382" s="78"/>
      <c r="R382" s="88"/>
      <c r="S382" s="88"/>
      <c r="T382" s="88"/>
      <c r="U382" s="88"/>
      <c r="V382" s="52"/>
      <c r="W382" s="52"/>
      <c r="X382" s="52"/>
      <c r="Y382" s="52"/>
      <c r="Z382" s="51"/>
      <c r="AA382" s="73"/>
      <c r="AB382" s="73"/>
      <c r="AC382" s="74"/>
      <c r="AD382" s="80">
        <v>1347</v>
      </c>
      <c r="AE382" s="80">
        <v>5049</v>
      </c>
      <c r="AF382" s="80">
        <v>19900</v>
      </c>
      <c r="AG382" s="80">
        <v>28618</v>
      </c>
      <c r="AH382" s="80"/>
      <c r="AI382" s="80" t="s">
        <v>7661</v>
      </c>
      <c r="AJ382" s="80" t="s">
        <v>8609</v>
      </c>
      <c r="AK382" s="85" t="s">
        <v>9423</v>
      </c>
      <c r="AL382" s="80"/>
      <c r="AM382" s="82">
        <v>39569.372800925928</v>
      </c>
      <c r="AN382" s="80" t="s">
        <v>11402</v>
      </c>
      <c r="AO382" s="85" t="s">
        <v>11782</v>
      </c>
      <c r="AP382" s="80" t="s">
        <v>66</v>
      </c>
      <c r="AQ382" s="2"/>
      <c r="AR382" s="3"/>
      <c r="AS382" s="3"/>
      <c r="AT382" s="3"/>
      <c r="AU382" s="3"/>
    </row>
    <row r="383" spans="1:47" x14ac:dyDescent="0.35">
      <c r="A383" s="66" t="s">
        <v>502</v>
      </c>
      <c r="B383" s="67"/>
      <c r="C383" s="67"/>
      <c r="D383" s="68"/>
      <c r="E383" s="70"/>
      <c r="F383" s="104" t="s">
        <v>10357</v>
      </c>
      <c r="G383" s="67"/>
      <c r="H383" s="71"/>
      <c r="I383" s="72"/>
      <c r="J383" s="72"/>
      <c r="K383" s="71" t="s">
        <v>13241</v>
      </c>
      <c r="L383" s="75"/>
      <c r="M383" s="76"/>
      <c r="N383" s="76"/>
      <c r="O383" s="77"/>
      <c r="P383" s="78"/>
      <c r="Q383" s="78"/>
      <c r="R383" s="88"/>
      <c r="S383" s="88"/>
      <c r="T383" s="88"/>
      <c r="U383" s="88"/>
      <c r="V383" s="52"/>
      <c r="W383" s="52"/>
      <c r="X383" s="52"/>
      <c r="Y383" s="52"/>
      <c r="Z383" s="51"/>
      <c r="AA383" s="73"/>
      <c r="AB383" s="73"/>
      <c r="AC383" s="74"/>
      <c r="AD383" s="80">
        <v>1437</v>
      </c>
      <c r="AE383" s="80">
        <v>1368</v>
      </c>
      <c r="AF383" s="80">
        <v>9202</v>
      </c>
      <c r="AG383" s="80">
        <v>23234</v>
      </c>
      <c r="AH383" s="80"/>
      <c r="AI383" s="80" t="s">
        <v>7662</v>
      </c>
      <c r="AJ383" s="80" t="s">
        <v>8609</v>
      </c>
      <c r="AK383" s="80"/>
      <c r="AL383" s="80"/>
      <c r="AM383" s="82">
        <v>42994.364398148151</v>
      </c>
      <c r="AN383" s="80" t="s">
        <v>11402</v>
      </c>
      <c r="AO383" s="85" t="s">
        <v>11783</v>
      </c>
      <c r="AP383" s="80" t="s">
        <v>66</v>
      </c>
      <c r="AQ383" s="2"/>
      <c r="AR383" s="3"/>
      <c r="AS383" s="3"/>
      <c r="AT383" s="3"/>
      <c r="AU383" s="3"/>
    </row>
    <row r="384" spans="1:47" x14ac:dyDescent="0.35">
      <c r="A384" s="66" t="s">
        <v>503</v>
      </c>
      <c r="B384" s="67"/>
      <c r="C384" s="67"/>
      <c r="D384" s="68"/>
      <c r="E384" s="70"/>
      <c r="F384" s="104" t="s">
        <v>10358</v>
      </c>
      <c r="G384" s="67"/>
      <c r="H384" s="71"/>
      <c r="I384" s="72"/>
      <c r="J384" s="72"/>
      <c r="K384" s="71" t="s">
        <v>13242</v>
      </c>
      <c r="L384" s="75"/>
      <c r="M384" s="76"/>
      <c r="N384" s="76"/>
      <c r="O384" s="77"/>
      <c r="P384" s="78"/>
      <c r="Q384" s="78"/>
      <c r="R384" s="88"/>
      <c r="S384" s="88"/>
      <c r="T384" s="88"/>
      <c r="U384" s="88"/>
      <c r="V384" s="52"/>
      <c r="W384" s="52"/>
      <c r="X384" s="52"/>
      <c r="Y384" s="52"/>
      <c r="Z384" s="51"/>
      <c r="AA384" s="73"/>
      <c r="AB384" s="73"/>
      <c r="AC384" s="74"/>
      <c r="AD384" s="80">
        <v>279</v>
      </c>
      <c r="AE384" s="80">
        <v>651</v>
      </c>
      <c r="AF384" s="80">
        <v>13248</v>
      </c>
      <c r="AG384" s="80">
        <v>2959</v>
      </c>
      <c r="AH384" s="80"/>
      <c r="AI384" s="80" t="s">
        <v>7663</v>
      </c>
      <c r="AJ384" s="80" t="s">
        <v>8609</v>
      </c>
      <c r="AK384" s="80"/>
      <c r="AL384" s="80"/>
      <c r="AM384" s="82">
        <v>41140.691377314812</v>
      </c>
      <c r="AN384" s="80" t="s">
        <v>11402</v>
      </c>
      <c r="AO384" s="85" t="s">
        <v>11784</v>
      </c>
      <c r="AP384" s="80" t="s">
        <v>66</v>
      </c>
      <c r="AQ384" s="2"/>
      <c r="AR384" s="3"/>
      <c r="AS384" s="3"/>
      <c r="AT384" s="3"/>
      <c r="AU384" s="3"/>
    </row>
    <row r="385" spans="1:47" x14ac:dyDescent="0.35">
      <c r="A385" s="66" t="s">
        <v>504</v>
      </c>
      <c r="B385" s="67"/>
      <c r="C385" s="67"/>
      <c r="D385" s="68"/>
      <c r="E385" s="70"/>
      <c r="F385" s="104" t="s">
        <v>10359</v>
      </c>
      <c r="G385" s="67"/>
      <c r="H385" s="71"/>
      <c r="I385" s="72"/>
      <c r="J385" s="72"/>
      <c r="K385" s="71" t="s">
        <v>13243</v>
      </c>
      <c r="L385" s="75"/>
      <c r="M385" s="76"/>
      <c r="N385" s="76"/>
      <c r="O385" s="77"/>
      <c r="P385" s="78"/>
      <c r="Q385" s="78"/>
      <c r="R385" s="88"/>
      <c r="S385" s="88"/>
      <c r="T385" s="88"/>
      <c r="U385" s="88"/>
      <c r="V385" s="52"/>
      <c r="W385" s="52"/>
      <c r="X385" s="52"/>
      <c r="Y385" s="52"/>
      <c r="Z385" s="51"/>
      <c r="AA385" s="73"/>
      <c r="AB385" s="73"/>
      <c r="AC385" s="74"/>
      <c r="AD385" s="80">
        <v>389</v>
      </c>
      <c r="AE385" s="80">
        <v>37</v>
      </c>
      <c r="AF385" s="80">
        <v>1134</v>
      </c>
      <c r="AG385" s="80">
        <v>1233</v>
      </c>
      <c r="AH385" s="80"/>
      <c r="AI385" s="80" t="s">
        <v>7664</v>
      </c>
      <c r="AJ385" s="80"/>
      <c r="AK385" s="80"/>
      <c r="AL385" s="80"/>
      <c r="AM385" s="82">
        <v>43435.946898148148</v>
      </c>
      <c r="AN385" s="80" t="s">
        <v>11402</v>
      </c>
      <c r="AO385" s="85" t="s">
        <v>11785</v>
      </c>
      <c r="AP385" s="80" t="s">
        <v>66</v>
      </c>
      <c r="AQ385" s="2"/>
      <c r="AR385" s="3"/>
      <c r="AS385" s="3"/>
      <c r="AT385" s="3"/>
      <c r="AU385" s="3"/>
    </row>
    <row r="386" spans="1:47" x14ac:dyDescent="0.35">
      <c r="A386" s="66" t="s">
        <v>505</v>
      </c>
      <c r="B386" s="67"/>
      <c r="C386" s="67"/>
      <c r="D386" s="68"/>
      <c r="E386" s="70"/>
      <c r="F386" s="104" t="s">
        <v>10360</v>
      </c>
      <c r="G386" s="67"/>
      <c r="H386" s="71"/>
      <c r="I386" s="72"/>
      <c r="J386" s="72"/>
      <c r="K386" s="71" t="s">
        <v>13244</v>
      </c>
      <c r="L386" s="75"/>
      <c r="M386" s="76"/>
      <c r="N386" s="76"/>
      <c r="O386" s="77"/>
      <c r="P386" s="78"/>
      <c r="Q386" s="78"/>
      <c r="R386" s="88"/>
      <c r="S386" s="88"/>
      <c r="T386" s="88"/>
      <c r="U386" s="88"/>
      <c r="V386" s="52"/>
      <c r="W386" s="52"/>
      <c r="X386" s="52"/>
      <c r="Y386" s="52"/>
      <c r="Z386" s="51"/>
      <c r="AA386" s="73"/>
      <c r="AB386" s="73"/>
      <c r="AC386" s="74"/>
      <c r="AD386" s="80">
        <v>777</v>
      </c>
      <c r="AE386" s="80">
        <v>1102</v>
      </c>
      <c r="AF386" s="80">
        <v>36658</v>
      </c>
      <c r="AG386" s="80">
        <v>11597</v>
      </c>
      <c r="AH386" s="80"/>
      <c r="AI386" s="80" t="s">
        <v>7665</v>
      </c>
      <c r="AJ386" s="80" t="s">
        <v>8798</v>
      </c>
      <c r="AK386" s="80"/>
      <c r="AL386" s="80"/>
      <c r="AM386" s="82">
        <v>43718.584791666668</v>
      </c>
      <c r="AN386" s="80" t="s">
        <v>11402</v>
      </c>
      <c r="AO386" s="85" t="s">
        <v>11786</v>
      </c>
      <c r="AP386" s="80" t="s">
        <v>66</v>
      </c>
      <c r="AQ386" s="2"/>
      <c r="AR386" s="3"/>
      <c r="AS386" s="3"/>
      <c r="AT386" s="3"/>
      <c r="AU386" s="3"/>
    </row>
    <row r="387" spans="1:47" x14ac:dyDescent="0.35">
      <c r="A387" s="66" t="s">
        <v>506</v>
      </c>
      <c r="B387" s="67"/>
      <c r="C387" s="67"/>
      <c r="D387" s="68"/>
      <c r="E387" s="70"/>
      <c r="F387" s="104" t="s">
        <v>10361</v>
      </c>
      <c r="G387" s="67"/>
      <c r="H387" s="71"/>
      <c r="I387" s="72"/>
      <c r="J387" s="72"/>
      <c r="K387" s="71" t="s">
        <v>13245</v>
      </c>
      <c r="L387" s="75"/>
      <c r="M387" s="76"/>
      <c r="N387" s="76"/>
      <c r="O387" s="77"/>
      <c r="P387" s="78"/>
      <c r="Q387" s="78"/>
      <c r="R387" s="88"/>
      <c r="S387" s="88"/>
      <c r="T387" s="88"/>
      <c r="U387" s="88"/>
      <c r="V387" s="52"/>
      <c r="W387" s="52"/>
      <c r="X387" s="52"/>
      <c r="Y387" s="52"/>
      <c r="Z387" s="51"/>
      <c r="AA387" s="73"/>
      <c r="AB387" s="73"/>
      <c r="AC387" s="74"/>
      <c r="AD387" s="80">
        <v>570</v>
      </c>
      <c r="AE387" s="80">
        <v>3851</v>
      </c>
      <c r="AF387" s="80">
        <v>21045</v>
      </c>
      <c r="AG387" s="80">
        <v>2332</v>
      </c>
      <c r="AH387" s="80"/>
      <c r="AI387" s="80" t="s">
        <v>7666</v>
      </c>
      <c r="AJ387" s="80" t="s">
        <v>8799</v>
      </c>
      <c r="AK387" s="85" t="s">
        <v>9424</v>
      </c>
      <c r="AL387" s="80"/>
      <c r="AM387" s="82">
        <v>40854.843784722223</v>
      </c>
      <c r="AN387" s="80" t="s">
        <v>11402</v>
      </c>
      <c r="AO387" s="85" t="s">
        <v>11787</v>
      </c>
      <c r="AP387" s="80" t="s">
        <v>66</v>
      </c>
      <c r="AQ387" s="2"/>
      <c r="AR387" s="3"/>
      <c r="AS387" s="3"/>
      <c r="AT387" s="3"/>
      <c r="AU387" s="3"/>
    </row>
    <row r="388" spans="1:47" x14ac:dyDescent="0.35">
      <c r="A388" s="66" t="s">
        <v>507</v>
      </c>
      <c r="B388" s="67"/>
      <c r="C388" s="67"/>
      <c r="D388" s="68"/>
      <c r="E388" s="70"/>
      <c r="F388" s="104" t="s">
        <v>10362</v>
      </c>
      <c r="G388" s="67"/>
      <c r="H388" s="71"/>
      <c r="I388" s="72"/>
      <c r="J388" s="72"/>
      <c r="K388" s="71" t="s">
        <v>13246</v>
      </c>
      <c r="L388" s="75"/>
      <c r="M388" s="76"/>
      <c r="N388" s="76"/>
      <c r="O388" s="77"/>
      <c r="P388" s="78"/>
      <c r="Q388" s="78"/>
      <c r="R388" s="88"/>
      <c r="S388" s="88"/>
      <c r="T388" s="88"/>
      <c r="U388" s="88"/>
      <c r="V388" s="52"/>
      <c r="W388" s="52"/>
      <c r="X388" s="52"/>
      <c r="Y388" s="52"/>
      <c r="Z388" s="51"/>
      <c r="AA388" s="73"/>
      <c r="AB388" s="73"/>
      <c r="AC388" s="74"/>
      <c r="AD388" s="80">
        <v>486</v>
      </c>
      <c r="AE388" s="80">
        <v>346</v>
      </c>
      <c r="AF388" s="80">
        <v>7905</v>
      </c>
      <c r="AG388" s="80">
        <v>8365</v>
      </c>
      <c r="AH388" s="80"/>
      <c r="AI388" s="80"/>
      <c r="AJ388" s="80" t="s">
        <v>8800</v>
      </c>
      <c r="AK388" s="80"/>
      <c r="AL388" s="80"/>
      <c r="AM388" s="82">
        <v>43535.383483796293</v>
      </c>
      <c r="AN388" s="80" t="s">
        <v>11402</v>
      </c>
      <c r="AO388" s="85" t="s">
        <v>11788</v>
      </c>
      <c r="AP388" s="80" t="s">
        <v>66</v>
      </c>
      <c r="AQ388" s="2"/>
      <c r="AR388" s="3"/>
      <c r="AS388" s="3"/>
      <c r="AT388" s="3"/>
      <c r="AU388" s="3"/>
    </row>
    <row r="389" spans="1:47" x14ac:dyDescent="0.35">
      <c r="A389" s="66" t="s">
        <v>508</v>
      </c>
      <c r="B389" s="67"/>
      <c r="C389" s="67"/>
      <c r="D389" s="68"/>
      <c r="E389" s="70"/>
      <c r="F389" s="104" t="s">
        <v>10363</v>
      </c>
      <c r="G389" s="67"/>
      <c r="H389" s="71"/>
      <c r="I389" s="72"/>
      <c r="J389" s="72"/>
      <c r="K389" s="71" t="s">
        <v>13247</v>
      </c>
      <c r="L389" s="75"/>
      <c r="M389" s="76"/>
      <c r="N389" s="76"/>
      <c r="O389" s="77"/>
      <c r="P389" s="78"/>
      <c r="Q389" s="78"/>
      <c r="R389" s="88"/>
      <c r="S389" s="88"/>
      <c r="T389" s="88"/>
      <c r="U389" s="88"/>
      <c r="V389" s="52"/>
      <c r="W389" s="52"/>
      <c r="X389" s="52"/>
      <c r="Y389" s="52"/>
      <c r="Z389" s="51"/>
      <c r="AA389" s="73"/>
      <c r="AB389" s="73"/>
      <c r="AC389" s="74"/>
      <c r="AD389" s="80">
        <v>1312</v>
      </c>
      <c r="AE389" s="80">
        <v>425</v>
      </c>
      <c r="AF389" s="80">
        <v>179851</v>
      </c>
      <c r="AG389" s="80">
        <v>86413</v>
      </c>
      <c r="AH389" s="80"/>
      <c r="AI389" s="80" t="s">
        <v>7667</v>
      </c>
      <c r="AJ389" s="80" t="s">
        <v>8609</v>
      </c>
      <c r="AK389" s="85" t="s">
        <v>9425</v>
      </c>
      <c r="AL389" s="80"/>
      <c r="AM389" s="82">
        <v>40198.541585648149</v>
      </c>
      <c r="AN389" s="80" t="s">
        <v>11402</v>
      </c>
      <c r="AO389" s="85" t="s">
        <v>11789</v>
      </c>
      <c r="AP389" s="80" t="s">
        <v>66</v>
      </c>
      <c r="AQ389" s="2"/>
      <c r="AR389" s="3"/>
      <c r="AS389" s="3"/>
      <c r="AT389" s="3"/>
      <c r="AU389" s="3"/>
    </row>
    <row r="390" spans="1:47" x14ac:dyDescent="0.35">
      <c r="A390" s="66" t="s">
        <v>509</v>
      </c>
      <c r="B390" s="67"/>
      <c r="C390" s="67"/>
      <c r="D390" s="68"/>
      <c r="E390" s="70"/>
      <c r="F390" s="104" t="s">
        <v>10364</v>
      </c>
      <c r="G390" s="67"/>
      <c r="H390" s="71"/>
      <c r="I390" s="72"/>
      <c r="J390" s="72"/>
      <c r="K390" s="71" t="s">
        <v>13248</v>
      </c>
      <c r="L390" s="75"/>
      <c r="M390" s="76"/>
      <c r="N390" s="76"/>
      <c r="O390" s="77"/>
      <c r="P390" s="78"/>
      <c r="Q390" s="78"/>
      <c r="R390" s="88"/>
      <c r="S390" s="88"/>
      <c r="T390" s="88"/>
      <c r="U390" s="88"/>
      <c r="V390" s="52"/>
      <c r="W390" s="52"/>
      <c r="X390" s="52"/>
      <c r="Y390" s="52"/>
      <c r="Z390" s="51"/>
      <c r="AA390" s="73"/>
      <c r="AB390" s="73"/>
      <c r="AC390" s="74"/>
      <c r="AD390" s="80">
        <v>653</v>
      </c>
      <c r="AE390" s="80">
        <v>775</v>
      </c>
      <c r="AF390" s="80">
        <v>10424</v>
      </c>
      <c r="AG390" s="80">
        <v>12297</v>
      </c>
      <c r="AH390" s="80"/>
      <c r="AI390" s="80" t="s">
        <v>7668</v>
      </c>
      <c r="AJ390" s="80" t="s">
        <v>8609</v>
      </c>
      <c r="AK390" s="85" t="s">
        <v>9426</v>
      </c>
      <c r="AL390" s="80"/>
      <c r="AM390" s="82">
        <v>43252.645057870373</v>
      </c>
      <c r="AN390" s="80" t="s">
        <v>11402</v>
      </c>
      <c r="AO390" s="85" t="s">
        <v>11790</v>
      </c>
      <c r="AP390" s="80" t="s">
        <v>66</v>
      </c>
      <c r="AQ390" s="2"/>
      <c r="AR390" s="3"/>
      <c r="AS390" s="3"/>
      <c r="AT390" s="3"/>
      <c r="AU390" s="3"/>
    </row>
    <row r="391" spans="1:47" x14ac:dyDescent="0.35">
      <c r="A391" s="66" t="s">
        <v>1451</v>
      </c>
      <c r="B391" s="67"/>
      <c r="C391" s="67"/>
      <c r="D391" s="68"/>
      <c r="E391" s="70"/>
      <c r="F391" s="104" t="s">
        <v>10365</v>
      </c>
      <c r="G391" s="67"/>
      <c r="H391" s="71"/>
      <c r="I391" s="72"/>
      <c r="J391" s="72"/>
      <c r="K391" s="71" t="s">
        <v>13249</v>
      </c>
      <c r="L391" s="75"/>
      <c r="M391" s="76"/>
      <c r="N391" s="76"/>
      <c r="O391" s="77"/>
      <c r="P391" s="78"/>
      <c r="Q391" s="78"/>
      <c r="R391" s="88"/>
      <c r="S391" s="88"/>
      <c r="T391" s="88"/>
      <c r="U391" s="88"/>
      <c r="V391" s="52"/>
      <c r="W391" s="52"/>
      <c r="X391" s="52"/>
      <c r="Y391" s="52"/>
      <c r="Z391" s="51"/>
      <c r="AA391" s="73"/>
      <c r="AB391" s="73"/>
      <c r="AC391" s="74"/>
      <c r="AD391" s="80">
        <v>2279</v>
      </c>
      <c r="AE391" s="80">
        <v>3855</v>
      </c>
      <c r="AF391" s="80">
        <v>19243</v>
      </c>
      <c r="AG391" s="80">
        <v>2080</v>
      </c>
      <c r="AH391" s="80"/>
      <c r="AI391" s="80" t="s">
        <v>7669</v>
      </c>
      <c r="AJ391" s="80" t="s">
        <v>8801</v>
      </c>
      <c r="AK391" s="85" t="s">
        <v>9427</v>
      </c>
      <c r="AL391" s="80"/>
      <c r="AM391" s="82">
        <v>40058.48951388889</v>
      </c>
      <c r="AN391" s="80" t="s">
        <v>11402</v>
      </c>
      <c r="AO391" s="85" t="s">
        <v>11791</v>
      </c>
      <c r="AP391" s="80" t="s">
        <v>66</v>
      </c>
      <c r="AQ391" s="2"/>
      <c r="AR391" s="3"/>
      <c r="AS391" s="3"/>
      <c r="AT391" s="3"/>
      <c r="AU391" s="3"/>
    </row>
    <row r="392" spans="1:47" x14ac:dyDescent="0.35">
      <c r="A392" s="66" t="s">
        <v>1450</v>
      </c>
      <c r="B392" s="67"/>
      <c r="C392" s="67"/>
      <c r="D392" s="68"/>
      <c r="E392" s="70"/>
      <c r="F392" s="104" t="s">
        <v>10366</v>
      </c>
      <c r="G392" s="67"/>
      <c r="H392" s="71"/>
      <c r="I392" s="72"/>
      <c r="J392" s="72"/>
      <c r="K392" s="71" t="s">
        <v>13250</v>
      </c>
      <c r="L392" s="75"/>
      <c r="M392" s="76"/>
      <c r="N392" s="76"/>
      <c r="O392" s="77"/>
      <c r="P392" s="78"/>
      <c r="Q392" s="78"/>
      <c r="R392" s="88"/>
      <c r="S392" s="88"/>
      <c r="T392" s="88"/>
      <c r="U392" s="88"/>
      <c r="V392" s="52"/>
      <c r="W392" s="52"/>
      <c r="X392" s="52"/>
      <c r="Y392" s="52"/>
      <c r="Z392" s="51"/>
      <c r="AA392" s="73"/>
      <c r="AB392" s="73"/>
      <c r="AC392" s="74"/>
      <c r="AD392" s="80">
        <v>53</v>
      </c>
      <c r="AE392" s="80">
        <v>73</v>
      </c>
      <c r="AF392" s="80">
        <v>50</v>
      </c>
      <c r="AG392" s="80">
        <v>94</v>
      </c>
      <c r="AH392" s="80"/>
      <c r="AI392" s="80" t="s">
        <v>7670</v>
      </c>
      <c r="AJ392" s="80"/>
      <c r="AK392" s="85" t="s">
        <v>9428</v>
      </c>
      <c r="AL392" s="80"/>
      <c r="AM392" s="82">
        <v>44112.593113425923</v>
      </c>
      <c r="AN392" s="80" t="s">
        <v>11402</v>
      </c>
      <c r="AO392" s="85" t="s">
        <v>11792</v>
      </c>
      <c r="AP392" s="80" t="s">
        <v>66</v>
      </c>
      <c r="AQ392" s="2"/>
      <c r="AR392" s="3"/>
      <c r="AS392" s="3"/>
      <c r="AT392" s="3"/>
      <c r="AU392" s="3"/>
    </row>
    <row r="393" spans="1:47" x14ac:dyDescent="0.35">
      <c r="A393" s="66" t="s">
        <v>510</v>
      </c>
      <c r="B393" s="67"/>
      <c r="C393" s="67"/>
      <c r="D393" s="68"/>
      <c r="E393" s="70"/>
      <c r="F393" s="104" t="s">
        <v>10367</v>
      </c>
      <c r="G393" s="67"/>
      <c r="H393" s="71"/>
      <c r="I393" s="72"/>
      <c r="J393" s="72"/>
      <c r="K393" s="71" t="s">
        <v>13251</v>
      </c>
      <c r="L393" s="75"/>
      <c r="M393" s="76"/>
      <c r="N393" s="76"/>
      <c r="O393" s="77"/>
      <c r="P393" s="78"/>
      <c r="Q393" s="78"/>
      <c r="R393" s="88"/>
      <c r="S393" s="88"/>
      <c r="T393" s="88"/>
      <c r="U393" s="88"/>
      <c r="V393" s="52"/>
      <c r="W393" s="52"/>
      <c r="X393" s="52"/>
      <c r="Y393" s="52"/>
      <c r="Z393" s="51"/>
      <c r="AA393" s="73"/>
      <c r="AB393" s="73"/>
      <c r="AC393" s="74"/>
      <c r="AD393" s="80">
        <v>3796</v>
      </c>
      <c r="AE393" s="80">
        <v>3867</v>
      </c>
      <c r="AF393" s="80">
        <v>146073</v>
      </c>
      <c r="AG393" s="80">
        <v>73578</v>
      </c>
      <c r="AH393" s="80"/>
      <c r="AI393" s="80" t="s">
        <v>7671</v>
      </c>
      <c r="AJ393" s="80" t="s">
        <v>8802</v>
      </c>
      <c r="AK393" s="80"/>
      <c r="AL393" s="80"/>
      <c r="AM393" s="82">
        <v>42013.910231481481</v>
      </c>
      <c r="AN393" s="80" t="s">
        <v>11402</v>
      </c>
      <c r="AO393" s="85" t="s">
        <v>11793</v>
      </c>
      <c r="AP393" s="80" t="s">
        <v>66</v>
      </c>
      <c r="AQ393" s="2"/>
      <c r="AR393" s="3"/>
      <c r="AS393" s="3"/>
      <c r="AT393" s="3"/>
      <c r="AU393" s="3"/>
    </row>
    <row r="394" spans="1:47" x14ac:dyDescent="0.35">
      <c r="A394" s="66" t="s">
        <v>511</v>
      </c>
      <c r="B394" s="67"/>
      <c r="C394" s="67"/>
      <c r="D394" s="68"/>
      <c r="E394" s="70"/>
      <c r="F394" s="104" t="s">
        <v>10368</v>
      </c>
      <c r="G394" s="67"/>
      <c r="H394" s="71"/>
      <c r="I394" s="72"/>
      <c r="J394" s="72"/>
      <c r="K394" s="71" t="s">
        <v>13252</v>
      </c>
      <c r="L394" s="75"/>
      <c r="M394" s="76"/>
      <c r="N394" s="76"/>
      <c r="O394" s="77"/>
      <c r="P394" s="78"/>
      <c r="Q394" s="78"/>
      <c r="R394" s="88"/>
      <c r="S394" s="88"/>
      <c r="T394" s="88"/>
      <c r="U394" s="88"/>
      <c r="V394" s="52"/>
      <c r="W394" s="52"/>
      <c r="X394" s="52"/>
      <c r="Y394" s="52"/>
      <c r="Z394" s="51"/>
      <c r="AA394" s="73"/>
      <c r="AB394" s="73"/>
      <c r="AC394" s="74"/>
      <c r="AD394" s="80">
        <v>2524</v>
      </c>
      <c r="AE394" s="80">
        <v>429</v>
      </c>
      <c r="AF394" s="80">
        <v>49</v>
      </c>
      <c r="AG394" s="80">
        <v>553</v>
      </c>
      <c r="AH394" s="80"/>
      <c r="AI394" s="80" t="s">
        <v>7672</v>
      </c>
      <c r="AJ394" s="80" t="s">
        <v>8609</v>
      </c>
      <c r="AK394" s="85" t="s">
        <v>9429</v>
      </c>
      <c r="AL394" s="80"/>
      <c r="AM394" s="82">
        <v>43743.727754629632</v>
      </c>
      <c r="AN394" s="80" t="s">
        <v>11402</v>
      </c>
      <c r="AO394" s="85" t="s">
        <v>11794</v>
      </c>
      <c r="AP394" s="80" t="s">
        <v>66</v>
      </c>
      <c r="AQ394" s="2"/>
      <c r="AR394" s="3"/>
      <c r="AS394" s="3"/>
      <c r="AT394" s="3"/>
      <c r="AU394" s="3"/>
    </row>
    <row r="395" spans="1:47" x14ac:dyDescent="0.35">
      <c r="A395" s="66" t="s">
        <v>512</v>
      </c>
      <c r="B395" s="67"/>
      <c r="C395" s="67"/>
      <c r="D395" s="68"/>
      <c r="E395" s="70"/>
      <c r="F395" s="104" t="s">
        <v>10369</v>
      </c>
      <c r="G395" s="67"/>
      <c r="H395" s="71"/>
      <c r="I395" s="72"/>
      <c r="J395" s="72"/>
      <c r="K395" s="71" t="s">
        <v>13253</v>
      </c>
      <c r="L395" s="75"/>
      <c r="M395" s="76"/>
      <c r="N395" s="76"/>
      <c r="O395" s="77"/>
      <c r="P395" s="78"/>
      <c r="Q395" s="78"/>
      <c r="R395" s="88"/>
      <c r="S395" s="88"/>
      <c r="T395" s="88"/>
      <c r="U395" s="88"/>
      <c r="V395" s="52"/>
      <c r="W395" s="52"/>
      <c r="X395" s="52"/>
      <c r="Y395" s="52"/>
      <c r="Z395" s="51"/>
      <c r="AA395" s="73"/>
      <c r="AB395" s="73"/>
      <c r="AC395" s="74"/>
      <c r="AD395" s="80">
        <v>276</v>
      </c>
      <c r="AE395" s="80">
        <v>8</v>
      </c>
      <c r="AF395" s="80">
        <v>312</v>
      </c>
      <c r="AG395" s="80">
        <v>1277</v>
      </c>
      <c r="AH395" s="80"/>
      <c r="AI395" s="80"/>
      <c r="AJ395" s="80" t="s">
        <v>8754</v>
      </c>
      <c r="AK395" s="80"/>
      <c r="AL395" s="80"/>
      <c r="AM395" s="82">
        <v>43297.608310185184</v>
      </c>
      <c r="AN395" s="80" t="s">
        <v>11402</v>
      </c>
      <c r="AO395" s="85" t="s">
        <v>11795</v>
      </c>
      <c r="AP395" s="80" t="s">
        <v>66</v>
      </c>
      <c r="AQ395" s="2"/>
      <c r="AR395" s="3"/>
      <c r="AS395" s="3"/>
      <c r="AT395" s="3"/>
      <c r="AU395" s="3"/>
    </row>
    <row r="396" spans="1:47" x14ac:dyDescent="0.35">
      <c r="A396" s="66" t="s">
        <v>513</v>
      </c>
      <c r="B396" s="67"/>
      <c r="C396" s="67"/>
      <c r="D396" s="68"/>
      <c r="E396" s="70"/>
      <c r="F396" s="104" t="s">
        <v>10370</v>
      </c>
      <c r="G396" s="67"/>
      <c r="H396" s="71"/>
      <c r="I396" s="72"/>
      <c r="J396" s="72"/>
      <c r="K396" s="71" t="s">
        <v>13254</v>
      </c>
      <c r="L396" s="75"/>
      <c r="M396" s="76"/>
      <c r="N396" s="76"/>
      <c r="O396" s="77"/>
      <c r="P396" s="78"/>
      <c r="Q396" s="78"/>
      <c r="R396" s="88"/>
      <c r="S396" s="88"/>
      <c r="T396" s="88"/>
      <c r="U396" s="88"/>
      <c r="V396" s="52"/>
      <c r="W396" s="52"/>
      <c r="X396" s="52"/>
      <c r="Y396" s="52"/>
      <c r="Z396" s="51"/>
      <c r="AA396" s="73"/>
      <c r="AB396" s="73"/>
      <c r="AC396" s="74"/>
      <c r="AD396" s="80">
        <v>2454</v>
      </c>
      <c r="AE396" s="80">
        <v>79</v>
      </c>
      <c r="AF396" s="80">
        <v>8895</v>
      </c>
      <c r="AG396" s="80">
        <v>3756</v>
      </c>
      <c r="AH396" s="80"/>
      <c r="AI396" s="80" t="s">
        <v>7673</v>
      </c>
      <c r="AJ396" s="80"/>
      <c r="AK396" s="80"/>
      <c r="AL396" s="80"/>
      <c r="AM396" s="82">
        <v>44148.767094907409</v>
      </c>
      <c r="AN396" s="80" t="s">
        <v>11402</v>
      </c>
      <c r="AO396" s="85" t="s">
        <v>11796</v>
      </c>
      <c r="AP396" s="80" t="s">
        <v>66</v>
      </c>
      <c r="AQ396" s="2"/>
      <c r="AR396" s="3"/>
      <c r="AS396" s="3"/>
      <c r="AT396" s="3"/>
      <c r="AU396" s="3"/>
    </row>
    <row r="397" spans="1:47" x14ac:dyDescent="0.35">
      <c r="A397" s="66" t="s">
        <v>514</v>
      </c>
      <c r="B397" s="67"/>
      <c r="C397" s="67"/>
      <c r="D397" s="68"/>
      <c r="E397" s="70"/>
      <c r="F397" s="104" t="s">
        <v>10371</v>
      </c>
      <c r="G397" s="67"/>
      <c r="H397" s="71"/>
      <c r="I397" s="72"/>
      <c r="J397" s="72"/>
      <c r="K397" s="71" t="s">
        <v>13255</v>
      </c>
      <c r="L397" s="75"/>
      <c r="M397" s="76"/>
      <c r="N397" s="76"/>
      <c r="O397" s="77"/>
      <c r="P397" s="78"/>
      <c r="Q397" s="78"/>
      <c r="R397" s="88"/>
      <c r="S397" s="88"/>
      <c r="T397" s="88"/>
      <c r="U397" s="88"/>
      <c r="V397" s="52"/>
      <c r="W397" s="52"/>
      <c r="X397" s="52"/>
      <c r="Y397" s="52"/>
      <c r="Z397" s="51"/>
      <c r="AA397" s="73"/>
      <c r="AB397" s="73"/>
      <c r="AC397" s="74"/>
      <c r="AD397" s="80">
        <v>84</v>
      </c>
      <c r="AE397" s="80">
        <v>268</v>
      </c>
      <c r="AF397" s="80">
        <v>1316</v>
      </c>
      <c r="AG397" s="80">
        <v>17</v>
      </c>
      <c r="AH397" s="80"/>
      <c r="AI397" s="80" t="s">
        <v>7674</v>
      </c>
      <c r="AJ397" s="80"/>
      <c r="AK397" s="85" t="s">
        <v>9430</v>
      </c>
      <c r="AL397" s="80"/>
      <c r="AM397" s="82">
        <v>44091.718576388892</v>
      </c>
      <c r="AN397" s="80" t="s">
        <v>11402</v>
      </c>
      <c r="AO397" s="85" t="s">
        <v>11797</v>
      </c>
      <c r="AP397" s="80" t="s">
        <v>66</v>
      </c>
      <c r="AQ397" s="2"/>
      <c r="AR397" s="3"/>
      <c r="AS397" s="3"/>
      <c r="AT397" s="3"/>
      <c r="AU397" s="3"/>
    </row>
    <row r="398" spans="1:47" x14ac:dyDescent="0.35">
      <c r="A398" s="66" t="s">
        <v>515</v>
      </c>
      <c r="B398" s="67"/>
      <c r="C398" s="67"/>
      <c r="D398" s="68"/>
      <c r="E398" s="70"/>
      <c r="F398" s="104" t="s">
        <v>10372</v>
      </c>
      <c r="G398" s="67"/>
      <c r="H398" s="71"/>
      <c r="I398" s="72"/>
      <c r="J398" s="72"/>
      <c r="K398" s="71" t="s">
        <v>13256</v>
      </c>
      <c r="L398" s="75"/>
      <c r="M398" s="76"/>
      <c r="N398" s="76"/>
      <c r="O398" s="77"/>
      <c r="P398" s="78"/>
      <c r="Q398" s="78"/>
      <c r="R398" s="88"/>
      <c r="S398" s="88"/>
      <c r="T398" s="88"/>
      <c r="U398" s="88"/>
      <c r="V398" s="52"/>
      <c r="W398" s="52"/>
      <c r="X398" s="52"/>
      <c r="Y398" s="52"/>
      <c r="Z398" s="51"/>
      <c r="AA398" s="73"/>
      <c r="AB398" s="73"/>
      <c r="AC398" s="74"/>
      <c r="AD398" s="80">
        <v>361</v>
      </c>
      <c r="AE398" s="80">
        <v>339</v>
      </c>
      <c r="AF398" s="80">
        <v>427369</v>
      </c>
      <c r="AG398" s="80">
        <v>96614</v>
      </c>
      <c r="AH398" s="80"/>
      <c r="AI398" s="80"/>
      <c r="AJ398" s="80"/>
      <c r="AK398" s="80"/>
      <c r="AL398" s="80"/>
      <c r="AM398" s="82">
        <v>43035.619166666664</v>
      </c>
      <c r="AN398" s="80" t="s">
        <v>11402</v>
      </c>
      <c r="AO398" s="85" t="s">
        <v>11798</v>
      </c>
      <c r="AP398" s="80" t="s">
        <v>66</v>
      </c>
      <c r="AQ398" s="2"/>
      <c r="AR398" s="3"/>
      <c r="AS398" s="3"/>
      <c r="AT398" s="3"/>
      <c r="AU398" s="3"/>
    </row>
    <row r="399" spans="1:47" x14ac:dyDescent="0.35">
      <c r="A399" s="66" t="s">
        <v>516</v>
      </c>
      <c r="B399" s="67"/>
      <c r="C399" s="67"/>
      <c r="D399" s="68"/>
      <c r="E399" s="70"/>
      <c r="F399" s="104" t="s">
        <v>10373</v>
      </c>
      <c r="G399" s="67"/>
      <c r="H399" s="71"/>
      <c r="I399" s="72"/>
      <c r="J399" s="72"/>
      <c r="K399" s="71" t="s">
        <v>13257</v>
      </c>
      <c r="L399" s="75"/>
      <c r="M399" s="76"/>
      <c r="N399" s="76"/>
      <c r="O399" s="77"/>
      <c r="P399" s="78"/>
      <c r="Q399" s="78"/>
      <c r="R399" s="88"/>
      <c r="S399" s="88"/>
      <c r="T399" s="88"/>
      <c r="U399" s="88"/>
      <c r="V399" s="52"/>
      <c r="W399" s="52"/>
      <c r="X399" s="52"/>
      <c r="Y399" s="52"/>
      <c r="Z399" s="51"/>
      <c r="AA399" s="73"/>
      <c r="AB399" s="73"/>
      <c r="AC399" s="74"/>
      <c r="AD399" s="80">
        <v>109</v>
      </c>
      <c r="AE399" s="80">
        <v>39</v>
      </c>
      <c r="AF399" s="80">
        <v>94</v>
      </c>
      <c r="AG399" s="80">
        <v>17</v>
      </c>
      <c r="AH399" s="80"/>
      <c r="AI399" s="80" t="s">
        <v>7675</v>
      </c>
      <c r="AJ399" s="80" t="s">
        <v>8616</v>
      </c>
      <c r="AK399" s="85" t="s">
        <v>9431</v>
      </c>
      <c r="AL399" s="80"/>
      <c r="AM399" s="82">
        <v>43608.363055555557</v>
      </c>
      <c r="AN399" s="80" t="s">
        <v>11402</v>
      </c>
      <c r="AO399" s="85" t="s">
        <v>11799</v>
      </c>
      <c r="AP399" s="80" t="s">
        <v>66</v>
      </c>
      <c r="AQ399" s="2"/>
      <c r="AR399" s="3"/>
      <c r="AS399" s="3"/>
      <c r="AT399" s="3"/>
      <c r="AU399" s="3"/>
    </row>
    <row r="400" spans="1:47" x14ac:dyDescent="0.35">
      <c r="A400" s="66" t="s">
        <v>517</v>
      </c>
      <c r="B400" s="67"/>
      <c r="C400" s="67"/>
      <c r="D400" s="68"/>
      <c r="E400" s="70"/>
      <c r="F400" s="104" t="s">
        <v>10374</v>
      </c>
      <c r="G400" s="67"/>
      <c r="H400" s="71"/>
      <c r="I400" s="72"/>
      <c r="J400" s="72"/>
      <c r="K400" s="71" t="s">
        <v>13258</v>
      </c>
      <c r="L400" s="75"/>
      <c r="M400" s="76"/>
      <c r="N400" s="76"/>
      <c r="O400" s="77"/>
      <c r="P400" s="78"/>
      <c r="Q400" s="78"/>
      <c r="R400" s="88"/>
      <c r="S400" s="88"/>
      <c r="T400" s="88"/>
      <c r="U400" s="88"/>
      <c r="V400" s="52"/>
      <c r="W400" s="52"/>
      <c r="X400" s="52"/>
      <c r="Y400" s="52"/>
      <c r="Z400" s="51"/>
      <c r="AA400" s="73"/>
      <c r="AB400" s="73"/>
      <c r="AC400" s="74"/>
      <c r="AD400" s="80">
        <v>868</v>
      </c>
      <c r="AE400" s="80">
        <v>692</v>
      </c>
      <c r="AF400" s="80">
        <v>19985</v>
      </c>
      <c r="AG400" s="80">
        <v>49941</v>
      </c>
      <c r="AH400" s="80"/>
      <c r="AI400" s="80" t="s">
        <v>7676</v>
      </c>
      <c r="AJ400" s="80" t="s">
        <v>8803</v>
      </c>
      <c r="AK400" s="85" t="s">
        <v>9432</v>
      </c>
      <c r="AL400" s="80"/>
      <c r="AM400" s="82">
        <v>41629.591562499998</v>
      </c>
      <c r="AN400" s="80" t="s">
        <v>11402</v>
      </c>
      <c r="AO400" s="85" t="s">
        <v>11800</v>
      </c>
      <c r="AP400" s="80" t="s">
        <v>66</v>
      </c>
      <c r="AQ400" s="2"/>
      <c r="AR400" s="3"/>
      <c r="AS400" s="3"/>
      <c r="AT400" s="3"/>
      <c r="AU400" s="3"/>
    </row>
    <row r="401" spans="1:47" x14ac:dyDescent="0.35">
      <c r="A401" s="66" t="s">
        <v>518</v>
      </c>
      <c r="B401" s="67"/>
      <c r="C401" s="67"/>
      <c r="D401" s="68"/>
      <c r="E401" s="70"/>
      <c r="F401" s="104" t="s">
        <v>10375</v>
      </c>
      <c r="G401" s="67"/>
      <c r="H401" s="71"/>
      <c r="I401" s="72"/>
      <c r="J401" s="72"/>
      <c r="K401" s="71" t="s">
        <v>13259</v>
      </c>
      <c r="L401" s="75"/>
      <c r="M401" s="76"/>
      <c r="N401" s="76"/>
      <c r="O401" s="77"/>
      <c r="P401" s="78"/>
      <c r="Q401" s="78"/>
      <c r="R401" s="88"/>
      <c r="S401" s="88"/>
      <c r="T401" s="88"/>
      <c r="U401" s="88"/>
      <c r="V401" s="52"/>
      <c r="W401" s="52"/>
      <c r="X401" s="52"/>
      <c r="Y401" s="52"/>
      <c r="Z401" s="51"/>
      <c r="AA401" s="73"/>
      <c r="AB401" s="73"/>
      <c r="AC401" s="74"/>
      <c r="AD401" s="80">
        <v>205</v>
      </c>
      <c r="AE401" s="80">
        <v>45</v>
      </c>
      <c r="AF401" s="80">
        <v>10494</v>
      </c>
      <c r="AG401" s="80">
        <v>1106</v>
      </c>
      <c r="AH401" s="80"/>
      <c r="AI401" s="80" t="s">
        <v>7677</v>
      </c>
      <c r="AJ401" s="80"/>
      <c r="AK401" s="80"/>
      <c r="AL401" s="80"/>
      <c r="AM401" s="82">
        <v>42330.311851851853</v>
      </c>
      <c r="AN401" s="80" t="s">
        <v>11402</v>
      </c>
      <c r="AO401" s="85" t="s">
        <v>11801</v>
      </c>
      <c r="AP401" s="80" t="s">
        <v>66</v>
      </c>
      <c r="AQ401" s="2"/>
      <c r="AR401" s="3"/>
      <c r="AS401" s="3"/>
      <c r="AT401" s="3"/>
      <c r="AU401" s="3"/>
    </row>
    <row r="402" spans="1:47" x14ac:dyDescent="0.35">
      <c r="A402" s="66" t="s">
        <v>519</v>
      </c>
      <c r="B402" s="67"/>
      <c r="C402" s="67"/>
      <c r="D402" s="68"/>
      <c r="E402" s="70"/>
      <c r="F402" s="104" t="s">
        <v>10376</v>
      </c>
      <c r="G402" s="67"/>
      <c r="H402" s="71"/>
      <c r="I402" s="72"/>
      <c r="J402" s="72"/>
      <c r="K402" s="71" t="s">
        <v>13260</v>
      </c>
      <c r="L402" s="75"/>
      <c r="M402" s="76"/>
      <c r="N402" s="76"/>
      <c r="O402" s="77"/>
      <c r="P402" s="78"/>
      <c r="Q402" s="78"/>
      <c r="R402" s="88"/>
      <c r="S402" s="88"/>
      <c r="T402" s="88"/>
      <c r="U402" s="88"/>
      <c r="V402" s="52"/>
      <c r="W402" s="52"/>
      <c r="X402" s="52"/>
      <c r="Y402" s="52"/>
      <c r="Z402" s="51"/>
      <c r="AA402" s="73"/>
      <c r="AB402" s="73"/>
      <c r="AC402" s="74"/>
      <c r="AD402" s="80">
        <v>173</v>
      </c>
      <c r="AE402" s="80">
        <v>26</v>
      </c>
      <c r="AF402" s="80">
        <v>600</v>
      </c>
      <c r="AG402" s="80">
        <v>516</v>
      </c>
      <c r="AH402" s="80"/>
      <c r="AI402" s="80" t="s">
        <v>7678</v>
      </c>
      <c r="AJ402" s="80" t="s">
        <v>8804</v>
      </c>
      <c r="AK402" s="80"/>
      <c r="AL402" s="80"/>
      <c r="AM402" s="82">
        <v>42846.637743055559</v>
      </c>
      <c r="AN402" s="80" t="s">
        <v>11402</v>
      </c>
      <c r="AO402" s="85" t="s">
        <v>11802</v>
      </c>
      <c r="AP402" s="80" t="s">
        <v>66</v>
      </c>
      <c r="AQ402" s="2"/>
      <c r="AR402" s="3"/>
      <c r="AS402" s="3"/>
      <c r="AT402" s="3"/>
      <c r="AU402" s="3"/>
    </row>
    <row r="403" spans="1:47" x14ac:dyDescent="0.35">
      <c r="A403" s="66" t="s">
        <v>520</v>
      </c>
      <c r="B403" s="67"/>
      <c r="C403" s="67"/>
      <c r="D403" s="68"/>
      <c r="E403" s="70"/>
      <c r="F403" s="104" t="s">
        <v>10377</v>
      </c>
      <c r="G403" s="67"/>
      <c r="H403" s="71"/>
      <c r="I403" s="72"/>
      <c r="J403" s="72"/>
      <c r="K403" s="71" t="s">
        <v>13261</v>
      </c>
      <c r="L403" s="75"/>
      <c r="M403" s="76"/>
      <c r="N403" s="76"/>
      <c r="O403" s="77"/>
      <c r="P403" s="78"/>
      <c r="Q403" s="78"/>
      <c r="R403" s="88"/>
      <c r="S403" s="88"/>
      <c r="T403" s="88"/>
      <c r="U403" s="88"/>
      <c r="V403" s="52"/>
      <c r="W403" s="52"/>
      <c r="X403" s="52"/>
      <c r="Y403" s="52"/>
      <c r="Z403" s="51"/>
      <c r="AA403" s="73"/>
      <c r="AB403" s="73"/>
      <c r="AC403" s="74"/>
      <c r="AD403" s="80">
        <v>879</v>
      </c>
      <c r="AE403" s="80">
        <v>371</v>
      </c>
      <c r="AF403" s="80">
        <v>24459</v>
      </c>
      <c r="AG403" s="80">
        <v>16686</v>
      </c>
      <c r="AH403" s="80"/>
      <c r="AI403" s="80" t="s">
        <v>7679</v>
      </c>
      <c r="AJ403" s="80" t="s">
        <v>8805</v>
      </c>
      <c r="AK403" s="85" t="s">
        <v>9433</v>
      </c>
      <c r="AL403" s="80"/>
      <c r="AM403" s="82">
        <v>42172.724849537037</v>
      </c>
      <c r="AN403" s="80" t="s">
        <v>11402</v>
      </c>
      <c r="AO403" s="85" t="s">
        <v>11803</v>
      </c>
      <c r="AP403" s="80" t="s">
        <v>66</v>
      </c>
      <c r="AQ403" s="2"/>
      <c r="AR403" s="3"/>
      <c r="AS403" s="3"/>
      <c r="AT403" s="3"/>
      <c r="AU403" s="3"/>
    </row>
    <row r="404" spans="1:47" x14ac:dyDescent="0.35">
      <c r="A404" s="66" t="s">
        <v>521</v>
      </c>
      <c r="B404" s="67"/>
      <c r="C404" s="67"/>
      <c r="D404" s="68"/>
      <c r="E404" s="70"/>
      <c r="F404" s="104" t="s">
        <v>10378</v>
      </c>
      <c r="G404" s="67"/>
      <c r="H404" s="71"/>
      <c r="I404" s="72"/>
      <c r="J404" s="72"/>
      <c r="K404" s="71" t="s">
        <v>13262</v>
      </c>
      <c r="L404" s="75"/>
      <c r="M404" s="76"/>
      <c r="N404" s="76"/>
      <c r="O404" s="77"/>
      <c r="P404" s="78"/>
      <c r="Q404" s="78"/>
      <c r="R404" s="88"/>
      <c r="S404" s="88"/>
      <c r="T404" s="88"/>
      <c r="U404" s="88"/>
      <c r="V404" s="52"/>
      <c r="W404" s="52"/>
      <c r="X404" s="52"/>
      <c r="Y404" s="52"/>
      <c r="Z404" s="51"/>
      <c r="AA404" s="73"/>
      <c r="AB404" s="73"/>
      <c r="AC404" s="74"/>
      <c r="AD404" s="80">
        <v>515</v>
      </c>
      <c r="AE404" s="80">
        <v>50</v>
      </c>
      <c r="AF404" s="80">
        <v>8110</v>
      </c>
      <c r="AG404" s="80">
        <v>37017</v>
      </c>
      <c r="AH404" s="80"/>
      <c r="AI404" s="80"/>
      <c r="AJ404" s="80"/>
      <c r="AK404" s="80"/>
      <c r="AL404" s="80"/>
      <c r="AM404" s="82">
        <v>43649.547037037039</v>
      </c>
      <c r="AN404" s="80" t="s">
        <v>11402</v>
      </c>
      <c r="AO404" s="85" t="s">
        <v>11804</v>
      </c>
      <c r="AP404" s="80" t="s">
        <v>66</v>
      </c>
      <c r="AQ404" s="2"/>
      <c r="AR404" s="3"/>
      <c r="AS404" s="3"/>
      <c r="AT404" s="3"/>
      <c r="AU404" s="3"/>
    </row>
    <row r="405" spans="1:47" x14ac:dyDescent="0.35">
      <c r="A405" s="66" t="s">
        <v>522</v>
      </c>
      <c r="B405" s="67"/>
      <c r="C405" s="67"/>
      <c r="D405" s="68"/>
      <c r="E405" s="70"/>
      <c r="F405" s="104" t="s">
        <v>10379</v>
      </c>
      <c r="G405" s="67"/>
      <c r="H405" s="71"/>
      <c r="I405" s="72"/>
      <c r="J405" s="72"/>
      <c r="K405" s="71" t="s">
        <v>13263</v>
      </c>
      <c r="L405" s="75"/>
      <c r="M405" s="76"/>
      <c r="N405" s="76"/>
      <c r="O405" s="77"/>
      <c r="P405" s="78"/>
      <c r="Q405" s="78"/>
      <c r="R405" s="88"/>
      <c r="S405" s="88"/>
      <c r="T405" s="88"/>
      <c r="U405" s="88"/>
      <c r="V405" s="52"/>
      <c r="W405" s="52"/>
      <c r="X405" s="52"/>
      <c r="Y405" s="52"/>
      <c r="Z405" s="51"/>
      <c r="AA405" s="73"/>
      <c r="AB405" s="73"/>
      <c r="AC405" s="74"/>
      <c r="AD405" s="80">
        <v>129</v>
      </c>
      <c r="AE405" s="80">
        <v>27</v>
      </c>
      <c r="AF405" s="80">
        <v>989</v>
      </c>
      <c r="AG405" s="80">
        <v>3849</v>
      </c>
      <c r="AH405" s="80"/>
      <c r="AI405" s="80"/>
      <c r="AJ405" s="80"/>
      <c r="AK405" s="80"/>
      <c r="AL405" s="80"/>
      <c r="AM405" s="82">
        <v>43603.283067129632</v>
      </c>
      <c r="AN405" s="80" t="s">
        <v>11402</v>
      </c>
      <c r="AO405" s="85" t="s">
        <v>11805</v>
      </c>
      <c r="AP405" s="80" t="s">
        <v>66</v>
      </c>
      <c r="AQ405" s="2"/>
      <c r="AR405" s="3"/>
      <c r="AS405" s="3"/>
      <c r="AT405" s="3"/>
      <c r="AU405" s="3"/>
    </row>
    <row r="406" spans="1:47" x14ac:dyDescent="0.35">
      <c r="A406" s="66" t="s">
        <v>523</v>
      </c>
      <c r="B406" s="67"/>
      <c r="C406" s="67"/>
      <c r="D406" s="68"/>
      <c r="E406" s="70"/>
      <c r="F406" s="104" t="s">
        <v>10380</v>
      </c>
      <c r="G406" s="67"/>
      <c r="H406" s="71"/>
      <c r="I406" s="72"/>
      <c r="J406" s="72"/>
      <c r="K406" s="71" t="s">
        <v>13264</v>
      </c>
      <c r="L406" s="75"/>
      <c r="M406" s="76"/>
      <c r="N406" s="76"/>
      <c r="O406" s="77"/>
      <c r="P406" s="78"/>
      <c r="Q406" s="78"/>
      <c r="R406" s="88"/>
      <c r="S406" s="88"/>
      <c r="T406" s="88"/>
      <c r="U406" s="88"/>
      <c r="V406" s="52"/>
      <c r="W406" s="52"/>
      <c r="X406" s="52"/>
      <c r="Y406" s="52"/>
      <c r="Z406" s="51"/>
      <c r="AA406" s="73"/>
      <c r="AB406" s="73"/>
      <c r="AC406" s="74"/>
      <c r="AD406" s="80">
        <v>733</v>
      </c>
      <c r="AE406" s="80">
        <v>1024</v>
      </c>
      <c r="AF406" s="80">
        <v>3898</v>
      </c>
      <c r="AG406" s="80">
        <v>261</v>
      </c>
      <c r="AH406" s="80"/>
      <c r="AI406" s="80" t="s">
        <v>7680</v>
      </c>
      <c r="AJ406" s="80" t="s">
        <v>8616</v>
      </c>
      <c r="AK406" s="85" t="s">
        <v>9434</v>
      </c>
      <c r="AL406" s="80"/>
      <c r="AM406" s="82">
        <v>40884.459305555552</v>
      </c>
      <c r="AN406" s="80" t="s">
        <v>11402</v>
      </c>
      <c r="AO406" s="85" t="s">
        <v>11806</v>
      </c>
      <c r="AP406" s="80" t="s">
        <v>66</v>
      </c>
      <c r="AQ406" s="2"/>
      <c r="AR406" s="3"/>
      <c r="AS406" s="3"/>
      <c r="AT406" s="3"/>
      <c r="AU406" s="3"/>
    </row>
    <row r="407" spans="1:47" x14ac:dyDescent="0.35">
      <c r="A407" s="66" t="s">
        <v>524</v>
      </c>
      <c r="B407" s="67"/>
      <c r="C407" s="67"/>
      <c r="D407" s="68"/>
      <c r="E407" s="70"/>
      <c r="F407" s="104" t="s">
        <v>10381</v>
      </c>
      <c r="G407" s="67"/>
      <c r="H407" s="71"/>
      <c r="I407" s="72"/>
      <c r="J407" s="72"/>
      <c r="K407" s="71" t="s">
        <v>13265</v>
      </c>
      <c r="L407" s="75"/>
      <c r="M407" s="76"/>
      <c r="N407" s="76"/>
      <c r="O407" s="77"/>
      <c r="P407" s="78"/>
      <c r="Q407" s="78"/>
      <c r="R407" s="88"/>
      <c r="S407" s="88"/>
      <c r="T407" s="88"/>
      <c r="U407" s="88"/>
      <c r="V407" s="52"/>
      <c r="W407" s="52"/>
      <c r="X407" s="52"/>
      <c r="Y407" s="52"/>
      <c r="Z407" s="51"/>
      <c r="AA407" s="73"/>
      <c r="AB407" s="73"/>
      <c r="AC407" s="74"/>
      <c r="AD407" s="80">
        <v>4903</v>
      </c>
      <c r="AE407" s="80">
        <v>2177</v>
      </c>
      <c r="AF407" s="80">
        <v>15546</v>
      </c>
      <c r="AG407" s="80">
        <v>2564</v>
      </c>
      <c r="AH407" s="80"/>
      <c r="AI407" s="80" t="s">
        <v>7681</v>
      </c>
      <c r="AJ407" s="80" t="s">
        <v>8806</v>
      </c>
      <c r="AK407" s="85" t="s">
        <v>9435</v>
      </c>
      <c r="AL407" s="80"/>
      <c r="AM407" s="82">
        <v>39980.255740740744</v>
      </c>
      <c r="AN407" s="80" t="s">
        <v>11402</v>
      </c>
      <c r="AO407" s="85" t="s">
        <v>11807</v>
      </c>
      <c r="AP407" s="80" t="s">
        <v>66</v>
      </c>
      <c r="AQ407" s="2"/>
      <c r="AR407" s="3"/>
      <c r="AS407" s="3"/>
      <c r="AT407" s="3"/>
      <c r="AU407" s="3"/>
    </row>
    <row r="408" spans="1:47" x14ac:dyDescent="0.35">
      <c r="A408" s="66" t="s">
        <v>1238</v>
      </c>
      <c r="B408" s="67"/>
      <c r="C408" s="67"/>
      <c r="D408" s="68"/>
      <c r="E408" s="70"/>
      <c r="F408" s="104" t="s">
        <v>10382</v>
      </c>
      <c r="G408" s="67"/>
      <c r="H408" s="71"/>
      <c r="I408" s="72"/>
      <c r="J408" s="72"/>
      <c r="K408" s="71" t="s">
        <v>13266</v>
      </c>
      <c r="L408" s="75"/>
      <c r="M408" s="76"/>
      <c r="N408" s="76"/>
      <c r="O408" s="77"/>
      <c r="P408" s="78"/>
      <c r="Q408" s="78"/>
      <c r="R408" s="88"/>
      <c r="S408" s="88"/>
      <c r="T408" s="88"/>
      <c r="U408" s="88"/>
      <c r="V408" s="52"/>
      <c r="W408" s="52"/>
      <c r="X408" s="52"/>
      <c r="Y408" s="52"/>
      <c r="Z408" s="51"/>
      <c r="AA408" s="73"/>
      <c r="AB408" s="73"/>
      <c r="AC408" s="74"/>
      <c r="AD408" s="80">
        <v>136</v>
      </c>
      <c r="AE408" s="80">
        <v>75</v>
      </c>
      <c r="AF408" s="80">
        <v>738</v>
      </c>
      <c r="AG408" s="80">
        <v>4</v>
      </c>
      <c r="AH408" s="80"/>
      <c r="AI408" s="80" t="s">
        <v>7682</v>
      </c>
      <c r="AJ408" s="80" t="s">
        <v>8609</v>
      </c>
      <c r="AK408" s="85" t="s">
        <v>9436</v>
      </c>
      <c r="AL408" s="80"/>
      <c r="AM408" s="82">
        <v>40653.568668981483</v>
      </c>
      <c r="AN408" s="80" t="s">
        <v>11402</v>
      </c>
      <c r="AO408" s="85" t="s">
        <v>11808</v>
      </c>
      <c r="AP408" s="80" t="s">
        <v>66</v>
      </c>
      <c r="AQ408" s="2"/>
      <c r="AR408" s="3"/>
      <c r="AS408" s="3"/>
      <c r="AT408" s="3"/>
      <c r="AU408" s="3"/>
    </row>
    <row r="409" spans="1:47" x14ac:dyDescent="0.35">
      <c r="A409" s="66" t="s">
        <v>525</v>
      </c>
      <c r="B409" s="67"/>
      <c r="C409" s="67"/>
      <c r="D409" s="68"/>
      <c r="E409" s="70"/>
      <c r="F409" s="104" t="s">
        <v>10012</v>
      </c>
      <c r="G409" s="67"/>
      <c r="H409" s="71"/>
      <c r="I409" s="72"/>
      <c r="J409" s="72"/>
      <c r="K409" s="71" t="s">
        <v>13267</v>
      </c>
      <c r="L409" s="75"/>
      <c r="M409" s="76"/>
      <c r="N409" s="76"/>
      <c r="O409" s="77"/>
      <c r="P409" s="78"/>
      <c r="Q409" s="78"/>
      <c r="R409" s="88"/>
      <c r="S409" s="88"/>
      <c r="T409" s="88"/>
      <c r="U409" s="88"/>
      <c r="V409" s="52"/>
      <c r="W409" s="52"/>
      <c r="X409" s="52"/>
      <c r="Y409" s="52"/>
      <c r="Z409" s="51"/>
      <c r="AA409" s="73"/>
      <c r="AB409" s="73"/>
      <c r="AC409" s="74"/>
      <c r="AD409" s="80">
        <v>1244</v>
      </c>
      <c r="AE409" s="80">
        <v>341</v>
      </c>
      <c r="AF409" s="80">
        <v>5647</v>
      </c>
      <c r="AG409" s="80">
        <v>1564</v>
      </c>
      <c r="AH409" s="80"/>
      <c r="AI409" s="80" t="s">
        <v>7683</v>
      </c>
      <c r="AJ409" s="80"/>
      <c r="AK409" s="80"/>
      <c r="AL409" s="80"/>
      <c r="AM409" s="82">
        <v>41667.710358796299</v>
      </c>
      <c r="AN409" s="80" t="s">
        <v>11402</v>
      </c>
      <c r="AO409" s="85" t="s">
        <v>11809</v>
      </c>
      <c r="AP409" s="80" t="s">
        <v>66</v>
      </c>
      <c r="AQ409" s="2"/>
      <c r="AR409" s="3"/>
      <c r="AS409" s="3"/>
      <c r="AT409" s="3"/>
      <c r="AU409" s="3"/>
    </row>
    <row r="410" spans="1:47" x14ac:dyDescent="0.35">
      <c r="A410" s="66" t="s">
        <v>526</v>
      </c>
      <c r="B410" s="67"/>
      <c r="C410" s="67"/>
      <c r="D410" s="68"/>
      <c r="E410" s="70"/>
      <c r="F410" s="104" t="s">
        <v>10383</v>
      </c>
      <c r="G410" s="67"/>
      <c r="H410" s="71"/>
      <c r="I410" s="72"/>
      <c r="J410" s="72"/>
      <c r="K410" s="71" t="s">
        <v>13268</v>
      </c>
      <c r="L410" s="75"/>
      <c r="M410" s="76"/>
      <c r="N410" s="76"/>
      <c r="O410" s="77"/>
      <c r="P410" s="78"/>
      <c r="Q410" s="78"/>
      <c r="R410" s="88"/>
      <c r="S410" s="88"/>
      <c r="T410" s="88"/>
      <c r="U410" s="88"/>
      <c r="V410" s="52"/>
      <c r="W410" s="52"/>
      <c r="X410" s="52"/>
      <c r="Y410" s="52"/>
      <c r="Z410" s="51"/>
      <c r="AA410" s="73"/>
      <c r="AB410" s="73"/>
      <c r="AC410" s="74"/>
      <c r="AD410" s="80">
        <v>1289</v>
      </c>
      <c r="AE410" s="80">
        <v>83750</v>
      </c>
      <c r="AF410" s="80">
        <v>64390</v>
      </c>
      <c r="AG410" s="80">
        <v>753</v>
      </c>
      <c r="AH410" s="80"/>
      <c r="AI410" s="80" t="s">
        <v>7684</v>
      </c>
      <c r="AJ410" s="80" t="s">
        <v>8807</v>
      </c>
      <c r="AK410" s="85" t="s">
        <v>9437</v>
      </c>
      <c r="AL410" s="80"/>
      <c r="AM410" s="82">
        <v>41073.465856481482</v>
      </c>
      <c r="AN410" s="80" t="s">
        <v>11402</v>
      </c>
      <c r="AO410" s="85" t="s">
        <v>11810</v>
      </c>
      <c r="AP410" s="80" t="s">
        <v>66</v>
      </c>
      <c r="AQ410" s="2"/>
      <c r="AR410" s="3"/>
      <c r="AS410" s="3"/>
      <c r="AT410" s="3"/>
      <c r="AU410" s="3"/>
    </row>
    <row r="411" spans="1:47" x14ac:dyDescent="0.35">
      <c r="A411" s="66" t="s">
        <v>527</v>
      </c>
      <c r="B411" s="67"/>
      <c r="C411" s="67"/>
      <c r="D411" s="68"/>
      <c r="E411" s="70"/>
      <c r="F411" s="104" t="s">
        <v>10384</v>
      </c>
      <c r="G411" s="67"/>
      <c r="H411" s="71"/>
      <c r="I411" s="72"/>
      <c r="J411" s="72"/>
      <c r="K411" s="71" t="s">
        <v>13269</v>
      </c>
      <c r="L411" s="75"/>
      <c r="M411" s="76"/>
      <c r="N411" s="76"/>
      <c r="O411" s="77"/>
      <c r="P411" s="78"/>
      <c r="Q411" s="78"/>
      <c r="R411" s="88"/>
      <c r="S411" s="88"/>
      <c r="T411" s="88"/>
      <c r="U411" s="88"/>
      <c r="V411" s="52"/>
      <c r="W411" s="52"/>
      <c r="X411" s="52"/>
      <c r="Y411" s="52"/>
      <c r="Z411" s="51"/>
      <c r="AA411" s="73"/>
      <c r="AB411" s="73"/>
      <c r="AC411" s="74"/>
      <c r="AD411" s="80">
        <v>140</v>
      </c>
      <c r="AE411" s="80">
        <v>52</v>
      </c>
      <c r="AF411" s="80">
        <v>11645</v>
      </c>
      <c r="AG411" s="80">
        <v>6585</v>
      </c>
      <c r="AH411" s="80"/>
      <c r="AI411" s="80" t="s">
        <v>7685</v>
      </c>
      <c r="AJ411" s="80"/>
      <c r="AK411" s="80"/>
      <c r="AL411" s="80"/>
      <c r="AM411" s="82">
        <v>41713.307453703703</v>
      </c>
      <c r="AN411" s="80" t="s">
        <v>11402</v>
      </c>
      <c r="AO411" s="85" t="s">
        <v>11811</v>
      </c>
      <c r="AP411" s="80" t="s">
        <v>66</v>
      </c>
      <c r="AQ411" s="2"/>
      <c r="AR411" s="3"/>
      <c r="AS411" s="3"/>
      <c r="AT411" s="3"/>
      <c r="AU411" s="3"/>
    </row>
    <row r="412" spans="1:47" x14ac:dyDescent="0.35">
      <c r="A412" s="66" t="s">
        <v>528</v>
      </c>
      <c r="B412" s="67"/>
      <c r="C412" s="67"/>
      <c r="D412" s="68"/>
      <c r="E412" s="70"/>
      <c r="F412" s="104" t="s">
        <v>10385</v>
      </c>
      <c r="G412" s="67"/>
      <c r="H412" s="71"/>
      <c r="I412" s="72"/>
      <c r="J412" s="72"/>
      <c r="K412" s="71" t="s">
        <v>13270</v>
      </c>
      <c r="L412" s="75"/>
      <c r="M412" s="76"/>
      <c r="N412" s="76"/>
      <c r="O412" s="77"/>
      <c r="P412" s="78"/>
      <c r="Q412" s="78"/>
      <c r="R412" s="88"/>
      <c r="S412" s="88"/>
      <c r="T412" s="88"/>
      <c r="U412" s="88"/>
      <c r="V412" s="52"/>
      <c r="W412" s="52"/>
      <c r="X412" s="52"/>
      <c r="Y412" s="52"/>
      <c r="Z412" s="51"/>
      <c r="AA412" s="73"/>
      <c r="AB412" s="73"/>
      <c r="AC412" s="74"/>
      <c r="AD412" s="80">
        <v>432</v>
      </c>
      <c r="AE412" s="80">
        <v>116</v>
      </c>
      <c r="AF412" s="80">
        <v>3000</v>
      </c>
      <c r="AG412" s="80">
        <v>1171</v>
      </c>
      <c r="AH412" s="80"/>
      <c r="AI412" s="80" t="s">
        <v>7686</v>
      </c>
      <c r="AJ412" s="80" t="s">
        <v>8808</v>
      </c>
      <c r="AK412" s="80"/>
      <c r="AL412" s="80"/>
      <c r="AM412" s="82">
        <v>41848.857430555552</v>
      </c>
      <c r="AN412" s="80" t="s">
        <v>11402</v>
      </c>
      <c r="AO412" s="85" t="s">
        <v>11812</v>
      </c>
      <c r="AP412" s="80" t="s">
        <v>66</v>
      </c>
      <c r="AQ412" s="2"/>
      <c r="AR412" s="3"/>
      <c r="AS412" s="3"/>
      <c r="AT412" s="3"/>
      <c r="AU412" s="3"/>
    </row>
    <row r="413" spans="1:47" x14ac:dyDescent="0.35">
      <c r="A413" s="66" t="s">
        <v>529</v>
      </c>
      <c r="B413" s="67"/>
      <c r="C413" s="67"/>
      <c r="D413" s="68"/>
      <c r="E413" s="70"/>
      <c r="F413" s="104" t="s">
        <v>10386</v>
      </c>
      <c r="G413" s="67"/>
      <c r="H413" s="71"/>
      <c r="I413" s="72"/>
      <c r="J413" s="72"/>
      <c r="K413" s="71" t="s">
        <v>13271</v>
      </c>
      <c r="L413" s="75"/>
      <c r="M413" s="76"/>
      <c r="N413" s="76"/>
      <c r="O413" s="77"/>
      <c r="P413" s="78"/>
      <c r="Q413" s="78"/>
      <c r="R413" s="88"/>
      <c r="S413" s="88"/>
      <c r="T413" s="88"/>
      <c r="U413" s="88"/>
      <c r="V413" s="52"/>
      <c r="W413" s="52"/>
      <c r="X413" s="52"/>
      <c r="Y413" s="52"/>
      <c r="Z413" s="51"/>
      <c r="AA413" s="73"/>
      <c r="AB413" s="73"/>
      <c r="AC413" s="74"/>
      <c r="AD413" s="80">
        <v>1581</v>
      </c>
      <c r="AE413" s="80">
        <v>1201</v>
      </c>
      <c r="AF413" s="80">
        <v>79716</v>
      </c>
      <c r="AG413" s="80">
        <v>20958</v>
      </c>
      <c r="AH413" s="80"/>
      <c r="AI413" s="80" t="s">
        <v>7687</v>
      </c>
      <c r="AJ413" s="80" t="s">
        <v>8809</v>
      </c>
      <c r="AK413" s="80"/>
      <c r="AL413" s="80"/>
      <c r="AM413" s="82">
        <v>40080.721030092594</v>
      </c>
      <c r="AN413" s="80" t="s">
        <v>11402</v>
      </c>
      <c r="AO413" s="85" t="s">
        <v>11813</v>
      </c>
      <c r="AP413" s="80" t="s">
        <v>66</v>
      </c>
      <c r="AQ413" s="2"/>
      <c r="AR413" s="3"/>
      <c r="AS413" s="3"/>
      <c r="AT413" s="3"/>
      <c r="AU413" s="3"/>
    </row>
    <row r="414" spans="1:47" x14ac:dyDescent="0.35">
      <c r="A414" s="66" t="s">
        <v>530</v>
      </c>
      <c r="B414" s="67"/>
      <c r="C414" s="67"/>
      <c r="D414" s="68"/>
      <c r="E414" s="70"/>
      <c r="F414" s="104" t="s">
        <v>10387</v>
      </c>
      <c r="G414" s="67"/>
      <c r="H414" s="71"/>
      <c r="I414" s="72"/>
      <c r="J414" s="72"/>
      <c r="K414" s="71" t="s">
        <v>13272</v>
      </c>
      <c r="L414" s="75"/>
      <c r="M414" s="76"/>
      <c r="N414" s="76"/>
      <c r="O414" s="77"/>
      <c r="P414" s="78"/>
      <c r="Q414" s="78"/>
      <c r="R414" s="88"/>
      <c r="S414" s="88"/>
      <c r="T414" s="88"/>
      <c r="U414" s="88"/>
      <c r="V414" s="52"/>
      <c r="W414" s="52"/>
      <c r="X414" s="52"/>
      <c r="Y414" s="52"/>
      <c r="Z414" s="51"/>
      <c r="AA414" s="73"/>
      <c r="AB414" s="73"/>
      <c r="AC414" s="74"/>
      <c r="AD414" s="80">
        <v>496</v>
      </c>
      <c r="AE414" s="80">
        <v>750</v>
      </c>
      <c r="AF414" s="80">
        <v>129557</v>
      </c>
      <c r="AG414" s="80">
        <v>70725</v>
      </c>
      <c r="AH414" s="80"/>
      <c r="AI414" s="80" t="s">
        <v>7688</v>
      </c>
      <c r="AJ414" s="80"/>
      <c r="AK414" s="80"/>
      <c r="AL414" s="80"/>
      <c r="AM414" s="82">
        <v>42890.390023148146</v>
      </c>
      <c r="AN414" s="80" t="s">
        <v>11402</v>
      </c>
      <c r="AO414" s="85" t="s">
        <v>11814</v>
      </c>
      <c r="AP414" s="80" t="s">
        <v>66</v>
      </c>
      <c r="AQ414" s="2"/>
      <c r="AR414" s="3"/>
      <c r="AS414" s="3"/>
      <c r="AT414" s="3"/>
      <c r="AU414" s="3"/>
    </row>
    <row r="415" spans="1:47" x14ac:dyDescent="0.35">
      <c r="A415" s="66" t="s">
        <v>531</v>
      </c>
      <c r="B415" s="67"/>
      <c r="C415" s="67"/>
      <c r="D415" s="68"/>
      <c r="E415" s="70"/>
      <c r="F415" s="104" t="s">
        <v>10388</v>
      </c>
      <c r="G415" s="67"/>
      <c r="H415" s="71"/>
      <c r="I415" s="72"/>
      <c r="J415" s="72"/>
      <c r="K415" s="71" t="s">
        <v>13273</v>
      </c>
      <c r="L415" s="75"/>
      <c r="M415" s="76"/>
      <c r="N415" s="76"/>
      <c r="O415" s="77"/>
      <c r="P415" s="78"/>
      <c r="Q415" s="78"/>
      <c r="R415" s="88"/>
      <c r="S415" s="88"/>
      <c r="T415" s="88"/>
      <c r="U415" s="88"/>
      <c r="V415" s="52"/>
      <c r="W415" s="52"/>
      <c r="X415" s="52"/>
      <c r="Y415" s="52"/>
      <c r="Z415" s="51"/>
      <c r="AA415" s="73"/>
      <c r="AB415" s="73"/>
      <c r="AC415" s="74"/>
      <c r="AD415" s="80">
        <v>1805</v>
      </c>
      <c r="AE415" s="80">
        <v>3026</v>
      </c>
      <c r="AF415" s="80">
        <v>9316</v>
      </c>
      <c r="AG415" s="80">
        <v>4206</v>
      </c>
      <c r="AH415" s="80"/>
      <c r="AI415" s="80" t="s">
        <v>7689</v>
      </c>
      <c r="AJ415" s="80" t="s">
        <v>8609</v>
      </c>
      <c r="AK415" s="85" t="s">
        <v>9438</v>
      </c>
      <c r="AL415" s="80"/>
      <c r="AM415" s="82">
        <v>43953.749502314815</v>
      </c>
      <c r="AN415" s="80" t="s">
        <v>11402</v>
      </c>
      <c r="AO415" s="85" t="s">
        <v>11815</v>
      </c>
      <c r="AP415" s="80" t="s">
        <v>66</v>
      </c>
      <c r="AQ415" s="2"/>
      <c r="AR415" s="3"/>
      <c r="AS415" s="3"/>
      <c r="AT415" s="3"/>
      <c r="AU415" s="3"/>
    </row>
    <row r="416" spans="1:47" x14ac:dyDescent="0.35">
      <c r="A416" s="66" t="s">
        <v>532</v>
      </c>
      <c r="B416" s="67"/>
      <c r="C416" s="67"/>
      <c r="D416" s="68"/>
      <c r="E416" s="70"/>
      <c r="F416" s="104" t="s">
        <v>10389</v>
      </c>
      <c r="G416" s="67"/>
      <c r="H416" s="71"/>
      <c r="I416" s="72"/>
      <c r="J416" s="72"/>
      <c r="K416" s="71" t="s">
        <v>13274</v>
      </c>
      <c r="L416" s="75"/>
      <c r="M416" s="76"/>
      <c r="N416" s="76"/>
      <c r="O416" s="77"/>
      <c r="P416" s="78"/>
      <c r="Q416" s="78"/>
      <c r="R416" s="88"/>
      <c r="S416" s="88"/>
      <c r="T416" s="88"/>
      <c r="U416" s="88"/>
      <c r="V416" s="52"/>
      <c r="W416" s="52"/>
      <c r="X416" s="52"/>
      <c r="Y416" s="52"/>
      <c r="Z416" s="51"/>
      <c r="AA416" s="73"/>
      <c r="AB416" s="73"/>
      <c r="AC416" s="74"/>
      <c r="AD416" s="80">
        <v>2218</v>
      </c>
      <c r="AE416" s="80">
        <v>403</v>
      </c>
      <c r="AF416" s="80">
        <v>25387</v>
      </c>
      <c r="AG416" s="80">
        <v>23554</v>
      </c>
      <c r="AH416" s="80"/>
      <c r="AI416" s="80" t="s">
        <v>7690</v>
      </c>
      <c r="AJ416" s="80" t="s">
        <v>8810</v>
      </c>
      <c r="AK416" s="80"/>
      <c r="AL416" s="80"/>
      <c r="AM416" s="82">
        <v>40729.733969907407</v>
      </c>
      <c r="AN416" s="80" t="s">
        <v>11402</v>
      </c>
      <c r="AO416" s="85" t="s">
        <v>11816</v>
      </c>
      <c r="AP416" s="80" t="s">
        <v>66</v>
      </c>
      <c r="AQ416" s="2"/>
      <c r="AR416" s="3"/>
      <c r="AS416" s="3"/>
      <c r="AT416" s="3"/>
      <c r="AU416" s="3"/>
    </row>
    <row r="417" spans="1:47" x14ac:dyDescent="0.35">
      <c r="A417" s="66" t="s">
        <v>533</v>
      </c>
      <c r="B417" s="67"/>
      <c r="C417" s="67"/>
      <c r="D417" s="68"/>
      <c r="E417" s="70"/>
      <c r="F417" s="104" t="s">
        <v>10390</v>
      </c>
      <c r="G417" s="67"/>
      <c r="H417" s="71"/>
      <c r="I417" s="72"/>
      <c r="J417" s="72"/>
      <c r="K417" s="71" t="s">
        <v>13275</v>
      </c>
      <c r="L417" s="75"/>
      <c r="M417" s="76"/>
      <c r="N417" s="76"/>
      <c r="O417" s="77"/>
      <c r="P417" s="78"/>
      <c r="Q417" s="78"/>
      <c r="R417" s="88"/>
      <c r="S417" s="88"/>
      <c r="T417" s="88"/>
      <c r="U417" s="88"/>
      <c r="V417" s="52"/>
      <c r="W417" s="52"/>
      <c r="X417" s="52"/>
      <c r="Y417" s="52"/>
      <c r="Z417" s="51"/>
      <c r="AA417" s="73"/>
      <c r="AB417" s="73"/>
      <c r="AC417" s="74"/>
      <c r="AD417" s="80">
        <v>763</v>
      </c>
      <c r="AE417" s="80">
        <v>468</v>
      </c>
      <c r="AF417" s="80">
        <v>4285</v>
      </c>
      <c r="AG417" s="80">
        <v>3634</v>
      </c>
      <c r="AH417" s="80"/>
      <c r="AI417" s="80" t="s">
        <v>7691</v>
      </c>
      <c r="AJ417" s="80" t="s">
        <v>8811</v>
      </c>
      <c r="AK417" s="85" t="s">
        <v>9439</v>
      </c>
      <c r="AL417" s="80"/>
      <c r="AM417" s="82">
        <v>42353.560150462959</v>
      </c>
      <c r="AN417" s="80" t="s">
        <v>11402</v>
      </c>
      <c r="AO417" s="85" t="s">
        <v>11817</v>
      </c>
      <c r="AP417" s="80" t="s">
        <v>66</v>
      </c>
      <c r="AQ417" s="2"/>
      <c r="AR417" s="3"/>
      <c r="AS417" s="3"/>
      <c r="AT417" s="3"/>
      <c r="AU417" s="3"/>
    </row>
    <row r="418" spans="1:47" x14ac:dyDescent="0.35">
      <c r="A418" s="66" t="s">
        <v>534</v>
      </c>
      <c r="B418" s="67"/>
      <c r="C418" s="67"/>
      <c r="D418" s="68"/>
      <c r="E418" s="70"/>
      <c r="F418" s="104" t="s">
        <v>10012</v>
      </c>
      <c r="G418" s="67"/>
      <c r="H418" s="71"/>
      <c r="I418" s="72"/>
      <c r="J418" s="72"/>
      <c r="K418" s="71" t="s">
        <v>13276</v>
      </c>
      <c r="L418" s="75"/>
      <c r="M418" s="76"/>
      <c r="N418" s="76"/>
      <c r="O418" s="77"/>
      <c r="P418" s="78"/>
      <c r="Q418" s="78"/>
      <c r="R418" s="88"/>
      <c r="S418" s="88"/>
      <c r="T418" s="88"/>
      <c r="U418" s="88"/>
      <c r="V418" s="52"/>
      <c r="W418" s="52"/>
      <c r="X418" s="52"/>
      <c r="Y418" s="52"/>
      <c r="Z418" s="51"/>
      <c r="AA418" s="73"/>
      <c r="AB418" s="73"/>
      <c r="AC418" s="74"/>
      <c r="AD418" s="80">
        <v>35</v>
      </c>
      <c r="AE418" s="80">
        <v>0</v>
      </c>
      <c r="AF418" s="80">
        <v>3</v>
      </c>
      <c r="AG418" s="80">
        <v>2</v>
      </c>
      <c r="AH418" s="80"/>
      <c r="AI418" s="80"/>
      <c r="AJ418" s="80"/>
      <c r="AK418" s="80"/>
      <c r="AL418" s="80"/>
      <c r="AM418" s="82">
        <v>42490.585879629631</v>
      </c>
      <c r="AN418" s="80" t="s">
        <v>11402</v>
      </c>
      <c r="AO418" s="85" t="s">
        <v>11818</v>
      </c>
      <c r="AP418" s="80" t="s">
        <v>66</v>
      </c>
      <c r="AQ418" s="2"/>
      <c r="AR418" s="3"/>
      <c r="AS418" s="3"/>
      <c r="AT418" s="3"/>
      <c r="AU418" s="3"/>
    </row>
    <row r="419" spans="1:47" x14ac:dyDescent="0.35">
      <c r="A419" s="66" t="s">
        <v>535</v>
      </c>
      <c r="B419" s="67"/>
      <c r="C419" s="67"/>
      <c r="D419" s="68"/>
      <c r="E419" s="70"/>
      <c r="F419" s="104" t="s">
        <v>10391</v>
      </c>
      <c r="G419" s="67"/>
      <c r="H419" s="71"/>
      <c r="I419" s="72"/>
      <c r="J419" s="72"/>
      <c r="K419" s="71" t="s">
        <v>13277</v>
      </c>
      <c r="L419" s="75"/>
      <c r="M419" s="76"/>
      <c r="N419" s="76"/>
      <c r="O419" s="77"/>
      <c r="P419" s="78"/>
      <c r="Q419" s="78"/>
      <c r="R419" s="88"/>
      <c r="S419" s="88"/>
      <c r="T419" s="88"/>
      <c r="U419" s="88"/>
      <c r="V419" s="52"/>
      <c r="W419" s="52"/>
      <c r="X419" s="52"/>
      <c r="Y419" s="52"/>
      <c r="Z419" s="51"/>
      <c r="AA419" s="73"/>
      <c r="AB419" s="73"/>
      <c r="AC419" s="74"/>
      <c r="AD419" s="80">
        <v>1039</v>
      </c>
      <c r="AE419" s="80">
        <v>423</v>
      </c>
      <c r="AF419" s="80">
        <v>1743</v>
      </c>
      <c r="AG419" s="80">
        <v>1954</v>
      </c>
      <c r="AH419" s="80"/>
      <c r="AI419" s="80" t="s">
        <v>7692</v>
      </c>
      <c r="AJ419" s="80" t="s">
        <v>8615</v>
      </c>
      <c r="AK419" s="80"/>
      <c r="AL419" s="80"/>
      <c r="AM419" s="82">
        <v>41677.956134259257</v>
      </c>
      <c r="AN419" s="80" t="s">
        <v>11402</v>
      </c>
      <c r="AO419" s="85" t="s">
        <v>11819</v>
      </c>
      <c r="AP419" s="80" t="s">
        <v>66</v>
      </c>
      <c r="AQ419" s="2"/>
      <c r="AR419" s="3"/>
      <c r="AS419" s="3"/>
      <c r="AT419" s="3"/>
      <c r="AU419" s="3"/>
    </row>
    <row r="420" spans="1:47" x14ac:dyDescent="0.35">
      <c r="A420" s="66" t="s">
        <v>536</v>
      </c>
      <c r="B420" s="67"/>
      <c r="C420" s="67"/>
      <c r="D420" s="68"/>
      <c r="E420" s="70"/>
      <c r="F420" s="104" t="s">
        <v>10392</v>
      </c>
      <c r="G420" s="67"/>
      <c r="H420" s="71"/>
      <c r="I420" s="72"/>
      <c r="J420" s="72"/>
      <c r="K420" s="71" t="s">
        <v>13278</v>
      </c>
      <c r="L420" s="75"/>
      <c r="M420" s="76"/>
      <c r="N420" s="76"/>
      <c r="O420" s="77"/>
      <c r="P420" s="78"/>
      <c r="Q420" s="78"/>
      <c r="R420" s="88"/>
      <c r="S420" s="88"/>
      <c r="T420" s="88"/>
      <c r="U420" s="88"/>
      <c r="V420" s="52"/>
      <c r="W420" s="52"/>
      <c r="X420" s="52"/>
      <c r="Y420" s="52"/>
      <c r="Z420" s="51"/>
      <c r="AA420" s="73"/>
      <c r="AB420" s="73"/>
      <c r="AC420" s="74"/>
      <c r="AD420" s="80">
        <v>2197</v>
      </c>
      <c r="AE420" s="80">
        <v>4504</v>
      </c>
      <c r="AF420" s="80">
        <v>29522</v>
      </c>
      <c r="AG420" s="80">
        <v>3435</v>
      </c>
      <c r="AH420" s="80"/>
      <c r="AI420" s="80" t="s">
        <v>7693</v>
      </c>
      <c r="AJ420" s="80" t="s">
        <v>8812</v>
      </c>
      <c r="AK420" s="85" t="s">
        <v>9440</v>
      </c>
      <c r="AL420" s="80"/>
      <c r="AM420" s="82">
        <v>42108.194201388891</v>
      </c>
      <c r="AN420" s="80" t="s">
        <v>11402</v>
      </c>
      <c r="AO420" s="85" t="s">
        <v>11820</v>
      </c>
      <c r="AP420" s="80" t="s">
        <v>66</v>
      </c>
      <c r="AQ420" s="2"/>
      <c r="AR420" s="3"/>
      <c r="AS420" s="3"/>
      <c r="AT420" s="3"/>
      <c r="AU420" s="3"/>
    </row>
    <row r="421" spans="1:47" x14ac:dyDescent="0.35">
      <c r="A421" s="66" t="s">
        <v>1553</v>
      </c>
      <c r="B421" s="67"/>
      <c r="C421" s="67"/>
      <c r="D421" s="68"/>
      <c r="E421" s="70"/>
      <c r="F421" s="104" t="s">
        <v>10393</v>
      </c>
      <c r="G421" s="67"/>
      <c r="H421" s="71"/>
      <c r="I421" s="72"/>
      <c r="J421" s="72"/>
      <c r="K421" s="71" t="s">
        <v>13279</v>
      </c>
      <c r="L421" s="75"/>
      <c r="M421" s="76"/>
      <c r="N421" s="76"/>
      <c r="O421" s="77"/>
      <c r="P421" s="78"/>
      <c r="Q421" s="78"/>
      <c r="R421" s="88"/>
      <c r="S421" s="88"/>
      <c r="T421" s="88"/>
      <c r="U421" s="88"/>
      <c r="V421" s="52"/>
      <c r="W421" s="52"/>
      <c r="X421" s="52"/>
      <c r="Y421" s="52"/>
      <c r="Z421" s="51"/>
      <c r="AA421" s="73"/>
      <c r="AB421" s="73"/>
      <c r="AC421" s="74"/>
      <c r="AD421" s="80">
        <v>631</v>
      </c>
      <c r="AE421" s="80">
        <v>9289466</v>
      </c>
      <c r="AF421" s="80">
        <v>372553</v>
      </c>
      <c r="AG421" s="80">
        <v>1693</v>
      </c>
      <c r="AH421" s="80"/>
      <c r="AI421" s="80" t="s">
        <v>7694</v>
      </c>
      <c r="AJ421" s="80" t="s">
        <v>8616</v>
      </c>
      <c r="AK421" s="85" t="s">
        <v>9441</v>
      </c>
      <c r="AL421" s="80"/>
      <c r="AM421" s="82">
        <v>39888.781145833331</v>
      </c>
      <c r="AN421" s="80" t="s">
        <v>11402</v>
      </c>
      <c r="AO421" s="85" t="s">
        <v>11821</v>
      </c>
      <c r="AP421" s="80" t="s">
        <v>65</v>
      </c>
      <c r="AQ421" s="2"/>
      <c r="AR421" s="3"/>
      <c r="AS421" s="3"/>
      <c r="AT421" s="3"/>
      <c r="AU421" s="3"/>
    </row>
    <row r="422" spans="1:47" x14ac:dyDescent="0.35">
      <c r="A422" s="66" t="s">
        <v>1186</v>
      </c>
      <c r="B422" s="67"/>
      <c r="C422" s="67"/>
      <c r="D422" s="68"/>
      <c r="E422" s="70"/>
      <c r="F422" s="104" t="s">
        <v>10394</v>
      </c>
      <c r="G422" s="67"/>
      <c r="H422" s="71"/>
      <c r="I422" s="72"/>
      <c r="J422" s="72"/>
      <c r="K422" s="71" t="s">
        <v>13280</v>
      </c>
      <c r="L422" s="75"/>
      <c r="M422" s="76"/>
      <c r="N422" s="76"/>
      <c r="O422" s="77"/>
      <c r="P422" s="78"/>
      <c r="Q422" s="78"/>
      <c r="R422" s="88"/>
      <c r="S422" s="88"/>
      <c r="T422" s="88"/>
      <c r="U422" s="88"/>
      <c r="V422" s="52"/>
      <c r="W422" s="52"/>
      <c r="X422" s="52"/>
      <c r="Y422" s="52"/>
      <c r="Z422" s="51"/>
      <c r="AA422" s="73"/>
      <c r="AB422" s="73"/>
      <c r="AC422" s="74"/>
      <c r="AD422" s="80">
        <v>1040</v>
      </c>
      <c r="AE422" s="80">
        <v>2008</v>
      </c>
      <c r="AF422" s="80">
        <v>4479</v>
      </c>
      <c r="AG422" s="80">
        <v>4679</v>
      </c>
      <c r="AH422" s="80"/>
      <c r="AI422" s="80" t="s">
        <v>7695</v>
      </c>
      <c r="AJ422" s="80" t="s">
        <v>8615</v>
      </c>
      <c r="AK422" s="85" t="s">
        <v>9442</v>
      </c>
      <c r="AL422" s="80"/>
      <c r="AM422" s="82">
        <v>43122.639837962961</v>
      </c>
      <c r="AN422" s="80" t="s">
        <v>11402</v>
      </c>
      <c r="AO422" s="85" t="s">
        <v>11822</v>
      </c>
      <c r="AP422" s="80" t="s">
        <v>66</v>
      </c>
      <c r="AQ422" s="2"/>
      <c r="AR422" s="3"/>
      <c r="AS422" s="3"/>
      <c r="AT422" s="3"/>
      <c r="AU422" s="3"/>
    </row>
    <row r="423" spans="1:47" x14ac:dyDescent="0.35">
      <c r="A423" s="66" t="s">
        <v>537</v>
      </c>
      <c r="B423" s="67"/>
      <c r="C423" s="67"/>
      <c r="D423" s="68"/>
      <c r="E423" s="70"/>
      <c r="F423" s="104" t="s">
        <v>10395</v>
      </c>
      <c r="G423" s="67"/>
      <c r="H423" s="71"/>
      <c r="I423" s="72"/>
      <c r="J423" s="72"/>
      <c r="K423" s="71" t="s">
        <v>13281</v>
      </c>
      <c r="L423" s="75"/>
      <c r="M423" s="76"/>
      <c r="N423" s="76"/>
      <c r="O423" s="77"/>
      <c r="P423" s="78"/>
      <c r="Q423" s="78"/>
      <c r="R423" s="88"/>
      <c r="S423" s="88"/>
      <c r="T423" s="88"/>
      <c r="U423" s="88"/>
      <c r="V423" s="52"/>
      <c r="W423" s="52"/>
      <c r="X423" s="52"/>
      <c r="Y423" s="52"/>
      <c r="Z423" s="51"/>
      <c r="AA423" s="73"/>
      <c r="AB423" s="73"/>
      <c r="AC423" s="74"/>
      <c r="AD423" s="80">
        <v>207</v>
      </c>
      <c r="AE423" s="80">
        <v>98</v>
      </c>
      <c r="AF423" s="80">
        <v>344</v>
      </c>
      <c r="AG423" s="80">
        <v>89</v>
      </c>
      <c r="AH423" s="80"/>
      <c r="AI423" s="80" t="s">
        <v>7696</v>
      </c>
      <c r="AJ423" s="80" t="s">
        <v>8616</v>
      </c>
      <c r="AK423" s="80"/>
      <c r="AL423" s="80"/>
      <c r="AM423" s="82">
        <v>40913.967037037037</v>
      </c>
      <c r="AN423" s="80" t="s">
        <v>11402</v>
      </c>
      <c r="AO423" s="85" t="s">
        <v>11823</v>
      </c>
      <c r="AP423" s="80" t="s">
        <v>66</v>
      </c>
      <c r="AQ423" s="2"/>
      <c r="AR423" s="3"/>
      <c r="AS423" s="3"/>
      <c r="AT423" s="3"/>
      <c r="AU423" s="3"/>
    </row>
    <row r="424" spans="1:47" x14ac:dyDescent="0.35">
      <c r="A424" s="66" t="s">
        <v>538</v>
      </c>
      <c r="B424" s="67"/>
      <c r="C424" s="67"/>
      <c r="D424" s="68"/>
      <c r="E424" s="70"/>
      <c r="F424" s="104" t="s">
        <v>10396</v>
      </c>
      <c r="G424" s="67"/>
      <c r="H424" s="71"/>
      <c r="I424" s="72"/>
      <c r="J424" s="72"/>
      <c r="K424" s="71" t="s">
        <v>13282</v>
      </c>
      <c r="L424" s="75"/>
      <c r="M424" s="76"/>
      <c r="N424" s="76"/>
      <c r="O424" s="77"/>
      <c r="P424" s="78"/>
      <c r="Q424" s="78"/>
      <c r="R424" s="88"/>
      <c r="S424" s="88"/>
      <c r="T424" s="88"/>
      <c r="U424" s="88"/>
      <c r="V424" s="52"/>
      <c r="W424" s="52"/>
      <c r="X424" s="52"/>
      <c r="Y424" s="52"/>
      <c r="Z424" s="51"/>
      <c r="AA424" s="73"/>
      <c r="AB424" s="73"/>
      <c r="AC424" s="74"/>
      <c r="AD424" s="80">
        <v>3688</v>
      </c>
      <c r="AE424" s="80">
        <v>1434</v>
      </c>
      <c r="AF424" s="80">
        <v>9931</v>
      </c>
      <c r="AG424" s="80">
        <v>4322</v>
      </c>
      <c r="AH424" s="80"/>
      <c r="AI424" s="80" t="s">
        <v>7697</v>
      </c>
      <c r="AJ424" s="80" t="s">
        <v>8615</v>
      </c>
      <c r="AK424" s="85" t="s">
        <v>9443</v>
      </c>
      <c r="AL424" s="80"/>
      <c r="AM424" s="82">
        <v>40441.601898148147</v>
      </c>
      <c r="AN424" s="80" t="s">
        <v>11402</v>
      </c>
      <c r="AO424" s="85" t="s">
        <v>11824</v>
      </c>
      <c r="AP424" s="80" t="s">
        <v>66</v>
      </c>
      <c r="AQ424" s="2"/>
      <c r="AR424" s="3"/>
      <c r="AS424" s="3"/>
      <c r="AT424" s="3"/>
      <c r="AU424" s="3"/>
    </row>
    <row r="425" spans="1:47" x14ac:dyDescent="0.35">
      <c r="A425" s="66" t="s">
        <v>539</v>
      </c>
      <c r="B425" s="67"/>
      <c r="C425" s="67"/>
      <c r="D425" s="68"/>
      <c r="E425" s="70"/>
      <c r="F425" s="104" t="s">
        <v>10397</v>
      </c>
      <c r="G425" s="67"/>
      <c r="H425" s="71"/>
      <c r="I425" s="72"/>
      <c r="J425" s="72"/>
      <c r="K425" s="71" t="s">
        <v>13283</v>
      </c>
      <c r="L425" s="75"/>
      <c r="M425" s="76"/>
      <c r="N425" s="76"/>
      <c r="O425" s="77"/>
      <c r="P425" s="78"/>
      <c r="Q425" s="78"/>
      <c r="R425" s="88"/>
      <c r="S425" s="88"/>
      <c r="T425" s="88"/>
      <c r="U425" s="88"/>
      <c r="V425" s="52"/>
      <c r="W425" s="52"/>
      <c r="X425" s="52"/>
      <c r="Y425" s="52"/>
      <c r="Z425" s="51"/>
      <c r="AA425" s="73"/>
      <c r="AB425" s="73"/>
      <c r="AC425" s="74"/>
      <c r="AD425" s="80">
        <v>294</v>
      </c>
      <c r="AE425" s="80">
        <v>91</v>
      </c>
      <c r="AF425" s="80">
        <v>1211</v>
      </c>
      <c r="AG425" s="80">
        <v>24559</v>
      </c>
      <c r="AH425" s="80"/>
      <c r="AI425" s="80"/>
      <c r="AJ425" s="80"/>
      <c r="AK425" s="80"/>
      <c r="AL425" s="80"/>
      <c r="AM425" s="82">
        <v>44333.490011574075</v>
      </c>
      <c r="AN425" s="80" t="s">
        <v>11402</v>
      </c>
      <c r="AO425" s="85" t="s">
        <v>11825</v>
      </c>
      <c r="AP425" s="80" t="s">
        <v>66</v>
      </c>
      <c r="AQ425" s="2"/>
      <c r="AR425" s="3"/>
      <c r="AS425" s="3"/>
      <c r="AT425" s="3"/>
      <c r="AU425" s="3"/>
    </row>
    <row r="426" spans="1:47" x14ac:dyDescent="0.35">
      <c r="A426" s="66" t="s">
        <v>540</v>
      </c>
      <c r="B426" s="67"/>
      <c r="C426" s="67"/>
      <c r="D426" s="68"/>
      <c r="E426" s="70"/>
      <c r="F426" s="104" t="s">
        <v>10398</v>
      </c>
      <c r="G426" s="67"/>
      <c r="H426" s="71"/>
      <c r="I426" s="72"/>
      <c r="J426" s="72"/>
      <c r="K426" s="71" t="s">
        <v>13284</v>
      </c>
      <c r="L426" s="75"/>
      <c r="M426" s="76"/>
      <c r="N426" s="76"/>
      <c r="O426" s="77"/>
      <c r="P426" s="78"/>
      <c r="Q426" s="78"/>
      <c r="R426" s="88"/>
      <c r="S426" s="88"/>
      <c r="T426" s="88"/>
      <c r="U426" s="88"/>
      <c r="V426" s="52"/>
      <c r="W426" s="52"/>
      <c r="X426" s="52"/>
      <c r="Y426" s="52"/>
      <c r="Z426" s="51"/>
      <c r="AA426" s="73"/>
      <c r="AB426" s="73"/>
      <c r="AC426" s="74"/>
      <c r="AD426" s="80">
        <v>699</v>
      </c>
      <c r="AE426" s="80">
        <v>782</v>
      </c>
      <c r="AF426" s="80">
        <v>3866</v>
      </c>
      <c r="AG426" s="80">
        <v>2188</v>
      </c>
      <c r="AH426" s="80"/>
      <c r="AI426" s="80" t="s">
        <v>7698</v>
      </c>
      <c r="AJ426" s="80" t="s">
        <v>8813</v>
      </c>
      <c r="AK426" s="85" t="s">
        <v>9444</v>
      </c>
      <c r="AL426" s="80"/>
      <c r="AM426" s="82">
        <v>41571.644131944442</v>
      </c>
      <c r="AN426" s="80" t="s">
        <v>11402</v>
      </c>
      <c r="AO426" s="85" t="s">
        <v>11826</v>
      </c>
      <c r="AP426" s="80" t="s">
        <v>66</v>
      </c>
      <c r="AQ426" s="2"/>
      <c r="AR426" s="3"/>
      <c r="AS426" s="3"/>
      <c r="AT426" s="3"/>
      <c r="AU426" s="3"/>
    </row>
    <row r="427" spans="1:47" x14ac:dyDescent="0.35">
      <c r="A427" s="66" t="s">
        <v>541</v>
      </c>
      <c r="B427" s="67"/>
      <c r="C427" s="67"/>
      <c r="D427" s="68"/>
      <c r="E427" s="70"/>
      <c r="F427" s="104" t="s">
        <v>10399</v>
      </c>
      <c r="G427" s="67"/>
      <c r="H427" s="71"/>
      <c r="I427" s="72"/>
      <c r="J427" s="72"/>
      <c r="K427" s="71" t="s">
        <v>13285</v>
      </c>
      <c r="L427" s="75"/>
      <c r="M427" s="76"/>
      <c r="N427" s="76"/>
      <c r="O427" s="77"/>
      <c r="P427" s="78"/>
      <c r="Q427" s="78"/>
      <c r="R427" s="88"/>
      <c r="S427" s="88"/>
      <c r="T427" s="88"/>
      <c r="U427" s="88"/>
      <c r="V427" s="52"/>
      <c r="W427" s="52"/>
      <c r="X427" s="52"/>
      <c r="Y427" s="52"/>
      <c r="Z427" s="51"/>
      <c r="AA427" s="73"/>
      <c r="AB427" s="73"/>
      <c r="AC427" s="74"/>
      <c r="AD427" s="80">
        <v>2744</v>
      </c>
      <c r="AE427" s="80">
        <v>2696</v>
      </c>
      <c r="AF427" s="80">
        <v>274775</v>
      </c>
      <c r="AG427" s="80">
        <v>508800</v>
      </c>
      <c r="AH427" s="80"/>
      <c r="AI427" s="80"/>
      <c r="AJ427" s="80"/>
      <c r="AK427" s="80"/>
      <c r="AL427" s="80"/>
      <c r="AM427" s="82">
        <v>40999.455775462964</v>
      </c>
      <c r="AN427" s="80" t="s">
        <v>11402</v>
      </c>
      <c r="AO427" s="85" t="s">
        <v>11827</v>
      </c>
      <c r="AP427" s="80" t="s">
        <v>66</v>
      </c>
      <c r="AQ427" s="2"/>
      <c r="AR427" s="3"/>
      <c r="AS427" s="3"/>
      <c r="AT427" s="3"/>
      <c r="AU427" s="3"/>
    </row>
    <row r="428" spans="1:47" x14ac:dyDescent="0.35">
      <c r="A428" s="66" t="s">
        <v>542</v>
      </c>
      <c r="B428" s="67"/>
      <c r="C428" s="67"/>
      <c r="D428" s="68"/>
      <c r="E428" s="70"/>
      <c r="F428" s="104" t="s">
        <v>10400</v>
      </c>
      <c r="G428" s="67"/>
      <c r="H428" s="71"/>
      <c r="I428" s="72"/>
      <c r="J428" s="72"/>
      <c r="K428" s="71" t="s">
        <v>13286</v>
      </c>
      <c r="L428" s="75"/>
      <c r="M428" s="76"/>
      <c r="N428" s="76"/>
      <c r="O428" s="77"/>
      <c r="P428" s="78"/>
      <c r="Q428" s="78"/>
      <c r="R428" s="88"/>
      <c r="S428" s="88"/>
      <c r="T428" s="88"/>
      <c r="U428" s="88"/>
      <c r="V428" s="52"/>
      <c r="W428" s="52"/>
      <c r="X428" s="52"/>
      <c r="Y428" s="52"/>
      <c r="Z428" s="51"/>
      <c r="AA428" s="73"/>
      <c r="AB428" s="73"/>
      <c r="AC428" s="74"/>
      <c r="AD428" s="80">
        <v>139</v>
      </c>
      <c r="AE428" s="80">
        <v>170</v>
      </c>
      <c r="AF428" s="80">
        <v>2213</v>
      </c>
      <c r="AG428" s="80">
        <v>3113</v>
      </c>
      <c r="AH428" s="80"/>
      <c r="AI428" s="80" t="s">
        <v>7699</v>
      </c>
      <c r="AJ428" s="80" t="s">
        <v>8814</v>
      </c>
      <c r="AK428" s="85" t="s">
        <v>9445</v>
      </c>
      <c r="AL428" s="80"/>
      <c r="AM428" s="82">
        <v>43630.873391203706</v>
      </c>
      <c r="AN428" s="80" t="s">
        <v>11402</v>
      </c>
      <c r="AO428" s="85" t="s">
        <v>11828</v>
      </c>
      <c r="AP428" s="80" t="s">
        <v>66</v>
      </c>
      <c r="AQ428" s="2"/>
      <c r="AR428" s="3"/>
      <c r="AS428" s="3"/>
      <c r="AT428" s="3"/>
      <c r="AU428" s="3"/>
    </row>
    <row r="429" spans="1:47" x14ac:dyDescent="0.35">
      <c r="A429" s="66" t="s">
        <v>543</v>
      </c>
      <c r="B429" s="67"/>
      <c r="C429" s="67"/>
      <c r="D429" s="68"/>
      <c r="E429" s="70"/>
      <c r="F429" s="104" t="s">
        <v>10401</v>
      </c>
      <c r="G429" s="67"/>
      <c r="H429" s="71"/>
      <c r="I429" s="72"/>
      <c r="J429" s="72"/>
      <c r="K429" s="71" t="s">
        <v>13287</v>
      </c>
      <c r="L429" s="75"/>
      <c r="M429" s="76"/>
      <c r="N429" s="76"/>
      <c r="O429" s="77"/>
      <c r="P429" s="78"/>
      <c r="Q429" s="78"/>
      <c r="R429" s="88"/>
      <c r="S429" s="88"/>
      <c r="T429" s="88"/>
      <c r="U429" s="88"/>
      <c r="V429" s="52"/>
      <c r="W429" s="52"/>
      <c r="X429" s="52"/>
      <c r="Y429" s="52"/>
      <c r="Z429" s="51"/>
      <c r="AA429" s="73"/>
      <c r="AB429" s="73"/>
      <c r="AC429" s="74"/>
      <c r="AD429" s="80">
        <v>925</v>
      </c>
      <c r="AE429" s="80">
        <v>95</v>
      </c>
      <c r="AF429" s="80">
        <v>1615</v>
      </c>
      <c r="AG429" s="80">
        <v>4328</v>
      </c>
      <c r="AH429" s="80"/>
      <c r="AI429" s="80" t="s">
        <v>7700</v>
      </c>
      <c r="AJ429" s="80" t="s">
        <v>8815</v>
      </c>
      <c r="AK429" s="85" t="s">
        <v>9446</v>
      </c>
      <c r="AL429" s="80"/>
      <c r="AM429" s="82">
        <v>44232.54760416667</v>
      </c>
      <c r="AN429" s="80" t="s">
        <v>11402</v>
      </c>
      <c r="AO429" s="85" t="s">
        <v>11829</v>
      </c>
      <c r="AP429" s="80" t="s">
        <v>66</v>
      </c>
      <c r="AQ429" s="2"/>
      <c r="AR429" s="3"/>
      <c r="AS429" s="3"/>
      <c r="AT429" s="3"/>
      <c r="AU429" s="3"/>
    </row>
    <row r="430" spans="1:47" x14ac:dyDescent="0.35">
      <c r="A430" s="66" t="s">
        <v>544</v>
      </c>
      <c r="B430" s="67"/>
      <c r="C430" s="67"/>
      <c r="D430" s="68"/>
      <c r="E430" s="70"/>
      <c r="F430" s="104" t="s">
        <v>10402</v>
      </c>
      <c r="G430" s="67"/>
      <c r="H430" s="71"/>
      <c r="I430" s="72"/>
      <c r="J430" s="72"/>
      <c r="K430" s="71" t="s">
        <v>13288</v>
      </c>
      <c r="L430" s="75"/>
      <c r="M430" s="76"/>
      <c r="N430" s="76"/>
      <c r="O430" s="77"/>
      <c r="P430" s="78"/>
      <c r="Q430" s="78"/>
      <c r="R430" s="88"/>
      <c r="S430" s="88"/>
      <c r="T430" s="88"/>
      <c r="U430" s="88"/>
      <c r="V430" s="52"/>
      <c r="W430" s="52"/>
      <c r="X430" s="52"/>
      <c r="Y430" s="52"/>
      <c r="Z430" s="51"/>
      <c r="AA430" s="73"/>
      <c r="AB430" s="73"/>
      <c r="AC430" s="74"/>
      <c r="AD430" s="80">
        <v>210</v>
      </c>
      <c r="AE430" s="80">
        <v>6082</v>
      </c>
      <c r="AF430" s="80">
        <v>1931</v>
      </c>
      <c r="AG430" s="80">
        <v>2206</v>
      </c>
      <c r="AH430" s="80"/>
      <c r="AI430" s="80" t="s">
        <v>7701</v>
      </c>
      <c r="AJ430" s="80" t="s">
        <v>8737</v>
      </c>
      <c r="AK430" s="85" t="s">
        <v>9447</v>
      </c>
      <c r="AL430" s="80"/>
      <c r="AM430" s="82">
        <v>43390.392766203702</v>
      </c>
      <c r="AN430" s="80" t="s">
        <v>11402</v>
      </c>
      <c r="AO430" s="85" t="s">
        <v>11830</v>
      </c>
      <c r="AP430" s="80" t="s">
        <v>66</v>
      </c>
      <c r="AQ430" s="2"/>
      <c r="AR430" s="3"/>
      <c r="AS430" s="3"/>
      <c r="AT430" s="3"/>
      <c r="AU430" s="3"/>
    </row>
    <row r="431" spans="1:47" x14ac:dyDescent="0.35">
      <c r="A431" s="66" t="s">
        <v>545</v>
      </c>
      <c r="B431" s="67"/>
      <c r="C431" s="67"/>
      <c r="D431" s="68"/>
      <c r="E431" s="70"/>
      <c r="F431" s="104" t="s">
        <v>10403</v>
      </c>
      <c r="G431" s="67"/>
      <c r="H431" s="71"/>
      <c r="I431" s="72"/>
      <c r="J431" s="72"/>
      <c r="K431" s="71" t="s">
        <v>13289</v>
      </c>
      <c r="L431" s="75"/>
      <c r="M431" s="76"/>
      <c r="N431" s="76"/>
      <c r="O431" s="77"/>
      <c r="P431" s="78"/>
      <c r="Q431" s="78"/>
      <c r="R431" s="88"/>
      <c r="S431" s="88"/>
      <c r="T431" s="88"/>
      <c r="U431" s="88"/>
      <c r="V431" s="52"/>
      <c r="W431" s="52"/>
      <c r="X431" s="52"/>
      <c r="Y431" s="52"/>
      <c r="Z431" s="51"/>
      <c r="AA431" s="73"/>
      <c r="AB431" s="73"/>
      <c r="AC431" s="74"/>
      <c r="AD431" s="80">
        <v>931</v>
      </c>
      <c r="AE431" s="80">
        <v>1037</v>
      </c>
      <c r="AF431" s="80">
        <v>27495</v>
      </c>
      <c r="AG431" s="80">
        <v>72532</v>
      </c>
      <c r="AH431" s="80"/>
      <c r="AI431" s="80" t="s">
        <v>7702</v>
      </c>
      <c r="AJ431" s="80" t="s">
        <v>8645</v>
      </c>
      <c r="AK431" s="80"/>
      <c r="AL431" s="80"/>
      <c r="AM431" s="82">
        <v>42919.398645833331</v>
      </c>
      <c r="AN431" s="80" t="s">
        <v>11402</v>
      </c>
      <c r="AO431" s="85" t="s">
        <v>11831</v>
      </c>
      <c r="AP431" s="80" t="s">
        <v>66</v>
      </c>
      <c r="AQ431" s="2"/>
      <c r="AR431" s="3"/>
      <c r="AS431" s="3"/>
      <c r="AT431" s="3"/>
      <c r="AU431" s="3"/>
    </row>
    <row r="432" spans="1:47" x14ac:dyDescent="0.35">
      <c r="A432" s="66" t="s">
        <v>546</v>
      </c>
      <c r="B432" s="67"/>
      <c r="C432" s="67"/>
      <c r="D432" s="68"/>
      <c r="E432" s="70"/>
      <c r="F432" s="104" t="s">
        <v>10404</v>
      </c>
      <c r="G432" s="67"/>
      <c r="H432" s="71"/>
      <c r="I432" s="72"/>
      <c r="J432" s="72"/>
      <c r="K432" s="71" t="s">
        <v>13290</v>
      </c>
      <c r="L432" s="75"/>
      <c r="M432" s="76"/>
      <c r="N432" s="76"/>
      <c r="O432" s="77"/>
      <c r="P432" s="78"/>
      <c r="Q432" s="78"/>
      <c r="R432" s="88"/>
      <c r="S432" s="88"/>
      <c r="T432" s="88"/>
      <c r="U432" s="88"/>
      <c r="V432" s="52"/>
      <c r="W432" s="52"/>
      <c r="X432" s="52"/>
      <c r="Y432" s="52"/>
      <c r="Z432" s="51"/>
      <c r="AA432" s="73"/>
      <c r="AB432" s="73"/>
      <c r="AC432" s="74"/>
      <c r="AD432" s="80">
        <v>1020</v>
      </c>
      <c r="AE432" s="80">
        <v>1895</v>
      </c>
      <c r="AF432" s="80">
        <v>3032</v>
      </c>
      <c r="AG432" s="80">
        <v>438</v>
      </c>
      <c r="AH432" s="80"/>
      <c r="AI432" s="80" t="s">
        <v>7703</v>
      </c>
      <c r="AJ432" s="80" t="s">
        <v>8816</v>
      </c>
      <c r="AK432" s="85" t="s">
        <v>9448</v>
      </c>
      <c r="AL432" s="80"/>
      <c r="AM432" s="82">
        <v>41157.618437500001</v>
      </c>
      <c r="AN432" s="80" t="s">
        <v>11402</v>
      </c>
      <c r="AO432" s="85" t="s">
        <v>11832</v>
      </c>
      <c r="AP432" s="80" t="s">
        <v>66</v>
      </c>
      <c r="AQ432" s="2"/>
      <c r="AR432" s="3"/>
      <c r="AS432" s="3"/>
      <c r="AT432" s="3"/>
      <c r="AU432" s="3"/>
    </row>
    <row r="433" spans="1:47" x14ac:dyDescent="0.35">
      <c r="A433" s="66" t="s">
        <v>1554</v>
      </c>
      <c r="B433" s="67"/>
      <c r="C433" s="67"/>
      <c r="D433" s="68"/>
      <c r="E433" s="70"/>
      <c r="F433" s="104" t="s">
        <v>10405</v>
      </c>
      <c r="G433" s="67"/>
      <c r="H433" s="71"/>
      <c r="I433" s="72"/>
      <c r="J433" s="72"/>
      <c r="K433" s="71" t="s">
        <v>13291</v>
      </c>
      <c r="L433" s="75"/>
      <c r="M433" s="76"/>
      <c r="N433" s="76"/>
      <c r="O433" s="77"/>
      <c r="P433" s="78"/>
      <c r="Q433" s="78"/>
      <c r="R433" s="88"/>
      <c r="S433" s="88"/>
      <c r="T433" s="88"/>
      <c r="U433" s="88"/>
      <c r="V433" s="52"/>
      <c r="W433" s="52"/>
      <c r="X433" s="52"/>
      <c r="Y433" s="52"/>
      <c r="Z433" s="51"/>
      <c r="AA433" s="73"/>
      <c r="AB433" s="73"/>
      <c r="AC433" s="74"/>
      <c r="AD433" s="80">
        <v>330</v>
      </c>
      <c r="AE433" s="80">
        <v>33371</v>
      </c>
      <c r="AF433" s="80">
        <v>22147</v>
      </c>
      <c r="AG433" s="80">
        <v>16364</v>
      </c>
      <c r="AH433" s="80"/>
      <c r="AI433" s="80" t="s">
        <v>7704</v>
      </c>
      <c r="AJ433" s="80" t="s">
        <v>8817</v>
      </c>
      <c r="AK433" s="85" t="s">
        <v>9449</v>
      </c>
      <c r="AL433" s="80"/>
      <c r="AM433" s="82">
        <v>40358.862986111111</v>
      </c>
      <c r="AN433" s="80" t="s">
        <v>11402</v>
      </c>
      <c r="AO433" s="85" t="s">
        <v>11833</v>
      </c>
      <c r="AP433" s="80" t="s">
        <v>65</v>
      </c>
      <c r="AQ433" s="2"/>
      <c r="AR433" s="3"/>
      <c r="AS433" s="3"/>
      <c r="AT433" s="3"/>
      <c r="AU433" s="3"/>
    </row>
    <row r="434" spans="1:47" x14ac:dyDescent="0.35">
      <c r="A434" s="66" t="s">
        <v>547</v>
      </c>
      <c r="B434" s="67"/>
      <c r="C434" s="67"/>
      <c r="D434" s="68"/>
      <c r="E434" s="70"/>
      <c r="F434" s="104" t="s">
        <v>10406</v>
      </c>
      <c r="G434" s="67"/>
      <c r="H434" s="71"/>
      <c r="I434" s="72"/>
      <c r="J434" s="72"/>
      <c r="K434" s="71" t="s">
        <v>13292</v>
      </c>
      <c r="L434" s="75"/>
      <c r="M434" s="76"/>
      <c r="N434" s="76"/>
      <c r="O434" s="77"/>
      <c r="P434" s="78"/>
      <c r="Q434" s="78"/>
      <c r="R434" s="88"/>
      <c r="S434" s="88"/>
      <c r="T434" s="88"/>
      <c r="U434" s="88"/>
      <c r="V434" s="52"/>
      <c r="W434" s="52"/>
      <c r="X434" s="52"/>
      <c r="Y434" s="52"/>
      <c r="Z434" s="51"/>
      <c r="AA434" s="73"/>
      <c r="AB434" s="73"/>
      <c r="AC434" s="74"/>
      <c r="AD434" s="80">
        <v>59</v>
      </c>
      <c r="AE434" s="80">
        <v>263</v>
      </c>
      <c r="AF434" s="80">
        <v>307</v>
      </c>
      <c r="AG434" s="80">
        <v>186</v>
      </c>
      <c r="AH434" s="80"/>
      <c r="AI434" s="80" t="s">
        <v>7705</v>
      </c>
      <c r="AJ434" s="80" t="s">
        <v>8818</v>
      </c>
      <c r="AK434" s="85" t="s">
        <v>9450</v>
      </c>
      <c r="AL434" s="80"/>
      <c r="AM434" s="82">
        <v>40619.618715277778</v>
      </c>
      <c r="AN434" s="80" t="s">
        <v>11402</v>
      </c>
      <c r="AO434" s="85" t="s">
        <v>11834</v>
      </c>
      <c r="AP434" s="80" t="s">
        <v>66</v>
      </c>
      <c r="AQ434" s="2"/>
      <c r="AR434" s="3"/>
      <c r="AS434" s="3"/>
      <c r="AT434" s="3"/>
      <c r="AU434" s="3"/>
    </row>
    <row r="435" spans="1:47" x14ac:dyDescent="0.35">
      <c r="A435" s="66" t="s">
        <v>548</v>
      </c>
      <c r="B435" s="67"/>
      <c r="C435" s="67"/>
      <c r="D435" s="68"/>
      <c r="E435" s="70"/>
      <c r="F435" s="104" t="s">
        <v>10012</v>
      </c>
      <c r="G435" s="67"/>
      <c r="H435" s="71"/>
      <c r="I435" s="72"/>
      <c r="J435" s="72"/>
      <c r="K435" s="71" t="s">
        <v>13293</v>
      </c>
      <c r="L435" s="75"/>
      <c r="M435" s="76"/>
      <c r="N435" s="76"/>
      <c r="O435" s="77"/>
      <c r="P435" s="78"/>
      <c r="Q435" s="78"/>
      <c r="R435" s="88"/>
      <c r="S435" s="88"/>
      <c r="T435" s="88"/>
      <c r="U435" s="88"/>
      <c r="V435" s="52"/>
      <c r="W435" s="52"/>
      <c r="X435" s="52"/>
      <c r="Y435" s="52"/>
      <c r="Z435" s="51"/>
      <c r="AA435" s="73"/>
      <c r="AB435" s="73"/>
      <c r="AC435" s="74"/>
      <c r="AD435" s="80">
        <v>254</v>
      </c>
      <c r="AE435" s="80">
        <v>167</v>
      </c>
      <c r="AF435" s="80">
        <v>21938</v>
      </c>
      <c r="AG435" s="80">
        <v>17777</v>
      </c>
      <c r="AH435" s="80"/>
      <c r="AI435" s="80" t="s">
        <v>7706</v>
      </c>
      <c r="AJ435" s="80"/>
      <c r="AK435" s="80"/>
      <c r="AL435" s="80"/>
      <c r="AM435" s="82">
        <v>41416.412407407406</v>
      </c>
      <c r="AN435" s="80" t="s">
        <v>11402</v>
      </c>
      <c r="AO435" s="85" t="s">
        <v>11835</v>
      </c>
      <c r="AP435" s="80" t="s">
        <v>66</v>
      </c>
      <c r="AQ435" s="2"/>
      <c r="AR435" s="3"/>
      <c r="AS435" s="3"/>
      <c r="AT435" s="3"/>
      <c r="AU435" s="3"/>
    </row>
    <row r="436" spans="1:47" x14ac:dyDescent="0.35">
      <c r="A436" s="66" t="s">
        <v>549</v>
      </c>
      <c r="B436" s="67"/>
      <c r="C436" s="67"/>
      <c r="D436" s="68"/>
      <c r="E436" s="70"/>
      <c r="F436" s="104" t="s">
        <v>10407</v>
      </c>
      <c r="G436" s="67"/>
      <c r="H436" s="71"/>
      <c r="I436" s="72"/>
      <c r="J436" s="72"/>
      <c r="K436" s="71" t="s">
        <v>13294</v>
      </c>
      <c r="L436" s="75"/>
      <c r="M436" s="76"/>
      <c r="N436" s="76"/>
      <c r="O436" s="77"/>
      <c r="P436" s="78"/>
      <c r="Q436" s="78"/>
      <c r="R436" s="88"/>
      <c r="S436" s="88"/>
      <c r="T436" s="88"/>
      <c r="U436" s="88"/>
      <c r="V436" s="52"/>
      <c r="W436" s="52"/>
      <c r="X436" s="52"/>
      <c r="Y436" s="52"/>
      <c r="Z436" s="51"/>
      <c r="AA436" s="73"/>
      <c r="AB436" s="73"/>
      <c r="AC436" s="74"/>
      <c r="AD436" s="80">
        <v>127</v>
      </c>
      <c r="AE436" s="80">
        <v>213</v>
      </c>
      <c r="AF436" s="80">
        <v>1860</v>
      </c>
      <c r="AG436" s="80">
        <v>721</v>
      </c>
      <c r="AH436" s="80"/>
      <c r="AI436" s="80" t="s">
        <v>7707</v>
      </c>
      <c r="AJ436" s="80"/>
      <c r="AK436" s="80"/>
      <c r="AL436" s="80"/>
      <c r="AM436" s="82">
        <v>44368.715497685182</v>
      </c>
      <c r="AN436" s="80" t="s">
        <v>11402</v>
      </c>
      <c r="AO436" s="85" t="s">
        <v>11836</v>
      </c>
      <c r="AP436" s="80" t="s">
        <v>66</v>
      </c>
      <c r="AQ436" s="2"/>
      <c r="AR436" s="3"/>
      <c r="AS436" s="3"/>
      <c r="AT436" s="3"/>
      <c r="AU436" s="3"/>
    </row>
    <row r="437" spans="1:47" x14ac:dyDescent="0.35">
      <c r="A437" s="66" t="s">
        <v>550</v>
      </c>
      <c r="B437" s="67"/>
      <c r="C437" s="67"/>
      <c r="D437" s="68"/>
      <c r="E437" s="70"/>
      <c r="F437" s="104" t="s">
        <v>10408</v>
      </c>
      <c r="G437" s="67"/>
      <c r="H437" s="71"/>
      <c r="I437" s="72"/>
      <c r="J437" s="72"/>
      <c r="K437" s="71" t="s">
        <v>13295</v>
      </c>
      <c r="L437" s="75"/>
      <c r="M437" s="76"/>
      <c r="N437" s="76"/>
      <c r="O437" s="77"/>
      <c r="P437" s="78"/>
      <c r="Q437" s="78"/>
      <c r="R437" s="88"/>
      <c r="S437" s="88"/>
      <c r="T437" s="88"/>
      <c r="U437" s="88"/>
      <c r="V437" s="52"/>
      <c r="W437" s="52"/>
      <c r="X437" s="52"/>
      <c r="Y437" s="52"/>
      <c r="Z437" s="51"/>
      <c r="AA437" s="73"/>
      <c r="AB437" s="73"/>
      <c r="AC437" s="74"/>
      <c r="AD437" s="80">
        <v>3998</v>
      </c>
      <c r="AE437" s="80">
        <v>5970</v>
      </c>
      <c r="AF437" s="80">
        <v>139151</v>
      </c>
      <c r="AG437" s="80">
        <v>230979</v>
      </c>
      <c r="AH437" s="80"/>
      <c r="AI437" s="80" t="s">
        <v>7708</v>
      </c>
      <c r="AJ437" s="80" t="s">
        <v>8609</v>
      </c>
      <c r="AK437" s="80"/>
      <c r="AL437" s="80"/>
      <c r="AM437" s="82">
        <v>41083.701064814813</v>
      </c>
      <c r="AN437" s="80" t="s">
        <v>11402</v>
      </c>
      <c r="AO437" s="85" t="s">
        <v>11837</v>
      </c>
      <c r="AP437" s="80" t="s">
        <v>66</v>
      </c>
      <c r="AQ437" s="2"/>
      <c r="AR437" s="3"/>
      <c r="AS437" s="3"/>
      <c r="AT437" s="3"/>
      <c r="AU437" s="3"/>
    </row>
    <row r="438" spans="1:47" x14ac:dyDescent="0.35">
      <c r="A438" s="66" t="s">
        <v>551</v>
      </c>
      <c r="B438" s="67"/>
      <c r="C438" s="67"/>
      <c r="D438" s="68"/>
      <c r="E438" s="70"/>
      <c r="F438" s="104" t="s">
        <v>10409</v>
      </c>
      <c r="G438" s="67"/>
      <c r="H438" s="71"/>
      <c r="I438" s="72"/>
      <c r="J438" s="72"/>
      <c r="K438" s="71" t="s">
        <v>13296</v>
      </c>
      <c r="L438" s="75"/>
      <c r="M438" s="76"/>
      <c r="N438" s="76"/>
      <c r="O438" s="77"/>
      <c r="P438" s="78"/>
      <c r="Q438" s="78"/>
      <c r="R438" s="88"/>
      <c r="S438" s="88"/>
      <c r="T438" s="88"/>
      <c r="U438" s="88"/>
      <c r="V438" s="52"/>
      <c r="W438" s="52"/>
      <c r="X438" s="52"/>
      <c r="Y438" s="52"/>
      <c r="Z438" s="51"/>
      <c r="AA438" s="73"/>
      <c r="AB438" s="73"/>
      <c r="AC438" s="74"/>
      <c r="AD438" s="80">
        <v>1046</v>
      </c>
      <c r="AE438" s="80">
        <v>574</v>
      </c>
      <c r="AF438" s="80">
        <v>38532</v>
      </c>
      <c r="AG438" s="80">
        <v>158815</v>
      </c>
      <c r="AH438" s="80"/>
      <c r="AI438" s="80" t="s">
        <v>7709</v>
      </c>
      <c r="AJ438" s="80"/>
      <c r="AK438" s="80"/>
      <c r="AL438" s="80"/>
      <c r="AM438" s="82">
        <v>43884.416689814818</v>
      </c>
      <c r="AN438" s="80" t="s">
        <v>11402</v>
      </c>
      <c r="AO438" s="85" t="s">
        <v>11838</v>
      </c>
      <c r="AP438" s="80" t="s">
        <v>66</v>
      </c>
      <c r="AQ438" s="2"/>
      <c r="AR438" s="3"/>
      <c r="AS438" s="3"/>
      <c r="AT438" s="3"/>
      <c r="AU438" s="3"/>
    </row>
    <row r="439" spans="1:47" x14ac:dyDescent="0.35">
      <c r="A439" s="66" t="s">
        <v>552</v>
      </c>
      <c r="B439" s="67"/>
      <c r="C439" s="67"/>
      <c r="D439" s="68"/>
      <c r="E439" s="70"/>
      <c r="F439" s="104" t="s">
        <v>10410</v>
      </c>
      <c r="G439" s="67"/>
      <c r="H439" s="71"/>
      <c r="I439" s="72"/>
      <c r="J439" s="72"/>
      <c r="K439" s="71" t="s">
        <v>13297</v>
      </c>
      <c r="L439" s="75"/>
      <c r="M439" s="76"/>
      <c r="N439" s="76"/>
      <c r="O439" s="77"/>
      <c r="P439" s="78"/>
      <c r="Q439" s="78"/>
      <c r="R439" s="88"/>
      <c r="S439" s="88"/>
      <c r="T439" s="88"/>
      <c r="U439" s="88"/>
      <c r="V439" s="52"/>
      <c r="W439" s="52"/>
      <c r="X439" s="52"/>
      <c r="Y439" s="52"/>
      <c r="Z439" s="51"/>
      <c r="AA439" s="73"/>
      <c r="AB439" s="73"/>
      <c r="AC439" s="74"/>
      <c r="AD439" s="80">
        <v>294</v>
      </c>
      <c r="AE439" s="80">
        <v>343</v>
      </c>
      <c r="AF439" s="80">
        <v>51866</v>
      </c>
      <c r="AG439" s="80">
        <v>14545</v>
      </c>
      <c r="AH439" s="80"/>
      <c r="AI439" s="80" t="s">
        <v>7710</v>
      </c>
      <c r="AJ439" s="80" t="s">
        <v>8819</v>
      </c>
      <c r="AK439" s="80"/>
      <c r="AL439" s="80"/>
      <c r="AM439" s="82">
        <v>41903.628182870372</v>
      </c>
      <c r="AN439" s="80" t="s">
        <v>11402</v>
      </c>
      <c r="AO439" s="85" t="s">
        <v>11839</v>
      </c>
      <c r="AP439" s="80" t="s">
        <v>66</v>
      </c>
      <c r="AQ439" s="2"/>
      <c r="AR439" s="3"/>
      <c r="AS439" s="3"/>
      <c r="AT439" s="3"/>
      <c r="AU439" s="3"/>
    </row>
    <row r="440" spans="1:47" x14ac:dyDescent="0.35">
      <c r="A440" s="66" t="s">
        <v>553</v>
      </c>
      <c r="B440" s="67"/>
      <c r="C440" s="67"/>
      <c r="D440" s="68"/>
      <c r="E440" s="70"/>
      <c r="F440" s="104" t="s">
        <v>10411</v>
      </c>
      <c r="G440" s="67"/>
      <c r="H440" s="71"/>
      <c r="I440" s="72"/>
      <c r="J440" s="72"/>
      <c r="K440" s="71" t="s">
        <v>13298</v>
      </c>
      <c r="L440" s="75"/>
      <c r="M440" s="76"/>
      <c r="N440" s="76"/>
      <c r="O440" s="77"/>
      <c r="P440" s="78"/>
      <c r="Q440" s="78"/>
      <c r="R440" s="88"/>
      <c r="S440" s="88"/>
      <c r="T440" s="88"/>
      <c r="U440" s="88"/>
      <c r="V440" s="52"/>
      <c r="W440" s="52"/>
      <c r="X440" s="52"/>
      <c r="Y440" s="52"/>
      <c r="Z440" s="51"/>
      <c r="AA440" s="73"/>
      <c r="AB440" s="73"/>
      <c r="AC440" s="74"/>
      <c r="AD440" s="80">
        <v>502</v>
      </c>
      <c r="AE440" s="80">
        <v>38</v>
      </c>
      <c r="AF440" s="80">
        <v>3361</v>
      </c>
      <c r="AG440" s="80">
        <v>45</v>
      </c>
      <c r="AH440" s="80"/>
      <c r="AI440" s="80"/>
      <c r="AJ440" s="80"/>
      <c r="AK440" s="80"/>
      <c r="AL440" s="80"/>
      <c r="AM440" s="82">
        <v>40917.668854166666</v>
      </c>
      <c r="AN440" s="80" t="s">
        <v>11402</v>
      </c>
      <c r="AO440" s="85" t="s">
        <v>11840</v>
      </c>
      <c r="AP440" s="80" t="s">
        <v>66</v>
      </c>
      <c r="AQ440" s="2"/>
      <c r="AR440" s="3"/>
      <c r="AS440" s="3"/>
      <c r="AT440" s="3"/>
      <c r="AU440" s="3"/>
    </row>
    <row r="441" spans="1:47" x14ac:dyDescent="0.35">
      <c r="A441" s="66" t="s">
        <v>1555</v>
      </c>
      <c r="B441" s="67"/>
      <c r="C441" s="67"/>
      <c r="D441" s="68"/>
      <c r="E441" s="70"/>
      <c r="F441" s="104" t="s">
        <v>10412</v>
      </c>
      <c r="G441" s="67"/>
      <c r="H441" s="71"/>
      <c r="I441" s="72"/>
      <c r="J441" s="72"/>
      <c r="K441" s="71" t="s">
        <v>13299</v>
      </c>
      <c r="L441" s="75"/>
      <c r="M441" s="76"/>
      <c r="N441" s="76"/>
      <c r="O441" s="77"/>
      <c r="P441" s="78"/>
      <c r="Q441" s="78"/>
      <c r="R441" s="88"/>
      <c r="S441" s="88"/>
      <c r="T441" s="88"/>
      <c r="U441" s="88"/>
      <c r="V441" s="52"/>
      <c r="W441" s="52"/>
      <c r="X441" s="52"/>
      <c r="Y441" s="52"/>
      <c r="Z441" s="51"/>
      <c r="AA441" s="73"/>
      <c r="AB441" s="73"/>
      <c r="AC441" s="74"/>
      <c r="AD441" s="80">
        <v>676</v>
      </c>
      <c r="AE441" s="80">
        <v>244</v>
      </c>
      <c r="AF441" s="80">
        <v>197</v>
      </c>
      <c r="AG441" s="80">
        <v>353</v>
      </c>
      <c r="AH441" s="80"/>
      <c r="AI441" s="80" t="s">
        <v>7711</v>
      </c>
      <c r="AJ441" s="80" t="s">
        <v>8820</v>
      </c>
      <c r="AK441" s="85" t="s">
        <v>9451</v>
      </c>
      <c r="AL441" s="80"/>
      <c r="AM441" s="82">
        <v>44279.349212962959</v>
      </c>
      <c r="AN441" s="80" t="s">
        <v>11402</v>
      </c>
      <c r="AO441" s="85" t="s">
        <v>11841</v>
      </c>
      <c r="AP441" s="80" t="s">
        <v>65</v>
      </c>
      <c r="AQ441" s="2"/>
      <c r="AR441" s="3"/>
      <c r="AS441" s="3"/>
      <c r="AT441" s="3"/>
      <c r="AU441" s="3"/>
    </row>
    <row r="442" spans="1:47" x14ac:dyDescent="0.35">
      <c r="A442" s="66" t="s">
        <v>554</v>
      </c>
      <c r="B442" s="67"/>
      <c r="C442" s="67"/>
      <c r="D442" s="68"/>
      <c r="E442" s="70"/>
      <c r="F442" s="104" t="s">
        <v>10413</v>
      </c>
      <c r="G442" s="67"/>
      <c r="H442" s="71"/>
      <c r="I442" s="72"/>
      <c r="J442" s="72"/>
      <c r="K442" s="71" t="s">
        <v>13300</v>
      </c>
      <c r="L442" s="75"/>
      <c r="M442" s="76"/>
      <c r="N442" s="76"/>
      <c r="O442" s="77"/>
      <c r="P442" s="78"/>
      <c r="Q442" s="78"/>
      <c r="R442" s="88"/>
      <c r="S442" s="88"/>
      <c r="T442" s="88"/>
      <c r="U442" s="88"/>
      <c r="V442" s="52"/>
      <c r="W442" s="52"/>
      <c r="X442" s="52"/>
      <c r="Y442" s="52"/>
      <c r="Z442" s="51"/>
      <c r="AA442" s="73"/>
      <c r="AB442" s="73"/>
      <c r="AC442" s="74"/>
      <c r="AD442" s="80">
        <v>67</v>
      </c>
      <c r="AE442" s="80">
        <v>80</v>
      </c>
      <c r="AF442" s="80">
        <v>4939</v>
      </c>
      <c r="AG442" s="80">
        <v>368</v>
      </c>
      <c r="AH442" s="80"/>
      <c r="AI442" s="80"/>
      <c r="AJ442" s="80" t="s">
        <v>8616</v>
      </c>
      <c r="AK442" s="80"/>
      <c r="AL442" s="80"/>
      <c r="AM442" s="82">
        <v>41451.066979166666</v>
      </c>
      <c r="AN442" s="80" t="s">
        <v>11402</v>
      </c>
      <c r="AO442" s="85" t="s">
        <v>11842</v>
      </c>
      <c r="AP442" s="80" t="s">
        <v>66</v>
      </c>
      <c r="AQ442" s="2"/>
      <c r="AR442" s="3"/>
      <c r="AS442" s="3"/>
      <c r="AT442" s="3"/>
      <c r="AU442" s="3"/>
    </row>
    <row r="443" spans="1:47" x14ac:dyDescent="0.35">
      <c r="A443" s="66" t="s">
        <v>555</v>
      </c>
      <c r="B443" s="67"/>
      <c r="C443" s="67"/>
      <c r="D443" s="68"/>
      <c r="E443" s="70"/>
      <c r="F443" s="104" t="s">
        <v>10414</v>
      </c>
      <c r="G443" s="67"/>
      <c r="H443" s="71"/>
      <c r="I443" s="72"/>
      <c r="J443" s="72"/>
      <c r="K443" s="71" t="s">
        <v>13301</v>
      </c>
      <c r="L443" s="75"/>
      <c r="M443" s="76"/>
      <c r="N443" s="76"/>
      <c r="O443" s="77"/>
      <c r="P443" s="78"/>
      <c r="Q443" s="78"/>
      <c r="R443" s="88"/>
      <c r="S443" s="88"/>
      <c r="T443" s="88"/>
      <c r="U443" s="88"/>
      <c r="V443" s="52"/>
      <c r="W443" s="52"/>
      <c r="X443" s="52"/>
      <c r="Y443" s="52"/>
      <c r="Z443" s="51"/>
      <c r="AA443" s="73"/>
      <c r="AB443" s="73"/>
      <c r="AC443" s="74"/>
      <c r="AD443" s="80">
        <v>290</v>
      </c>
      <c r="AE443" s="80">
        <v>18</v>
      </c>
      <c r="AF443" s="80">
        <v>3355</v>
      </c>
      <c r="AG443" s="80">
        <v>1755</v>
      </c>
      <c r="AH443" s="80"/>
      <c r="AI443" s="80" t="s">
        <v>7712</v>
      </c>
      <c r="AJ443" s="80"/>
      <c r="AK443" s="80"/>
      <c r="AL443" s="80"/>
      <c r="AM443" s="82">
        <v>42893.406342592592</v>
      </c>
      <c r="AN443" s="80" t="s">
        <v>11402</v>
      </c>
      <c r="AO443" s="85" t="s">
        <v>11843</v>
      </c>
      <c r="AP443" s="80" t="s">
        <v>66</v>
      </c>
      <c r="AQ443" s="2"/>
      <c r="AR443" s="3"/>
      <c r="AS443" s="3"/>
      <c r="AT443" s="3"/>
      <c r="AU443" s="3"/>
    </row>
    <row r="444" spans="1:47" x14ac:dyDescent="0.35">
      <c r="A444" s="66" t="s">
        <v>556</v>
      </c>
      <c r="B444" s="67"/>
      <c r="C444" s="67"/>
      <c r="D444" s="68"/>
      <c r="E444" s="70"/>
      <c r="F444" s="104" t="s">
        <v>10415</v>
      </c>
      <c r="G444" s="67"/>
      <c r="H444" s="71"/>
      <c r="I444" s="72"/>
      <c r="J444" s="72"/>
      <c r="K444" s="71" t="s">
        <v>13302</v>
      </c>
      <c r="L444" s="75"/>
      <c r="M444" s="76"/>
      <c r="N444" s="76"/>
      <c r="O444" s="77"/>
      <c r="P444" s="78"/>
      <c r="Q444" s="78"/>
      <c r="R444" s="88"/>
      <c r="S444" s="88"/>
      <c r="T444" s="88"/>
      <c r="U444" s="88"/>
      <c r="V444" s="52"/>
      <c r="W444" s="52"/>
      <c r="X444" s="52"/>
      <c r="Y444" s="52"/>
      <c r="Z444" s="51"/>
      <c r="AA444" s="73"/>
      <c r="AB444" s="73"/>
      <c r="AC444" s="74"/>
      <c r="AD444" s="80">
        <v>199</v>
      </c>
      <c r="AE444" s="80">
        <v>25</v>
      </c>
      <c r="AF444" s="80">
        <v>9703</v>
      </c>
      <c r="AG444" s="80">
        <v>16698</v>
      </c>
      <c r="AH444" s="80"/>
      <c r="AI444" s="80" t="s">
        <v>7713</v>
      </c>
      <c r="AJ444" s="80" t="s">
        <v>8615</v>
      </c>
      <c r="AK444" s="80"/>
      <c r="AL444" s="80"/>
      <c r="AM444" s="82">
        <v>42869.797858796293</v>
      </c>
      <c r="AN444" s="80" t="s">
        <v>11402</v>
      </c>
      <c r="AO444" s="85" t="s">
        <v>11844</v>
      </c>
      <c r="AP444" s="80" t="s">
        <v>66</v>
      </c>
      <c r="AQ444" s="2"/>
      <c r="AR444" s="3"/>
      <c r="AS444" s="3"/>
      <c r="AT444" s="3"/>
      <c r="AU444" s="3"/>
    </row>
    <row r="445" spans="1:47" x14ac:dyDescent="0.35">
      <c r="A445" s="66" t="s">
        <v>557</v>
      </c>
      <c r="B445" s="67"/>
      <c r="C445" s="67"/>
      <c r="D445" s="68"/>
      <c r="E445" s="70"/>
      <c r="F445" s="104" t="s">
        <v>10416</v>
      </c>
      <c r="G445" s="67"/>
      <c r="H445" s="71"/>
      <c r="I445" s="72"/>
      <c r="J445" s="72"/>
      <c r="K445" s="71" t="s">
        <v>13303</v>
      </c>
      <c r="L445" s="75"/>
      <c r="M445" s="76"/>
      <c r="N445" s="76"/>
      <c r="O445" s="77"/>
      <c r="P445" s="78"/>
      <c r="Q445" s="78"/>
      <c r="R445" s="88"/>
      <c r="S445" s="88"/>
      <c r="T445" s="88"/>
      <c r="U445" s="88"/>
      <c r="V445" s="52"/>
      <c r="W445" s="52"/>
      <c r="X445" s="52"/>
      <c r="Y445" s="52"/>
      <c r="Z445" s="51"/>
      <c r="AA445" s="73"/>
      <c r="AB445" s="73"/>
      <c r="AC445" s="74"/>
      <c r="AD445" s="80">
        <v>446</v>
      </c>
      <c r="AE445" s="80">
        <v>622</v>
      </c>
      <c r="AF445" s="80">
        <v>9226</v>
      </c>
      <c r="AG445" s="80">
        <v>11661</v>
      </c>
      <c r="AH445" s="80"/>
      <c r="AI445" s="80" t="s">
        <v>7714</v>
      </c>
      <c r="AJ445" s="80" t="s">
        <v>8821</v>
      </c>
      <c r="AK445" s="85" t="s">
        <v>9452</v>
      </c>
      <c r="AL445" s="80"/>
      <c r="AM445" s="82">
        <v>41500.558888888889</v>
      </c>
      <c r="AN445" s="80" t="s">
        <v>11402</v>
      </c>
      <c r="AO445" s="85" t="s">
        <v>11845</v>
      </c>
      <c r="AP445" s="80" t="s">
        <v>66</v>
      </c>
      <c r="AQ445" s="2"/>
      <c r="AR445" s="3"/>
      <c r="AS445" s="3"/>
      <c r="AT445" s="3"/>
      <c r="AU445" s="3"/>
    </row>
    <row r="446" spans="1:47" x14ac:dyDescent="0.35">
      <c r="A446" s="66" t="s">
        <v>558</v>
      </c>
      <c r="B446" s="67"/>
      <c r="C446" s="67"/>
      <c r="D446" s="68"/>
      <c r="E446" s="70"/>
      <c r="F446" s="104" t="s">
        <v>10417</v>
      </c>
      <c r="G446" s="67"/>
      <c r="H446" s="71"/>
      <c r="I446" s="72"/>
      <c r="J446" s="72"/>
      <c r="K446" s="71" t="s">
        <v>13304</v>
      </c>
      <c r="L446" s="75"/>
      <c r="M446" s="76"/>
      <c r="N446" s="76"/>
      <c r="O446" s="77"/>
      <c r="P446" s="78"/>
      <c r="Q446" s="78"/>
      <c r="R446" s="88"/>
      <c r="S446" s="88"/>
      <c r="T446" s="88"/>
      <c r="U446" s="88"/>
      <c r="V446" s="52"/>
      <c r="W446" s="52"/>
      <c r="X446" s="52"/>
      <c r="Y446" s="52"/>
      <c r="Z446" s="51"/>
      <c r="AA446" s="73"/>
      <c r="AB446" s="73"/>
      <c r="AC446" s="74"/>
      <c r="AD446" s="80">
        <v>5000</v>
      </c>
      <c r="AE446" s="80">
        <v>1795</v>
      </c>
      <c r="AF446" s="80">
        <v>93783</v>
      </c>
      <c r="AG446" s="80">
        <v>68290</v>
      </c>
      <c r="AH446" s="80"/>
      <c r="AI446" s="80" t="s">
        <v>7715</v>
      </c>
      <c r="AJ446" s="80" t="s">
        <v>8609</v>
      </c>
      <c r="AK446" s="85" t="s">
        <v>9453</v>
      </c>
      <c r="AL446" s="80"/>
      <c r="AM446" s="82">
        <v>41947.665914351855</v>
      </c>
      <c r="AN446" s="80" t="s">
        <v>11402</v>
      </c>
      <c r="AO446" s="85" t="s">
        <v>11846</v>
      </c>
      <c r="AP446" s="80" t="s">
        <v>66</v>
      </c>
      <c r="AQ446" s="2"/>
      <c r="AR446" s="3"/>
      <c r="AS446" s="3"/>
      <c r="AT446" s="3"/>
      <c r="AU446" s="3"/>
    </row>
    <row r="447" spans="1:47" x14ac:dyDescent="0.35">
      <c r="A447" s="66" t="s">
        <v>559</v>
      </c>
      <c r="B447" s="67"/>
      <c r="C447" s="67"/>
      <c r="D447" s="68"/>
      <c r="E447" s="70"/>
      <c r="F447" s="104" t="s">
        <v>10418</v>
      </c>
      <c r="G447" s="67"/>
      <c r="H447" s="71"/>
      <c r="I447" s="72"/>
      <c r="J447" s="72"/>
      <c r="K447" s="71" t="s">
        <v>13305</v>
      </c>
      <c r="L447" s="75"/>
      <c r="M447" s="76"/>
      <c r="N447" s="76"/>
      <c r="O447" s="77"/>
      <c r="P447" s="78"/>
      <c r="Q447" s="78"/>
      <c r="R447" s="88"/>
      <c r="S447" s="88"/>
      <c r="T447" s="88"/>
      <c r="U447" s="88"/>
      <c r="V447" s="52"/>
      <c r="W447" s="52"/>
      <c r="X447" s="52"/>
      <c r="Y447" s="52"/>
      <c r="Z447" s="51"/>
      <c r="AA447" s="73"/>
      <c r="AB447" s="73"/>
      <c r="AC447" s="74"/>
      <c r="AD447" s="80">
        <v>19</v>
      </c>
      <c r="AE447" s="80">
        <v>0</v>
      </c>
      <c r="AF447" s="80">
        <v>28</v>
      </c>
      <c r="AG447" s="80">
        <v>92</v>
      </c>
      <c r="AH447" s="80"/>
      <c r="AI447" s="80"/>
      <c r="AJ447" s="80"/>
      <c r="AK447" s="80"/>
      <c r="AL447" s="80"/>
      <c r="AM447" s="82">
        <v>44383.442511574074</v>
      </c>
      <c r="AN447" s="80" t="s">
        <v>11402</v>
      </c>
      <c r="AO447" s="85" t="s">
        <v>11847</v>
      </c>
      <c r="AP447" s="80" t="s">
        <v>66</v>
      </c>
      <c r="AQ447" s="2"/>
      <c r="AR447" s="3"/>
      <c r="AS447" s="3"/>
      <c r="AT447" s="3"/>
      <c r="AU447" s="3"/>
    </row>
    <row r="448" spans="1:47" x14ac:dyDescent="0.35">
      <c r="A448" s="66" t="s">
        <v>560</v>
      </c>
      <c r="B448" s="67"/>
      <c r="C448" s="67"/>
      <c r="D448" s="68"/>
      <c r="E448" s="70"/>
      <c r="F448" s="104" t="s">
        <v>10419</v>
      </c>
      <c r="G448" s="67"/>
      <c r="H448" s="71"/>
      <c r="I448" s="72"/>
      <c r="J448" s="72"/>
      <c r="K448" s="71" t="s">
        <v>13306</v>
      </c>
      <c r="L448" s="75"/>
      <c r="M448" s="76"/>
      <c r="N448" s="76"/>
      <c r="O448" s="77"/>
      <c r="P448" s="78"/>
      <c r="Q448" s="78"/>
      <c r="R448" s="88"/>
      <c r="S448" s="88"/>
      <c r="T448" s="88"/>
      <c r="U448" s="88"/>
      <c r="V448" s="52"/>
      <c r="W448" s="52"/>
      <c r="X448" s="52"/>
      <c r="Y448" s="52"/>
      <c r="Z448" s="51"/>
      <c r="AA448" s="73"/>
      <c r="AB448" s="73"/>
      <c r="AC448" s="74"/>
      <c r="AD448" s="80">
        <v>524</v>
      </c>
      <c r="AE448" s="80">
        <v>1792</v>
      </c>
      <c r="AF448" s="80">
        <v>344527</v>
      </c>
      <c r="AG448" s="80">
        <v>11</v>
      </c>
      <c r="AH448" s="80"/>
      <c r="AI448" s="80" t="s">
        <v>7716</v>
      </c>
      <c r="AJ448" s="80" t="s">
        <v>8609</v>
      </c>
      <c r="AK448" s="85" t="s">
        <v>9454</v>
      </c>
      <c r="AL448" s="80"/>
      <c r="AM448" s="82">
        <v>41221.547951388886</v>
      </c>
      <c r="AN448" s="80" t="s">
        <v>11402</v>
      </c>
      <c r="AO448" s="85" t="s">
        <v>11848</v>
      </c>
      <c r="AP448" s="80" t="s">
        <v>66</v>
      </c>
      <c r="AQ448" s="2"/>
      <c r="AR448" s="3"/>
      <c r="AS448" s="3"/>
      <c r="AT448" s="3"/>
      <c r="AU448" s="3"/>
    </row>
    <row r="449" spans="1:47" x14ac:dyDescent="0.35">
      <c r="A449" s="66" t="s">
        <v>561</v>
      </c>
      <c r="B449" s="67"/>
      <c r="C449" s="67"/>
      <c r="D449" s="68"/>
      <c r="E449" s="70"/>
      <c r="F449" s="104" t="s">
        <v>10420</v>
      </c>
      <c r="G449" s="67"/>
      <c r="H449" s="71"/>
      <c r="I449" s="72"/>
      <c r="J449" s="72"/>
      <c r="K449" s="71" t="s">
        <v>13307</v>
      </c>
      <c r="L449" s="75"/>
      <c r="M449" s="76"/>
      <c r="N449" s="76"/>
      <c r="O449" s="77"/>
      <c r="P449" s="78"/>
      <c r="Q449" s="78"/>
      <c r="R449" s="88"/>
      <c r="S449" s="88"/>
      <c r="T449" s="88"/>
      <c r="U449" s="88"/>
      <c r="V449" s="52"/>
      <c r="W449" s="52"/>
      <c r="X449" s="52"/>
      <c r="Y449" s="52"/>
      <c r="Z449" s="51"/>
      <c r="AA449" s="73"/>
      <c r="AB449" s="73"/>
      <c r="AC449" s="74"/>
      <c r="AD449" s="80">
        <v>4535</v>
      </c>
      <c r="AE449" s="80">
        <v>594</v>
      </c>
      <c r="AF449" s="80">
        <v>62009</v>
      </c>
      <c r="AG449" s="80">
        <v>76418</v>
      </c>
      <c r="AH449" s="80"/>
      <c r="AI449" s="80" t="s">
        <v>7717</v>
      </c>
      <c r="AJ449" s="80" t="s">
        <v>8822</v>
      </c>
      <c r="AK449" s="80"/>
      <c r="AL449" s="80"/>
      <c r="AM449" s="82">
        <v>42129.576388888891</v>
      </c>
      <c r="AN449" s="80" t="s">
        <v>11402</v>
      </c>
      <c r="AO449" s="85" t="s">
        <v>11849</v>
      </c>
      <c r="AP449" s="80" t="s">
        <v>66</v>
      </c>
      <c r="AQ449" s="2"/>
      <c r="AR449" s="3"/>
      <c r="AS449" s="3"/>
      <c r="AT449" s="3"/>
      <c r="AU449" s="3"/>
    </row>
    <row r="450" spans="1:47" x14ac:dyDescent="0.35">
      <c r="A450" s="66" t="s">
        <v>562</v>
      </c>
      <c r="B450" s="67"/>
      <c r="C450" s="67"/>
      <c r="D450" s="68"/>
      <c r="E450" s="70"/>
      <c r="F450" s="104" t="s">
        <v>10421</v>
      </c>
      <c r="G450" s="67"/>
      <c r="H450" s="71"/>
      <c r="I450" s="72"/>
      <c r="J450" s="72"/>
      <c r="K450" s="71" t="s">
        <v>13308</v>
      </c>
      <c r="L450" s="75"/>
      <c r="M450" s="76"/>
      <c r="N450" s="76"/>
      <c r="O450" s="77"/>
      <c r="P450" s="78"/>
      <c r="Q450" s="78"/>
      <c r="R450" s="88"/>
      <c r="S450" s="88"/>
      <c r="T450" s="88"/>
      <c r="U450" s="88"/>
      <c r="V450" s="52"/>
      <c r="W450" s="52"/>
      <c r="X450" s="52"/>
      <c r="Y450" s="52"/>
      <c r="Z450" s="51"/>
      <c r="AA450" s="73"/>
      <c r="AB450" s="73"/>
      <c r="AC450" s="74"/>
      <c r="AD450" s="80">
        <v>280</v>
      </c>
      <c r="AE450" s="80">
        <v>1656</v>
      </c>
      <c r="AF450" s="80">
        <v>154678</v>
      </c>
      <c r="AG450" s="80">
        <v>205203</v>
      </c>
      <c r="AH450" s="80"/>
      <c r="AI450" s="80" t="s">
        <v>7718</v>
      </c>
      <c r="AJ450" s="80" t="s">
        <v>8823</v>
      </c>
      <c r="AK450" s="80"/>
      <c r="AL450" s="80"/>
      <c r="AM450" s="82">
        <v>42863.686284722222</v>
      </c>
      <c r="AN450" s="80" t="s">
        <v>11402</v>
      </c>
      <c r="AO450" s="85" t="s">
        <v>11850</v>
      </c>
      <c r="AP450" s="80" t="s">
        <v>66</v>
      </c>
      <c r="AQ450" s="2"/>
      <c r="AR450" s="3"/>
      <c r="AS450" s="3"/>
      <c r="AT450" s="3"/>
      <c r="AU450" s="3"/>
    </row>
    <row r="451" spans="1:47" x14ac:dyDescent="0.35">
      <c r="A451" s="66" t="s">
        <v>563</v>
      </c>
      <c r="B451" s="67"/>
      <c r="C451" s="67"/>
      <c r="D451" s="68"/>
      <c r="E451" s="70"/>
      <c r="F451" s="104" t="s">
        <v>10422</v>
      </c>
      <c r="G451" s="67"/>
      <c r="H451" s="71"/>
      <c r="I451" s="72"/>
      <c r="J451" s="72"/>
      <c r="K451" s="71" t="s">
        <v>13309</v>
      </c>
      <c r="L451" s="75"/>
      <c r="M451" s="76"/>
      <c r="N451" s="76"/>
      <c r="O451" s="77"/>
      <c r="P451" s="78"/>
      <c r="Q451" s="78"/>
      <c r="R451" s="88"/>
      <c r="S451" s="88"/>
      <c r="T451" s="88"/>
      <c r="U451" s="88"/>
      <c r="V451" s="52"/>
      <c r="W451" s="52"/>
      <c r="X451" s="52"/>
      <c r="Y451" s="52"/>
      <c r="Z451" s="51"/>
      <c r="AA451" s="73"/>
      <c r="AB451" s="73"/>
      <c r="AC451" s="74"/>
      <c r="AD451" s="80">
        <v>4280</v>
      </c>
      <c r="AE451" s="80">
        <v>1672</v>
      </c>
      <c r="AF451" s="80">
        <v>38611</v>
      </c>
      <c r="AG451" s="80">
        <v>1395</v>
      </c>
      <c r="AH451" s="80"/>
      <c r="AI451" s="80" t="s">
        <v>7719</v>
      </c>
      <c r="AJ451" s="80" t="s">
        <v>8824</v>
      </c>
      <c r="AK451" s="85" t="s">
        <v>9455</v>
      </c>
      <c r="AL451" s="80"/>
      <c r="AM451" s="82">
        <v>39661.343518518515</v>
      </c>
      <c r="AN451" s="80" t="s">
        <v>11402</v>
      </c>
      <c r="AO451" s="85" t="s">
        <v>11851</v>
      </c>
      <c r="AP451" s="80" t="s">
        <v>66</v>
      </c>
      <c r="AQ451" s="2"/>
      <c r="AR451" s="3"/>
      <c r="AS451" s="3"/>
      <c r="AT451" s="3"/>
      <c r="AU451" s="3"/>
    </row>
    <row r="452" spans="1:47" x14ac:dyDescent="0.35">
      <c r="A452" s="66" t="s">
        <v>564</v>
      </c>
      <c r="B452" s="67"/>
      <c r="C452" s="67"/>
      <c r="D452" s="68"/>
      <c r="E452" s="70"/>
      <c r="F452" s="104" t="s">
        <v>10423</v>
      </c>
      <c r="G452" s="67"/>
      <c r="H452" s="71"/>
      <c r="I452" s="72"/>
      <c r="J452" s="72"/>
      <c r="K452" s="71" t="s">
        <v>13310</v>
      </c>
      <c r="L452" s="75"/>
      <c r="M452" s="76"/>
      <c r="N452" s="76"/>
      <c r="O452" s="77"/>
      <c r="P452" s="78"/>
      <c r="Q452" s="78"/>
      <c r="R452" s="88"/>
      <c r="S452" s="88"/>
      <c r="T452" s="88"/>
      <c r="U452" s="88"/>
      <c r="V452" s="52"/>
      <c r="W452" s="52"/>
      <c r="X452" s="52"/>
      <c r="Y452" s="52"/>
      <c r="Z452" s="51"/>
      <c r="AA452" s="73"/>
      <c r="AB452" s="73"/>
      <c r="AC452" s="74"/>
      <c r="AD452" s="80">
        <v>765</v>
      </c>
      <c r="AE452" s="80">
        <v>3572</v>
      </c>
      <c r="AF452" s="80">
        <v>8848</v>
      </c>
      <c r="AG452" s="80">
        <v>2129</v>
      </c>
      <c r="AH452" s="80"/>
      <c r="AI452" s="80" t="s">
        <v>7720</v>
      </c>
      <c r="AJ452" s="80" t="s">
        <v>8825</v>
      </c>
      <c r="AK452" s="85" t="s">
        <v>9456</v>
      </c>
      <c r="AL452" s="80"/>
      <c r="AM452" s="82">
        <v>41170.458587962959</v>
      </c>
      <c r="AN452" s="80" t="s">
        <v>11402</v>
      </c>
      <c r="AO452" s="85" t="s">
        <v>11852</v>
      </c>
      <c r="AP452" s="80" t="s">
        <v>66</v>
      </c>
      <c r="AQ452" s="2"/>
      <c r="AR452" s="3"/>
      <c r="AS452" s="3"/>
      <c r="AT452" s="3"/>
      <c r="AU452" s="3"/>
    </row>
    <row r="453" spans="1:47" x14ac:dyDescent="0.35">
      <c r="A453" s="66" t="s">
        <v>565</v>
      </c>
      <c r="B453" s="67"/>
      <c r="C453" s="67"/>
      <c r="D453" s="68"/>
      <c r="E453" s="70"/>
      <c r="F453" s="104" t="s">
        <v>10424</v>
      </c>
      <c r="G453" s="67"/>
      <c r="H453" s="71"/>
      <c r="I453" s="72"/>
      <c r="J453" s="72"/>
      <c r="K453" s="71" t="s">
        <v>13311</v>
      </c>
      <c r="L453" s="75"/>
      <c r="M453" s="76"/>
      <c r="N453" s="76"/>
      <c r="O453" s="77"/>
      <c r="P453" s="78"/>
      <c r="Q453" s="78"/>
      <c r="R453" s="88"/>
      <c r="S453" s="88"/>
      <c r="T453" s="88"/>
      <c r="U453" s="88"/>
      <c r="V453" s="52"/>
      <c r="W453" s="52"/>
      <c r="X453" s="52"/>
      <c r="Y453" s="52"/>
      <c r="Z453" s="51"/>
      <c r="AA453" s="73"/>
      <c r="AB453" s="73"/>
      <c r="AC453" s="74"/>
      <c r="AD453" s="80">
        <v>441</v>
      </c>
      <c r="AE453" s="80">
        <v>504</v>
      </c>
      <c r="AF453" s="80">
        <v>43896</v>
      </c>
      <c r="AG453" s="80">
        <v>716</v>
      </c>
      <c r="AH453" s="80"/>
      <c r="AI453" s="80" t="s">
        <v>7721</v>
      </c>
      <c r="AJ453" s="80"/>
      <c r="AK453" s="80"/>
      <c r="AL453" s="80"/>
      <c r="AM453" s="82">
        <v>40962.673148148147</v>
      </c>
      <c r="AN453" s="80" t="s">
        <v>11402</v>
      </c>
      <c r="AO453" s="85" t="s">
        <v>11853</v>
      </c>
      <c r="AP453" s="80" t="s">
        <v>66</v>
      </c>
      <c r="AQ453" s="2"/>
      <c r="AR453" s="3"/>
      <c r="AS453" s="3"/>
      <c r="AT453" s="3"/>
      <c r="AU453" s="3"/>
    </row>
    <row r="454" spans="1:47" x14ac:dyDescent="0.35">
      <c r="A454" s="66" t="s">
        <v>566</v>
      </c>
      <c r="B454" s="67"/>
      <c r="C454" s="67"/>
      <c r="D454" s="68"/>
      <c r="E454" s="70"/>
      <c r="F454" s="104" t="s">
        <v>10425</v>
      </c>
      <c r="G454" s="67"/>
      <c r="H454" s="71"/>
      <c r="I454" s="72"/>
      <c r="J454" s="72"/>
      <c r="K454" s="71" t="s">
        <v>13312</v>
      </c>
      <c r="L454" s="75"/>
      <c r="M454" s="76"/>
      <c r="N454" s="76"/>
      <c r="O454" s="77"/>
      <c r="P454" s="78"/>
      <c r="Q454" s="78"/>
      <c r="R454" s="88"/>
      <c r="S454" s="88"/>
      <c r="T454" s="88"/>
      <c r="U454" s="88"/>
      <c r="V454" s="52"/>
      <c r="W454" s="52"/>
      <c r="X454" s="52"/>
      <c r="Y454" s="52"/>
      <c r="Z454" s="51"/>
      <c r="AA454" s="73"/>
      <c r="AB454" s="73"/>
      <c r="AC454" s="74"/>
      <c r="AD454" s="80">
        <v>3451</v>
      </c>
      <c r="AE454" s="80">
        <v>220</v>
      </c>
      <c r="AF454" s="80">
        <v>130418</v>
      </c>
      <c r="AG454" s="80">
        <v>20941</v>
      </c>
      <c r="AH454" s="80"/>
      <c r="AI454" s="80" t="s">
        <v>7722</v>
      </c>
      <c r="AJ454" s="80" t="s">
        <v>8609</v>
      </c>
      <c r="AK454" s="85" t="s">
        <v>9457</v>
      </c>
      <c r="AL454" s="80"/>
      <c r="AM454" s="82">
        <v>40515.691782407404</v>
      </c>
      <c r="AN454" s="80" t="s">
        <v>11402</v>
      </c>
      <c r="AO454" s="85" t="s">
        <v>11854</v>
      </c>
      <c r="AP454" s="80" t="s">
        <v>66</v>
      </c>
      <c r="AQ454" s="2"/>
      <c r="AR454" s="3"/>
      <c r="AS454" s="3"/>
      <c r="AT454" s="3"/>
      <c r="AU454" s="3"/>
    </row>
    <row r="455" spans="1:47" x14ac:dyDescent="0.35">
      <c r="A455" s="66" t="s">
        <v>567</v>
      </c>
      <c r="B455" s="67"/>
      <c r="C455" s="67"/>
      <c r="D455" s="68"/>
      <c r="E455" s="70"/>
      <c r="F455" s="104" t="s">
        <v>10426</v>
      </c>
      <c r="G455" s="67"/>
      <c r="H455" s="71"/>
      <c r="I455" s="72"/>
      <c r="J455" s="72"/>
      <c r="K455" s="71" t="s">
        <v>13313</v>
      </c>
      <c r="L455" s="75"/>
      <c r="M455" s="76"/>
      <c r="N455" s="76"/>
      <c r="O455" s="77"/>
      <c r="P455" s="78"/>
      <c r="Q455" s="78"/>
      <c r="R455" s="88"/>
      <c r="S455" s="88"/>
      <c r="T455" s="88"/>
      <c r="U455" s="88"/>
      <c r="V455" s="52"/>
      <c r="W455" s="52"/>
      <c r="X455" s="52"/>
      <c r="Y455" s="52"/>
      <c r="Z455" s="51"/>
      <c r="AA455" s="73"/>
      <c r="AB455" s="73"/>
      <c r="AC455" s="74"/>
      <c r="AD455" s="80">
        <v>543</v>
      </c>
      <c r="AE455" s="80">
        <v>806</v>
      </c>
      <c r="AF455" s="80">
        <v>15375</v>
      </c>
      <c r="AG455" s="80">
        <v>495</v>
      </c>
      <c r="AH455" s="80"/>
      <c r="AI455" s="80" t="s">
        <v>7723</v>
      </c>
      <c r="AJ455" s="80"/>
      <c r="AK455" s="80"/>
      <c r="AL455" s="80"/>
      <c r="AM455" s="82">
        <v>40203.50372685185</v>
      </c>
      <c r="AN455" s="80" t="s">
        <v>11402</v>
      </c>
      <c r="AO455" s="85" t="s">
        <v>11855</v>
      </c>
      <c r="AP455" s="80" t="s">
        <v>66</v>
      </c>
      <c r="AQ455" s="2"/>
      <c r="AR455" s="3"/>
      <c r="AS455" s="3"/>
      <c r="AT455" s="3"/>
      <c r="AU455" s="3"/>
    </row>
    <row r="456" spans="1:47" x14ac:dyDescent="0.35">
      <c r="A456" s="66" t="s">
        <v>568</v>
      </c>
      <c r="B456" s="67"/>
      <c r="C456" s="67"/>
      <c r="D456" s="68"/>
      <c r="E456" s="70"/>
      <c r="F456" s="104" t="s">
        <v>10012</v>
      </c>
      <c r="G456" s="67"/>
      <c r="H456" s="71"/>
      <c r="I456" s="72"/>
      <c r="J456" s="72"/>
      <c r="K456" s="71" t="s">
        <v>13314</v>
      </c>
      <c r="L456" s="75"/>
      <c r="M456" s="76"/>
      <c r="N456" s="76"/>
      <c r="O456" s="77"/>
      <c r="P456" s="78"/>
      <c r="Q456" s="78"/>
      <c r="R456" s="88"/>
      <c r="S456" s="88"/>
      <c r="T456" s="88"/>
      <c r="U456" s="88"/>
      <c r="V456" s="52"/>
      <c r="W456" s="52"/>
      <c r="X456" s="52"/>
      <c r="Y456" s="52"/>
      <c r="Z456" s="51"/>
      <c r="AA456" s="73"/>
      <c r="AB456" s="73"/>
      <c r="AC456" s="74"/>
      <c r="AD456" s="80">
        <v>155</v>
      </c>
      <c r="AE456" s="80">
        <v>11</v>
      </c>
      <c r="AF456" s="80">
        <v>157</v>
      </c>
      <c r="AG456" s="80">
        <v>350</v>
      </c>
      <c r="AH456" s="80"/>
      <c r="AI456" s="80"/>
      <c r="AJ456" s="80"/>
      <c r="AK456" s="80"/>
      <c r="AL456" s="80"/>
      <c r="AM456" s="82">
        <v>44079.681087962963</v>
      </c>
      <c r="AN456" s="80" t="s">
        <v>11402</v>
      </c>
      <c r="AO456" s="85" t="s">
        <v>11856</v>
      </c>
      <c r="AP456" s="80" t="s">
        <v>66</v>
      </c>
      <c r="AQ456" s="2"/>
      <c r="AR456" s="3"/>
      <c r="AS456" s="3"/>
      <c r="AT456" s="3"/>
      <c r="AU456" s="3"/>
    </row>
    <row r="457" spans="1:47" x14ac:dyDescent="0.35">
      <c r="A457" s="66" t="s">
        <v>569</v>
      </c>
      <c r="B457" s="67"/>
      <c r="C457" s="67"/>
      <c r="D457" s="68"/>
      <c r="E457" s="70"/>
      <c r="F457" s="104" t="s">
        <v>10427</v>
      </c>
      <c r="G457" s="67"/>
      <c r="H457" s="71"/>
      <c r="I457" s="72"/>
      <c r="J457" s="72"/>
      <c r="K457" s="71" t="s">
        <v>13315</v>
      </c>
      <c r="L457" s="75"/>
      <c r="M457" s="76"/>
      <c r="N457" s="76"/>
      <c r="O457" s="77"/>
      <c r="P457" s="78"/>
      <c r="Q457" s="78"/>
      <c r="R457" s="88"/>
      <c r="S457" s="88"/>
      <c r="T457" s="88"/>
      <c r="U457" s="88"/>
      <c r="V457" s="52"/>
      <c r="W457" s="52"/>
      <c r="X457" s="52"/>
      <c r="Y457" s="52"/>
      <c r="Z457" s="51"/>
      <c r="AA457" s="73"/>
      <c r="AB457" s="73"/>
      <c r="AC457" s="74"/>
      <c r="AD457" s="80">
        <v>59</v>
      </c>
      <c r="AE457" s="80">
        <v>13</v>
      </c>
      <c r="AF457" s="80">
        <v>2932</v>
      </c>
      <c r="AG457" s="80">
        <v>3178</v>
      </c>
      <c r="AH457" s="80"/>
      <c r="AI457" s="80"/>
      <c r="AJ457" s="80"/>
      <c r="AK457" s="80"/>
      <c r="AL457" s="80"/>
      <c r="AM457" s="82">
        <v>44335.322858796295</v>
      </c>
      <c r="AN457" s="80" t="s">
        <v>11402</v>
      </c>
      <c r="AO457" s="85" t="s">
        <v>11857</v>
      </c>
      <c r="AP457" s="80" t="s">
        <v>66</v>
      </c>
      <c r="AQ457" s="2"/>
      <c r="AR457" s="3"/>
      <c r="AS457" s="3"/>
      <c r="AT457" s="3"/>
      <c r="AU457" s="3"/>
    </row>
    <row r="458" spans="1:47" x14ac:dyDescent="0.35">
      <c r="A458" s="66" t="s">
        <v>570</v>
      </c>
      <c r="B458" s="67"/>
      <c r="C458" s="67"/>
      <c r="D458" s="68"/>
      <c r="E458" s="70"/>
      <c r="F458" s="104" t="s">
        <v>10428</v>
      </c>
      <c r="G458" s="67"/>
      <c r="H458" s="71"/>
      <c r="I458" s="72"/>
      <c r="J458" s="72"/>
      <c r="K458" s="71" t="s">
        <v>13316</v>
      </c>
      <c r="L458" s="75"/>
      <c r="M458" s="76"/>
      <c r="N458" s="76"/>
      <c r="O458" s="77"/>
      <c r="P458" s="78"/>
      <c r="Q458" s="78"/>
      <c r="R458" s="88"/>
      <c r="S458" s="88"/>
      <c r="T458" s="88"/>
      <c r="U458" s="88"/>
      <c r="V458" s="52"/>
      <c r="W458" s="52"/>
      <c r="X458" s="52"/>
      <c r="Y458" s="52"/>
      <c r="Z458" s="51"/>
      <c r="AA458" s="73"/>
      <c r="AB458" s="73"/>
      <c r="AC458" s="74"/>
      <c r="AD458" s="80">
        <v>1201</v>
      </c>
      <c r="AE458" s="80">
        <v>208</v>
      </c>
      <c r="AF458" s="80">
        <v>8586</v>
      </c>
      <c r="AG458" s="80">
        <v>9984</v>
      </c>
      <c r="AH458" s="80"/>
      <c r="AI458" s="80"/>
      <c r="AJ458" s="80" t="s">
        <v>8826</v>
      </c>
      <c r="AK458" s="80"/>
      <c r="AL458" s="80"/>
      <c r="AM458" s="82">
        <v>44192.688599537039</v>
      </c>
      <c r="AN458" s="80" t="s">
        <v>11402</v>
      </c>
      <c r="AO458" s="85" t="s">
        <v>11858</v>
      </c>
      <c r="AP458" s="80" t="s">
        <v>66</v>
      </c>
      <c r="AQ458" s="2"/>
      <c r="AR458" s="3"/>
      <c r="AS458" s="3"/>
      <c r="AT458" s="3"/>
      <c r="AU458" s="3"/>
    </row>
    <row r="459" spans="1:47" x14ac:dyDescent="0.35">
      <c r="A459" s="66" t="s">
        <v>571</v>
      </c>
      <c r="B459" s="67"/>
      <c r="C459" s="67"/>
      <c r="D459" s="68"/>
      <c r="E459" s="70"/>
      <c r="F459" s="104" t="s">
        <v>10429</v>
      </c>
      <c r="G459" s="67"/>
      <c r="H459" s="71"/>
      <c r="I459" s="72"/>
      <c r="J459" s="72"/>
      <c r="K459" s="71" t="s">
        <v>13317</v>
      </c>
      <c r="L459" s="75"/>
      <c r="M459" s="76"/>
      <c r="N459" s="76"/>
      <c r="O459" s="77"/>
      <c r="P459" s="78"/>
      <c r="Q459" s="78"/>
      <c r="R459" s="88"/>
      <c r="S459" s="88"/>
      <c r="T459" s="88"/>
      <c r="U459" s="88"/>
      <c r="V459" s="52"/>
      <c r="W459" s="52"/>
      <c r="X459" s="52"/>
      <c r="Y459" s="52"/>
      <c r="Z459" s="51"/>
      <c r="AA459" s="73"/>
      <c r="AB459" s="73"/>
      <c r="AC459" s="74"/>
      <c r="AD459" s="80">
        <v>2591</v>
      </c>
      <c r="AE459" s="80">
        <v>670</v>
      </c>
      <c r="AF459" s="80">
        <v>19567</v>
      </c>
      <c r="AG459" s="80">
        <v>24366</v>
      </c>
      <c r="AH459" s="80"/>
      <c r="AI459" s="85" t="s">
        <v>7724</v>
      </c>
      <c r="AJ459" s="80" t="s">
        <v>8827</v>
      </c>
      <c r="AK459" s="85" t="s">
        <v>9458</v>
      </c>
      <c r="AL459" s="80"/>
      <c r="AM459" s="82">
        <v>39621.940821759257</v>
      </c>
      <c r="AN459" s="80" t="s">
        <v>11402</v>
      </c>
      <c r="AO459" s="85" t="s">
        <v>11859</v>
      </c>
      <c r="AP459" s="80" t="s">
        <v>66</v>
      </c>
      <c r="AQ459" s="2"/>
      <c r="AR459" s="3"/>
      <c r="AS459" s="3"/>
      <c r="AT459" s="3"/>
      <c r="AU459" s="3"/>
    </row>
    <row r="460" spans="1:47" x14ac:dyDescent="0.35">
      <c r="A460" s="66" t="s">
        <v>572</v>
      </c>
      <c r="B460" s="67"/>
      <c r="C460" s="67"/>
      <c r="D460" s="68"/>
      <c r="E460" s="70"/>
      <c r="F460" s="104" t="s">
        <v>10430</v>
      </c>
      <c r="G460" s="67"/>
      <c r="H460" s="71"/>
      <c r="I460" s="72"/>
      <c r="J460" s="72"/>
      <c r="K460" s="71" t="s">
        <v>13318</v>
      </c>
      <c r="L460" s="75"/>
      <c r="M460" s="76"/>
      <c r="N460" s="76"/>
      <c r="O460" s="77"/>
      <c r="P460" s="78"/>
      <c r="Q460" s="78"/>
      <c r="R460" s="88"/>
      <c r="S460" s="88"/>
      <c r="T460" s="88"/>
      <c r="U460" s="88"/>
      <c r="V460" s="52"/>
      <c r="W460" s="52"/>
      <c r="X460" s="52"/>
      <c r="Y460" s="52"/>
      <c r="Z460" s="51"/>
      <c r="AA460" s="73"/>
      <c r="AB460" s="73"/>
      <c r="AC460" s="74"/>
      <c r="AD460" s="80">
        <v>928</v>
      </c>
      <c r="AE460" s="80">
        <v>731</v>
      </c>
      <c r="AF460" s="80">
        <v>1413</v>
      </c>
      <c r="AG460" s="80">
        <v>9425</v>
      </c>
      <c r="AH460" s="80"/>
      <c r="AI460" s="80"/>
      <c r="AJ460" s="80"/>
      <c r="AK460" s="80"/>
      <c r="AL460" s="80"/>
      <c r="AM460" s="82">
        <v>42098.242476851854</v>
      </c>
      <c r="AN460" s="80" t="s">
        <v>11402</v>
      </c>
      <c r="AO460" s="85" t="s">
        <v>11860</v>
      </c>
      <c r="AP460" s="80" t="s">
        <v>66</v>
      </c>
      <c r="AQ460" s="2"/>
      <c r="AR460" s="3"/>
      <c r="AS460" s="3"/>
      <c r="AT460" s="3"/>
      <c r="AU460" s="3"/>
    </row>
    <row r="461" spans="1:47" x14ac:dyDescent="0.35">
      <c r="A461" s="66" t="s">
        <v>573</v>
      </c>
      <c r="B461" s="67"/>
      <c r="C461" s="67"/>
      <c r="D461" s="68"/>
      <c r="E461" s="70"/>
      <c r="F461" s="104" t="s">
        <v>10431</v>
      </c>
      <c r="G461" s="67"/>
      <c r="H461" s="71"/>
      <c r="I461" s="72"/>
      <c r="J461" s="72"/>
      <c r="K461" s="71" t="s">
        <v>13319</v>
      </c>
      <c r="L461" s="75"/>
      <c r="M461" s="76"/>
      <c r="N461" s="76"/>
      <c r="O461" s="77"/>
      <c r="P461" s="78"/>
      <c r="Q461" s="78"/>
      <c r="R461" s="88"/>
      <c r="S461" s="88"/>
      <c r="T461" s="88"/>
      <c r="U461" s="88"/>
      <c r="V461" s="52"/>
      <c r="W461" s="52"/>
      <c r="X461" s="52"/>
      <c r="Y461" s="52"/>
      <c r="Z461" s="51"/>
      <c r="AA461" s="73"/>
      <c r="AB461" s="73"/>
      <c r="AC461" s="74"/>
      <c r="AD461" s="80">
        <v>4337</v>
      </c>
      <c r="AE461" s="80">
        <v>9703</v>
      </c>
      <c r="AF461" s="80">
        <v>63783</v>
      </c>
      <c r="AG461" s="80">
        <v>71383</v>
      </c>
      <c r="AH461" s="80"/>
      <c r="AI461" s="80" t="s">
        <v>7725</v>
      </c>
      <c r="AJ461" s="80" t="s">
        <v>8615</v>
      </c>
      <c r="AK461" s="85" t="s">
        <v>9459</v>
      </c>
      <c r="AL461" s="80"/>
      <c r="AM461" s="82">
        <v>43088.596076388887</v>
      </c>
      <c r="AN461" s="80" t="s">
        <v>11402</v>
      </c>
      <c r="AO461" s="85" t="s">
        <v>11861</v>
      </c>
      <c r="AP461" s="80" t="s">
        <v>66</v>
      </c>
      <c r="AQ461" s="2"/>
      <c r="AR461" s="3"/>
      <c r="AS461" s="3"/>
      <c r="AT461" s="3"/>
      <c r="AU461" s="3"/>
    </row>
    <row r="462" spans="1:47" x14ac:dyDescent="0.35">
      <c r="A462" s="66" t="s">
        <v>574</v>
      </c>
      <c r="B462" s="67"/>
      <c r="C462" s="67"/>
      <c r="D462" s="68"/>
      <c r="E462" s="70"/>
      <c r="F462" s="104" t="s">
        <v>10432</v>
      </c>
      <c r="G462" s="67"/>
      <c r="H462" s="71"/>
      <c r="I462" s="72"/>
      <c r="J462" s="72"/>
      <c r="K462" s="71" t="s">
        <v>13320</v>
      </c>
      <c r="L462" s="75"/>
      <c r="M462" s="76"/>
      <c r="N462" s="76"/>
      <c r="O462" s="77"/>
      <c r="P462" s="78"/>
      <c r="Q462" s="78"/>
      <c r="R462" s="88"/>
      <c r="S462" s="88"/>
      <c r="T462" s="88"/>
      <c r="U462" s="88"/>
      <c r="V462" s="52"/>
      <c r="W462" s="52"/>
      <c r="X462" s="52"/>
      <c r="Y462" s="52"/>
      <c r="Z462" s="51"/>
      <c r="AA462" s="73"/>
      <c r="AB462" s="73"/>
      <c r="AC462" s="74"/>
      <c r="AD462" s="80">
        <v>1853</v>
      </c>
      <c r="AE462" s="80">
        <v>6535</v>
      </c>
      <c r="AF462" s="80">
        <v>29686</v>
      </c>
      <c r="AG462" s="80">
        <v>11351</v>
      </c>
      <c r="AH462" s="80"/>
      <c r="AI462" s="80" t="s">
        <v>7726</v>
      </c>
      <c r="AJ462" s="80" t="s">
        <v>8615</v>
      </c>
      <c r="AK462" s="85" t="s">
        <v>9460</v>
      </c>
      <c r="AL462" s="80"/>
      <c r="AM462" s="82">
        <v>39210.34065972222</v>
      </c>
      <c r="AN462" s="80" t="s">
        <v>11402</v>
      </c>
      <c r="AO462" s="85" t="s">
        <v>11862</v>
      </c>
      <c r="AP462" s="80" t="s">
        <v>66</v>
      </c>
      <c r="AQ462" s="2"/>
      <c r="AR462" s="3"/>
      <c r="AS462" s="3"/>
      <c r="AT462" s="3"/>
      <c r="AU462" s="3"/>
    </row>
    <row r="463" spans="1:47" x14ac:dyDescent="0.35">
      <c r="A463" s="66" t="s">
        <v>1319</v>
      </c>
      <c r="B463" s="67"/>
      <c r="C463" s="67"/>
      <c r="D463" s="68"/>
      <c r="E463" s="70"/>
      <c r="F463" s="104" t="s">
        <v>10433</v>
      </c>
      <c r="G463" s="67"/>
      <c r="H463" s="71"/>
      <c r="I463" s="72"/>
      <c r="J463" s="72"/>
      <c r="K463" s="71" t="s">
        <v>13321</v>
      </c>
      <c r="L463" s="75"/>
      <c r="M463" s="76"/>
      <c r="N463" s="76"/>
      <c r="O463" s="77"/>
      <c r="P463" s="78"/>
      <c r="Q463" s="78"/>
      <c r="R463" s="88"/>
      <c r="S463" s="88"/>
      <c r="T463" s="88"/>
      <c r="U463" s="88"/>
      <c r="V463" s="52"/>
      <c r="W463" s="52"/>
      <c r="X463" s="52"/>
      <c r="Y463" s="52"/>
      <c r="Z463" s="51"/>
      <c r="AA463" s="73"/>
      <c r="AB463" s="73"/>
      <c r="AC463" s="74"/>
      <c r="AD463" s="80">
        <v>958</v>
      </c>
      <c r="AE463" s="80">
        <v>1298</v>
      </c>
      <c r="AF463" s="80">
        <v>5818</v>
      </c>
      <c r="AG463" s="80">
        <v>19409</v>
      </c>
      <c r="AH463" s="80"/>
      <c r="AI463" s="80" t="s">
        <v>7727</v>
      </c>
      <c r="AJ463" s="80" t="s">
        <v>8638</v>
      </c>
      <c r="AK463" s="85" t="s">
        <v>9461</v>
      </c>
      <c r="AL463" s="80"/>
      <c r="AM463" s="82">
        <v>40778.341168981482</v>
      </c>
      <c r="AN463" s="80" t="s">
        <v>11402</v>
      </c>
      <c r="AO463" s="85" t="s">
        <v>11863</v>
      </c>
      <c r="AP463" s="80" t="s">
        <v>66</v>
      </c>
      <c r="AQ463" s="2"/>
      <c r="AR463" s="3"/>
      <c r="AS463" s="3"/>
      <c r="AT463" s="3"/>
      <c r="AU463" s="3"/>
    </row>
    <row r="464" spans="1:47" x14ac:dyDescent="0.35">
      <c r="A464" s="66" t="s">
        <v>575</v>
      </c>
      <c r="B464" s="67"/>
      <c r="C464" s="67"/>
      <c r="D464" s="68"/>
      <c r="E464" s="70"/>
      <c r="F464" s="104" t="s">
        <v>10434</v>
      </c>
      <c r="G464" s="67"/>
      <c r="H464" s="71"/>
      <c r="I464" s="72"/>
      <c r="J464" s="72"/>
      <c r="K464" s="71" t="s">
        <v>13322</v>
      </c>
      <c r="L464" s="75"/>
      <c r="M464" s="76"/>
      <c r="N464" s="76"/>
      <c r="O464" s="77"/>
      <c r="P464" s="78"/>
      <c r="Q464" s="78"/>
      <c r="R464" s="88"/>
      <c r="S464" s="88"/>
      <c r="T464" s="88"/>
      <c r="U464" s="88"/>
      <c r="V464" s="52"/>
      <c r="W464" s="52"/>
      <c r="X464" s="52"/>
      <c r="Y464" s="52"/>
      <c r="Z464" s="51"/>
      <c r="AA464" s="73"/>
      <c r="AB464" s="73"/>
      <c r="AC464" s="74"/>
      <c r="AD464" s="80">
        <v>312</v>
      </c>
      <c r="AE464" s="80">
        <v>189</v>
      </c>
      <c r="AF464" s="80">
        <v>23544</v>
      </c>
      <c r="AG464" s="80">
        <v>38654</v>
      </c>
      <c r="AH464" s="80"/>
      <c r="AI464" s="80"/>
      <c r="AJ464" s="80"/>
      <c r="AK464" s="80"/>
      <c r="AL464" s="80"/>
      <c r="AM464" s="82">
        <v>42535.636747685188</v>
      </c>
      <c r="AN464" s="80" t="s">
        <v>11402</v>
      </c>
      <c r="AO464" s="85" t="s">
        <v>11864</v>
      </c>
      <c r="AP464" s="80" t="s">
        <v>66</v>
      </c>
      <c r="AQ464" s="2"/>
      <c r="AR464" s="3"/>
      <c r="AS464" s="3"/>
      <c r="AT464" s="3"/>
      <c r="AU464" s="3"/>
    </row>
    <row r="465" spans="1:47" x14ac:dyDescent="0.35">
      <c r="A465" s="66" t="s">
        <v>576</v>
      </c>
      <c r="B465" s="67"/>
      <c r="C465" s="67"/>
      <c r="D465" s="68"/>
      <c r="E465" s="70"/>
      <c r="F465" s="104" t="s">
        <v>10435</v>
      </c>
      <c r="G465" s="67"/>
      <c r="H465" s="71"/>
      <c r="I465" s="72"/>
      <c r="J465" s="72"/>
      <c r="K465" s="71" t="s">
        <v>13323</v>
      </c>
      <c r="L465" s="75"/>
      <c r="M465" s="76"/>
      <c r="N465" s="76"/>
      <c r="O465" s="77"/>
      <c r="P465" s="78"/>
      <c r="Q465" s="78"/>
      <c r="R465" s="88"/>
      <c r="S465" s="88"/>
      <c r="T465" s="88"/>
      <c r="U465" s="88"/>
      <c r="V465" s="52"/>
      <c r="W465" s="52"/>
      <c r="X465" s="52"/>
      <c r="Y465" s="52"/>
      <c r="Z465" s="51"/>
      <c r="AA465" s="73"/>
      <c r="AB465" s="73"/>
      <c r="AC465" s="74"/>
      <c r="AD465" s="80">
        <v>1116</v>
      </c>
      <c r="AE465" s="80">
        <v>492</v>
      </c>
      <c r="AF465" s="80">
        <v>51961</v>
      </c>
      <c r="AG465" s="80">
        <v>41275</v>
      </c>
      <c r="AH465" s="80"/>
      <c r="AI465" s="80" t="s">
        <v>7728</v>
      </c>
      <c r="AJ465" s="80" t="s">
        <v>8702</v>
      </c>
      <c r="AK465" s="80"/>
      <c r="AL465" s="80"/>
      <c r="AM465" s="82">
        <v>43171.847268518519</v>
      </c>
      <c r="AN465" s="80" t="s">
        <v>11402</v>
      </c>
      <c r="AO465" s="85" t="s">
        <v>11865</v>
      </c>
      <c r="AP465" s="80" t="s">
        <v>66</v>
      </c>
      <c r="AQ465" s="2"/>
      <c r="AR465" s="3"/>
      <c r="AS465" s="3"/>
      <c r="AT465" s="3"/>
      <c r="AU465" s="3"/>
    </row>
    <row r="466" spans="1:47" x14ac:dyDescent="0.35">
      <c r="A466" s="66" t="s">
        <v>577</v>
      </c>
      <c r="B466" s="67"/>
      <c r="C466" s="67"/>
      <c r="D466" s="68"/>
      <c r="E466" s="70"/>
      <c r="F466" s="104" t="s">
        <v>10436</v>
      </c>
      <c r="G466" s="67"/>
      <c r="H466" s="71"/>
      <c r="I466" s="72"/>
      <c r="J466" s="72"/>
      <c r="K466" s="71" t="s">
        <v>13324</v>
      </c>
      <c r="L466" s="75"/>
      <c r="M466" s="76"/>
      <c r="N466" s="76"/>
      <c r="O466" s="77"/>
      <c r="P466" s="78"/>
      <c r="Q466" s="78"/>
      <c r="R466" s="88"/>
      <c r="S466" s="88"/>
      <c r="T466" s="88"/>
      <c r="U466" s="88"/>
      <c r="V466" s="52"/>
      <c r="W466" s="52"/>
      <c r="X466" s="52"/>
      <c r="Y466" s="52"/>
      <c r="Z466" s="51"/>
      <c r="AA466" s="73"/>
      <c r="AB466" s="73"/>
      <c r="AC466" s="74"/>
      <c r="AD466" s="80">
        <v>37</v>
      </c>
      <c r="AE466" s="80">
        <v>76</v>
      </c>
      <c r="AF466" s="80">
        <v>1928</v>
      </c>
      <c r="AG466" s="80">
        <v>2494</v>
      </c>
      <c r="AH466" s="80"/>
      <c r="AI466" s="80" t="s">
        <v>7729</v>
      </c>
      <c r="AJ466" s="80" t="s">
        <v>8828</v>
      </c>
      <c r="AK466" s="85" t="s">
        <v>9462</v>
      </c>
      <c r="AL466" s="80"/>
      <c r="AM466" s="82">
        <v>43480.367673611108</v>
      </c>
      <c r="AN466" s="80" t="s">
        <v>11402</v>
      </c>
      <c r="AO466" s="85" t="s">
        <v>11866</v>
      </c>
      <c r="AP466" s="80" t="s">
        <v>66</v>
      </c>
      <c r="AQ466" s="2"/>
      <c r="AR466" s="3"/>
      <c r="AS466" s="3"/>
      <c r="AT466" s="3"/>
      <c r="AU466" s="3"/>
    </row>
    <row r="467" spans="1:47" x14ac:dyDescent="0.35">
      <c r="A467" s="66" t="s">
        <v>578</v>
      </c>
      <c r="B467" s="67"/>
      <c r="C467" s="67"/>
      <c r="D467" s="68"/>
      <c r="E467" s="70"/>
      <c r="F467" s="104" t="s">
        <v>10437</v>
      </c>
      <c r="G467" s="67"/>
      <c r="H467" s="71"/>
      <c r="I467" s="72"/>
      <c r="J467" s="72"/>
      <c r="K467" s="71" t="s">
        <v>13325</v>
      </c>
      <c r="L467" s="75"/>
      <c r="M467" s="76"/>
      <c r="N467" s="76"/>
      <c r="O467" s="77"/>
      <c r="P467" s="78"/>
      <c r="Q467" s="78"/>
      <c r="R467" s="88"/>
      <c r="S467" s="88"/>
      <c r="T467" s="88"/>
      <c r="U467" s="88"/>
      <c r="V467" s="52"/>
      <c r="W467" s="52"/>
      <c r="X467" s="52"/>
      <c r="Y467" s="52"/>
      <c r="Z467" s="51"/>
      <c r="AA467" s="73"/>
      <c r="AB467" s="73"/>
      <c r="AC467" s="74"/>
      <c r="AD467" s="80">
        <v>2786</v>
      </c>
      <c r="AE467" s="80">
        <v>1146</v>
      </c>
      <c r="AF467" s="80">
        <v>99345</v>
      </c>
      <c r="AG467" s="80">
        <v>43759</v>
      </c>
      <c r="AH467" s="80"/>
      <c r="AI467" s="80" t="s">
        <v>7730</v>
      </c>
      <c r="AJ467" s="80" t="s">
        <v>8829</v>
      </c>
      <c r="AK467" s="80"/>
      <c r="AL467" s="80"/>
      <c r="AM467" s="82">
        <v>41710.951469907406</v>
      </c>
      <c r="AN467" s="80" t="s">
        <v>11402</v>
      </c>
      <c r="AO467" s="85" t="s">
        <v>11867</v>
      </c>
      <c r="AP467" s="80" t="s">
        <v>66</v>
      </c>
      <c r="AQ467" s="2"/>
      <c r="AR467" s="3"/>
      <c r="AS467" s="3"/>
      <c r="AT467" s="3"/>
      <c r="AU467" s="3"/>
    </row>
    <row r="468" spans="1:47" x14ac:dyDescent="0.35">
      <c r="A468" s="66" t="s">
        <v>579</v>
      </c>
      <c r="B468" s="67"/>
      <c r="C468" s="67"/>
      <c r="D468" s="68"/>
      <c r="E468" s="70"/>
      <c r="F468" s="104" t="s">
        <v>10438</v>
      </c>
      <c r="G468" s="67"/>
      <c r="H468" s="71"/>
      <c r="I468" s="72"/>
      <c r="J468" s="72"/>
      <c r="K468" s="71" t="s">
        <v>13326</v>
      </c>
      <c r="L468" s="75"/>
      <c r="M468" s="76"/>
      <c r="N468" s="76"/>
      <c r="O468" s="77"/>
      <c r="P468" s="78"/>
      <c r="Q468" s="78"/>
      <c r="R468" s="88"/>
      <c r="S468" s="88"/>
      <c r="T468" s="88"/>
      <c r="U468" s="88"/>
      <c r="V468" s="52"/>
      <c r="W468" s="52"/>
      <c r="X468" s="52"/>
      <c r="Y468" s="52"/>
      <c r="Z468" s="51"/>
      <c r="AA468" s="73"/>
      <c r="AB468" s="73"/>
      <c r="AC468" s="74"/>
      <c r="AD468" s="80">
        <v>335</v>
      </c>
      <c r="AE468" s="80">
        <v>1925</v>
      </c>
      <c r="AF468" s="80">
        <v>68858</v>
      </c>
      <c r="AG468" s="80">
        <v>205209</v>
      </c>
      <c r="AH468" s="80"/>
      <c r="AI468" s="80" t="s">
        <v>7731</v>
      </c>
      <c r="AJ468" s="80" t="s">
        <v>8626</v>
      </c>
      <c r="AK468" s="80"/>
      <c r="AL468" s="80"/>
      <c r="AM468" s="82">
        <v>40574.520092592589</v>
      </c>
      <c r="AN468" s="80" t="s">
        <v>11402</v>
      </c>
      <c r="AO468" s="85" t="s">
        <v>11868</v>
      </c>
      <c r="AP468" s="80" t="s">
        <v>66</v>
      </c>
      <c r="AQ468" s="2"/>
      <c r="AR468" s="3"/>
      <c r="AS468" s="3"/>
      <c r="AT468" s="3"/>
      <c r="AU468" s="3"/>
    </row>
    <row r="469" spans="1:47" x14ac:dyDescent="0.35">
      <c r="A469" s="66" t="s">
        <v>580</v>
      </c>
      <c r="B469" s="67"/>
      <c r="C469" s="67"/>
      <c r="D469" s="68"/>
      <c r="E469" s="70"/>
      <c r="F469" s="104" t="s">
        <v>10439</v>
      </c>
      <c r="G469" s="67"/>
      <c r="H469" s="71"/>
      <c r="I469" s="72"/>
      <c r="J469" s="72"/>
      <c r="K469" s="71" t="s">
        <v>13327</v>
      </c>
      <c r="L469" s="75"/>
      <c r="M469" s="76"/>
      <c r="N469" s="76"/>
      <c r="O469" s="77"/>
      <c r="P469" s="78"/>
      <c r="Q469" s="78"/>
      <c r="R469" s="88"/>
      <c r="S469" s="88"/>
      <c r="T469" s="88"/>
      <c r="U469" s="88"/>
      <c r="V469" s="52"/>
      <c r="W469" s="52"/>
      <c r="X469" s="52"/>
      <c r="Y469" s="52"/>
      <c r="Z469" s="51"/>
      <c r="AA469" s="73"/>
      <c r="AB469" s="73"/>
      <c r="AC469" s="74"/>
      <c r="AD469" s="80">
        <v>1572</v>
      </c>
      <c r="AE469" s="80">
        <v>1370</v>
      </c>
      <c r="AF469" s="80">
        <v>655</v>
      </c>
      <c r="AG469" s="80">
        <v>613</v>
      </c>
      <c r="AH469" s="80"/>
      <c r="AI469" s="80" t="s">
        <v>7732</v>
      </c>
      <c r="AJ469" s="80"/>
      <c r="AK469" s="80"/>
      <c r="AL469" s="80"/>
      <c r="AM469" s="82">
        <v>43973.590138888889</v>
      </c>
      <c r="AN469" s="80" t="s">
        <v>11402</v>
      </c>
      <c r="AO469" s="85" t="s">
        <v>11869</v>
      </c>
      <c r="AP469" s="80" t="s">
        <v>66</v>
      </c>
      <c r="AQ469" s="2"/>
      <c r="AR469" s="3"/>
      <c r="AS469" s="3"/>
      <c r="AT469" s="3"/>
      <c r="AU469" s="3"/>
    </row>
    <row r="470" spans="1:47" x14ac:dyDescent="0.35">
      <c r="A470" s="66" t="s">
        <v>581</v>
      </c>
      <c r="B470" s="67"/>
      <c r="C470" s="67"/>
      <c r="D470" s="68"/>
      <c r="E470" s="70"/>
      <c r="F470" s="104" t="s">
        <v>10440</v>
      </c>
      <c r="G470" s="67"/>
      <c r="H470" s="71"/>
      <c r="I470" s="72"/>
      <c r="J470" s="72"/>
      <c r="K470" s="71" t="s">
        <v>13328</v>
      </c>
      <c r="L470" s="75"/>
      <c r="M470" s="76"/>
      <c r="N470" s="76"/>
      <c r="O470" s="77"/>
      <c r="P470" s="78"/>
      <c r="Q470" s="78"/>
      <c r="R470" s="88"/>
      <c r="S470" s="88"/>
      <c r="T470" s="88"/>
      <c r="U470" s="88"/>
      <c r="V470" s="52"/>
      <c r="W470" s="52"/>
      <c r="X470" s="52"/>
      <c r="Y470" s="52"/>
      <c r="Z470" s="51"/>
      <c r="AA470" s="73"/>
      <c r="AB470" s="73"/>
      <c r="AC470" s="74"/>
      <c r="AD470" s="80">
        <v>245</v>
      </c>
      <c r="AE470" s="80">
        <v>373</v>
      </c>
      <c r="AF470" s="80">
        <v>23446</v>
      </c>
      <c r="AG470" s="80">
        <v>38388</v>
      </c>
      <c r="AH470" s="80"/>
      <c r="AI470" s="80" t="s">
        <v>7733</v>
      </c>
      <c r="AJ470" s="80" t="s">
        <v>8830</v>
      </c>
      <c r="AK470" s="85" t="s">
        <v>9463</v>
      </c>
      <c r="AL470" s="80"/>
      <c r="AM470" s="82">
        <v>40286.85527777778</v>
      </c>
      <c r="AN470" s="80" t="s">
        <v>11402</v>
      </c>
      <c r="AO470" s="85" t="s">
        <v>11870</v>
      </c>
      <c r="AP470" s="80" t="s">
        <v>66</v>
      </c>
      <c r="AQ470" s="2"/>
      <c r="AR470" s="3"/>
      <c r="AS470" s="3"/>
      <c r="AT470" s="3"/>
      <c r="AU470" s="3"/>
    </row>
    <row r="471" spans="1:47" x14ac:dyDescent="0.35">
      <c r="A471" s="66" t="s">
        <v>582</v>
      </c>
      <c r="B471" s="67"/>
      <c r="C471" s="67"/>
      <c r="D471" s="68"/>
      <c r="E471" s="70"/>
      <c r="F471" s="104" t="s">
        <v>10441</v>
      </c>
      <c r="G471" s="67"/>
      <c r="H471" s="71"/>
      <c r="I471" s="72"/>
      <c r="J471" s="72"/>
      <c r="K471" s="71" t="s">
        <v>13329</v>
      </c>
      <c r="L471" s="75"/>
      <c r="M471" s="76"/>
      <c r="N471" s="76"/>
      <c r="O471" s="77"/>
      <c r="P471" s="78"/>
      <c r="Q471" s="78"/>
      <c r="R471" s="88"/>
      <c r="S471" s="88"/>
      <c r="T471" s="88"/>
      <c r="U471" s="88"/>
      <c r="V471" s="52"/>
      <c r="W471" s="52"/>
      <c r="X471" s="52"/>
      <c r="Y471" s="52"/>
      <c r="Z471" s="51"/>
      <c r="AA471" s="73"/>
      <c r="AB471" s="73"/>
      <c r="AC471" s="74"/>
      <c r="AD471" s="80">
        <v>849</v>
      </c>
      <c r="AE471" s="80">
        <v>240</v>
      </c>
      <c r="AF471" s="80">
        <v>1915</v>
      </c>
      <c r="AG471" s="80">
        <v>6755</v>
      </c>
      <c r="AH471" s="80"/>
      <c r="AI471" s="80" t="s">
        <v>7734</v>
      </c>
      <c r="AJ471" s="80"/>
      <c r="AK471" s="80"/>
      <c r="AL471" s="80"/>
      <c r="AM471" s="82">
        <v>41494.23909722222</v>
      </c>
      <c r="AN471" s="80" t="s">
        <v>11402</v>
      </c>
      <c r="AO471" s="85" t="s">
        <v>11871</v>
      </c>
      <c r="AP471" s="80" t="s">
        <v>66</v>
      </c>
      <c r="AQ471" s="2"/>
      <c r="AR471" s="3"/>
      <c r="AS471" s="3"/>
      <c r="AT471" s="3"/>
      <c r="AU471" s="3"/>
    </row>
    <row r="472" spans="1:47" x14ac:dyDescent="0.35">
      <c r="A472" s="66" t="s">
        <v>583</v>
      </c>
      <c r="B472" s="67"/>
      <c r="C472" s="67"/>
      <c r="D472" s="68"/>
      <c r="E472" s="70"/>
      <c r="F472" s="104" t="s">
        <v>10442</v>
      </c>
      <c r="G472" s="67"/>
      <c r="H472" s="71"/>
      <c r="I472" s="72"/>
      <c r="J472" s="72"/>
      <c r="K472" s="71" t="s">
        <v>13330</v>
      </c>
      <c r="L472" s="75"/>
      <c r="M472" s="76"/>
      <c r="N472" s="76"/>
      <c r="O472" s="77"/>
      <c r="P472" s="78"/>
      <c r="Q472" s="78"/>
      <c r="R472" s="88"/>
      <c r="S472" s="88"/>
      <c r="T472" s="88"/>
      <c r="U472" s="88"/>
      <c r="V472" s="52"/>
      <c r="W472" s="52"/>
      <c r="X472" s="52"/>
      <c r="Y472" s="52"/>
      <c r="Z472" s="51"/>
      <c r="AA472" s="73"/>
      <c r="AB472" s="73"/>
      <c r="AC472" s="74"/>
      <c r="AD472" s="80">
        <v>483</v>
      </c>
      <c r="AE472" s="80">
        <v>144</v>
      </c>
      <c r="AF472" s="80">
        <v>5821</v>
      </c>
      <c r="AG472" s="80">
        <v>8869</v>
      </c>
      <c r="AH472" s="80"/>
      <c r="AI472" s="80"/>
      <c r="AJ472" s="80" t="s">
        <v>8831</v>
      </c>
      <c r="AK472" s="80"/>
      <c r="AL472" s="80"/>
      <c r="AM472" s="82">
        <v>41508.729768518519</v>
      </c>
      <c r="AN472" s="80" t="s">
        <v>11402</v>
      </c>
      <c r="AO472" s="85" t="s">
        <v>11872</v>
      </c>
      <c r="AP472" s="80" t="s">
        <v>66</v>
      </c>
      <c r="AQ472" s="2"/>
      <c r="AR472" s="3"/>
      <c r="AS472" s="3"/>
      <c r="AT472" s="3"/>
      <c r="AU472" s="3"/>
    </row>
    <row r="473" spans="1:47" x14ac:dyDescent="0.35">
      <c r="A473" s="66" t="s">
        <v>584</v>
      </c>
      <c r="B473" s="67"/>
      <c r="C473" s="67"/>
      <c r="D473" s="68"/>
      <c r="E473" s="70"/>
      <c r="F473" s="104" t="s">
        <v>10443</v>
      </c>
      <c r="G473" s="67"/>
      <c r="H473" s="71"/>
      <c r="I473" s="72"/>
      <c r="J473" s="72"/>
      <c r="K473" s="71" t="s">
        <v>13331</v>
      </c>
      <c r="L473" s="75"/>
      <c r="M473" s="76"/>
      <c r="N473" s="76"/>
      <c r="O473" s="77"/>
      <c r="P473" s="78"/>
      <c r="Q473" s="78"/>
      <c r="R473" s="88"/>
      <c r="S473" s="88"/>
      <c r="T473" s="88"/>
      <c r="U473" s="88"/>
      <c r="V473" s="52"/>
      <c r="W473" s="52"/>
      <c r="X473" s="52"/>
      <c r="Y473" s="52"/>
      <c r="Z473" s="51"/>
      <c r="AA473" s="73"/>
      <c r="AB473" s="73"/>
      <c r="AC473" s="74"/>
      <c r="AD473" s="80">
        <v>977</v>
      </c>
      <c r="AE473" s="80">
        <v>93</v>
      </c>
      <c r="AF473" s="80">
        <v>1710</v>
      </c>
      <c r="AG473" s="80">
        <v>13351</v>
      </c>
      <c r="AH473" s="80"/>
      <c r="AI473" s="80"/>
      <c r="AJ473" s="80"/>
      <c r="AK473" s="80"/>
      <c r="AL473" s="80"/>
      <c r="AM473" s="82">
        <v>44004.75508101852</v>
      </c>
      <c r="AN473" s="80" t="s">
        <v>11402</v>
      </c>
      <c r="AO473" s="85" t="s">
        <v>11873</v>
      </c>
      <c r="AP473" s="80" t="s">
        <v>66</v>
      </c>
      <c r="AQ473" s="2"/>
      <c r="AR473" s="3"/>
      <c r="AS473" s="3"/>
      <c r="AT473" s="3"/>
      <c r="AU473" s="3"/>
    </row>
    <row r="474" spans="1:47" x14ac:dyDescent="0.35">
      <c r="A474" s="66" t="s">
        <v>723</v>
      </c>
      <c r="B474" s="67"/>
      <c r="C474" s="67"/>
      <c r="D474" s="68"/>
      <c r="E474" s="70"/>
      <c r="F474" s="104" t="s">
        <v>10444</v>
      </c>
      <c r="G474" s="67"/>
      <c r="H474" s="71"/>
      <c r="I474" s="72"/>
      <c r="J474" s="72"/>
      <c r="K474" s="71" t="s">
        <v>13332</v>
      </c>
      <c r="L474" s="75"/>
      <c r="M474" s="76"/>
      <c r="N474" s="76"/>
      <c r="O474" s="77"/>
      <c r="P474" s="78"/>
      <c r="Q474" s="78"/>
      <c r="R474" s="88"/>
      <c r="S474" s="88"/>
      <c r="T474" s="88"/>
      <c r="U474" s="88"/>
      <c r="V474" s="52"/>
      <c r="W474" s="52"/>
      <c r="X474" s="52"/>
      <c r="Y474" s="52"/>
      <c r="Z474" s="51"/>
      <c r="AA474" s="73"/>
      <c r="AB474" s="73"/>
      <c r="AC474" s="74"/>
      <c r="AD474" s="80">
        <v>11418</v>
      </c>
      <c r="AE474" s="80">
        <v>10381</v>
      </c>
      <c r="AF474" s="80">
        <v>9890</v>
      </c>
      <c r="AG474" s="80">
        <v>543</v>
      </c>
      <c r="AH474" s="80"/>
      <c r="AI474" s="80" t="s">
        <v>7735</v>
      </c>
      <c r="AJ474" s="80" t="s">
        <v>8832</v>
      </c>
      <c r="AK474" s="85" t="s">
        <v>9464</v>
      </c>
      <c r="AL474" s="80"/>
      <c r="AM474" s="82">
        <v>39777.341423611113</v>
      </c>
      <c r="AN474" s="80" t="s">
        <v>11402</v>
      </c>
      <c r="AO474" s="85" t="s">
        <v>11874</v>
      </c>
      <c r="AP474" s="80" t="s">
        <v>66</v>
      </c>
      <c r="AQ474" s="2"/>
      <c r="AR474" s="3"/>
      <c r="AS474" s="3"/>
      <c r="AT474" s="3"/>
      <c r="AU474" s="3"/>
    </row>
    <row r="475" spans="1:47" x14ac:dyDescent="0.35">
      <c r="A475" s="66" t="s">
        <v>722</v>
      </c>
      <c r="B475" s="67"/>
      <c r="C475" s="67"/>
      <c r="D475" s="68"/>
      <c r="E475" s="70"/>
      <c r="F475" s="104" t="s">
        <v>10445</v>
      </c>
      <c r="G475" s="67"/>
      <c r="H475" s="71"/>
      <c r="I475" s="72"/>
      <c r="J475" s="72"/>
      <c r="K475" s="71" t="s">
        <v>13333</v>
      </c>
      <c r="L475" s="75"/>
      <c r="M475" s="76"/>
      <c r="N475" s="76"/>
      <c r="O475" s="77"/>
      <c r="P475" s="78"/>
      <c r="Q475" s="78"/>
      <c r="R475" s="88"/>
      <c r="S475" s="88"/>
      <c r="T475" s="88"/>
      <c r="U475" s="88"/>
      <c r="V475" s="52"/>
      <c r="W475" s="52"/>
      <c r="X475" s="52"/>
      <c r="Y475" s="52"/>
      <c r="Z475" s="51"/>
      <c r="AA475" s="73"/>
      <c r="AB475" s="73"/>
      <c r="AC475" s="74"/>
      <c r="AD475" s="80">
        <v>2654</v>
      </c>
      <c r="AE475" s="80">
        <v>74922</v>
      </c>
      <c r="AF475" s="80">
        <v>60874</v>
      </c>
      <c r="AG475" s="80">
        <v>24150</v>
      </c>
      <c r="AH475" s="80"/>
      <c r="AI475" s="80" t="s">
        <v>7736</v>
      </c>
      <c r="AJ475" s="80"/>
      <c r="AK475" s="85" t="s">
        <v>9465</v>
      </c>
      <c r="AL475" s="80"/>
      <c r="AM475" s="82">
        <v>40890.574386574073</v>
      </c>
      <c r="AN475" s="80" t="s">
        <v>11402</v>
      </c>
      <c r="AO475" s="85" t="s">
        <v>11875</v>
      </c>
      <c r="AP475" s="80" t="s">
        <v>66</v>
      </c>
      <c r="AQ475" s="2"/>
      <c r="AR475" s="3"/>
      <c r="AS475" s="3"/>
      <c r="AT475" s="3"/>
      <c r="AU475" s="3"/>
    </row>
    <row r="476" spans="1:47" x14ac:dyDescent="0.35">
      <c r="A476" s="66" t="s">
        <v>585</v>
      </c>
      <c r="B476" s="67"/>
      <c r="C476" s="67"/>
      <c r="D476" s="68"/>
      <c r="E476" s="70"/>
      <c r="F476" s="104" t="s">
        <v>10446</v>
      </c>
      <c r="G476" s="67"/>
      <c r="H476" s="71"/>
      <c r="I476" s="72"/>
      <c r="J476" s="72"/>
      <c r="K476" s="71" t="s">
        <v>13334</v>
      </c>
      <c r="L476" s="75"/>
      <c r="M476" s="76"/>
      <c r="N476" s="76"/>
      <c r="O476" s="77"/>
      <c r="P476" s="78"/>
      <c r="Q476" s="78"/>
      <c r="R476" s="88"/>
      <c r="S476" s="88"/>
      <c r="T476" s="88"/>
      <c r="U476" s="88"/>
      <c r="V476" s="52"/>
      <c r="W476" s="52"/>
      <c r="X476" s="52"/>
      <c r="Y476" s="52"/>
      <c r="Z476" s="51"/>
      <c r="AA476" s="73"/>
      <c r="AB476" s="73"/>
      <c r="AC476" s="74"/>
      <c r="AD476" s="80">
        <v>538</v>
      </c>
      <c r="AE476" s="80">
        <v>783</v>
      </c>
      <c r="AF476" s="80">
        <v>8132</v>
      </c>
      <c r="AG476" s="80">
        <v>2512</v>
      </c>
      <c r="AH476" s="80"/>
      <c r="AI476" s="80" t="s">
        <v>7737</v>
      </c>
      <c r="AJ476" s="80" t="s">
        <v>8616</v>
      </c>
      <c r="AK476" s="85" t="s">
        <v>9466</v>
      </c>
      <c r="AL476" s="80"/>
      <c r="AM476" s="82">
        <v>41330.434513888889</v>
      </c>
      <c r="AN476" s="80" t="s">
        <v>11402</v>
      </c>
      <c r="AO476" s="85" t="s">
        <v>11876</v>
      </c>
      <c r="AP476" s="80" t="s">
        <v>66</v>
      </c>
      <c r="AQ476" s="2"/>
      <c r="AR476" s="3"/>
      <c r="AS476" s="3"/>
      <c r="AT476" s="3"/>
      <c r="AU476" s="3"/>
    </row>
    <row r="477" spans="1:47" x14ac:dyDescent="0.35">
      <c r="A477" s="66" t="s">
        <v>586</v>
      </c>
      <c r="B477" s="67"/>
      <c r="C477" s="67"/>
      <c r="D477" s="68"/>
      <c r="E477" s="70"/>
      <c r="F477" s="104" t="s">
        <v>10447</v>
      </c>
      <c r="G477" s="67"/>
      <c r="H477" s="71"/>
      <c r="I477" s="72"/>
      <c r="J477" s="72"/>
      <c r="K477" s="71" t="s">
        <v>13335</v>
      </c>
      <c r="L477" s="75"/>
      <c r="M477" s="76"/>
      <c r="N477" s="76"/>
      <c r="O477" s="77"/>
      <c r="P477" s="78"/>
      <c r="Q477" s="78"/>
      <c r="R477" s="88"/>
      <c r="S477" s="88"/>
      <c r="T477" s="88"/>
      <c r="U477" s="88"/>
      <c r="V477" s="52"/>
      <c r="W477" s="52"/>
      <c r="X477" s="52"/>
      <c r="Y477" s="52"/>
      <c r="Z477" s="51"/>
      <c r="AA477" s="73"/>
      <c r="AB477" s="73"/>
      <c r="AC477" s="74"/>
      <c r="AD477" s="80">
        <v>275</v>
      </c>
      <c r="AE477" s="80">
        <v>164</v>
      </c>
      <c r="AF477" s="80">
        <v>6007</v>
      </c>
      <c r="AG477" s="80">
        <v>8034</v>
      </c>
      <c r="AH477" s="80"/>
      <c r="AI477" s="80" t="s">
        <v>7738</v>
      </c>
      <c r="AJ477" s="80"/>
      <c r="AK477" s="80"/>
      <c r="AL477" s="80"/>
      <c r="AM477" s="82">
        <v>42251.814108796294</v>
      </c>
      <c r="AN477" s="80" t="s">
        <v>11402</v>
      </c>
      <c r="AO477" s="85" t="s">
        <v>11877</v>
      </c>
      <c r="AP477" s="80" t="s">
        <v>66</v>
      </c>
      <c r="AQ477" s="2"/>
      <c r="AR477" s="3"/>
      <c r="AS477" s="3"/>
      <c r="AT477" s="3"/>
      <c r="AU477" s="3"/>
    </row>
    <row r="478" spans="1:47" x14ac:dyDescent="0.35">
      <c r="A478" s="66" t="s">
        <v>587</v>
      </c>
      <c r="B478" s="67"/>
      <c r="C478" s="67"/>
      <c r="D478" s="68"/>
      <c r="E478" s="70"/>
      <c r="F478" s="104" t="s">
        <v>10448</v>
      </c>
      <c r="G478" s="67"/>
      <c r="H478" s="71"/>
      <c r="I478" s="72"/>
      <c r="J478" s="72"/>
      <c r="K478" s="71" t="s">
        <v>13336</v>
      </c>
      <c r="L478" s="75"/>
      <c r="M478" s="76"/>
      <c r="N478" s="76"/>
      <c r="O478" s="77"/>
      <c r="P478" s="78"/>
      <c r="Q478" s="78"/>
      <c r="R478" s="88"/>
      <c r="S478" s="88"/>
      <c r="T478" s="88"/>
      <c r="U478" s="88"/>
      <c r="V478" s="52"/>
      <c r="W478" s="52"/>
      <c r="X478" s="52"/>
      <c r="Y478" s="52"/>
      <c r="Z478" s="51"/>
      <c r="AA478" s="73"/>
      <c r="AB478" s="73"/>
      <c r="AC478" s="74"/>
      <c r="AD478" s="80">
        <v>239</v>
      </c>
      <c r="AE478" s="80">
        <v>116</v>
      </c>
      <c r="AF478" s="80">
        <v>11286</v>
      </c>
      <c r="AG478" s="80">
        <v>4489</v>
      </c>
      <c r="AH478" s="80"/>
      <c r="AI478" s="80" t="s">
        <v>7739</v>
      </c>
      <c r="AJ478" s="80"/>
      <c r="AK478" s="80"/>
      <c r="AL478" s="80"/>
      <c r="AM478" s="82">
        <v>43866.226493055554</v>
      </c>
      <c r="AN478" s="80" t="s">
        <v>11402</v>
      </c>
      <c r="AO478" s="85" t="s">
        <v>11878</v>
      </c>
      <c r="AP478" s="80" t="s">
        <v>66</v>
      </c>
      <c r="AQ478" s="2"/>
      <c r="AR478" s="3"/>
      <c r="AS478" s="3"/>
      <c r="AT478" s="3"/>
      <c r="AU478" s="3"/>
    </row>
    <row r="479" spans="1:47" x14ac:dyDescent="0.35">
      <c r="A479" s="66" t="s">
        <v>588</v>
      </c>
      <c r="B479" s="67"/>
      <c r="C479" s="67"/>
      <c r="D479" s="68"/>
      <c r="E479" s="70"/>
      <c r="F479" s="104" t="s">
        <v>10449</v>
      </c>
      <c r="G479" s="67"/>
      <c r="H479" s="71"/>
      <c r="I479" s="72"/>
      <c r="J479" s="72"/>
      <c r="K479" s="71" t="s">
        <v>13337</v>
      </c>
      <c r="L479" s="75"/>
      <c r="M479" s="76"/>
      <c r="N479" s="76"/>
      <c r="O479" s="77"/>
      <c r="P479" s="78"/>
      <c r="Q479" s="78"/>
      <c r="R479" s="88"/>
      <c r="S479" s="88"/>
      <c r="T479" s="88"/>
      <c r="U479" s="88"/>
      <c r="V479" s="52"/>
      <c r="W479" s="52"/>
      <c r="X479" s="52"/>
      <c r="Y479" s="52"/>
      <c r="Z479" s="51"/>
      <c r="AA479" s="73"/>
      <c r="AB479" s="73"/>
      <c r="AC479" s="74"/>
      <c r="AD479" s="80">
        <v>388</v>
      </c>
      <c r="AE479" s="80">
        <v>12</v>
      </c>
      <c r="AF479" s="80">
        <v>252</v>
      </c>
      <c r="AG479" s="80">
        <v>548</v>
      </c>
      <c r="AH479" s="80"/>
      <c r="AI479" s="80"/>
      <c r="AJ479" s="80"/>
      <c r="AK479" s="80"/>
      <c r="AL479" s="80"/>
      <c r="AM479" s="82">
        <v>43542.879004629627</v>
      </c>
      <c r="AN479" s="80" t="s">
        <v>11402</v>
      </c>
      <c r="AO479" s="85" t="s">
        <v>11879</v>
      </c>
      <c r="AP479" s="80" t="s">
        <v>66</v>
      </c>
      <c r="AQ479" s="2"/>
      <c r="AR479" s="3"/>
      <c r="AS479" s="3"/>
      <c r="AT479" s="3"/>
      <c r="AU479" s="3"/>
    </row>
    <row r="480" spans="1:47" x14ac:dyDescent="0.35">
      <c r="A480" s="66" t="s">
        <v>590</v>
      </c>
      <c r="B480" s="67"/>
      <c r="C480" s="67"/>
      <c r="D480" s="68"/>
      <c r="E480" s="70"/>
      <c r="F480" s="104" t="s">
        <v>10450</v>
      </c>
      <c r="G480" s="67"/>
      <c r="H480" s="71"/>
      <c r="I480" s="72"/>
      <c r="J480" s="72"/>
      <c r="K480" s="71" t="s">
        <v>13338</v>
      </c>
      <c r="L480" s="75"/>
      <c r="M480" s="76"/>
      <c r="N480" s="76"/>
      <c r="O480" s="77"/>
      <c r="P480" s="78"/>
      <c r="Q480" s="78"/>
      <c r="R480" s="88"/>
      <c r="S480" s="88"/>
      <c r="T480" s="88"/>
      <c r="U480" s="88"/>
      <c r="V480" s="52"/>
      <c r="W480" s="52"/>
      <c r="X480" s="52"/>
      <c r="Y480" s="52"/>
      <c r="Z480" s="51"/>
      <c r="AA480" s="73"/>
      <c r="AB480" s="73"/>
      <c r="AC480" s="74"/>
      <c r="AD480" s="80">
        <v>764</v>
      </c>
      <c r="AE480" s="80">
        <v>566</v>
      </c>
      <c r="AF480" s="80">
        <v>4261</v>
      </c>
      <c r="AG480" s="80">
        <v>2700</v>
      </c>
      <c r="AH480" s="80"/>
      <c r="AI480" s="80" t="s">
        <v>7740</v>
      </c>
      <c r="AJ480" s="80" t="s">
        <v>8833</v>
      </c>
      <c r="AK480" s="85" t="s">
        <v>9467</v>
      </c>
      <c r="AL480" s="80"/>
      <c r="AM480" s="82">
        <v>42638.469872685186</v>
      </c>
      <c r="AN480" s="80" t="s">
        <v>11402</v>
      </c>
      <c r="AO480" s="85" t="s">
        <v>11880</v>
      </c>
      <c r="AP480" s="80" t="s">
        <v>66</v>
      </c>
      <c r="AQ480" s="2"/>
      <c r="AR480" s="3"/>
      <c r="AS480" s="3"/>
      <c r="AT480" s="3"/>
      <c r="AU480" s="3"/>
    </row>
    <row r="481" spans="1:47" x14ac:dyDescent="0.35">
      <c r="A481" s="66" t="s">
        <v>591</v>
      </c>
      <c r="B481" s="67"/>
      <c r="C481" s="67"/>
      <c r="D481" s="68"/>
      <c r="E481" s="70"/>
      <c r="F481" s="104" t="s">
        <v>10451</v>
      </c>
      <c r="G481" s="67"/>
      <c r="H481" s="71"/>
      <c r="I481" s="72"/>
      <c r="J481" s="72"/>
      <c r="K481" s="71" t="s">
        <v>13339</v>
      </c>
      <c r="L481" s="75"/>
      <c r="M481" s="76"/>
      <c r="N481" s="76"/>
      <c r="O481" s="77"/>
      <c r="P481" s="78"/>
      <c r="Q481" s="78"/>
      <c r="R481" s="88"/>
      <c r="S481" s="88"/>
      <c r="T481" s="88"/>
      <c r="U481" s="88"/>
      <c r="V481" s="52"/>
      <c r="W481" s="52"/>
      <c r="X481" s="52"/>
      <c r="Y481" s="52"/>
      <c r="Z481" s="51"/>
      <c r="AA481" s="73"/>
      <c r="AB481" s="73"/>
      <c r="AC481" s="74"/>
      <c r="AD481" s="80">
        <v>133</v>
      </c>
      <c r="AE481" s="80">
        <v>24</v>
      </c>
      <c r="AF481" s="80">
        <v>8972</v>
      </c>
      <c r="AG481" s="80">
        <v>7519</v>
      </c>
      <c r="AH481" s="80"/>
      <c r="AI481" s="80" t="s">
        <v>7741</v>
      </c>
      <c r="AJ481" s="80"/>
      <c r="AK481" s="80"/>
      <c r="AL481" s="80"/>
      <c r="AM481" s="82">
        <v>43562.860011574077</v>
      </c>
      <c r="AN481" s="80" t="s">
        <v>11402</v>
      </c>
      <c r="AO481" s="85" t="s">
        <v>11881</v>
      </c>
      <c r="AP481" s="80" t="s">
        <v>66</v>
      </c>
      <c r="AQ481" s="2"/>
      <c r="AR481" s="3"/>
      <c r="AS481" s="3"/>
      <c r="AT481" s="3"/>
      <c r="AU481" s="3"/>
    </row>
    <row r="482" spans="1:47" x14ac:dyDescent="0.35">
      <c r="A482" s="66" t="s">
        <v>1556</v>
      </c>
      <c r="B482" s="67"/>
      <c r="C482" s="67"/>
      <c r="D482" s="68"/>
      <c r="E482" s="70"/>
      <c r="F482" s="104" t="s">
        <v>10452</v>
      </c>
      <c r="G482" s="67"/>
      <c r="H482" s="71"/>
      <c r="I482" s="72"/>
      <c r="J482" s="72"/>
      <c r="K482" s="71" t="s">
        <v>13340</v>
      </c>
      <c r="L482" s="75"/>
      <c r="M482" s="76"/>
      <c r="N482" s="76"/>
      <c r="O482" s="77"/>
      <c r="P482" s="78"/>
      <c r="Q482" s="78"/>
      <c r="R482" s="88"/>
      <c r="S482" s="88"/>
      <c r="T482" s="88"/>
      <c r="U482" s="88"/>
      <c r="V482" s="52"/>
      <c r="W482" s="52"/>
      <c r="X482" s="52"/>
      <c r="Y482" s="52"/>
      <c r="Z482" s="51"/>
      <c r="AA482" s="73"/>
      <c r="AB482" s="73"/>
      <c r="AC482" s="74"/>
      <c r="AD482" s="80">
        <v>311</v>
      </c>
      <c r="AE482" s="80">
        <v>145291</v>
      </c>
      <c r="AF482" s="80">
        <v>3870</v>
      </c>
      <c r="AG482" s="80">
        <v>655</v>
      </c>
      <c r="AH482" s="80"/>
      <c r="AI482" s="80" t="s">
        <v>7742</v>
      </c>
      <c r="AJ482" s="80"/>
      <c r="AK482" s="85" t="s">
        <v>9468</v>
      </c>
      <c r="AL482" s="80"/>
      <c r="AM482" s="82">
        <v>41276.531527777777</v>
      </c>
      <c r="AN482" s="80" t="s">
        <v>11402</v>
      </c>
      <c r="AO482" s="85" t="s">
        <v>11882</v>
      </c>
      <c r="AP482" s="80" t="s">
        <v>65</v>
      </c>
      <c r="AQ482" s="2"/>
      <c r="AR482" s="3"/>
      <c r="AS482" s="3"/>
      <c r="AT482" s="3"/>
      <c r="AU482" s="3"/>
    </row>
    <row r="483" spans="1:47" x14ac:dyDescent="0.35">
      <c r="A483" s="66" t="s">
        <v>1127</v>
      </c>
      <c r="B483" s="67"/>
      <c r="C483" s="67"/>
      <c r="D483" s="68"/>
      <c r="E483" s="70"/>
      <c r="F483" s="104" t="s">
        <v>10453</v>
      </c>
      <c r="G483" s="67"/>
      <c r="H483" s="71"/>
      <c r="I483" s="72"/>
      <c r="J483" s="72"/>
      <c r="K483" s="71" t="s">
        <v>13341</v>
      </c>
      <c r="L483" s="75"/>
      <c r="M483" s="76"/>
      <c r="N483" s="76"/>
      <c r="O483" s="77"/>
      <c r="P483" s="78"/>
      <c r="Q483" s="78"/>
      <c r="R483" s="88"/>
      <c r="S483" s="88"/>
      <c r="T483" s="88"/>
      <c r="U483" s="88"/>
      <c r="V483" s="52"/>
      <c r="W483" s="52"/>
      <c r="X483" s="52"/>
      <c r="Y483" s="52"/>
      <c r="Z483" s="51"/>
      <c r="AA483" s="73"/>
      <c r="AB483" s="73"/>
      <c r="AC483" s="74"/>
      <c r="AD483" s="80">
        <v>2998</v>
      </c>
      <c r="AE483" s="80">
        <v>16488</v>
      </c>
      <c r="AF483" s="80">
        <v>18497</v>
      </c>
      <c r="AG483" s="80">
        <v>27679</v>
      </c>
      <c r="AH483" s="80"/>
      <c r="AI483" s="80" t="s">
        <v>7743</v>
      </c>
      <c r="AJ483" s="80" t="s">
        <v>8834</v>
      </c>
      <c r="AK483" s="85" t="s">
        <v>9469</v>
      </c>
      <c r="AL483" s="80"/>
      <c r="AM483" s="82">
        <v>40226.347129629627</v>
      </c>
      <c r="AN483" s="80" t="s">
        <v>11402</v>
      </c>
      <c r="AO483" s="85" t="s">
        <v>11883</v>
      </c>
      <c r="AP483" s="80" t="s">
        <v>66</v>
      </c>
      <c r="AQ483" s="2"/>
      <c r="AR483" s="3"/>
      <c r="AS483" s="3"/>
      <c r="AT483" s="3"/>
      <c r="AU483" s="3"/>
    </row>
    <row r="484" spans="1:47" x14ac:dyDescent="0.35">
      <c r="A484" s="66" t="s">
        <v>592</v>
      </c>
      <c r="B484" s="67"/>
      <c r="C484" s="67"/>
      <c r="D484" s="68"/>
      <c r="E484" s="70"/>
      <c r="F484" s="104" t="s">
        <v>10454</v>
      </c>
      <c r="G484" s="67"/>
      <c r="H484" s="71"/>
      <c r="I484" s="72"/>
      <c r="J484" s="72"/>
      <c r="K484" s="71" t="s">
        <v>13342</v>
      </c>
      <c r="L484" s="75"/>
      <c r="M484" s="76"/>
      <c r="N484" s="76"/>
      <c r="O484" s="77"/>
      <c r="P484" s="78"/>
      <c r="Q484" s="78"/>
      <c r="R484" s="88"/>
      <c r="S484" s="88"/>
      <c r="T484" s="88"/>
      <c r="U484" s="88"/>
      <c r="V484" s="52"/>
      <c r="W484" s="52"/>
      <c r="X484" s="52"/>
      <c r="Y484" s="52"/>
      <c r="Z484" s="51"/>
      <c r="AA484" s="73"/>
      <c r="AB484" s="73"/>
      <c r="AC484" s="74"/>
      <c r="AD484" s="80">
        <v>2427</v>
      </c>
      <c r="AE484" s="80">
        <v>1060</v>
      </c>
      <c r="AF484" s="80">
        <v>5242</v>
      </c>
      <c r="AG484" s="80">
        <v>7598</v>
      </c>
      <c r="AH484" s="80"/>
      <c r="AI484" s="80" t="s">
        <v>7744</v>
      </c>
      <c r="AJ484" s="80" t="s">
        <v>8835</v>
      </c>
      <c r="AK484" s="85" t="s">
        <v>9470</v>
      </c>
      <c r="AL484" s="80"/>
      <c r="AM484" s="82">
        <v>40590.578761574077</v>
      </c>
      <c r="AN484" s="80" t="s">
        <v>11402</v>
      </c>
      <c r="AO484" s="85" t="s">
        <v>11884</v>
      </c>
      <c r="AP484" s="80" t="s">
        <v>66</v>
      </c>
      <c r="AQ484" s="2"/>
      <c r="AR484" s="3"/>
      <c r="AS484" s="3"/>
      <c r="AT484" s="3"/>
      <c r="AU484" s="3"/>
    </row>
    <row r="485" spans="1:47" x14ac:dyDescent="0.35">
      <c r="A485" s="66" t="s">
        <v>593</v>
      </c>
      <c r="B485" s="67"/>
      <c r="C485" s="67"/>
      <c r="D485" s="68"/>
      <c r="E485" s="70"/>
      <c r="F485" s="104" t="s">
        <v>10455</v>
      </c>
      <c r="G485" s="67"/>
      <c r="H485" s="71"/>
      <c r="I485" s="72"/>
      <c r="J485" s="72"/>
      <c r="K485" s="71" t="s">
        <v>13343</v>
      </c>
      <c r="L485" s="75"/>
      <c r="M485" s="76"/>
      <c r="N485" s="76"/>
      <c r="O485" s="77"/>
      <c r="P485" s="78"/>
      <c r="Q485" s="78"/>
      <c r="R485" s="88"/>
      <c r="S485" s="88"/>
      <c r="T485" s="88"/>
      <c r="U485" s="88"/>
      <c r="V485" s="52"/>
      <c r="W485" s="52"/>
      <c r="X485" s="52"/>
      <c r="Y485" s="52"/>
      <c r="Z485" s="51"/>
      <c r="AA485" s="73"/>
      <c r="AB485" s="73"/>
      <c r="AC485" s="74"/>
      <c r="AD485" s="80">
        <v>20</v>
      </c>
      <c r="AE485" s="80">
        <v>75</v>
      </c>
      <c r="AF485" s="80">
        <v>537</v>
      </c>
      <c r="AG485" s="80">
        <v>5</v>
      </c>
      <c r="AH485" s="80"/>
      <c r="AI485" s="80" t="s">
        <v>7745</v>
      </c>
      <c r="AJ485" s="80" t="s">
        <v>8836</v>
      </c>
      <c r="AK485" s="85" t="s">
        <v>9471</v>
      </c>
      <c r="AL485" s="80"/>
      <c r="AM485" s="82">
        <v>42637.253321759257</v>
      </c>
      <c r="AN485" s="80" t="s">
        <v>11402</v>
      </c>
      <c r="AO485" s="85" t="s">
        <v>11885</v>
      </c>
      <c r="AP485" s="80" t="s">
        <v>66</v>
      </c>
      <c r="AQ485" s="2"/>
      <c r="AR485" s="3"/>
      <c r="AS485" s="3"/>
      <c r="AT485" s="3"/>
      <c r="AU485" s="3"/>
    </row>
    <row r="486" spans="1:47" x14ac:dyDescent="0.35">
      <c r="A486" s="66" t="s">
        <v>594</v>
      </c>
      <c r="B486" s="67"/>
      <c r="C486" s="67"/>
      <c r="D486" s="68"/>
      <c r="E486" s="70"/>
      <c r="F486" s="104" t="s">
        <v>10456</v>
      </c>
      <c r="G486" s="67"/>
      <c r="H486" s="71"/>
      <c r="I486" s="72"/>
      <c r="J486" s="72"/>
      <c r="K486" s="71" t="s">
        <v>13344</v>
      </c>
      <c r="L486" s="75"/>
      <c r="M486" s="76"/>
      <c r="N486" s="76"/>
      <c r="O486" s="77"/>
      <c r="P486" s="78"/>
      <c r="Q486" s="78"/>
      <c r="R486" s="88"/>
      <c r="S486" s="88"/>
      <c r="T486" s="88"/>
      <c r="U486" s="88"/>
      <c r="V486" s="52"/>
      <c r="W486" s="52"/>
      <c r="X486" s="52"/>
      <c r="Y486" s="52"/>
      <c r="Z486" s="51"/>
      <c r="AA486" s="73"/>
      <c r="AB486" s="73"/>
      <c r="AC486" s="74"/>
      <c r="AD486" s="80">
        <v>3537</v>
      </c>
      <c r="AE486" s="80">
        <v>4181</v>
      </c>
      <c r="AF486" s="80">
        <v>108876</v>
      </c>
      <c r="AG486" s="80">
        <v>388517</v>
      </c>
      <c r="AH486" s="80"/>
      <c r="AI486" s="80" t="s">
        <v>7746</v>
      </c>
      <c r="AJ486" s="80" t="s">
        <v>8837</v>
      </c>
      <c r="AK486" s="80"/>
      <c r="AL486" s="80"/>
      <c r="AM486" s="82">
        <v>40444.712106481478</v>
      </c>
      <c r="AN486" s="80" t="s">
        <v>11402</v>
      </c>
      <c r="AO486" s="85" t="s">
        <v>11886</v>
      </c>
      <c r="AP486" s="80" t="s">
        <v>66</v>
      </c>
      <c r="AQ486" s="2"/>
      <c r="AR486" s="3"/>
      <c r="AS486" s="3"/>
      <c r="AT486" s="3"/>
      <c r="AU486" s="3"/>
    </row>
    <row r="487" spans="1:47" x14ac:dyDescent="0.35">
      <c r="A487" s="66" t="s">
        <v>595</v>
      </c>
      <c r="B487" s="67"/>
      <c r="C487" s="67"/>
      <c r="D487" s="68"/>
      <c r="E487" s="70"/>
      <c r="F487" s="104" t="s">
        <v>10457</v>
      </c>
      <c r="G487" s="67"/>
      <c r="H487" s="71"/>
      <c r="I487" s="72"/>
      <c r="J487" s="72"/>
      <c r="K487" s="71" t="s">
        <v>13345</v>
      </c>
      <c r="L487" s="75"/>
      <c r="M487" s="76"/>
      <c r="N487" s="76"/>
      <c r="O487" s="77"/>
      <c r="P487" s="78"/>
      <c r="Q487" s="78"/>
      <c r="R487" s="88"/>
      <c r="S487" s="88"/>
      <c r="T487" s="88"/>
      <c r="U487" s="88"/>
      <c r="V487" s="52"/>
      <c r="W487" s="52"/>
      <c r="X487" s="52"/>
      <c r="Y487" s="52"/>
      <c r="Z487" s="51"/>
      <c r="AA487" s="73"/>
      <c r="AB487" s="73"/>
      <c r="AC487" s="74"/>
      <c r="AD487" s="80">
        <v>61</v>
      </c>
      <c r="AE487" s="80">
        <v>232</v>
      </c>
      <c r="AF487" s="80">
        <v>1916</v>
      </c>
      <c r="AG487" s="80">
        <v>73</v>
      </c>
      <c r="AH487" s="80"/>
      <c r="AI487" s="80" t="s">
        <v>7747</v>
      </c>
      <c r="AJ487" s="80" t="s">
        <v>8838</v>
      </c>
      <c r="AK487" s="85" t="s">
        <v>9472</v>
      </c>
      <c r="AL487" s="80"/>
      <c r="AM487" s="82">
        <v>40673.020543981482</v>
      </c>
      <c r="AN487" s="80" t="s">
        <v>11402</v>
      </c>
      <c r="AO487" s="85" t="s">
        <v>11887</v>
      </c>
      <c r="AP487" s="80" t="s">
        <v>66</v>
      </c>
      <c r="AQ487" s="2"/>
      <c r="AR487" s="3"/>
      <c r="AS487" s="3"/>
      <c r="AT487" s="3"/>
      <c r="AU487" s="3"/>
    </row>
    <row r="488" spans="1:47" x14ac:dyDescent="0.35">
      <c r="A488" s="66" t="s">
        <v>596</v>
      </c>
      <c r="B488" s="67"/>
      <c r="C488" s="67"/>
      <c r="D488" s="68"/>
      <c r="E488" s="70"/>
      <c r="F488" s="104" t="s">
        <v>10458</v>
      </c>
      <c r="G488" s="67"/>
      <c r="H488" s="71"/>
      <c r="I488" s="72"/>
      <c r="J488" s="72"/>
      <c r="K488" s="71" t="s">
        <v>13346</v>
      </c>
      <c r="L488" s="75"/>
      <c r="M488" s="76"/>
      <c r="N488" s="76"/>
      <c r="O488" s="77"/>
      <c r="P488" s="78"/>
      <c r="Q488" s="78"/>
      <c r="R488" s="88"/>
      <c r="S488" s="88"/>
      <c r="T488" s="88"/>
      <c r="U488" s="88"/>
      <c r="V488" s="52"/>
      <c r="W488" s="52"/>
      <c r="X488" s="52"/>
      <c r="Y488" s="52"/>
      <c r="Z488" s="51"/>
      <c r="AA488" s="73"/>
      <c r="AB488" s="73"/>
      <c r="AC488" s="74"/>
      <c r="AD488" s="80">
        <v>1134</v>
      </c>
      <c r="AE488" s="80">
        <v>1857</v>
      </c>
      <c r="AF488" s="80">
        <v>31183</v>
      </c>
      <c r="AG488" s="80">
        <v>44393</v>
      </c>
      <c r="AH488" s="80"/>
      <c r="AI488" s="80" t="s">
        <v>7748</v>
      </c>
      <c r="AJ488" s="80" t="s">
        <v>8649</v>
      </c>
      <c r="AK488" s="80"/>
      <c r="AL488" s="80"/>
      <c r="AM488" s="82">
        <v>43157.351388888892</v>
      </c>
      <c r="AN488" s="80" t="s">
        <v>11402</v>
      </c>
      <c r="AO488" s="85" t="s">
        <v>11888</v>
      </c>
      <c r="AP488" s="80" t="s">
        <v>66</v>
      </c>
      <c r="AQ488" s="2"/>
      <c r="AR488" s="3"/>
      <c r="AS488" s="3"/>
      <c r="AT488" s="3"/>
      <c r="AU488" s="3"/>
    </row>
    <row r="489" spans="1:47" x14ac:dyDescent="0.35">
      <c r="A489" s="66" t="s">
        <v>1453</v>
      </c>
      <c r="B489" s="67"/>
      <c r="C489" s="67"/>
      <c r="D489" s="68"/>
      <c r="E489" s="70"/>
      <c r="F489" s="104" t="s">
        <v>10459</v>
      </c>
      <c r="G489" s="67"/>
      <c r="H489" s="71"/>
      <c r="I489" s="72"/>
      <c r="J489" s="72"/>
      <c r="K489" s="71" t="s">
        <v>13347</v>
      </c>
      <c r="L489" s="75"/>
      <c r="M489" s="76"/>
      <c r="N489" s="76"/>
      <c r="O489" s="77"/>
      <c r="P489" s="78"/>
      <c r="Q489" s="78"/>
      <c r="R489" s="88"/>
      <c r="S489" s="88"/>
      <c r="T489" s="88"/>
      <c r="U489" s="88"/>
      <c r="V489" s="52"/>
      <c r="W489" s="52"/>
      <c r="X489" s="52"/>
      <c r="Y489" s="52"/>
      <c r="Z489" s="51"/>
      <c r="AA489" s="73"/>
      <c r="AB489" s="73"/>
      <c r="AC489" s="74"/>
      <c r="AD489" s="80">
        <v>3057</v>
      </c>
      <c r="AE489" s="80">
        <v>3205</v>
      </c>
      <c r="AF489" s="80">
        <v>7353</v>
      </c>
      <c r="AG489" s="80">
        <v>143</v>
      </c>
      <c r="AH489" s="80"/>
      <c r="AI489" s="80" t="s">
        <v>7749</v>
      </c>
      <c r="AJ489" s="80" t="s">
        <v>8615</v>
      </c>
      <c r="AK489" s="85" t="s">
        <v>9473</v>
      </c>
      <c r="AL489" s="80"/>
      <c r="AM489" s="82">
        <v>41705.763506944444</v>
      </c>
      <c r="AN489" s="80" t="s">
        <v>11402</v>
      </c>
      <c r="AO489" s="85" t="s">
        <v>11889</v>
      </c>
      <c r="AP489" s="80" t="s">
        <v>66</v>
      </c>
      <c r="AQ489" s="2"/>
      <c r="AR489" s="3"/>
      <c r="AS489" s="3"/>
      <c r="AT489" s="3"/>
      <c r="AU489" s="3"/>
    </row>
    <row r="490" spans="1:47" x14ac:dyDescent="0.35">
      <c r="A490" s="66" t="s">
        <v>597</v>
      </c>
      <c r="B490" s="67"/>
      <c r="C490" s="67"/>
      <c r="D490" s="68"/>
      <c r="E490" s="70"/>
      <c r="F490" s="104" t="s">
        <v>10460</v>
      </c>
      <c r="G490" s="67"/>
      <c r="H490" s="71"/>
      <c r="I490" s="72"/>
      <c r="J490" s="72"/>
      <c r="K490" s="71" t="s">
        <v>13348</v>
      </c>
      <c r="L490" s="75"/>
      <c r="M490" s="76"/>
      <c r="N490" s="76"/>
      <c r="O490" s="77"/>
      <c r="P490" s="78"/>
      <c r="Q490" s="78"/>
      <c r="R490" s="88"/>
      <c r="S490" s="88"/>
      <c r="T490" s="88"/>
      <c r="U490" s="88"/>
      <c r="V490" s="52"/>
      <c r="W490" s="52"/>
      <c r="X490" s="52"/>
      <c r="Y490" s="52"/>
      <c r="Z490" s="51"/>
      <c r="AA490" s="73"/>
      <c r="AB490" s="73"/>
      <c r="AC490" s="74"/>
      <c r="AD490" s="80">
        <v>862</v>
      </c>
      <c r="AE490" s="80">
        <v>158</v>
      </c>
      <c r="AF490" s="80">
        <v>41658</v>
      </c>
      <c r="AG490" s="80">
        <v>64</v>
      </c>
      <c r="AH490" s="80"/>
      <c r="AI490" s="80"/>
      <c r="AJ490" s="80" t="s">
        <v>7437</v>
      </c>
      <c r="AK490" s="85" t="s">
        <v>9474</v>
      </c>
      <c r="AL490" s="80"/>
      <c r="AM490" s="82">
        <v>39753.75608796296</v>
      </c>
      <c r="AN490" s="80" t="s">
        <v>11402</v>
      </c>
      <c r="AO490" s="85" t="s">
        <v>11890</v>
      </c>
      <c r="AP490" s="80" t="s">
        <v>66</v>
      </c>
      <c r="AQ490" s="2"/>
      <c r="AR490" s="3"/>
      <c r="AS490" s="3"/>
      <c r="AT490" s="3"/>
      <c r="AU490" s="3"/>
    </row>
    <row r="491" spans="1:47" x14ac:dyDescent="0.35">
      <c r="A491" s="66" t="s">
        <v>1557</v>
      </c>
      <c r="B491" s="67"/>
      <c r="C491" s="67"/>
      <c r="D491" s="68"/>
      <c r="E491" s="70"/>
      <c r="F491" s="104" t="s">
        <v>10461</v>
      </c>
      <c r="G491" s="67"/>
      <c r="H491" s="71"/>
      <c r="I491" s="72"/>
      <c r="J491" s="72"/>
      <c r="K491" s="71" t="s">
        <v>13349</v>
      </c>
      <c r="L491" s="75"/>
      <c r="M491" s="76"/>
      <c r="N491" s="76"/>
      <c r="O491" s="77"/>
      <c r="P491" s="78"/>
      <c r="Q491" s="78"/>
      <c r="R491" s="88"/>
      <c r="S491" s="88"/>
      <c r="T491" s="88"/>
      <c r="U491" s="88"/>
      <c r="V491" s="52"/>
      <c r="W491" s="52"/>
      <c r="X491" s="52"/>
      <c r="Y491" s="52"/>
      <c r="Z491" s="51"/>
      <c r="AA491" s="73"/>
      <c r="AB491" s="73"/>
      <c r="AC491" s="74"/>
      <c r="AD491" s="80">
        <v>557</v>
      </c>
      <c r="AE491" s="80">
        <v>3089873</v>
      </c>
      <c r="AF491" s="80">
        <v>549035</v>
      </c>
      <c r="AG491" s="80">
        <v>875</v>
      </c>
      <c r="AH491" s="80"/>
      <c r="AI491" s="80" t="s">
        <v>7750</v>
      </c>
      <c r="AJ491" s="80" t="s">
        <v>8609</v>
      </c>
      <c r="AK491" s="85" t="s">
        <v>9475</v>
      </c>
      <c r="AL491" s="80"/>
      <c r="AM491" s="82">
        <v>40284.413495370369</v>
      </c>
      <c r="AN491" s="80" t="s">
        <v>11402</v>
      </c>
      <c r="AO491" s="85" t="s">
        <v>11891</v>
      </c>
      <c r="AP491" s="80" t="s">
        <v>65</v>
      </c>
      <c r="AQ491" s="2"/>
      <c r="AR491" s="3"/>
      <c r="AS491" s="3"/>
      <c r="AT491" s="3"/>
      <c r="AU491" s="3"/>
    </row>
    <row r="492" spans="1:47" x14ac:dyDescent="0.35">
      <c r="A492" s="66" t="s">
        <v>1248</v>
      </c>
      <c r="B492" s="67"/>
      <c r="C492" s="67"/>
      <c r="D492" s="68"/>
      <c r="E492" s="70"/>
      <c r="F492" s="104" t="s">
        <v>10462</v>
      </c>
      <c r="G492" s="67"/>
      <c r="H492" s="71"/>
      <c r="I492" s="72"/>
      <c r="J492" s="72"/>
      <c r="K492" s="71" t="s">
        <v>13350</v>
      </c>
      <c r="L492" s="75"/>
      <c r="M492" s="76"/>
      <c r="N492" s="76"/>
      <c r="O492" s="77"/>
      <c r="P492" s="78"/>
      <c r="Q492" s="78"/>
      <c r="R492" s="88"/>
      <c r="S492" s="88"/>
      <c r="T492" s="88"/>
      <c r="U492" s="88"/>
      <c r="V492" s="52"/>
      <c r="W492" s="52"/>
      <c r="X492" s="52"/>
      <c r="Y492" s="52"/>
      <c r="Z492" s="51"/>
      <c r="AA492" s="73"/>
      <c r="AB492" s="73"/>
      <c r="AC492" s="74"/>
      <c r="AD492" s="80">
        <v>2822</v>
      </c>
      <c r="AE492" s="80">
        <v>8341</v>
      </c>
      <c r="AF492" s="80">
        <v>24794</v>
      </c>
      <c r="AG492" s="80">
        <v>13599</v>
      </c>
      <c r="AH492" s="80"/>
      <c r="AI492" s="80" t="s">
        <v>7751</v>
      </c>
      <c r="AJ492" s="80" t="s">
        <v>8609</v>
      </c>
      <c r="AK492" s="85" t="s">
        <v>9476</v>
      </c>
      <c r="AL492" s="80"/>
      <c r="AM492" s="82">
        <v>39983.845729166664</v>
      </c>
      <c r="AN492" s="80" t="s">
        <v>11402</v>
      </c>
      <c r="AO492" s="85" t="s">
        <v>11892</v>
      </c>
      <c r="AP492" s="80" t="s">
        <v>66</v>
      </c>
      <c r="AQ492" s="2"/>
      <c r="AR492" s="3"/>
      <c r="AS492" s="3"/>
      <c r="AT492" s="3"/>
      <c r="AU492" s="3"/>
    </row>
    <row r="493" spans="1:47" x14ac:dyDescent="0.35">
      <c r="A493" s="66" t="s">
        <v>1357</v>
      </c>
      <c r="B493" s="67"/>
      <c r="C493" s="67"/>
      <c r="D493" s="68"/>
      <c r="E493" s="70"/>
      <c r="F493" s="104" t="s">
        <v>10463</v>
      </c>
      <c r="G493" s="67"/>
      <c r="H493" s="71"/>
      <c r="I493" s="72"/>
      <c r="J493" s="72"/>
      <c r="K493" s="71" t="s">
        <v>13351</v>
      </c>
      <c r="L493" s="75"/>
      <c r="M493" s="76"/>
      <c r="N493" s="76"/>
      <c r="O493" s="77"/>
      <c r="P493" s="78"/>
      <c r="Q493" s="78"/>
      <c r="R493" s="88"/>
      <c r="S493" s="88"/>
      <c r="T493" s="88"/>
      <c r="U493" s="88"/>
      <c r="V493" s="52"/>
      <c r="W493" s="52"/>
      <c r="X493" s="52"/>
      <c r="Y493" s="52"/>
      <c r="Z493" s="51"/>
      <c r="AA493" s="73"/>
      <c r="AB493" s="73"/>
      <c r="AC493" s="74"/>
      <c r="AD493" s="80">
        <v>5001</v>
      </c>
      <c r="AE493" s="80">
        <v>4146</v>
      </c>
      <c r="AF493" s="80">
        <v>30182</v>
      </c>
      <c r="AG493" s="80">
        <v>23997</v>
      </c>
      <c r="AH493" s="80"/>
      <c r="AI493" s="80" t="s">
        <v>7752</v>
      </c>
      <c r="AJ493" s="80" t="s">
        <v>8839</v>
      </c>
      <c r="AK493" s="85" t="s">
        <v>9477</v>
      </c>
      <c r="AL493" s="80"/>
      <c r="AM493" s="82">
        <v>40006.826886574076</v>
      </c>
      <c r="AN493" s="80" t="s">
        <v>11402</v>
      </c>
      <c r="AO493" s="85" t="s">
        <v>11893</v>
      </c>
      <c r="AP493" s="80" t="s">
        <v>66</v>
      </c>
      <c r="AQ493" s="2"/>
      <c r="AR493" s="3"/>
      <c r="AS493" s="3"/>
      <c r="AT493" s="3"/>
      <c r="AU493" s="3"/>
    </row>
    <row r="494" spans="1:47" x14ac:dyDescent="0.35">
      <c r="A494" s="66" t="s">
        <v>598</v>
      </c>
      <c r="B494" s="67"/>
      <c r="C494" s="67"/>
      <c r="D494" s="68"/>
      <c r="E494" s="70"/>
      <c r="F494" s="104" t="s">
        <v>10012</v>
      </c>
      <c r="G494" s="67"/>
      <c r="H494" s="71"/>
      <c r="I494" s="72"/>
      <c r="J494" s="72"/>
      <c r="K494" s="71" t="s">
        <v>13352</v>
      </c>
      <c r="L494" s="75"/>
      <c r="M494" s="76"/>
      <c r="N494" s="76"/>
      <c r="O494" s="77"/>
      <c r="P494" s="78"/>
      <c r="Q494" s="78"/>
      <c r="R494" s="88"/>
      <c r="S494" s="88"/>
      <c r="T494" s="88"/>
      <c r="U494" s="88"/>
      <c r="V494" s="52"/>
      <c r="W494" s="52"/>
      <c r="X494" s="52"/>
      <c r="Y494" s="52"/>
      <c r="Z494" s="51"/>
      <c r="AA494" s="73"/>
      <c r="AB494" s="73"/>
      <c r="AC494" s="74"/>
      <c r="AD494" s="80">
        <v>45</v>
      </c>
      <c r="AE494" s="80">
        <v>8</v>
      </c>
      <c r="AF494" s="80">
        <v>328</v>
      </c>
      <c r="AG494" s="80">
        <v>63</v>
      </c>
      <c r="AH494" s="80"/>
      <c r="AI494" s="80"/>
      <c r="AJ494" s="80"/>
      <c r="AK494" s="80"/>
      <c r="AL494" s="80"/>
      <c r="AM494" s="82">
        <v>41357.554108796299</v>
      </c>
      <c r="AN494" s="80" t="s">
        <v>11402</v>
      </c>
      <c r="AO494" s="85" t="s">
        <v>11894</v>
      </c>
      <c r="AP494" s="80" t="s">
        <v>66</v>
      </c>
      <c r="AQ494" s="2"/>
      <c r="AR494" s="3"/>
      <c r="AS494" s="3"/>
      <c r="AT494" s="3"/>
      <c r="AU494" s="3"/>
    </row>
    <row r="495" spans="1:47" x14ac:dyDescent="0.35">
      <c r="A495" s="66" t="s">
        <v>1558</v>
      </c>
      <c r="B495" s="67"/>
      <c r="C495" s="67"/>
      <c r="D495" s="68"/>
      <c r="E495" s="70"/>
      <c r="F495" s="104" t="s">
        <v>10464</v>
      </c>
      <c r="G495" s="67"/>
      <c r="H495" s="71"/>
      <c r="I495" s="72"/>
      <c r="J495" s="72"/>
      <c r="K495" s="71" t="s">
        <v>13353</v>
      </c>
      <c r="L495" s="75"/>
      <c r="M495" s="76"/>
      <c r="N495" s="76"/>
      <c r="O495" s="77"/>
      <c r="P495" s="78"/>
      <c r="Q495" s="78"/>
      <c r="R495" s="88"/>
      <c r="S495" s="88"/>
      <c r="T495" s="88"/>
      <c r="U495" s="88"/>
      <c r="V495" s="52"/>
      <c r="W495" s="52"/>
      <c r="X495" s="52"/>
      <c r="Y495" s="52"/>
      <c r="Z495" s="51"/>
      <c r="AA495" s="73"/>
      <c r="AB495" s="73"/>
      <c r="AC495" s="74"/>
      <c r="AD495" s="80">
        <v>864</v>
      </c>
      <c r="AE495" s="80">
        <v>1315</v>
      </c>
      <c r="AF495" s="80">
        <v>1496</v>
      </c>
      <c r="AG495" s="80">
        <v>561</v>
      </c>
      <c r="AH495" s="80"/>
      <c r="AI495" s="80" t="s">
        <v>7753</v>
      </c>
      <c r="AJ495" s="80"/>
      <c r="AK495" s="85" t="s">
        <v>9478</v>
      </c>
      <c r="AL495" s="80"/>
      <c r="AM495" s="82">
        <v>40834.906319444446</v>
      </c>
      <c r="AN495" s="80" t="s">
        <v>11402</v>
      </c>
      <c r="AO495" s="85" t="s">
        <v>11895</v>
      </c>
      <c r="AP495" s="80" t="s">
        <v>65</v>
      </c>
      <c r="AQ495" s="2"/>
      <c r="AR495" s="3"/>
      <c r="AS495" s="3"/>
      <c r="AT495" s="3"/>
      <c r="AU495" s="3"/>
    </row>
    <row r="496" spans="1:47" x14ac:dyDescent="0.35">
      <c r="A496" s="66" t="s">
        <v>1559</v>
      </c>
      <c r="B496" s="67"/>
      <c r="C496" s="67"/>
      <c r="D496" s="68"/>
      <c r="E496" s="70"/>
      <c r="F496" s="104" t="s">
        <v>10465</v>
      </c>
      <c r="G496" s="67"/>
      <c r="H496" s="71"/>
      <c r="I496" s="72"/>
      <c r="J496" s="72"/>
      <c r="K496" s="71" t="s">
        <v>13354</v>
      </c>
      <c r="L496" s="75"/>
      <c r="M496" s="76"/>
      <c r="N496" s="76"/>
      <c r="O496" s="77"/>
      <c r="P496" s="78"/>
      <c r="Q496" s="78"/>
      <c r="R496" s="88"/>
      <c r="S496" s="88"/>
      <c r="T496" s="88"/>
      <c r="U496" s="88"/>
      <c r="V496" s="52"/>
      <c r="W496" s="52"/>
      <c r="X496" s="52"/>
      <c r="Y496" s="52"/>
      <c r="Z496" s="51"/>
      <c r="AA496" s="73"/>
      <c r="AB496" s="73"/>
      <c r="AC496" s="74"/>
      <c r="AD496" s="80">
        <v>1658</v>
      </c>
      <c r="AE496" s="80">
        <v>54477</v>
      </c>
      <c r="AF496" s="80">
        <v>23323</v>
      </c>
      <c r="AG496" s="80">
        <v>5896</v>
      </c>
      <c r="AH496" s="80"/>
      <c r="AI496" s="80" t="s">
        <v>7754</v>
      </c>
      <c r="AJ496" s="80" t="s">
        <v>8708</v>
      </c>
      <c r="AK496" s="85" t="s">
        <v>9479</v>
      </c>
      <c r="AL496" s="80"/>
      <c r="AM496" s="82">
        <v>39684.63890046296</v>
      </c>
      <c r="AN496" s="80" t="s">
        <v>11402</v>
      </c>
      <c r="AO496" s="85" t="s">
        <v>11896</v>
      </c>
      <c r="AP496" s="80" t="s">
        <v>65</v>
      </c>
      <c r="AQ496" s="2"/>
      <c r="AR496" s="3"/>
      <c r="AS496" s="3"/>
      <c r="AT496" s="3"/>
      <c r="AU496" s="3"/>
    </row>
    <row r="497" spans="1:47" x14ac:dyDescent="0.35">
      <c r="A497" s="66" t="s">
        <v>1232</v>
      </c>
      <c r="B497" s="67"/>
      <c r="C497" s="67"/>
      <c r="D497" s="68"/>
      <c r="E497" s="70"/>
      <c r="F497" s="104" t="s">
        <v>10466</v>
      </c>
      <c r="G497" s="67"/>
      <c r="H497" s="71"/>
      <c r="I497" s="72"/>
      <c r="J497" s="72"/>
      <c r="K497" s="71" t="s">
        <v>13355</v>
      </c>
      <c r="L497" s="75"/>
      <c r="M497" s="76"/>
      <c r="N497" s="76"/>
      <c r="O497" s="77"/>
      <c r="P497" s="78"/>
      <c r="Q497" s="78"/>
      <c r="R497" s="88"/>
      <c r="S497" s="88"/>
      <c r="T497" s="88"/>
      <c r="U497" s="88"/>
      <c r="V497" s="52"/>
      <c r="W497" s="52"/>
      <c r="X497" s="52"/>
      <c r="Y497" s="52"/>
      <c r="Z497" s="51"/>
      <c r="AA497" s="73"/>
      <c r="AB497" s="73"/>
      <c r="AC497" s="74"/>
      <c r="AD497" s="80">
        <v>765</v>
      </c>
      <c r="AE497" s="80">
        <v>808</v>
      </c>
      <c r="AF497" s="80">
        <v>1041</v>
      </c>
      <c r="AG497" s="80">
        <v>2913</v>
      </c>
      <c r="AH497" s="80"/>
      <c r="AI497" s="80" t="s">
        <v>7755</v>
      </c>
      <c r="AJ497" s="80"/>
      <c r="AK497" s="80"/>
      <c r="AL497" s="80"/>
      <c r="AM497" s="82">
        <v>42983.402256944442</v>
      </c>
      <c r="AN497" s="80" t="s">
        <v>11402</v>
      </c>
      <c r="AO497" s="85" t="s">
        <v>11897</v>
      </c>
      <c r="AP497" s="80" t="s">
        <v>66</v>
      </c>
      <c r="AQ497" s="2"/>
      <c r="AR497" s="3"/>
      <c r="AS497" s="3"/>
      <c r="AT497" s="3"/>
      <c r="AU497" s="3"/>
    </row>
    <row r="498" spans="1:47" x14ac:dyDescent="0.35">
      <c r="A498" s="66" t="s">
        <v>599</v>
      </c>
      <c r="B498" s="67"/>
      <c r="C498" s="67"/>
      <c r="D498" s="68"/>
      <c r="E498" s="70"/>
      <c r="F498" s="104" t="s">
        <v>10467</v>
      </c>
      <c r="G498" s="67"/>
      <c r="H498" s="71"/>
      <c r="I498" s="72"/>
      <c r="J498" s="72"/>
      <c r="K498" s="71" t="s">
        <v>13356</v>
      </c>
      <c r="L498" s="75"/>
      <c r="M498" s="76"/>
      <c r="N498" s="76"/>
      <c r="O498" s="77"/>
      <c r="P498" s="78"/>
      <c r="Q498" s="78"/>
      <c r="R498" s="88"/>
      <c r="S498" s="88"/>
      <c r="T498" s="88"/>
      <c r="U498" s="88"/>
      <c r="V498" s="52"/>
      <c r="W498" s="52"/>
      <c r="X498" s="52"/>
      <c r="Y498" s="52"/>
      <c r="Z498" s="51"/>
      <c r="AA498" s="73"/>
      <c r="AB498" s="73"/>
      <c r="AC498" s="74"/>
      <c r="AD498" s="80">
        <v>1394</v>
      </c>
      <c r="AE498" s="80">
        <v>297</v>
      </c>
      <c r="AF498" s="80">
        <v>16738</v>
      </c>
      <c r="AG498" s="80">
        <v>8943</v>
      </c>
      <c r="AH498" s="80"/>
      <c r="AI498" s="80" t="s">
        <v>7756</v>
      </c>
      <c r="AJ498" s="80" t="s">
        <v>8840</v>
      </c>
      <c r="AK498" s="80"/>
      <c r="AL498" s="80"/>
      <c r="AM498" s="82">
        <v>40527.898136574076</v>
      </c>
      <c r="AN498" s="80" t="s">
        <v>11402</v>
      </c>
      <c r="AO498" s="85" t="s">
        <v>11898</v>
      </c>
      <c r="AP498" s="80" t="s">
        <v>66</v>
      </c>
      <c r="AQ498" s="2"/>
      <c r="AR498" s="3"/>
      <c r="AS498" s="3"/>
      <c r="AT498" s="3"/>
      <c r="AU498" s="3"/>
    </row>
    <row r="499" spans="1:47" x14ac:dyDescent="0.35">
      <c r="A499" s="66" t="s">
        <v>600</v>
      </c>
      <c r="B499" s="67"/>
      <c r="C499" s="67"/>
      <c r="D499" s="68"/>
      <c r="E499" s="70"/>
      <c r="F499" s="104" t="s">
        <v>10468</v>
      </c>
      <c r="G499" s="67"/>
      <c r="H499" s="71"/>
      <c r="I499" s="72"/>
      <c r="J499" s="72"/>
      <c r="K499" s="71" t="s">
        <v>13357</v>
      </c>
      <c r="L499" s="75"/>
      <c r="M499" s="76"/>
      <c r="N499" s="76"/>
      <c r="O499" s="77"/>
      <c r="P499" s="78"/>
      <c r="Q499" s="78"/>
      <c r="R499" s="88"/>
      <c r="S499" s="88"/>
      <c r="T499" s="88"/>
      <c r="U499" s="88"/>
      <c r="V499" s="52"/>
      <c r="W499" s="52"/>
      <c r="X499" s="52"/>
      <c r="Y499" s="52"/>
      <c r="Z499" s="51"/>
      <c r="AA499" s="73"/>
      <c r="AB499" s="73"/>
      <c r="AC499" s="74"/>
      <c r="AD499" s="80">
        <v>11</v>
      </c>
      <c r="AE499" s="80">
        <v>32</v>
      </c>
      <c r="AF499" s="80">
        <v>287</v>
      </c>
      <c r="AG499" s="80">
        <v>1474</v>
      </c>
      <c r="AH499" s="80"/>
      <c r="AI499" s="80" t="s">
        <v>7757</v>
      </c>
      <c r="AJ499" s="80"/>
      <c r="AK499" s="80"/>
      <c r="AL499" s="80"/>
      <c r="AM499" s="82">
        <v>44372.493506944447</v>
      </c>
      <c r="AN499" s="80" t="s">
        <v>11402</v>
      </c>
      <c r="AO499" s="85" t="s">
        <v>11899</v>
      </c>
      <c r="AP499" s="80" t="s">
        <v>66</v>
      </c>
      <c r="AQ499" s="2"/>
      <c r="AR499" s="3"/>
      <c r="AS499" s="3"/>
      <c r="AT499" s="3"/>
      <c r="AU499" s="3"/>
    </row>
    <row r="500" spans="1:47" x14ac:dyDescent="0.35">
      <c r="A500" s="66" t="s">
        <v>1560</v>
      </c>
      <c r="B500" s="67"/>
      <c r="C500" s="67"/>
      <c r="D500" s="68"/>
      <c r="E500" s="70"/>
      <c r="F500" s="104" t="s">
        <v>10469</v>
      </c>
      <c r="G500" s="67"/>
      <c r="H500" s="71"/>
      <c r="I500" s="72"/>
      <c r="J500" s="72"/>
      <c r="K500" s="71" t="s">
        <v>13358</v>
      </c>
      <c r="L500" s="75"/>
      <c r="M500" s="76"/>
      <c r="N500" s="76"/>
      <c r="O500" s="77"/>
      <c r="P500" s="78"/>
      <c r="Q500" s="78"/>
      <c r="R500" s="88"/>
      <c r="S500" s="88"/>
      <c r="T500" s="88"/>
      <c r="U500" s="88"/>
      <c r="V500" s="52"/>
      <c r="W500" s="52"/>
      <c r="X500" s="52"/>
      <c r="Y500" s="52"/>
      <c r="Z500" s="51"/>
      <c r="AA500" s="73"/>
      <c r="AB500" s="73"/>
      <c r="AC500" s="74"/>
      <c r="AD500" s="80">
        <v>2130</v>
      </c>
      <c r="AE500" s="80">
        <v>1870</v>
      </c>
      <c r="AF500" s="80">
        <v>25770</v>
      </c>
      <c r="AG500" s="80">
        <v>20353</v>
      </c>
      <c r="AH500" s="80"/>
      <c r="AI500" s="80" t="s">
        <v>7758</v>
      </c>
      <c r="AJ500" s="80" t="s">
        <v>8841</v>
      </c>
      <c r="AK500" s="85" t="s">
        <v>9480</v>
      </c>
      <c r="AL500" s="80"/>
      <c r="AM500" s="82">
        <v>42800.664699074077</v>
      </c>
      <c r="AN500" s="80" t="s">
        <v>11402</v>
      </c>
      <c r="AO500" s="85" t="s">
        <v>11900</v>
      </c>
      <c r="AP500" s="80" t="s">
        <v>65</v>
      </c>
      <c r="AQ500" s="2"/>
      <c r="AR500" s="3"/>
      <c r="AS500" s="3"/>
      <c r="AT500" s="3"/>
      <c r="AU500" s="3"/>
    </row>
    <row r="501" spans="1:47" x14ac:dyDescent="0.35">
      <c r="A501" s="66" t="s">
        <v>601</v>
      </c>
      <c r="B501" s="67"/>
      <c r="C501" s="67"/>
      <c r="D501" s="68"/>
      <c r="E501" s="70"/>
      <c r="F501" s="104" t="s">
        <v>10470</v>
      </c>
      <c r="G501" s="67"/>
      <c r="H501" s="71"/>
      <c r="I501" s="72"/>
      <c r="J501" s="72"/>
      <c r="K501" s="71" t="s">
        <v>13359</v>
      </c>
      <c r="L501" s="75"/>
      <c r="M501" s="76"/>
      <c r="N501" s="76"/>
      <c r="O501" s="77"/>
      <c r="P501" s="78"/>
      <c r="Q501" s="78"/>
      <c r="R501" s="88"/>
      <c r="S501" s="88"/>
      <c r="T501" s="88"/>
      <c r="U501" s="88"/>
      <c r="V501" s="52"/>
      <c r="W501" s="52"/>
      <c r="X501" s="52"/>
      <c r="Y501" s="52"/>
      <c r="Z501" s="51"/>
      <c r="AA501" s="73"/>
      <c r="AB501" s="73"/>
      <c r="AC501" s="74"/>
      <c r="AD501" s="80">
        <v>2237</v>
      </c>
      <c r="AE501" s="80">
        <v>1990</v>
      </c>
      <c r="AF501" s="80">
        <v>12955</v>
      </c>
      <c r="AG501" s="80">
        <v>15516</v>
      </c>
      <c r="AH501" s="80"/>
      <c r="AI501" s="80" t="s">
        <v>7759</v>
      </c>
      <c r="AJ501" s="80" t="s">
        <v>8615</v>
      </c>
      <c r="AK501" s="85" t="s">
        <v>9481</v>
      </c>
      <c r="AL501" s="80"/>
      <c r="AM501" s="82">
        <v>40888.805902777778</v>
      </c>
      <c r="AN501" s="80" t="s">
        <v>11402</v>
      </c>
      <c r="AO501" s="85" t="s">
        <v>11901</v>
      </c>
      <c r="AP501" s="80" t="s">
        <v>66</v>
      </c>
      <c r="AQ501" s="2"/>
      <c r="AR501" s="3"/>
      <c r="AS501" s="3"/>
      <c r="AT501" s="3"/>
      <c r="AU501" s="3"/>
    </row>
    <row r="502" spans="1:47" x14ac:dyDescent="0.35">
      <c r="A502" s="66" t="s">
        <v>602</v>
      </c>
      <c r="B502" s="67"/>
      <c r="C502" s="67"/>
      <c r="D502" s="68"/>
      <c r="E502" s="70"/>
      <c r="F502" s="104" t="s">
        <v>10471</v>
      </c>
      <c r="G502" s="67"/>
      <c r="H502" s="71"/>
      <c r="I502" s="72"/>
      <c r="J502" s="72"/>
      <c r="K502" s="71" t="s">
        <v>13360</v>
      </c>
      <c r="L502" s="75"/>
      <c r="M502" s="76"/>
      <c r="N502" s="76"/>
      <c r="O502" s="77"/>
      <c r="P502" s="78"/>
      <c r="Q502" s="78"/>
      <c r="R502" s="88"/>
      <c r="S502" s="88"/>
      <c r="T502" s="88"/>
      <c r="U502" s="88"/>
      <c r="V502" s="52"/>
      <c r="W502" s="52"/>
      <c r="X502" s="52"/>
      <c r="Y502" s="52"/>
      <c r="Z502" s="51"/>
      <c r="AA502" s="73"/>
      <c r="AB502" s="73"/>
      <c r="AC502" s="74"/>
      <c r="AD502" s="80">
        <v>1207</v>
      </c>
      <c r="AE502" s="80">
        <v>793</v>
      </c>
      <c r="AF502" s="80">
        <v>38306</v>
      </c>
      <c r="AG502" s="80">
        <v>33423</v>
      </c>
      <c r="AH502" s="80"/>
      <c r="AI502" s="80"/>
      <c r="AJ502" s="80" t="s">
        <v>8842</v>
      </c>
      <c r="AK502" s="85" t="s">
        <v>9482</v>
      </c>
      <c r="AL502" s="80"/>
      <c r="AM502" s="82">
        <v>41687.575474537036</v>
      </c>
      <c r="AN502" s="80" t="s">
        <v>11402</v>
      </c>
      <c r="AO502" s="85" t="s">
        <v>11902</v>
      </c>
      <c r="AP502" s="80" t="s">
        <v>66</v>
      </c>
      <c r="AQ502" s="2"/>
      <c r="AR502" s="3"/>
      <c r="AS502" s="3"/>
      <c r="AT502" s="3"/>
      <c r="AU502" s="3"/>
    </row>
    <row r="503" spans="1:47" x14ac:dyDescent="0.35">
      <c r="A503" s="66" t="s">
        <v>603</v>
      </c>
      <c r="B503" s="67"/>
      <c r="C503" s="67"/>
      <c r="D503" s="68"/>
      <c r="E503" s="70"/>
      <c r="F503" s="104" t="s">
        <v>10472</v>
      </c>
      <c r="G503" s="67"/>
      <c r="H503" s="71"/>
      <c r="I503" s="72"/>
      <c r="J503" s="72"/>
      <c r="K503" s="71" t="s">
        <v>13361</v>
      </c>
      <c r="L503" s="75"/>
      <c r="M503" s="76"/>
      <c r="N503" s="76"/>
      <c r="O503" s="77"/>
      <c r="P503" s="78"/>
      <c r="Q503" s="78"/>
      <c r="R503" s="88"/>
      <c r="S503" s="88"/>
      <c r="T503" s="88"/>
      <c r="U503" s="88"/>
      <c r="V503" s="52"/>
      <c r="W503" s="52"/>
      <c r="X503" s="52"/>
      <c r="Y503" s="52"/>
      <c r="Z503" s="51"/>
      <c r="AA503" s="73"/>
      <c r="AB503" s="73"/>
      <c r="AC503" s="74"/>
      <c r="AD503" s="80">
        <v>960</v>
      </c>
      <c r="AE503" s="80">
        <v>291</v>
      </c>
      <c r="AF503" s="80">
        <v>25793</v>
      </c>
      <c r="AG503" s="80">
        <v>6528</v>
      </c>
      <c r="AH503" s="80"/>
      <c r="AI503" s="80" t="s">
        <v>7760</v>
      </c>
      <c r="AJ503" s="80" t="s">
        <v>8773</v>
      </c>
      <c r="AK503" s="80"/>
      <c r="AL503" s="80"/>
      <c r="AM503" s="82">
        <v>42918.516701388886</v>
      </c>
      <c r="AN503" s="80" t="s">
        <v>11402</v>
      </c>
      <c r="AO503" s="85" t="s">
        <v>11903</v>
      </c>
      <c r="AP503" s="80" t="s">
        <v>66</v>
      </c>
      <c r="AQ503" s="2"/>
      <c r="AR503" s="3"/>
      <c r="AS503" s="3"/>
      <c r="AT503" s="3"/>
      <c r="AU503" s="3"/>
    </row>
    <row r="504" spans="1:47" x14ac:dyDescent="0.35">
      <c r="A504" s="66" t="s">
        <v>604</v>
      </c>
      <c r="B504" s="67"/>
      <c r="C504" s="67"/>
      <c r="D504" s="68"/>
      <c r="E504" s="70"/>
      <c r="F504" s="104" t="s">
        <v>10473</v>
      </c>
      <c r="G504" s="67"/>
      <c r="H504" s="71"/>
      <c r="I504" s="72"/>
      <c r="J504" s="72"/>
      <c r="K504" s="71" t="s">
        <v>13362</v>
      </c>
      <c r="L504" s="75"/>
      <c r="M504" s="76"/>
      <c r="N504" s="76"/>
      <c r="O504" s="77"/>
      <c r="P504" s="78"/>
      <c r="Q504" s="78"/>
      <c r="R504" s="88"/>
      <c r="S504" s="88"/>
      <c r="T504" s="88"/>
      <c r="U504" s="88"/>
      <c r="V504" s="52"/>
      <c r="W504" s="52"/>
      <c r="X504" s="52"/>
      <c r="Y504" s="52"/>
      <c r="Z504" s="51"/>
      <c r="AA504" s="73"/>
      <c r="AB504" s="73"/>
      <c r="AC504" s="74"/>
      <c r="AD504" s="80">
        <v>1722</v>
      </c>
      <c r="AE504" s="80">
        <v>312</v>
      </c>
      <c r="AF504" s="80">
        <v>14324</v>
      </c>
      <c r="AG504" s="80">
        <v>13872</v>
      </c>
      <c r="AH504" s="80"/>
      <c r="AI504" s="80" t="s">
        <v>7761</v>
      </c>
      <c r="AJ504" s="80"/>
      <c r="AK504" s="80"/>
      <c r="AL504" s="80"/>
      <c r="AM504" s="82">
        <v>42326.537256944444</v>
      </c>
      <c r="AN504" s="80" t="s">
        <v>11402</v>
      </c>
      <c r="AO504" s="85" t="s">
        <v>11904</v>
      </c>
      <c r="AP504" s="80" t="s">
        <v>66</v>
      </c>
      <c r="AQ504" s="2"/>
      <c r="AR504" s="3"/>
      <c r="AS504" s="3"/>
      <c r="AT504" s="3"/>
      <c r="AU504" s="3"/>
    </row>
    <row r="505" spans="1:47" x14ac:dyDescent="0.35">
      <c r="A505" s="66" t="s">
        <v>605</v>
      </c>
      <c r="B505" s="67"/>
      <c r="C505" s="67"/>
      <c r="D505" s="68"/>
      <c r="E505" s="70"/>
      <c r="F505" s="104" t="s">
        <v>10474</v>
      </c>
      <c r="G505" s="67"/>
      <c r="H505" s="71"/>
      <c r="I505" s="72"/>
      <c r="J505" s="72"/>
      <c r="K505" s="71" t="s">
        <v>13363</v>
      </c>
      <c r="L505" s="75"/>
      <c r="M505" s="76"/>
      <c r="N505" s="76"/>
      <c r="O505" s="77"/>
      <c r="P505" s="78"/>
      <c r="Q505" s="78"/>
      <c r="R505" s="88"/>
      <c r="S505" s="88"/>
      <c r="T505" s="88"/>
      <c r="U505" s="88"/>
      <c r="V505" s="52"/>
      <c r="W505" s="52"/>
      <c r="X505" s="52"/>
      <c r="Y505" s="52"/>
      <c r="Z505" s="51"/>
      <c r="AA505" s="73"/>
      <c r="AB505" s="73"/>
      <c r="AC505" s="74"/>
      <c r="AD505" s="80">
        <v>0</v>
      </c>
      <c r="AE505" s="80">
        <v>85712</v>
      </c>
      <c r="AF505" s="80">
        <v>12195</v>
      </c>
      <c r="AG505" s="80">
        <v>6910</v>
      </c>
      <c r="AH505" s="80"/>
      <c r="AI505" s="80" t="s">
        <v>7762</v>
      </c>
      <c r="AJ505" s="80" t="s">
        <v>8609</v>
      </c>
      <c r="AK505" s="85" t="s">
        <v>9483</v>
      </c>
      <c r="AL505" s="80"/>
      <c r="AM505" s="82">
        <v>41218.896284722221</v>
      </c>
      <c r="AN505" s="80" t="s">
        <v>11402</v>
      </c>
      <c r="AO505" s="85" t="s">
        <v>11905</v>
      </c>
      <c r="AP505" s="80" t="s">
        <v>66</v>
      </c>
      <c r="AQ505" s="2"/>
      <c r="AR505" s="3"/>
      <c r="AS505" s="3"/>
      <c r="AT505" s="3"/>
      <c r="AU505" s="3"/>
    </row>
    <row r="506" spans="1:47" x14ac:dyDescent="0.35">
      <c r="A506" s="66" t="s">
        <v>606</v>
      </c>
      <c r="B506" s="67"/>
      <c r="C506" s="67"/>
      <c r="D506" s="68"/>
      <c r="E506" s="70"/>
      <c r="F506" s="104" t="s">
        <v>10475</v>
      </c>
      <c r="G506" s="67"/>
      <c r="H506" s="71"/>
      <c r="I506" s="72"/>
      <c r="J506" s="72"/>
      <c r="K506" s="71" t="s">
        <v>13364</v>
      </c>
      <c r="L506" s="75"/>
      <c r="M506" s="76"/>
      <c r="N506" s="76"/>
      <c r="O506" s="77"/>
      <c r="P506" s="78"/>
      <c r="Q506" s="78"/>
      <c r="R506" s="88"/>
      <c r="S506" s="88"/>
      <c r="T506" s="88"/>
      <c r="U506" s="88"/>
      <c r="V506" s="52"/>
      <c r="W506" s="52"/>
      <c r="X506" s="52"/>
      <c r="Y506" s="52"/>
      <c r="Z506" s="51"/>
      <c r="AA506" s="73"/>
      <c r="AB506" s="73"/>
      <c r="AC506" s="74"/>
      <c r="AD506" s="80">
        <v>545</v>
      </c>
      <c r="AE506" s="80">
        <v>863</v>
      </c>
      <c r="AF506" s="80">
        <v>4783</v>
      </c>
      <c r="AG506" s="80">
        <v>42820</v>
      </c>
      <c r="AH506" s="80"/>
      <c r="AI506" s="80" t="s">
        <v>7763</v>
      </c>
      <c r="AJ506" s="80" t="s">
        <v>8843</v>
      </c>
      <c r="AK506" s="80"/>
      <c r="AL506" s="80"/>
      <c r="AM506" s="82">
        <v>41232.664976851855</v>
      </c>
      <c r="AN506" s="80" t="s">
        <v>11402</v>
      </c>
      <c r="AO506" s="85" t="s">
        <v>11906</v>
      </c>
      <c r="AP506" s="80" t="s">
        <v>66</v>
      </c>
      <c r="AQ506" s="2"/>
      <c r="AR506" s="3"/>
      <c r="AS506" s="3"/>
      <c r="AT506" s="3"/>
      <c r="AU506" s="3"/>
    </row>
    <row r="507" spans="1:47" x14ac:dyDescent="0.35">
      <c r="A507" s="66" t="s">
        <v>607</v>
      </c>
      <c r="B507" s="67"/>
      <c r="C507" s="67"/>
      <c r="D507" s="68"/>
      <c r="E507" s="70"/>
      <c r="F507" s="104" t="s">
        <v>10476</v>
      </c>
      <c r="G507" s="67"/>
      <c r="H507" s="71"/>
      <c r="I507" s="72"/>
      <c r="J507" s="72"/>
      <c r="K507" s="71" t="s">
        <v>13365</v>
      </c>
      <c r="L507" s="75"/>
      <c r="M507" s="76"/>
      <c r="N507" s="76"/>
      <c r="O507" s="77"/>
      <c r="P507" s="78"/>
      <c r="Q507" s="78"/>
      <c r="R507" s="88"/>
      <c r="S507" s="88"/>
      <c r="T507" s="88"/>
      <c r="U507" s="88"/>
      <c r="V507" s="52"/>
      <c r="W507" s="52"/>
      <c r="X507" s="52"/>
      <c r="Y507" s="52"/>
      <c r="Z507" s="51"/>
      <c r="AA507" s="73"/>
      <c r="AB507" s="73"/>
      <c r="AC507" s="74"/>
      <c r="AD507" s="80">
        <v>755</v>
      </c>
      <c r="AE507" s="80">
        <v>217</v>
      </c>
      <c r="AF507" s="80">
        <v>7414</v>
      </c>
      <c r="AG507" s="80">
        <v>10708</v>
      </c>
      <c r="AH507" s="80"/>
      <c r="AI507" s="80" t="s">
        <v>7764</v>
      </c>
      <c r="AJ507" s="80" t="s">
        <v>8844</v>
      </c>
      <c r="AK507" s="80"/>
      <c r="AL507" s="80"/>
      <c r="AM507" s="82">
        <v>44254.34988425926</v>
      </c>
      <c r="AN507" s="80" t="s">
        <v>11402</v>
      </c>
      <c r="AO507" s="85" t="s">
        <v>11907</v>
      </c>
      <c r="AP507" s="80" t="s">
        <v>66</v>
      </c>
      <c r="AQ507" s="2"/>
      <c r="AR507" s="3"/>
      <c r="AS507" s="3"/>
      <c r="AT507" s="3"/>
      <c r="AU507" s="3"/>
    </row>
    <row r="508" spans="1:47" x14ac:dyDescent="0.35">
      <c r="A508" s="66" t="s">
        <v>608</v>
      </c>
      <c r="B508" s="67"/>
      <c r="C508" s="67"/>
      <c r="D508" s="68"/>
      <c r="E508" s="70"/>
      <c r="F508" s="104" t="s">
        <v>10477</v>
      </c>
      <c r="G508" s="67"/>
      <c r="H508" s="71"/>
      <c r="I508" s="72"/>
      <c r="J508" s="72"/>
      <c r="K508" s="71" t="s">
        <v>13366</v>
      </c>
      <c r="L508" s="75"/>
      <c r="M508" s="76"/>
      <c r="N508" s="76"/>
      <c r="O508" s="77"/>
      <c r="P508" s="78"/>
      <c r="Q508" s="78"/>
      <c r="R508" s="88"/>
      <c r="S508" s="88"/>
      <c r="T508" s="88"/>
      <c r="U508" s="88"/>
      <c r="V508" s="52"/>
      <c r="W508" s="52"/>
      <c r="X508" s="52"/>
      <c r="Y508" s="52"/>
      <c r="Z508" s="51"/>
      <c r="AA508" s="73"/>
      <c r="AB508" s="73"/>
      <c r="AC508" s="74"/>
      <c r="AD508" s="80">
        <v>2169</v>
      </c>
      <c r="AE508" s="80">
        <v>447</v>
      </c>
      <c r="AF508" s="80">
        <v>37000</v>
      </c>
      <c r="AG508" s="80">
        <v>13095</v>
      </c>
      <c r="AH508" s="80"/>
      <c r="AI508" s="80" t="s">
        <v>7765</v>
      </c>
      <c r="AJ508" s="80" t="s">
        <v>8845</v>
      </c>
      <c r="AK508" s="80"/>
      <c r="AL508" s="80"/>
      <c r="AM508" s="82">
        <v>40486.449328703704</v>
      </c>
      <c r="AN508" s="80" t="s">
        <v>11402</v>
      </c>
      <c r="AO508" s="85" t="s">
        <v>11908</v>
      </c>
      <c r="AP508" s="80" t="s">
        <v>66</v>
      </c>
      <c r="AQ508" s="2"/>
      <c r="AR508" s="3"/>
      <c r="AS508" s="3"/>
      <c r="AT508" s="3"/>
      <c r="AU508" s="3"/>
    </row>
    <row r="509" spans="1:47" x14ac:dyDescent="0.35">
      <c r="A509" s="66" t="s">
        <v>609</v>
      </c>
      <c r="B509" s="67"/>
      <c r="C509" s="67"/>
      <c r="D509" s="68"/>
      <c r="E509" s="70"/>
      <c r="F509" s="104" t="s">
        <v>10478</v>
      </c>
      <c r="G509" s="67"/>
      <c r="H509" s="71"/>
      <c r="I509" s="72"/>
      <c r="J509" s="72"/>
      <c r="K509" s="71" t="s">
        <v>13367</v>
      </c>
      <c r="L509" s="75"/>
      <c r="M509" s="76"/>
      <c r="N509" s="76"/>
      <c r="O509" s="77"/>
      <c r="P509" s="78"/>
      <c r="Q509" s="78"/>
      <c r="R509" s="88"/>
      <c r="S509" s="88"/>
      <c r="T509" s="88"/>
      <c r="U509" s="88"/>
      <c r="V509" s="52"/>
      <c r="W509" s="52"/>
      <c r="X509" s="52"/>
      <c r="Y509" s="52"/>
      <c r="Z509" s="51"/>
      <c r="AA509" s="73"/>
      <c r="AB509" s="73"/>
      <c r="AC509" s="74"/>
      <c r="AD509" s="80">
        <v>23</v>
      </c>
      <c r="AE509" s="80">
        <v>574</v>
      </c>
      <c r="AF509" s="80">
        <v>78868</v>
      </c>
      <c r="AG509" s="80">
        <v>999</v>
      </c>
      <c r="AH509" s="80"/>
      <c r="AI509" s="80" t="s">
        <v>7766</v>
      </c>
      <c r="AJ509" s="80" t="s">
        <v>8846</v>
      </c>
      <c r="AK509" s="80"/>
      <c r="AL509" s="80"/>
      <c r="AM509" s="82">
        <v>40557.804224537038</v>
      </c>
      <c r="AN509" s="80" t="s">
        <v>11402</v>
      </c>
      <c r="AO509" s="85" t="s">
        <v>11909</v>
      </c>
      <c r="AP509" s="80" t="s">
        <v>66</v>
      </c>
      <c r="AQ509" s="2"/>
      <c r="AR509" s="3"/>
      <c r="AS509" s="3"/>
      <c r="AT509" s="3"/>
      <c r="AU509" s="3"/>
    </row>
    <row r="510" spans="1:47" x14ac:dyDescent="0.35">
      <c r="A510" s="66" t="s">
        <v>610</v>
      </c>
      <c r="B510" s="67"/>
      <c r="C510" s="67"/>
      <c r="D510" s="68"/>
      <c r="E510" s="70"/>
      <c r="F510" s="104" t="s">
        <v>10479</v>
      </c>
      <c r="G510" s="67"/>
      <c r="H510" s="71"/>
      <c r="I510" s="72"/>
      <c r="J510" s="72"/>
      <c r="K510" s="71" t="s">
        <v>13368</v>
      </c>
      <c r="L510" s="75"/>
      <c r="M510" s="76"/>
      <c r="N510" s="76"/>
      <c r="O510" s="77"/>
      <c r="P510" s="78"/>
      <c r="Q510" s="78"/>
      <c r="R510" s="88"/>
      <c r="S510" s="88"/>
      <c r="T510" s="88"/>
      <c r="U510" s="88"/>
      <c r="V510" s="52"/>
      <c r="W510" s="52"/>
      <c r="X510" s="52"/>
      <c r="Y510" s="52"/>
      <c r="Z510" s="51"/>
      <c r="AA510" s="73"/>
      <c r="AB510" s="73"/>
      <c r="AC510" s="74"/>
      <c r="AD510" s="80">
        <v>1154</v>
      </c>
      <c r="AE510" s="80">
        <v>4738</v>
      </c>
      <c r="AF510" s="80">
        <v>159836</v>
      </c>
      <c r="AG510" s="80">
        <v>35297</v>
      </c>
      <c r="AH510" s="80"/>
      <c r="AI510" s="80" t="s">
        <v>7767</v>
      </c>
      <c r="AJ510" s="80" t="s">
        <v>8847</v>
      </c>
      <c r="AK510" s="80"/>
      <c r="AL510" s="80"/>
      <c r="AM510" s="82">
        <v>40976.207453703704</v>
      </c>
      <c r="AN510" s="80" t="s">
        <v>11402</v>
      </c>
      <c r="AO510" s="85" t="s">
        <v>11910</v>
      </c>
      <c r="AP510" s="80" t="s">
        <v>66</v>
      </c>
      <c r="AQ510" s="2"/>
      <c r="AR510" s="3"/>
      <c r="AS510" s="3"/>
      <c r="AT510" s="3"/>
      <c r="AU510" s="3"/>
    </row>
    <row r="511" spans="1:47" x14ac:dyDescent="0.35">
      <c r="A511" s="66" t="s">
        <v>611</v>
      </c>
      <c r="B511" s="67"/>
      <c r="C511" s="67"/>
      <c r="D511" s="68"/>
      <c r="E511" s="70"/>
      <c r="F511" s="104" t="s">
        <v>10012</v>
      </c>
      <c r="G511" s="67"/>
      <c r="H511" s="71"/>
      <c r="I511" s="72"/>
      <c r="J511" s="72"/>
      <c r="K511" s="71" t="s">
        <v>13369</v>
      </c>
      <c r="L511" s="75"/>
      <c r="M511" s="76"/>
      <c r="N511" s="76"/>
      <c r="O511" s="77"/>
      <c r="P511" s="78"/>
      <c r="Q511" s="78"/>
      <c r="R511" s="88"/>
      <c r="S511" s="88"/>
      <c r="T511" s="88"/>
      <c r="U511" s="88"/>
      <c r="V511" s="52"/>
      <c r="W511" s="52"/>
      <c r="X511" s="52"/>
      <c r="Y511" s="52"/>
      <c r="Z511" s="51"/>
      <c r="AA511" s="73"/>
      <c r="AB511" s="73"/>
      <c r="AC511" s="74"/>
      <c r="AD511" s="80">
        <v>232</v>
      </c>
      <c r="AE511" s="80">
        <v>9</v>
      </c>
      <c r="AF511" s="80">
        <v>502</v>
      </c>
      <c r="AG511" s="80">
        <v>40</v>
      </c>
      <c r="AH511" s="80"/>
      <c r="AI511" s="80"/>
      <c r="AJ511" s="80"/>
      <c r="AK511" s="80"/>
      <c r="AL511" s="80"/>
      <c r="AM511" s="82">
        <v>44043.901261574072</v>
      </c>
      <c r="AN511" s="80" t="s">
        <v>11402</v>
      </c>
      <c r="AO511" s="85" t="s">
        <v>11911</v>
      </c>
      <c r="AP511" s="80" t="s">
        <v>66</v>
      </c>
      <c r="AQ511" s="2"/>
      <c r="AR511" s="3"/>
      <c r="AS511" s="3"/>
      <c r="AT511" s="3"/>
      <c r="AU511" s="3"/>
    </row>
    <row r="512" spans="1:47" x14ac:dyDescent="0.35">
      <c r="A512" s="66" t="s">
        <v>612</v>
      </c>
      <c r="B512" s="67"/>
      <c r="C512" s="67"/>
      <c r="D512" s="68"/>
      <c r="E512" s="70"/>
      <c r="F512" s="104" t="s">
        <v>10480</v>
      </c>
      <c r="G512" s="67"/>
      <c r="H512" s="71"/>
      <c r="I512" s="72"/>
      <c r="J512" s="72"/>
      <c r="K512" s="71" t="s">
        <v>13370</v>
      </c>
      <c r="L512" s="75"/>
      <c r="M512" s="76"/>
      <c r="N512" s="76"/>
      <c r="O512" s="77"/>
      <c r="P512" s="78"/>
      <c r="Q512" s="78"/>
      <c r="R512" s="88"/>
      <c r="S512" s="88"/>
      <c r="T512" s="88"/>
      <c r="U512" s="88"/>
      <c r="V512" s="52"/>
      <c r="W512" s="52"/>
      <c r="X512" s="52"/>
      <c r="Y512" s="52"/>
      <c r="Z512" s="51"/>
      <c r="AA512" s="73"/>
      <c r="AB512" s="73"/>
      <c r="AC512" s="74"/>
      <c r="AD512" s="80">
        <v>169</v>
      </c>
      <c r="AE512" s="80">
        <v>445</v>
      </c>
      <c r="AF512" s="80">
        <v>80014</v>
      </c>
      <c r="AG512" s="80">
        <v>134958</v>
      </c>
      <c r="AH512" s="80"/>
      <c r="AI512" s="80" t="s">
        <v>7768</v>
      </c>
      <c r="AJ512" s="80"/>
      <c r="AK512" s="80"/>
      <c r="AL512" s="80"/>
      <c r="AM512" s="82">
        <v>42410.273900462962</v>
      </c>
      <c r="AN512" s="80" t="s">
        <v>11402</v>
      </c>
      <c r="AO512" s="85" t="s">
        <v>11912</v>
      </c>
      <c r="AP512" s="80" t="s">
        <v>66</v>
      </c>
      <c r="AQ512" s="2"/>
      <c r="AR512" s="3"/>
      <c r="AS512" s="3"/>
      <c r="AT512" s="3"/>
      <c r="AU512" s="3"/>
    </row>
    <row r="513" spans="1:47" x14ac:dyDescent="0.35">
      <c r="A513" s="66" t="s">
        <v>613</v>
      </c>
      <c r="B513" s="67"/>
      <c r="C513" s="67"/>
      <c r="D513" s="68"/>
      <c r="E513" s="70"/>
      <c r="F513" s="104" t="s">
        <v>10481</v>
      </c>
      <c r="G513" s="67"/>
      <c r="H513" s="71"/>
      <c r="I513" s="72"/>
      <c r="J513" s="72"/>
      <c r="K513" s="71" t="s">
        <v>13371</v>
      </c>
      <c r="L513" s="75"/>
      <c r="M513" s="76"/>
      <c r="N513" s="76"/>
      <c r="O513" s="77"/>
      <c r="P513" s="78"/>
      <c r="Q513" s="78"/>
      <c r="R513" s="88"/>
      <c r="S513" s="88"/>
      <c r="T513" s="88"/>
      <c r="U513" s="88"/>
      <c r="V513" s="52"/>
      <c r="W513" s="52"/>
      <c r="X513" s="52"/>
      <c r="Y513" s="52"/>
      <c r="Z513" s="51"/>
      <c r="AA513" s="73"/>
      <c r="AB513" s="73"/>
      <c r="AC513" s="74"/>
      <c r="AD513" s="80">
        <v>474</v>
      </c>
      <c r="AE513" s="80">
        <v>411</v>
      </c>
      <c r="AF513" s="80">
        <v>229</v>
      </c>
      <c r="AG513" s="80">
        <v>692</v>
      </c>
      <c r="AH513" s="80"/>
      <c r="AI513" s="80" t="s">
        <v>7769</v>
      </c>
      <c r="AJ513" s="80" t="s">
        <v>8626</v>
      </c>
      <c r="AK513" s="85" t="s">
        <v>9484</v>
      </c>
      <c r="AL513" s="80"/>
      <c r="AM513" s="82">
        <v>39215.936574074076</v>
      </c>
      <c r="AN513" s="80" t="s">
        <v>11402</v>
      </c>
      <c r="AO513" s="85" t="s">
        <v>11913</v>
      </c>
      <c r="AP513" s="80" t="s">
        <v>66</v>
      </c>
      <c r="AQ513" s="2"/>
      <c r="AR513" s="3"/>
      <c r="AS513" s="3"/>
      <c r="AT513" s="3"/>
      <c r="AU513" s="3"/>
    </row>
    <row r="514" spans="1:47" x14ac:dyDescent="0.35">
      <c r="A514" s="66" t="s">
        <v>614</v>
      </c>
      <c r="B514" s="67"/>
      <c r="C514" s="67"/>
      <c r="D514" s="68"/>
      <c r="E514" s="70"/>
      <c r="F514" s="104" t="s">
        <v>10482</v>
      </c>
      <c r="G514" s="67"/>
      <c r="H514" s="71"/>
      <c r="I514" s="72"/>
      <c r="J514" s="72"/>
      <c r="K514" s="71" t="s">
        <v>13372</v>
      </c>
      <c r="L514" s="75"/>
      <c r="M514" s="76"/>
      <c r="N514" s="76"/>
      <c r="O514" s="77"/>
      <c r="P514" s="78"/>
      <c r="Q514" s="78"/>
      <c r="R514" s="88"/>
      <c r="S514" s="88"/>
      <c r="T514" s="88"/>
      <c r="U514" s="88"/>
      <c r="V514" s="52"/>
      <c r="W514" s="52"/>
      <c r="X514" s="52"/>
      <c r="Y514" s="52"/>
      <c r="Z514" s="51"/>
      <c r="AA514" s="73"/>
      <c r="AB514" s="73"/>
      <c r="AC514" s="74"/>
      <c r="AD514" s="80">
        <v>146</v>
      </c>
      <c r="AE514" s="80">
        <v>155</v>
      </c>
      <c r="AF514" s="80">
        <v>39478</v>
      </c>
      <c r="AG514" s="80">
        <v>15172</v>
      </c>
      <c r="AH514" s="80"/>
      <c r="AI514" s="80" t="s">
        <v>7770</v>
      </c>
      <c r="AJ514" s="80" t="s">
        <v>8713</v>
      </c>
      <c r="AK514" s="80"/>
      <c r="AL514" s="80"/>
      <c r="AM514" s="82">
        <v>42182.476655092592</v>
      </c>
      <c r="AN514" s="80" t="s">
        <v>11402</v>
      </c>
      <c r="AO514" s="85" t="s">
        <v>11914</v>
      </c>
      <c r="AP514" s="80" t="s">
        <v>66</v>
      </c>
      <c r="AQ514" s="2"/>
      <c r="AR514" s="3"/>
      <c r="AS514" s="3"/>
      <c r="AT514" s="3"/>
      <c r="AU514" s="3"/>
    </row>
    <row r="515" spans="1:47" x14ac:dyDescent="0.35">
      <c r="A515" s="66" t="s">
        <v>615</v>
      </c>
      <c r="B515" s="67"/>
      <c r="C515" s="67"/>
      <c r="D515" s="68"/>
      <c r="E515" s="70"/>
      <c r="F515" s="104" t="s">
        <v>10483</v>
      </c>
      <c r="G515" s="67"/>
      <c r="H515" s="71"/>
      <c r="I515" s="72"/>
      <c r="J515" s="72"/>
      <c r="K515" s="71" t="s">
        <v>13373</v>
      </c>
      <c r="L515" s="75"/>
      <c r="M515" s="76"/>
      <c r="N515" s="76"/>
      <c r="O515" s="77"/>
      <c r="P515" s="78"/>
      <c r="Q515" s="78"/>
      <c r="R515" s="88"/>
      <c r="S515" s="88"/>
      <c r="T515" s="88"/>
      <c r="U515" s="88"/>
      <c r="V515" s="52"/>
      <c r="W515" s="52"/>
      <c r="X515" s="52"/>
      <c r="Y515" s="52"/>
      <c r="Z515" s="51"/>
      <c r="AA515" s="73"/>
      <c r="AB515" s="73"/>
      <c r="AC515" s="74"/>
      <c r="AD515" s="80">
        <v>150</v>
      </c>
      <c r="AE515" s="80">
        <v>14</v>
      </c>
      <c r="AF515" s="80">
        <v>3929</v>
      </c>
      <c r="AG515" s="80">
        <v>5218</v>
      </c>
      <c r="AH515" s="80"/>
      <c r="AI515" s="80"/>
      <c r="AJ515" s="80"/>
      <c r="AK515" s="80"/>
      <c r="AL515" s="80"/>
      <c r="AM515" s="82">
        <v>42706.602025462962</v>
      </c>
      <c r="AN515" s="80" t="s">
        <v>11402</v>
      </c>
      <c r="AO515" s="85" t="s">
        <v>11915</v>
      </c>
      <c r="AP515" s="80" t="s">
        <v>66</v>
      </c>
      <c r="AQ515" s="2"/>
      <c r="AR515" s="3"/>
      <c r="AS515" s="3"/>
      <c r="AT515" s="3"/>
      <c r="AU515" s="3"/>
    </row>
    <row r="516" spans="1:47" x14ac:dyDescent="0.35">
      <c r="A516" s="66" t="s">
        <v>616</v>
      </c>
      <c r="B516" s="67"/>
      <c r="C516" s="67"/>
      <c r="D516" s="68"/>
      <c r="E516" s="70"/>
      <c r="F516" s="104" t="s">
        <v>10484</v>
      </c>
      <c r="G516" s="67"/>
      <c r="H516" s="71"/>
      <c r="I516" s="72"/>
      <c r="J516" s="72"/>
      <c r="K516" s="71" t="s">
        <v>13374</v>
      </c>
      <c r="L516" s="75"/>
      <c r="M516" s="76"/>
      <c r="N516" s="76"/>
      <c r="O516" s="77"/>
      <c r="P516" s="78"/>
      <c r="Q516" s="78"/>
      <c r="R516" s="88"/>
      <c r="S516" s="88"/>
      <c r="T516" s="88"/>
      <c r="U516" s="88"/>
      <c r="V516" s="52"/>
      <c r="W516" s="52"/>
      <c r="X516" s="52"/>
      <c r="Y516" s="52"/>
      <c r="Z516" s="51"/>
      <c r="AA516" s="73"/>
      <c r="AB516" s="73"/>
      <c r="AC516" s="74"/>
      <c r="AD516" s="80">
        <v>438</v>
      </c>
      <c r="AE516" s="80">
        <v>979</v>
      </c>
      <c r="AF516" s="80">
        <v>297837</v>
      </c>
      <c r="AG516" s="80">
        <v>214935</v>
      </c>
      <c r="AH516" s="80"/>
      <c r="AI516" s="80" t="s">
        <v>7771</v>
      </c>
      <c r="AJ516" s="80" t="s">
        <v>8848</v>
      </c>
      <c r="AK516" s="80"/>
      <c r="AL516" s="80"/>
      <c r="AM516" s="82">
        <v>43368.701412037037</v>
      </c>
      <c r="AN516" s="80" t="s">
        <v>11402</v>
      </c>
      <c r="AO516" s="85" t="s">
        <v>11916</v>
      </c>
      <c r="AP516" s="80" t="s">
        <v>66</v>
      </c>
      <c r="AQ516" s="2"/>
      <c r="AR516" s="3"/>
      <c r="AS516" s="3"/>
      <c r="AT516" s="3"/>
      <c r="AU516" s="3"/>
    </row>
    <row r="517" spans="1:47" x14ac:dyDescent="0.35">
      <c r="A517" s="66" t="s">
        <v>617</v>
      </c>
      <c r="B517" s="67"/>
      <c r="C517" s="67"/>
      <c r="D517" s="68"/>
      <c r="E517" s="70"/>
      <c r="F517" s="104" t="s">
        <v>10485</v>
      </c>
      <c r="G517" s="67"/>
      <c r="H517" s="71"/>
      <c r="I517" s="72"/>
      <c r="J517" s="72"/>
      <c r="K517" s="71" t="s">
        <v>13375</v>
      </c>
      <c r="L517" s="75"/>
      <c r="M517" s="76"/>
      <c r="N517" s="76"/>
      <c r="O517" s="77"/>
      <c r="P517" s="78"/>
      <c r="Q517" s="78"/>
      <c r="R517" s="88"/>
      <c r="S517" s="88"/>
      <c r="T517" s="88"/>
      <c r="U517" s="88"/>
      <c r="V517" s="52"/>
      <c r="W517" s="52"/>
      <c r="X517" s="52"/>
      <c r="Y517" s="52"/>
      <c r="Z517" s="51"/>
      <c r="AA517" s="73"/>
      <c r="AB517" s="73"/>
      <c r="AC517" s="74"/>
      <c r="AD517" s="80">
        <v>1690</v>
      </c>
      <c r="AE517" s="80">
        <v>740</v>
      </c>
      <c r="AF517" s="80">
        <v>50994</v>
      </c>
      <c r="AG517" s="80">
        <v>32654</v>
      </c>
      <c r="AH517" s="80"/>
      <c r="AI517" s="80" t="s">
        <v>7772</v>
      </c>
      <c r="AJ517" s="80" t="s">
        <v>8849</v>
      </c>
      <c r="AK517" s="80"/>
      <c r="AL517" s="80"/>
      <c r="AM517" s="82">
        <v>40733.951562499999</v>
      </c>
      <c r="AN517" s="80" t="s">
        <v>11402</v>
      </c>
      <c r="AO517" s="85" t="s">
        <v>11917</v>
      </c>
      <c r="AP517" s="80" t="s">
        <v>66</v>
      </c>
      <c r="AQ517" s="2"/>
      <c r="AR517" s="3"/>
      <c r="AS517" s="3"/>
      <c r="AT517" s="3"/>
      <c r="AU517" s="3"/>
    </row>
    <row r="518" spans="1:47" x14ac:dyDescent="0.35">
      <c r="A518" s="66" t="s">
        <v>618</v>
      </c>
      <c r="B518" s="67"/>
      <c r="C518" s="67"/>
      <c r="D518" s="68"/>
      <c r="E518" s="70"/>
      <c r="F518" s="104" t="s">
        <v>10486</v>
      </c>
      <c r="G518" s="67"/>
      <c r="H518" s="71"/>
      <c r="I518" s="72"/>
      <c r="J518" s="72"/>
      <c r="K518" s="71" t="s">
        <v>13376</v>
      </c>
      <c r="L518" s="75"/>
      <c r="M518" s="76"/>
      <c r="N518" s="76"/>
      <c r="O518" s="77"/>
      <c r="P518" s="78"/>
      <c r="Q518" s="78"/>
      <c r="R518" s="88"/>
      <c r="S518" s="88"/>
      <c r="T518" s="88"/>
      <c r="U518" s="88"/>
      <c r="V518" s="52"/>
      <c r="W518" s="52"/>
      <c r="X518" s="52"/>
      <c r="Y518" s="52"/>
      <c r="Z518" s="51"/>
      <c r="AA518" s="73"/>
      <c r="AB518" s="73"/>
      <c r="AC518" s="74"/>
      <c r="AD518" s="80">
        <v>1600</v>
      </c>
      <c r="AE518" s="80">
        <v>2712</v>
      </c>
      <c r="AF518" s="80">
        <v>14897</v>
      </c>
      <c r="AG518" s="80">
        <v>45028</v>
      </c>
      <c r="AH518" s="80"/>
      <c r="AI518" s="80" t="s">
        <v>7773</v>
      </c>
      <c r="AJ518" s="80" t="s">
        <v>8609</v>
      </c>
      <c r="AK518" s="85" t="s">
        <v>9485</v>
      </c>
      <c r="AL518" s="80"/>
      <c r="AM518" s="82">
        <v>41020.821504629632</v>
      </c>
      <c r="AN518" s="80" t="s">
        <v>11402</v>
      </c>
      <c r="AO518" s="85" t="s">
        <v>11918</v>
      </c>
      <c r="AP518" s="80" t="s">
        <v>66</v>
      </c>
      <c r="AQ518" s="2"/>
      <c r="AR518" s="3"/>
      <c r="AS518" s="3"/>
      <c r="AT518" s="3"/>
      <c r="AU518" s="3"/>
    </row>
    <row r="519" spans="1:47" x14ac:dyDescent="0.35">
      <c r="A519" s="66" t="s">
        <v>619</v>
      </c>
      <c r="B519" s="67"/>
      <c r="C519" s="67"/>
      <c r="D519" s="68"/>
      <c r="E519" s="70"/>
      <c r="F519" s="104" t="s">
        <v>10487</v>
      </c>
      <c r="G519" s="67"/>
      <c r="H519" s="71"/>
      <c r="I519" s="72"/>
      <c r="J519" s="72"/>
      <c r="K519" s="71" t="s">
        <v>13377</v>
      </c>
      <c r="L519" s="75"/>
      <c r="M519" s="76"/>
      <c r="N519" s="76"/>
      <c r="O519" s="77"/>
      <c r="P519" s="78"/>
      <c r="Q519" s="78"/>
      <c r="R519" s="88"/>
      <c r="S519" s="88"/>
      <c r="T519" s="88"/>
      <c r="U519" s="88"/>
      <c r="V519" s="52"/>
      <c r="W519" s="52"/>
      <c r="X519" s="52"/>
      <c r="Y519" s="52"/>
      <c r="Z519" s="51"/>
      <c r="AA519" s="73"/>
      <c r="AB519" s="73"/>
      <c r="AC519" s="74"/>
      <c r="AD519" s="80">
        <v>734</v>
      </c>
      <c r="AE519" s="80">
        <v>911</v>
      </c>
      <c r="AF519" s="80">
        <v>119882</v>
      </c>
      <c r="AG519" s="80">
        <v>4419</v>
      </c>
      <c r="AH519" s="80"/>
      <c r="AI519" s="80" t="s">
        <v>7774</v>
      </c>
      <c r="AJ519" s="80"/>
      <c r="AK519" s="80"/>
      <c r="AL519" s="80"/>
      <c r="AM519" s="82">
        <v>40461.955312500002</v>
      </c>
      <c r="AN519" s="80" t="s">
        <v>11402</v>
      </c>
      <c r="AO519" s="85" t="s">
        <v>11919</v>
      </c>
      <c r="AP519" s="80" t="s">
        <v>66</v>
      </c>
      <c r="AQ519" s="2"/>
      <c r="AR519" s="3"/>
      <c r="AS519" s="3"/>
      <c r="AT519" s="3"/>
      <c r="AU519" s="3"/>
    </row>
    <row r="520" spans="1:47" x14ac:dyDescent="0.35">
      <c r="A520" s="66" t="s">
        <v>620</v>
      </c>
      <c r="B520" s="67"/>
      <c r="C520" s="67"/>
      <c r="D520" s="68"/>
      <c r="E520" s="70"/>
      <c r="F520" s="104" t="s">
        <v>10488</v>
      </c>
      <c r="G520" s="67"/>
      <c r="H520" s="71"/>
      <c r="I520" s="72"/>
      <c r="J520" s="72"/>
      <c r="K520" s="71" t="s">
        <v>13378</v>
      </c>
      <c r="L520" s="75"/>
      <c r="M520" s="76"/>
      <c r="N520" s="76"/>
      <c r="O520" s="77"/>
      <c r="P520" s="78"/>
      <c r="Q520" s="78"/>
      <c r="R520" s="88"/>
      <c r="S520" s="88"/>
      <c r="T520" s="88"/>
      <c r="U520" s="88"/>
      <c r="V520" s="52"/>
      <c r="W520" s="52"/>
      <c r="X520" s="52"/>
      <c r="Y520" s="52"/>
      <c r="Z520" s="51"/>
      <c r="AA520" s="73"/>
      <c r="AB520" s="73"/>
      <c r="AC520" s="74"/>
      <c r="AD520" s="80">
        <v>1407</v>
      </c>
      <c r="AE520" s="80">
        <v>386</v>
      </c>
      <c r="AF520" s="80">
        <v>10396</v>
      </c>
      <c r="AG520" s="80">
        <v>1361</v>
      </c>
      <c r="AH520" s="80"/>
      <c r="AI520" s="80" t="s">
        <v>7775</v>
      </c>
      <c r="AJ520" s="80" t="s">
        <v>8850</v>
      </c>
      <c r="AK520" s="80"/>
      <c r="AL520" s="80"/>
      <c r="AM520" s="82">
        <v>40395.561967592592</v>
      </c>
      <c r="AN520" s="80" t="s">
        <v>11402</v>
      </c>
      <c r="AO520" s="85" t="s">
        <v>11920</v>
      </c>
      <c r="AP520" s="80" t="s">
        <v>66</v>
      </c>
      <c r="AQ520" s="2"/>
      <c r="AR520" s="3"/>
      <c r="AS520" s="3"/>
      <c r="AT520" s="3"/>
      <c r="AU520" s="3"/>
    </row>
    <row r="521" spans="1:47" x14ac:dyDescent="0.35">
      <c r="A521" s="66" t="s">
        <v>621</v>
      </c>
      <c r="B521" s="67"/>
      <c r="C521" s="67"/>
      <c r="D521" s="68"/>
      <c r="E521" s="70"/>
      <c r="F521" s="104" t="s">
        <v>10012</v>
      </c>
      <c r="G521" s="67"/>
      <c r="H521" s="71"/>
      <c r="I521" s="72"/>
      <c r="J521" s="72"/>
      <c r="K521" s="71" t="s">
        <v>13379</v>
      </c>
      <c r="L521" s="75"/>
      <c r="M521" s="76"/>
      <c r="N521" s="76"/>
      <c r="O521" s="77"/>
      <c r="P521" s="78"/>
      <c r="Q521" s="78"/>
      <c r="R521" s="88"/>
      <c r="S521" s="88"/>
      <c r="T521" s="88"/>
      <c r="U521" s="88"/>
      <c r="V521" s="52"/>
      <c r="W521" s="52"/>
      <c r="X521" s="52"/>
      <c r="Y521" s="52"/>
      <c r="Z521" s="51"/>
      <c r="AA521" s="73"/>
      <c r="AB521" s="73"/>
      <c r="AC521" s="74"/>
      <c r="AD521" s="80">
        <v>1261</v>
      </c>
      <c r="AE521" s="80">
        <v>90</v>
      </c>
      <c r="AF521" s="80">
        <v>352</v>
      </c>
      <c r="AG521" s="80">
        <v>9</v>
      </c>
      <c r="AH521" s="80"/>
      <c r="AI521" s="80"/>
      <c r="AJ521" s="80"/>
      <c r="AK521" s="80"/>
      <c r="AL521" s="80"/>
      <c r="AM521" s="82">
        <v>41310.349594907406</v>
      </c>
      <c r="AN521" s="80" t="s">
        <v>11402</v>
      </c>
      <c r="AO521" s="85" t="s">
        <v>11921</v>
      </c>
      <c r="AP521" s="80" t="s">
        <v>66</v>
      </c>
      <c r="AQ521" s="2"/>
      <c r="AR521" s="3"/>
      <c r="AS521" s="3"/>
      <c r="AT521" s="3"/>
      <c r="AU521" s="3"/>
    </row>
    <row r="522" spans="1:47" x14ac:dyDescent="0.35">
      <c r="A522" s="66" t="s">
        <v>622</v>
      </c>
      <c r="B522" s="67"/>
      <c r="C522" s="67"/>
      <c r="D522" s="68"/>
      <c r="E522" s="70"/>
      <c r="F522" s="104" t="s">
        <v>10489</v>
      </c>
      <c r="G522" s="67"/>
      <c r="H522" s="71"/>
      <c r="I522" s="72"/>
      <c r="J522" s="72"/>
      <c r="K522" s="71" t="s">
        <v>13380</v>
      </c>
      <c r="L522" s="75"/>
      <c r="M522" s="76"/>
      <c r="N522" s="76"/>
      <c r="O522" s="77"/>
      <c r="P522" s="78"/>
      <c r="Q522" s="78"/>
      <c r="R522" s="88"/>
      <c r="S522" s="88"/>
      <c r="T522" s="88"/>
      <c r="U522" s="88"/>
      <c r="V522" s="52"/>
      <c r="W522" s="52"/>
      <c r="X522" s="52"/>
      <c r="Y522" s="52"/>
      <c r="Z522" s="51"/>
      <c r="AA522" s="73"/>
      <c r="AB522" s="73"/>
      <c r="AC522" s="74"/>
      <c r="AD522" s="80">
        <v>1374</v>
      </c>
      <c r="AE522" s="80">
        <v>264</v>
      </c>
      <c r="AF522" s="80">
        <v>6048</v>
      </c>
      <c r="AG522" s="80">
        <v>31352</v>
      </c>
      <c r="AH522" s="80"/>
      <c r="AI522" s="80" t="s">
        <v>7776</v>
      </c>
      <c r="AJ522" s="80"/>
      <c r="AK522" s="80"/>
      <c r="AL522" s="80"/>
      <c r="AM522" s="82">
        <v>43620.833738425928</v>
      </c>
      <c r="AN522" s="80" t="s">
        <v>11402</v>
      </c>
      <c r="AO522" s="85" t="s">
        <v>11922</v>
      </c>
      <c r="AP522" s="80" t="s">
        <v>66</v>
      </c>
      <c r="AQ522" s="2"/>
      <c r="AR522" s="3"/>
      <c r="AS522" s="3"/>
      <c r="AT522" s="3"/>
      <c r="AU522" s="3"/>
    </row>
    <row r="523" spans="1:47" x14ac:dyDescent="0.35">
      <c r="A523" s="66" t="s">
        <v>623</v>
      </c>
      <c r="B523" s="67"/>
      <c r="C523" s="67"/>
      <c r="D523" s="68"/>
      <c r="E523" s="70"/>
      <c r="F523" s="104" t="s">
        <v>10490</v>
      </c>
      <c r="G523" s="67"/>
      <c r="H523" s="71"/>
      <c r="I523" s="72"/>
      <c r="J523" s="72"/>
      <c r="K523" s="71" t="s">
        <v>13381</v>
      </c>
      <c r="L523" s="75"/>
      <c r="M523" s="76"/>
      <c r="N523" s="76"/>
      <c r="O523" s="77"/>
      <c r="P523" s="78"/>
      <c r="Q523" s="78"/>
      <c r="R523" s="88"/>
      <c r="S523" s="88"/>
      <c r="T523" s="88"/>
      <c r="U523" s="88"/>
      <c r="V523" s="52"/>
      <c r="W523" s="52"/>
      <c r="X523" s="52"/>
      <c r="Y523" s="52"/>
      <c r="Z523" s="51"/>
      <c r="AA523" s="73"/>
      <c r="AB523" s="73"/>
      <c r="AC523" s="74"/>
      <c r="AD523" s="80">
        <v>473</v>
      </c>
      <c r="AE523" s="80">
        <v>83</v>
      </c>
      <c r="AF523" s="80">
        <v>12199</v>
      </c>
      <c r="AG523" s="80">
        <v>134</v>
      </c>
      <c r="AH523" s="80"/>
      <c r="AI523" s="80" t="s">
        <v>7777</v>
      </c>
      <c r="AJ523" s="80" t="s">
        <v>8851</v>
      </c>
      <c r="AK523" s="80"/>
      <c r="AL523" s="80"/>
      <c r="AM523" s="82">
        <v>40778.811701388891</v>
      </c>
      <c r="AN523" s="80" t="s">
        <v>11402</v>
      </c>
      <c r="AO523" s="85" t="s">
        <v>11923</v>
      </c>
      <c r="AP523" s="80" t="s">
        <v>66</v>
      </c>
      <c r="AQ523" s="2"/>
      <c r="AR523" s="3"/>
      <c r="AS523" s="3"/>
      <c r="AT523" s="3"/>
      <c r="AU523" s="3"/>
    </row>
    <row r="524" spans="1:47" x14ac:dyDescent="0.35">
      <c r="A524" s="66" t="s">
        <v>624</v>
      </c>
      <c r="B524" s="67"/>
      <c r="C524" s="67"/>
      <c r="D524" s="68"/>
      <c r="E524" s="70"/>
      <c r="F524" s="104" t="s">
        <v>10491</v>
      </c>
      <c r="G524" s="67"/>
      <c r="H524" s="71"/>
      <c r="I524" s="72"/>
      <c r="J524" s="72"/>
      <c r="K524" s="71" t="s">
        <v>13382</v>
      </c>
      <c r="L524" s="75"/>
      <c r="M524" s="76"/>
      <c r="N524" s="76"/>
      <c r="O524" s="77"/>
      <c r="P524" s="78"/>
      <c r="Q524" s="78"/>
      <c r="R524" s="88"/>
      <c r="S524" s="88"/>
      <c r="T524" s="88"/>
      <c r="U524" s="88"/>
      <c r="V524" s="52"/>
      <c r="W524" s="52"/>
      <c r="X524" s="52"/>
      <c r="Y524" s="52"/>
      <c r="Z524" s="51"/>
      <c r="AA524" s="73"/>
      <c r="AB524" s="73"/>
      <c r="AC524" s="74"/>
      <c r="AD524" s="80">
        <v>49</v>
      </c>
      <c r="AE524" s="80">
        <v>48</v>
      </c>
      <c r="AF524" s="80">
        <v>4922</v>
      </c>
      <c r="AG524" s="80">
        <v>1810</v>
      </c>
      <c r="AH524" s="80"/>
      <c r="AI524" s="80" t="s">
        <v>7778</v>
      </c>
      <c r="AJ524" s="80" t="s">
        <v>8852</v>
      </c>
      <c r="AK524" s="80"/>
      <c r="AL524" s="80"/>
      <c r="AM524" s="82">
        <v>43118.33116898148</v>
      </c>
      <c r="AN524" s="80" t="s">
        <v>11402</v>
      </c>
      <c r="AO524" s="85" t="s">
        <v>11924</v>
      </c>
      <c r="AP524" s="80" t="s">
        <v>66</v>
      </c>
      <c r="AQ524" s="2"/>
      <c r="AR524" s="3"/>
      <c r="AS524" s="3"/>
      <c r="AT524" s="3"/>
      <c r="AU524" s="3"/>
    </row>
    <row r="525" spans="1:47" x14ac:dyDescent="0.35">
      <c r="A525" s="66" t="s">
        <v>625</v>
      </c>
      <c r="B525" s="67"/>
      <c r="C525" s="67"/>
      <c r="D525" s="68"/>
      <c r="E525" s="70"/>
      <c r="F525" s="104" t="s">
        <v>10492</v>
      </c>
      <c r="G525" s="67"/>
      <c r="H525" s="71"/>
      <c r="I525" s="72"/>
      <c r="J525" s="72"/>
      <c r="K525" s="71" t="s">
        <v>13383</v>
      </c>
      <c r="L525" s="75"/>
      <c r="M525" s="76"/>
      <c r="N525" s="76"/>
      <c r="O525" s="77"/>
      <c r="P525" s="78"/>
      <c r="Q525" s="78"/>
      <c r="R525" s="88"/>
      <c r="S525" s="88"/>
      <c r="T525" s="88"/>
      <c r="U525" s="88"/>
      <c r="V525" s="52"/>
      <c r="W525" s="52"/>
      <c r="X525" s="52"/>
      <c r="Y525" s="52"/>
      <c r="Z525" s="51"/>
      <c r="AA525" s="73"/>
      <c r="AB525" s="73"/>
      <c r="AC525" s="74"/>
      <c r="AD525" s="80">
        <v>314</v>
      </c>
      <c r="AE525" s="80">
        <v>1224</v>
      </c>
      <c r="AF525" s="80">
        <v>27897</v>
      </c>
      <c r="AG525" s="80">
        <v>65072</v>
      </c>
      <c r="AH525" s="80"/>
      <c r="AI525" s="80" t="s">
        <v>7779</v>
      </c>
      <c r="AJ525" s="80" t="s">
        <v>8609</v>
      </c>
      <c r="AK525" s="80"/>
      <c r="AL525" s="80"/>
      <c r="AM525" s="82">
        <v>41588.723854166667</v>
      </c>
      <c r="AN525" s="80" t="s">
        <v>11402</v>
      </c>
      <c r="AO525" s="85" t="s">
        <v>11925</v>
      </c>
      <c r="AP525" s="80" t="s">
        <v>66</v>
      </c>
      <c r="AQ525" s="2"/>
      <c r="AR525" s="3"/>
      <c r="AS525" s="3"/>
      <c r="AT525" s="3"/>
      <c r="AU525" s="3"/>
    </row>
    <row r="526" spans="1:47" x14ac:dyDescent="0.35">
      <c r="A526" s="66" t="s">
        <v>626</v>
      </c>
      <c r="B526" s="67"/>
      <c r="C526" s="67"/>
      <c r="D526" s="68"/>
      <c r="E526" s="70"/>
      <c r="F526" s="104" t="s">
        <v>10493</v>
      </c>
      <c r="G526" s="67"/>
      <c r="H526" s="71"/>
      <c r="I526" s="72"/>
      <c r="J526" s="72"/>
      <c r="K526" s="71" t="s">
        <v>13384</v>
      </c>
      <c r="L526" s="75"/>
      <c r="M526" s="76"/>
      <c r="N526" s="76"/>
      <c r="O526" s="77"/>
      <c r="P526" s="78"/>
      <c r="Q526" s="78"/>
      <c r="R526" s="88"/>
      <c r="S526" s="88"/>
      <c r="T526" s="88"/>
      <c r="U526" s="88"/>
      <c r="V526" s="52"/>
      <c r="W526" s="52"/>
      <c r="X526" s="52"/>
      <c r="Y526" s="52"/>
      <c r="Z526" s="51"/>
      <c r="AA526" s="73"/>
      <c r="AB526" s="73"/>
      <c r="AC526" s="74"/>
      <c r="AD526" s="80">
        <v>61</v>
      </c>
      <c r="AE526" s="80">
        <v>11</v>
      </c>
      <c r="AF526" s="80">
        <v>4987</v>
      </c>
      <c r="AG526" s="80">
        <v>8560</v>
      </c>
      <c r="AH526" s="80"/>
      <c r="AI526" s="80"/>
      <c r="AJ526" s="80" t="s">
        <v>8853</v>
      </c>
      <c r="AK526" s="80"/>
      <c r="AL526" s="80"/>
      <c r="AM526" s="82">
        <v>41767.093564814815</v>
      </c>
      <c r="AN526" s="80" t="s">
        <v>11402</v>
      </c>
      <c r="AO526" s="85" t="s">
        <v>11926</v>
      </c>
      <c r="AP526" s="80" t="s">
        <v>66</v>
      </c>
      <c r="AQ526" s="2"/>
      <c r="AR526" s="3"/>
      <c r="AS526" s="3"/>
      <c r="AT526" s="3"/>
      <c r="AU526" s="3"/>
    </row>
    <row r="527" spans="1:47" x14ac:dyDescent="0.35">
      <c r="A527" s="66" t="s">
        <v>627</v>
      </c>
      <c r="B527" s="67"/>
      <c r="C527" s="67"/>
      <c r="D527" s="68"/>
      <c r="E527" s="70"/>
      <c r="F527" s="104" t="s">
        <v>10494</v>
      </c>
      <c r="G527" s="67"/>
      <c r="H527" s="71"/>
      <c r="I527" s="72"/>
      <c r="J527" s="72"/>
      <c r="K527" s="71" t="s">
        <v>13385</v>
      </c>
      <c r="L527" s="75"/>
      <c r="M527" s="76"/>
      <c r="N527" s="76"/>
      <c r="O527" s="77"/>
      <c r="P527" s="78"/>
      <c r="Q527" s="78"/>
      <c r="R527" s="88"/>
      <c r="S527" s="88"/>
      <c r="T527" s="88"/>
      <c r="U527" s="88"/>
      <c r="V527" s="52"/>
      <c r="W527" s="52"/>
      <c r="X527" s="52"/>
      <c r="Y527" s="52"/>
      <c r="Z527" s="51"/>
      <c r="AA527" s="73"/>
      <c r="AB527" s="73"/>
      <c r="AC527" s="74"/>
      <c r="AD527" s="80">
        <v>4019</v>
      </c>
      <c r="AE527" s="80">
        <v>2303</v>
      </c>
      <c r="AF527" s="80">
        <v>208327</v>
      </c>
      <c r="AG527" s="80">
        <v>115567</v>
      </c>
      <c r="AH527" s="80"/>
      <c r="AI527" s="80" t="s">
        <v>7780</v>
      </c>
      <c r="AJ527" s="80" t="s">
        <v>8854</v>
      </c>
      <c r="AK527" s="80"/>
      <c r="AL527" s="80"/>
      <c r="AM527" s="82">
        <v>40757.60497685185</v>
      </c>
      <c r="AN527" s="80" t="s">
        <v>11402</v>
      </c>
      <c r="AO527" s="85" t="s">
        <v>11927</v>
      </c>
      <c r="AP527" s="80" t="s">
        <v>66</v>
      </c>
      <c r="AQ527" s="2"/>
      <c r="AR527" s="3"/>
      <c r="AS527" s="3"/>
      <c r="AT527" s="3"/>
      <c r="AU527" s="3"/>
    </row>
    <row r="528" spans="1:47" x14ac:dyDescent="0.35">
      <c r="A528" s="66" t="s">
        <v>628</v>
      </c>
      <c r="B528" s="67"/>
      <c r="C528" s="67"/>
      <c r="D528" s="68"/>
      <c r="E528" s="70"/>
      <c r="F528" s="104" t="s">
        <v>10495</v>
      </c>
      <c r="G528" s="67"/>
      <c r="H528" s="71"/>
      <c r="I528" s="72"/>
      <c r="J528" s="72"/>
      <c r="K528" s="71" t="s">
        <v>13386</v>
      </c>
      <c r="L528" s="75"/>
      <c r="M528" s="76"/>
      <c r="N528" s="76"/>
      <c r="O528" s="77"/>
      <c r="P528" s="78"/>
      <c r="Q528" s="78"/>
      <c r="R528" s="88"/>
      <c r="S528" s="88"/>
      <c r="T528" s="88"/>
      <c r="U528" s="88"/>
      <c r="V528" s="52"/>
      <c r="W528" s="52"/>
      <c r="X528" s="52"/>
      <c r="Y528" s="52"/>
      <c r="Z528" s="51"/>
      <c r="AA528" s="73"/>
      <c r="AB528" s="73"/>
      <c r="AC528" s="74"/>
      <c r="AD528" s="80">
        <v>1196</v>
      </c>
      <c r="AE528" s="80">
        <v>631</v>
      </c>
      <c r="AF528" s="80">
        <v>19153</v>
      </c>
      <c r="AG528" s="80">
        <v>67461</v>
      </c>
      <c r="AH528" s="80"/>
      <c r="AI528" s="85" t="s">
        <v>7781</v>
      </c>
      <c r="AJ528" s="80"/>
      <c r="AK528" s="80"/>
      <c r="AL528" s="80"/>
      <c r="AM528" s="82">
        <v>41536.695185185185</v>
      </c>
      <c r="AN528" s="80" t="s">
        <v>11402</v>
      </c>
      <c r="AO528" s="85" t="s">
        <v>11928</v>
      </c>
      <c r="AP528" s="80" t="s">
        <v>66</v>
      </c>
      <c r="AQ528" s="2"/>
      <c r="AR528" s="3"/>
      <c r="AS528" s="3"/>
      <c r="AT528" s="3"/>
      <c r="AU528" s="3"/>
    </row>
    <row r="529" spans="1:47" x14ac:dyDescent="0.35">
      <c r="A529" s="66" t="s">
        <v>629</v>
      </c>
      <c r="B529" s="67"/>
      <c r="C529" s="67"/>
      <c r="D529" s="68"/>
      <c r="E529" s="70"/>
      <c r="F529" s="104" t="s">
        <v>10496</v>
      </c>
      <c r="G529" s="67"/>
      <c r="H529" s="71"/>
      <c r="I529" s="72"/>
      <c r="J529" s="72"/>
      <c r="K529" s="71" t="s">
        <v>13387</v>
      </c>
      <c r="L529" s="75"/>
      <c r="M529" s="76"/>
      <c r="N529" s="76"/>
      <c r="O529" s="77"/>
      <c r="P529" s="78"/>
      <c r="Q529" s="78"/>
      <c r="R529" s="88"/>
      <c r="S529" s="88"/>
      <c r="T529" s="88"/>
      <c r="U529" s="88"/>
      <c r="V529" s="52"/>
      <c r="W529" s="52"/>
      <c r="X529" s="52"/>
      <c r="Y529" s="52"/>
      <c r="Z529" s="51"/>
      <c r="AA529" s="73"/>
      <c r="AB529" s="73"/>
      <c r="AC529" s="74"/>
      <c r="AD529" s="80">
        <v>1403</v>
      </c>
      <c r="AE529" s="80">
        <v>3658</v>
      </c>
      <c r="AF529" s="80">
        <v>77741</v>
      </c>
      <c r="AG529" s="80">
        <v>1345</v>
      </c>
      <c r="AH529" s="80"/>
      <c r="AI529" s="80" t="s">
        <v>7782</v>
      </c>
      <c r="AJ529" s="80" t="s">
        <v>8855</v>
      </c>
      <c r="AK529" s="85" t="s">
        <v>9486</v>
      </c>
      <c r="AL529" s="80"/>
      <c r="AM529" s="82">
        <v>39767.780613425923</v>
      </c>
      <c r="AN529" s="80" t="s">
        <v>11402</v>
      </c>
      <c r="AO529" s="85" t="s">
        <v>11929</v>
      </c>
      <c r="AP529" s="80" t="s">
        <v>66</v>
      </c>
      <c r="AQ529" s="2"/>
      <c r="AR529" s="3"/>
      <c r="AS529" s="3"/>
      <c r="AT529" s="3"/>
      <c r="AU529" s="3"/>
    </row>
    <row r="530" spans="1:47" x14ac:dyDescent="0.35">
      <c r="A530" s="66" t="s">
        <v>630</v>
      </c>
      <c r="B530" s="67"/>
      <c r="C530" s="67"/>
      <c r="D530" s="68"/>
      <c r="E530" s="70"/>
      <c r="F530" s="104" t="s">
        <v>10497</v>
      </c>
      <c r="G530" s="67"/>
      <c r="H530" s="71"/>
      <c r="I530" s="72"/>
      <c r="J530" s="72"/>
      <c r="K530" s="71" t="s">
        <v>13388</v>
      </c>
      <c r="L530" s="75"/>
      <c r="M530" s="76"/>
      <c r="N530" s="76"/>
      <c r="O530" s="77"/>
      <c r="P530" s="78"/>
      <c r="Q530" s="78"/>
      <c r="R530" s="88"/>
      <c r="S530" s="88"/>
      <c r="T530" s="88"/>
      <c r="U530" s="88"/>
      <c r="V530" s="52"/>
      <c r="W530" s="52"/>
      <c r="X530" s="52"/>
      <c r="Y530" s="52"/>
      <c r="Z530" s="51"/>
      <c r="AA530" s="73"/>
      <c r="AB530" s="73"/>
      <c r="AC530" s="74"/>
      <c r="AD530" s="80">
        <v>736</v>
      </c>
      <c r="AE530" s="80">
        <v>1112</v>
      </c>
      <c r="AF530" s="80">
        <v>213259</v>
      </c>
      <c r="AG530" s="80">
        <v>123523</v>
      </c>
      <c r="AH530" s="80"/>
      <c r="AI530" s="80" t="s">
        <v>7783</v>
      </c>
      <c r="AJ530" s="80" t="s">
        <v>8856</v>
      </c>
      <c r="AK530" s="80"/>
      <c r="AL530" s="80"/>
      <c r="AM530" s="82">
        <v>40960.664710648147</v>
      </c>
      <c r="AN530" s="80" t="s">
        <v>11402</v>
      </c>
      <c r="AO530" s="85" t="s">
        <v>11930</v>
      </c>
      <c r="AP530" s="80" t="s">
        <v>66</v>
      </c>
      <c r="AQ530" s="2"/>
      <c r="AR530" s="3"/>
      <c r="AS530" s="3"/>
      <c r="AT530" s="3"/>
      <c r="AU530" s="3"/>
    </row>
    <row r="531" spans="1:47" x14ac:dyDescent="0.35">
      <c r="A531" s="66" t="s">
        <v>631</v>
      </c>
      <c r="B531" s="67"/>
      <c r="C531" s="67"/>
      <c r="D531" s="68"/>
      <c r="E531" s="70"/>
      <c r="F531" s="104" t="s">
        <v>10498</v>
      </c>
      <c r="G531" s="67"/>
      <c r="H531" s="71"/>
      <c r="I531" s="72"/>
      <c r="J531" s="72"/>
      <c r="K531" s="71" t="s">
        <v>13389</v>
      </c>
      <c r="L531" s="75"/>
      <c r="M531" s="76"/>
      <c r="N531" s="76"/>
      <c r="O531" s="77"/>
      <c r="P531" s="78"/>
      <c r="Q531" s="78"/>
      <c r="R531" s="88"/>
      <c r="S531" s="88"/>
      <c r="T531" s="88"/>
      <c r="U531" s="88"/>
      <c r="V531" s="52"/>
      <c r="W531" s="52"/>
      <c r="X531" s="52"/>
      <c r="Y531" s="52"/>
      <c r="Z531" s="51"/>
      <c r="AA531" s="73"/>
      <c r="AB531" s="73"/>
      <c r="AC531" s="74"/>
      <c r="AD531" s="80">
        <v>1704</v>
      </c>
      <c r="AE531" s="80">
        <v>814</v>
      </c>
      <c r="AF531" s="80">
        <v>4412</v>
      </c>
      <c r="AG531" s="80">
        <v>4485</v>
      </c>
      <c r="AH531" s="80"/>
      <c r="AI531" s="80" t="s">
        <v>7784</v>
      </c>
      <c r="AJ531" s="80" t="s">
        <v>8857</v>
      </c>
      <c r="AK531" s="85" t="s">
        <v>9487</v>
      </c>
      <c r="AL531" s="80"/>
      <c r="AM531" s="82">
        <v>40799.499537037038</v>
      </c>
      <c r="AN531" s="80" t="s">
        <v>11402</v>
      </c>
      <c r="AO531" s="85" t="s">
        <v>11931</v>
      </c>
      <c r="AP531" s="80" t="s">
        <v>66</v>
      </c>
      <c r="AQ531" s="2"/>
      <c r="AR531" s="3"/>
      <c r="AS531" s="3"/>
      <c r="AT531" s="3"/>
      <c r="AU531" s="3"/>
    </row>
    <row r="532" spans="1:47" x14ac:dyDescent="0.35">
      <c r="A532" s="66" t="s">
        <v>632</v>
      </c>
      <c r="B532" s="67"/>
      <c r="C532" s="67"/>
      <c r="D532" s="68"/>
      <c r="E532" s="70"/>
      <c r="F532" s="104" t="s">
        <v>10499</v>
      </c>
      <c r="G532" s="67"/>
      <c r="H532" s="71"/>
      <c r="I532" s="72"/>
      <c r="J532" s="72"/>
      <c r="K532" s="71" t="s">
        <v>13390</v>
      </c>
      <c r="L532" s="75"/>
      <c r="M532" s="76"/>
      <c r="N532" s="76"/>
      <c r="O532" s="77"/>
      <c r="P532" s="78"/>
      <c r="Q532" s="78"/>
      <c r="R532" s="88"/>
      <c r="S532" s="88"/>
      <c r="T532" s="88"/>
      <c r="U532" s="88"/>
      <c r="V532" s="52"/>
      <c r="W532" s="52"/>
      <c r="X532" s="52"/>
      <c r="Y532" s="52"/>
      <c r="Z532" s="51"/>
      <c r="AA532" s="73"/>
      <c r="AB532" s="73"/>
      <c r="AC532" s="74"/>
      <c r="AD532" s="80">
        <v>1369</v>
      </c>
      <c r="AE532" s="80">
        <v>3621</v>
      </c>
      <c r="AF532" s="80">
        <v>2018</v>
      </c>
      <c r="AG532" s="80">
        <v>2602</v>
      </c>
      <c r="AH532" s="80"/>
      <c r="AI532" s="80" t="s">
        <v>7785</v>
      </c>
      <c r="AJ532" s="80" t="s">
        <v>8609</v>
      </c>
      <c r="AK532" s="85" t="s">
        <v>9488</v>
      </c>
      <c r="AL532" s="80"/>
      <c r="AM532" s="82">
        <v>42703.812708333331</v>
      </c>
      <c r="AN532" s="80" t="s">
        <v>11402</v>
      </c>
      <c r="AO532" s="85" t="s">
        <v>11932</v>
      </c>
      <c r="AP532" s="80" t="s">
        <v>66</v>
      </c>
      <c r="AQ532" s="2"/>
      <c r="AR532" s="3"/>
      <c r="AS532" s="3"/>
      <c r="AT532" s="3"/>
      <c r="AU532" s="3"/>
    </row>
    <row r="533" spans="1:47" x14ac:dyDescent="0.35">
      <c r="A533" s="66" t="s">
        <v>633</v>
      </c>
      <c r="B533" s="67"/>
      <c r="C533" s="67"/>
      <c r="D533" s="68"/>
      <c r="E533" s="70"/>
      <c r="F533" s="104" t="s">
        <v>10500</v>
      </c>
      <c r="G533" s="67"/>
      <c r="H533" s="71"/>
      <c r="I533" s="72"/>
      <c r="J533" s="72"/>
      <c r="K533" s="71" t="s">
        <v>13391</v>
      </c>
      <c r="L533" s="75"/>
      <c r="M533" s="76"/>
      <c r="N533" s="76"/>
      <c r="O533" s="77"/>
      <c r="P533" s="78"/>
      <c r="Q533" s="78"/>
      <c r="R533" s="88"/>
      <c r="S533" s="88"/>
      <c r="T533" s="88"/>
      <c r="U533" s="88"/>
      <c r="V533" s="52"/>
      <c r="W533" s="52"/>
      <c r="X533" s="52"/>
      <c r="Y533" s="52"/>
      <c r="Z533" s="51"/>
      <c r="AA533" s="73"/>
      <c r="AB533" s="73"/>
      <c r="AC533" s="74"/>
      <c r="AD533" s="80">
        <v>311</v>
      </c>
      <c r="AE533" s="80">
        <v>232</v>
      </c>
      <c r="AF533" s="80">
        <v>37525</v>
      </c>
      <c r="AG533" s="80">
        <v>2139</v>
      </c>
      <c r="AH533" s="80"/>
      <c r="AI533" s="80" t="s">
        <v>7786</v>
      </c>
      <c r="AJ533" s="80" t="s">
        <v>8858</v>
      </c>
      <c r="AK533" s="85" t="s">
        <v>9489</v>
      </c>
      <c r="AL533" s="80"/>
      <c r="AM533" s="82">
        <v>42010.087777777779</v>
      </c>
      <c r="AN533" s="80" t="s">
        <v>11402</v>
      </c>
      <c r="AO533" s="85" t="s">
        <v>11933</v>
      </c>
      <c r="AP533" s="80" t="s">
        <v>66</v>
      </c>
      <c r="AQ533" s="2"/>
      <c r="AR533" s="3"/>
      <c r="AS533" s="3"/>
      <c r="AT533" s="3"/>
      <c r="AU533" s="3"/>
    </row>
    <row r="534" spans="1:47" x14ac:dyDescent="0.35">
      <c r="A534" s="66" t="s">
        <v>634</v>
      </c>
      <c r="B534" s="67"/>
      <c r="C534" s="67"/>
      <c r="D534" s="68"/>
      <c r="E534" s="70"/>
      <c r="F534" s="104" t="s">
        <v>10012</v>
      </c>
      <c r="G534" s="67"/>
      <c r="H534" s="71"/>
      <c r="I534" s="72"/>
      <c r="J534" s="72"/>
      <c r="K534" s="71" t="s">
        <v>13392</v>
      </c>
      <c r="L534" s="75"/>
      <c r="M534" s="76"/>
      <c r="N534" s="76"/>
      <c r="O534" s="77"/>
      <c r="P534" s="78"/>
      <c r="Q534" s="78"/>
      <c r="R534" s="88"/>
      <c r="S534" s="88"/>
      <c r="T534" s="88"/>
      <c r="U534" s="88"/>
      <c r="V534" s="52"/>
      <c r="W534" s="52"/>
      <c r="X534" s="52"/>
      <c r="Y534" s="52"/>
      <c r="Z534" s="51"/>
      <c r="AA534" s="73"/>
      <c r="AB534" s="73"/>
      <c r="AC534" s="74"/>
      <c r="AD534" s="80">
        <v>578</v>
      </c>
      <c r="AE534" s="80">
        <v>148</v>
      </c>
      <c r="AF534" s="80">
        <v>10306</v>
      </c>
      <c r="AG534" s="80">
        <v>1488</v>
      </c>
      <c r="AH534" s="80"/>
      <c r="AI534" s="80" t="s">
        <v>7787</v>
      </c>
      <c r="AJ534" s="80" t="s">
        <v>8638</v>
      </c>
      <c r="AK534" s="85" t="s">
        <v>9490</v>
      </c>
      <c r="AL534" s="80"/>
      <c r="AM534" s="82">
        <v>40951.664513888885</v>
      </c>
      <c r="AN534" s="80" t="s">
        <v>11402</v>
      </c>
      <c r="AO534" s="85" t="s">
        <v>11934</v>
      </c>
      <c r="AP534" s="80" t="s">
        <v>66</v>
      </c>
      <c r="AQ534" s="2"/>
      <c r="AR534" s="3"/>
      <c r="AS534" s="3"/>
      <c r="AT534" s="3"/>
      <c r="AU534" s="3"/>
    </row>
    <row r="535" spans="1:47" x14ac:dyDescent="0.35">
      <c r="A535" s="66" t="s">
        <v>635</v>
      </c>
      <c r="B535" s="67"/>
      <c r="C535" s="67"/>
      <c r="D535" s="68"/>
      <c r="E535" s="70"/>
      <c r="F535" s="104" t="s">
        <v>10501</v>
      </c>
      <c r="G535" s="67"/>
      <c r="H535" s="71"/>
      <c r="I535" s="72"/>
      <c r="J535" s="72"/>
      <c r="K535" s="71" t="s">
        <v>13393</v>
      </c>
      <c r="L535" s="75"/>
      <c r="M535" s="76"/>
      <c r="N535" s="76"/>
      <c r="O535" s="77"/>
      <c r="P535" s="78"/>
      <c r="Q535" s="78"/>
      <c r="R535" s="88"/>
      <c r="S535" s="88"/>
      <c r="T535" s="88"/>
      <c r="U535" s="88"/>
      <c r="V535" s="52"/>
      <c r="W535" s="52"/>
      <c r="X535" s="52"/>
      <c r="Y535" s="52"/>
      <c r="Z535" s="51"/>
      <c r="AA535" s="73"/>
      <c r="AB535" s="73"/>
      <c r="AC535" s="74"/>
      <c r="AD535" s="80">
        <v>1018</v>
      </c>
      <c r="AE535" s="80">
        <v>381</v>
      </c>
      <c r="AF535" s="80">
        <v>28894</v>
      </c>
      <c r="AG535" s="80">
        <v>128067</v>
      </c>
      <c r="AH535" s="80"/>
      <c r="AI535" s="80" t="s">
        <v>7788</v>
      </c>
      <c r="AJ535" s="80" t="s">
        <v>8859</v>
      </c>
      <c r="AK535" s="80"/>
      <c r="AL535" s="80"/>
      <c r="AM535" s="82">
        <v>43665.967442129629</v>
      </c>
      <c r="AN535" s="80" t="s">
        <v>11402</v>
      </c>
      <c r="AO535" s="85" t="s">
        <v>11935</v>
      </c>
      <c r="AP535" s="80" t="s">
        <v>66</v>
      </c>
      <c r="AQ535" s="2"/>
      <c r="AR535" s="3"/>
      <c r="AS535" s="3"/>
      <c r="AT535" s="3"/>
      <c r="AU535" s="3"/>
    </row>
    <row r="536" spans="1:47" x14ac:dyDescent="0.35">
      <c r="A536" s="66" t="s">
        <v>636</v>
      </c>
      <c r="B536" s="67"/>
      <c r="C536" s="67"/>
      <c r="D536" s="68"/>
      <c r="E536" s="70"/>
      <c r="F536" s="104" t="s">
        <v>10502</v>
      </c>
      <c r="G536" s="67"/>
      <c r="H536" s="71"/>
      <c r="I536" s="72"/>
      <c r="J536" s="72"/>
      <c r="K536" s="71" t="s">
        <v>13394</v>
      </c>
      <c r="L536" s="75"/>
      <c r="M536" s="76"/>
      <c r="N536" s="76"/>
      <c r="O536" s="77"/>
      <c r="P536" s="78"/>
      <c r="Q536" s="78"/>
      <c r="R536" s="88"/>
      <c r="S536" s="88"/>
      <c r="T536" s="88"/>
      <c r="U536" s="88"/>
      <c r="V536" s="52"/>
      <c r="W536" s="52"/>
      <c r="X536" s="52"/>
      <c r="Y536" s="52"/>
      <c r="Z536" s="51"/>
      <c r="AA536" s="73"/>
      <c r="AB536" s="73"/>
      <c r="AC536" s="74"/>
      <c r="AD536" s="80">
        <v>2054</v>
      </c>
      <c r="AE536" s="80">
        <v>2244</v>
      </c>
      <c r="AF536" s="80">
        <v>31049</v>
      </c>
      <c r="AG536" s="80">
        <v>1033</v>
      </c>
      <c r="AH536" s="80"/>
      <c r="AI536" s="80" t="s">
        <v>7789</v>
      </c>
      <c r="AJ536" s="80" t="s">
        <v>8860</v>
      </c>
      <c r="AK536" s="80"/>
      <c r="AL536" s="80"/>
      <c r="AM536" s="82">
        <v>39766.848877314813</v>
      </c>
      <c r="AN536" s="80" t="s">
        <v>11402</v>
      </c>
      <c r="AO536" s="85" t="s">
        <v>11936</v>
      </c>
      <c r="AP536" s="80" t="s">
        <v>66</v>
      </c>
      <c r="AQ536" s="2"/>
      <c r="AR536" s="3"/>
      <c r="AS536" s="3"/>
      <c r="AT536" s="3"/>
      <c r="AU536" s="3"/>
    </row>
    <row r="537" spans="1:47" x14ac:dyDescent="0.35">
      <c r="A537" s="66" t="s">
        <v>637</v>
      </c>
      <c r="B537" s="67"/>
      <c r="C537" s="67"/>
      <c r="D537" s="68"/>
      <c r="E537" s="70"/>
      <c r="F537" s="104" t="s">
        <v>10503</v>
      </c>
      <c r="G537" s="67"/>
      <c r="H537" s="71"/>
      <c r="I537" s="72"/>
      <c r="J537" s="72"/>
      <c r="K537" s="71" t="s">
        <v>13395</v>
      </c>
      <c r="L537" s="75"/>
      <c r="M537" s="76"/>
      <c r="N537" s="76"/>
      <c r="O537" s="77"/>
      <c r="P537" s="78"/>
      <c r="Q537" s="78"/>
      <c r="R537" s="88"/>
      <c r="S537" s="88"/>
      <c r="T537" s="88"/>
      <c r="U537" s="88"/>
      <c r="V537" s="52"/>
      <c r="W537" s="52"/>
      <c r="X537" s="52"/>
      <c r="Y537" s="52"/>
      <c r="Z537" s="51"/>
      <c r="AA537" s="73"/>
      <c r="AB537" s="73"/>
      <c r="AC537" s="74"/>
      <c r="AD537" s="80">
        <v>3392</v>
      </c>
      <c r="AE537" s="80">
        <v>625</v>
      </c>
      <c r="AF537" s="80">
        <v>15008</v>
      </c>
      <c r="AG537" s="80">
        <v>8853</v>
      </c>
      <c r="AH537" s="80"/>
      <c r="AI537" s="80" t="s">
        <v>7790</v>
      </c>
      <c r="AJ537" s="80" t="s">
        <v>8861</v>
      </c>
      <c r="AK537" s="80"/>
      <c r="AL537" s="80"/>
      <c r="AM537" s="82">
        <v>41247.52270833333</v>
      </c>
      <c r="AN537" s="80" t="s">
        <v>11402</v>
      </c>
      <c r="AO537" s="85" t="s">
        <v>11937</v>
      </c>
      <c r="AP537" s="80" t="s">
        <v>66</v>
      </c>
      <c r="AQ537" s="2"/>
      <c r="AR537" s="3"/>
      <c r="AS537" s="3"/>
      <c r="AT537" s="3"/>
      <c r="AU537" s="3"/>
    </row>
    <row r="538" spans="1:47" x14ac:dyDescent="0.35">
      <c r="A538" s="66" t="s">
        <v>638</v>
      </c>
      <c r="B538" s="67"/>
      <c r="C538" s="67"/>
      <c r="D538" s="68"/>
      <c r="E538" s="70"/>
      <c r="F538" s="104" t="s">
        <v>10504</v>
      </c>
      <c r="G538" s="67"/>
      <c r="H538" s="71"/>
      <c r="I538" s="72"/>
      <c r="J538" s="72"/>
      <c r="K538" s="71" t="s">
        <v>13396</v>
      </c>
      <c r="L538" s="75"/>
      <c r="M538" s="76"/>
      <c r="N538" s="76"/>
      <c r="O538" s="77"/>
      <c r="P538" s="78"/>
      <c r="Q538" s="78"/>
      <c r="R538" s="88"/>
      <c r="S538" s="88"/>
      <c r="T538" s="88"/>
      <c r="U538" s="88"/>
      <c r="V538" s="52"/>
      <c r="W538" s="52"/>
      <c r="X538" s="52"/>
      <c r="Y538" s="52"/>
      <c r="Z538" s="51"/>
      <c r="AA538" s="73"/>
      <c r="AB538" s="73"/>
      <c r="AC538" s="74"/>
      <c r="AD538" s="80">
        <v>320</v>
      </c>
      <c r="AE538" s="80">
        <v>686</v>
      </c>
      <c r="AF538" s="80">
        <v>79136</v>
      </c>
      <c r="AG538" s="80">
        <v>167090</v>
      </c>
      <c r="AH538" s="80"/>
      <c r="AI538" s="80" t="s">
        <v>7791</v>
      </c>
      <c r="AJ538" s="80" t="s">
        <v>8615</v>
      </c>
      <c r="AK538" s="80"/>
      <c r="AL538" s="80"/>
      <c r="AM538" s="82">
        <v>40187.585659722223</v>
      </c>
      <c r="AN538" s="80" t="s">
        <v>11402</v>
      </c>
      <c r="AO538" s="85" t="s">
        <v>11938</v>
      </c>
      <c r="AP538" s="80" t="s">
        <v>66</v>
      </c>
      <c r="AQ538" s="2"/>
      <c r="AR538" s="3"/>
      <c r="AS538" s="3"/>
      <c r="AT538" s="3"/>
      <c r="AU538" s="3"/>
    </row>
    <row r="539" spans="1:47" x14ac:dyDescent="0.35">
      <c r="A539" s="66" t="s">
        <v>639</v>
      </c>
      <c r="B539" s="67"/>
      <c r="C539" s="67"/>
      <c r="D539" s="68"/>
      <c r="E539" s="70"/>
      <c r="F539" s="104" t="s">
        <v>10505</v>
      </c>
      <c r="G539" s="67"/>
      <c r="H539" s="71"/>
      <c r="I539" s="72"/>
      <c r="J539" s="72"/>
      <c r="K539" s="71" t="s">
        <v>13397</v>
      </c>
      <c r="L539" s="75"/>
      <c r="M539" s="76"/>
      <c r="N539" s="76"/>
      <c r="O539" s="77"/>
      <c r="P539" s="78"/>
      <c r="Q539" s="78"/>
      <c r="R539" s="88"/>
      <c r="S539" s="88"/>
      <c r="T539" s="88"/>
      <c r="U539" s="88"/>
      <c r="V539" s="52"/>
      <c r="W539" s="52"/>
      <c r="X539" s="52"/>
      <c r="Y539" s="52"/>
      <c r="Z539" s="51"/>
      <c r="AA539" s="73"/>
      <c r="AB539" s="73"/>
      <c r="AC539" s="74"/>
      <c r="AD539" s="80">
        <v>207</v>
      </c>
      <c r="AE539" s="80">
        <v>56</v>
      </c>
      <c r="AF539" s="80">
        <v>76</v>
      </c>
      <c r="AG539" s="80">
        <v>273</v>
      </c>
      <c r="AH539" s="80"/>
      <c r="AI539" s="80" t="s">
        <v>7792</v>
      </c>
      <c r="AJ539" s="80" t="s">
        <v>8615</v>
      </c>
      <c r="AK539" s="80"/>
      <c r="AL539" s="80"/>
      <c r="AM539" s="82">
        <v>40402.964872685188</v>
      </c>
      <c r="AN539" s="80" t="s">
        <v>11402</v>
      </c>
      <c r="AO539" s="85" t="s">
        <v>11939</v>
      </c>
      <c r="AP539" s="80" t="s">
        <v>66</v>
      </c>
      <c r="AQ539" s="2"/>
      <c r="AR539" s="3"/>
      <c r="AS539" s="3"/>
      <c r="AT539" s="3"/>
      <c r="AU539" s="3"/>
    </row>
    <row r="540" spans="1:47" x14ac:dyDescent="0.35">
      <c r="A540" s="66" t="s">
        <v>640</v>
      </c>
      <c r="B540" s="67"/>
      <c r="C540" s="67"/>
      <c r="D540" s="68"/>
      <c r="E540" s="70"/>
      <c r="F540" s="104" t="s">
        <v>10506</v>
      </c>
      <c r="G540" s="67"/>
      <c r="H540" s="71"/>
      <c r="I540" s="72"/>
      <c r="J540" s="72"/>
      <c r="K540" s="71" t="s">
        <v>13398</v>
      </c>
      <c r="L540" s="75"/>
      <c r="M540" s="76"/>
      <c r="N540" s="76"/>
      <c r="O540" s="77"/>
      <c r="P540" s="78"/>
      <c r="Q540" s="78"/>
      <c r="R540" s="88"/>
      <c r="S540" s="88"/>
      <c r="T540" s="88"/>
      <c r="U540" s="88"/>
      <c r="V540" s="52"/>
      <c r="W540" s="52"/>
      <c r="X540" s="52"/>
      <c r="Y540" s="52"/>
      <c r="Z540" s="51"/>
      <c r="AA540" s="73"/>
      <c r="AB540" s="73"/>
      <c r="AC540" s="74"/>
      <c r="AD540" s="80">
        <v>454</v>
      </c>
      <c r="AE540" s="80">
        <v>80</v>
      </c>
      <c r="AF540" s="80">
        <v>11922</v>
      </c>
      <c r="AG540" s="80">
        <v>63136</v>
      </c>
      <c r="AH540" s="80"/>
      <c r="AI540" s="80" t="s">
        <v>7793</v>
      </c>
      <c r="AJ540" s="80"/>
      <c r="AK540" s="80"/>
      <c r="AL540" s="80"/>
      <c r="AM540" s="82">
        <v>43843.319872685184</v>
      </c>
      <c r="AN540" s="80" t="s">
        <v>11402</v>
      </c>
      <c r="AO540" s="85" t="s">
        <v>11940</v>
      </c>
      <c r="AP540" s="80" t="s">
        <v>66</v>
      </c>
      <c r="AQ540" s="2"/>
      <c r="AR540" s="3"/>
      <c r="AS540" s="3"/>
      <c r="AT540" s="3"/>
      <c r="AU540" s="3"/>
    </row>
    <row r="541" spans="1:47" x14ac:dyDescent="0.35">
      <c r="A541" s="66" t="s">
        <v>641</v>
      </c>
      <c r="B541" s="67"/>
      <c r="C541" s="67"/>
      <c r="D541" s="68"/>
      <c r="E541" s="70"/>
      <c r="F541" s="104" t="s">
        <v>10507</v>
      </c>
      <c r="G541" s="67"/>
      <c r="H541" s="71"/>
      <c r="I541" s="72"/>
      <c r="J541" s="72"/>
      <c r="K541" s="71" t="s">
        <v>13399</v>
      </c>
      <c r="L541" s="75"/>
      <c r="M541" s="76"/>
      <c r="N541" s="76"/>
      <c r="O541" s="77"/>
      <c r="P541" s="78"/>
      <c r="Q541" s="78"/>
      <c r="R541" s="88"/>
      <c r="S541" s="88"/>
      <c r="T541" s="88"/>
      <c r="U541" s="88"/>
      <c r="V541" s="52"/>
      <c r="W541" s="52"/>
      <c r="X541" s="52"/>
      <c r="Y541" s="52"/>
      <c r="Z541" s="51"/>
      <c r="AA541" s="73"/>
      <c r="AB541" s="73"/>
      <c r="AC541" s="74"/>
      <c r="AD541" s="80">
        <v>35</v>
      </c>
      <c r="AE541" s="80">
        <v>9</v>
      </c>
      <c r="AF541" s="80">
        <v>1345</v>
      </c>
      <c r="AG541" s="80">
        <v>1480</v>
      </c>
      <c r="AH541" s="80"/>
      <c r="AI541" s="80" t="s">
        <v>7794</v>
      </c>
      <c r="AJ541" s="80"/>
      <c r="AK541" s="80"/>
      <c r="AL541" s="80"/>
      <c r="AM541" s="82">
        <v>44264.335347222222</v>
      </c>
      <c r="AN541" s="80" t="s">
        <v>11402</v>
      </c>
      <c r="AO541" s="85" t="s">
        <v>11941</v>
      </c>
      <c r="AP541" s="80" t="s">
        <v>66</v>
      </c>
      <c r="AQ541" s="2"/>
      <c r="AR541" s="3"/>
      <c r="AS541" s="3"/>
      <c r="AT541" s="3"/>
      <c r="AU541" s="3"/>
    </row>
    <row r="542" spans="1:47" x14ac:dyDescent="0.35">
      <c r="A542" s="66" t="s">
        <v>642</v>
      </c>
      <c r="B542" s="67"/>
      <c r="C542" s="67"/>
      <c r="D542" s="68"/>
      <c r="E542" s="70"/>
      <c r="F542" s="104" t="s">
        <v>10508</v>
      </c>
      <c r="G542" s="67"/>
      <c r="H542" s="71"/>
      <c r="I542" s="72"/>
      <c r="J542" s="72"/>
      <c r="K542" s="71" t="s">
        <v>13400</v>
      </c>
      <c r="L542" s="75"/>
      <c r="M542" s="76"/>
      <c r="N542" s="76"/>
      <c r="O542" s="77"/>
      <c r="P542" s="78"/>
      <c r="Q542" s="78"/>
      <c r="R542" s="88"/>
      <c r="S542" s="88"/>
      <c r="T542" s="88"/>
      <c r="U542" s="88"/>
      <c r="V542" s="52"/>
      <c r="W542" s="52"/>
      <c r="X542" s="52"/>
      <c r="Y542" s="52"/>
      <c r="Z542" s="51"/>
      <c r="AA542" s="73"/>
      <c r="AB542" s="73"/>
      <c r="AC542" s="74"/>
      <c r="AD542" s="80">
        <v>1446</v>
      </c>
      <c r="AE542" s="80">
        <v>995</v>
      </c>
      <c r="AF542" s="80">
        <v>51620</v>
      </c>
      <c r="AG542" s="80">
        <v>206820</v>
      </c>
      <c r="AH542" s="80"/>
      <c r="AI542" s="80" t="s">
        <v>7795</v>
      </c>
      <c r="AJ542" s="80"/>
      <c r="AK542" s="80"/>
      <c r="AL542" s="80"/>
      <c r="AM542" s="82">
        <v>43301.794166666667</v>
      </c>
      <c r="AN542" s="80" t="s">
        <v>11402</v>
      </c>
      <c r="AO542" s="85" t="s">
        <v>11942</v>
      </c>
      <c r="AP542" s="80" t="s">
        <v>66</v>
      </c>
      <c r="AQ542" s="2"/>
      <c r="AR542" s="3"/>
      <c r="AS542" s="3"/>
      <c r="AT542" s="3"/>
      <c r="AU542" s="3"/>
    </row>
    <row r="543" spans="1:47" x14ac:dyDescent="0.35">
      <c r="A543" s="66" t="s">
        <v>643</v>
      </c>
      <c r="B543" s="67"/>
      <c r="C543" s="67"/>
      <c r="D543" s="68"/>
      <c r="E543" s="70"/>
      <c r="F543" s="104" t="s">
        <v>10509</v>
      </c>
      <c r="G543" s="67"/>
      <c r="H543" s="71"/>
      <c r="I543" s="72"/>
      <c r="J543" s="72"/>
      <c r="K543" s="71" t="s">
        <v>13401</v>
      </c>
      <c r="L543" s="75"/>
      <c r="M543" s="76"/>
      <c r="N543" s="76"/>
      <c r="O543" s="77"/>
      <c r="P543" s="78"/>
      <c r="Q543" s="78"/>
      <c r="R543" s="88"/>
      <c r="S543" s="88"/>
      <c r="T543" s="88"/>
      <c r="U543" s="88"/>
      <c r="V543" s="52"/>
      <c r="W543" s="52"/>
      <c r="X543" s="52"/>
      <c r="Y543" s="52"/>
      <c r="Z543" s="51"/>
      <c r="AA543" s="73"/>
      <c r="AB543" s="73"/>
      <c r="AC543" s="74"/>
      <c r="AD543" s="80">
        <v>63</v>
      </c>
      <c r="AE543" s="80">
        <v>128</v>
      </c>
      <c r="AF543" s="80">
        <v>70241</v>
      </c>
      <c r="AG543" s="80">
        <v>186</v>
      </c>
      <c r="AH543" s="80"/>
      <c r="AI543" s="80" t="s">
        <v>7796</v>
      </c>
      <c r="AJ543" s="80"/>
      <c r="AK543" s="80"/>
      <c r="AL543" s="80"/>
      <c r="AM543" s="82">
        <v>42070.704062500001</v>
      </c>
      <c r="AN543" s="80" t="s">
        <v>11402</v>
      </c>
      <c r="AO543" s="85" t="s">
        <v>11943</v>
      </c>
      <c r="AP543" s="80" t="s">
        <v>66</v>
      </c>
      <c r="AQ543" s="2"/>
      <c r="AR543" s="3"/>
      <c r="AS543" s="3"/>
      <c r="AT543" s="3"/>
      <c r="AU543" s="3"/>
    </row>
    <row r="544" spans="1:47" x14ac:dyDescent="0.35">
      <c r="A544" s="66" t="s">
        <v>644</v>
      </c>
      <c r="B544" s="67"/>
      <c r="C544" s="67"/>
      <c r="D544" s="68"/>
      <c r="E544" s="70"/>
      <c r="F544" s="104" t="s">
        <v>10510</v>
      </c>
      <c r="G544" s="67"/>
      <c r="H544" s="71"/>
      <c r="I544" s="72"/>
      <c r="J544" s="72"/>
      <c r="K544" s="71" t="s">
        <v>13402</v>
      </c>
      <c r="L544" s="75"/>
      <c r="M544" s="76"/>
      <c r="N544" s="76"/>
      <c r="O544" s="77"/>
      <c r="P544" s="78"/>
      <c r="Q544" s="78"/>
      <c r="R544" s="88"/>
      <c r="S544" s="88"/>
      <c r="T544" s="88"/>
      <c r="U544" s="88"/>
      <c r="V544" s="52"/>
      <c r="W544" s="52"/>
      <c r="X544" s="52"/>
      <c r="Y544" s="52"/>
      <c r="Z544" s="51"/>
      <c r="AA544" s="73"/>
      <c r="AB544" s="73"/>
      <c r="AC544" s="74"/>
      <c r="AD544" s="80">
        <v>90</v>
      </c>
      <c r="AE544" s="80">
        <v>51</v>
      </c>
      <c r="AF544" s="80">
        <v>862</v>
      </c>
      <c r="AG544" s="80">
        <v>571</v>
      </c>
      <c r="AH544" s="80"/>
      <c r="AI544" s="80" t="s">
        <v>7797</v>
      </c>
      <c r="AJ544" s="80" t="s">
        <v>8862</v>
      </c>
      <c r="AK544" s="80"/>
      <c r="AL544" s="80"/>
      <c r="AM544" s="82">
        <v>40690.395694444444</v>
      </c>
      <c r="AN544" s="80" t="s">
        <v>11402</v>
      </c>
      <c r="AO544" s="85" t="s">
        <v>11944</v>
      </c>
      <c r="AP544" s="80" t="s">
        <v>66</v>
      </c>
      <c r="AQ544" s="2"/>
      <c r="AR544" s="3"/>
      <c r="AS544" s="3"/>
      <c r="AT544" s="3"/>
      <c r="AU544" s="3"/>
    </row>
    <row r="545" spans="1:47" x14ac:dyDescent="0.35">
      <c r="A545" s="66" t="s">
        <v>645</v>
      </c>
      <c r="B545" s="67"/>
      <c r="C545" s="67"/>
      <c r="D545" s="68"/>
      <c r="E545" s="70"/>
      <c r="F545" s="104" t="s">
        <v>10511</v>
      </c>
      <c r="G545" s="67"/>
      <c r="H545" s="71"/>
      <c r="I545" s="72"/>
      <c r="J545" s="72"/>
      <c r="K545" s="71" t="s">
        <v>13403</v>
      </c>
      <c r="L545" s="75"/>
      <c r="M545" s="76"/>
      <c r="N545" s="76"/>
      <c r="O545" s="77"/>
      <c r="P545" s="78"/>
      <c r="Q545" s="78"/>
      <c r="R545" s="88"/>
      <c r="S545" s="88"/>
      <c r="T545" s="88"/>
      <c r="U545" s="88"/>
      <c r="V545" s="52"/>
      <c r="W545" s="52"/>
      <c r="X545" s="52"/>
      <c r="Y545" s="52"/>
      <c r="Z545" s="51"/>
      <c r="AA545" s="73"/>
      <c r="AB545" s="73"/>
      <c r="AC545" s="74"/>
      <c r="AD545" s="80">
        <v>9</v>
      </c>
      <c r="AE545" s="80">
        <v>49</v>
      </c>
      <c r="AF545" s="80">
        <v>3550</v>
      </c>
      <c r="AG545" s="80">
        <v>142</v>
      </c>
      <c r="AH545" s="80"/>
      <c r="AI545" s="80" t="s">
        <v>7798</v>
      </c>
      <c r="AJ545" s="80" t="s">
        <v>8615</v>
      </c>
      <c r="AK545" s="85" t="s">
        <v>9491</v>
      </c>
      <c r="AL545" s="80"/>
      <c r="AM545" s="82">
        <v>43075.510509259257</v>
      </c>
      <c r="AN545" s="80" t="s">
        <v>11402</v>
      </c>
      <c r="AO545" s="85" t="s">
        <v>11945</v>
      </c>
      <c r="AP545" s="80" t="s">
        <v>66</v>
      </c>
      <c r="AQ545" s="2"/>
      <c r="AR545" s="3"/>
      <c r="AS545" s="3"/>
      <c r="AT545" s="3"/>
      <c r="AU545" s="3"/>
    </row>
    <row r="546" spans="1:47" x14ac:dyDescent="0.35">
      <c r="A546" s="66" t="s">
        <v>646</v>
      </c>
      <c r="B546" s="67"/>
      <c r="C546" s="67"/>
      <c r="D546" s="68"/>
      <c r="E546" s="70"/>
      <c r="F546" s="104" t="s">
        <v>10512</v>
      </c>
      <c r="G546" s="67"/>
      <c r="H546" s="71"/>
      <c r="I546" s="72"/>
      <c r="J546" s="72"/>
      <c r="K546" s="71" t="s">
        <v>13404</v>
      </c>
      <c r="L546" s="75"/>
      <c r="M546" s="76"/>
      <c r="N546" s="76"/>
      <c r="O546" s="77"/>
      <c r="P546" s="78"/>
      <c r="Q546" s="78"/>
      <c r="R546" s="88"/>
      <c r="S546" s="88"/>
      <c r="T546" s="88"/>
      <c r="U546" s="88"/>
      <c r="V546" s="52"/>
      <c r="W546" s="52"/>
      <c r="X546" s="52"/>
      <c r="Y546" s="52"/>
      <c r="Z546" s="51"/>
      <c r="AA546" s="73"/>
      <c r="AB546" s="73"/>
      <c r="AC546" s="74"/>
      <c r="AD546" s="80">
        <v>62</v>
      </c>
      <c r="AE546" s="80">
        <v>1</v>
      </c>
      <c r="AF546" s="80">
        <v>30</v>
      </c>
      <c r="AG546" s="80">
        <v>31</v>
      </c>
      <c r="AH546" s="80"/>
      <c r="AI546" s="80"/>
      <c r="AJ546" s="80"/>
      <c r="AK546" s="80"/>
      <c r="AL546" s="80"/>
      <c r="AM546" s="82">
        <v>44046.580405092594</v>
      </c>
      <c r="AN546" s="80" t="s">
        <v>11402</v>
      </c>
      <c r="AO546" s="85" t="s">
        <v>11946</v>
      </c>
      <c r="AP546" s="80" t="s">
        <v>66</v>
      </c>
      <c r="AQ546" s="2"/>
      <c r="AR546" s="3"/>
      <c r="AS546" s="3"/>
      <c r="AT546" s="3"/>
      <c r="AU546" s="3"/>
    </row>
    <row r="547" spans="1:47" x14ac:dyDescent="0.35">
      <c r="A547" s="66" t="s">
        <v>647</v>
      </c>
      <c r="B547" s="67"/>
      <c r="C547" s="67"/>
      <c r="D547" s="68"/>
      <c r="E547" s="70"/>
      <c r="F547" s="104" t="s">
        <v>10513</v>
      </c>
      <c r="G547" s="67"/>
      <c r="H547" s="71"/>
      <c r="I547" s="72"/>
      <c r="J547" s="72"/>
      <c r="K547" s="71" t="s">
        <v>13405</v>
      </c>
      <c r="L547" s="75"/>
      <c r="M547" s="76"/>
      <c r="N547" s="76"/>
      <c r="O547" s="77"/>
      <c r="P547" s="78"/>
      <c r="Q547" s="78"/>
      <c r="R547" s="88"/>
      <c r="S547" s="88"/>
      <c r="T547" s="88"/>
      <c r="U547" s="88"/>
      <c r="V547" s="52"/>
      <c r="W547" s="52"/>
      <c r="X547" s="52"/>
      <c r="Y547" s="52"/>
      <c r="Z547" s="51"/>
      <c r="AA547" s="73"/>
      <c r="AB547" s="73"/>
      <c r="AC547" s="74"/>
      <c r="AD547" s="80">
        <v>326</v>
      </c>
      <c r="AE547" s="80">
        <v>31053</v>
      </c>
      <c r="AF547" s="80">
        <v>116144</v>
      </c>
      <c r="AG547" s="80">
        <v>13012</v>
      </c>
      <c r="AH547" s="80"/>
      <c r="AI547" s="80" t="s">
        <v>7799</v>
      </c>
      <c r="AJ547" s="80" t="s">
        <v>8863</v>
      </c>
      <c r="AK547" s="85" t="s">
        <v>9492</v>
      </c>
      <c r="AL547" s="80"/>
      <c r="AM547" s="82">
        <v>40125.720347222225</v>
      </c>
      <c r="AN547" s="80" t="s">
        <v>11402</v>
      </c>
      <c r="AO547" s="85" t="s">
        <v>11947</v>
      </c>
      <c r="AP547" s="80" t="s">
        <v>66</v>
      </c>
      <c r="AQ547" s="2"/>
      <c r="AR547" s="3"/>
      <c r="AS547" s="3"/>
      <c r="AT547" s="3"/>
      <c r="AU547" s="3"/>
    </row>
    <row r="548" spans="1:47" x14ac:dyDescent="0.35">
      <c r="A548" s="66" t="s">
        <v>648</v>
      </c>
      <c r="B548" s="67"/>
      <c r="C548" s="67"/>
      <c r="D548" s="68"/>
      <c r="E548" s="70"/>
      <c r="F548" s="104" t="s">
        <v>10514</v>
      </c>
      <c r="G548" s="67"/>
      <c r="H548" s="71"/>
      <c r="I548" s="72"/>
      <c r="J548" s="72"/>
      <c r="K548" s="71" t="s">
        <v>13406</v>
      </c>
      <c r="L548" s="75"/>
      <c r="M548" s="76"/>
      <c r="N548" s="76"/>
      <c r="O548" s="77"/>
      <c r="P548" s="78"/>
      <c r="Q548" s="78"/>
      <c r="R548" s="88"/>
      <c r="S548" s="88"/>
      <c r="T548" s="88"/>
      <c r="U548" s="88"/>
      <c r="V548" s="52"/>
      <c r="W548" s="52"/>
      <c r="X548" s="52"/>
      <c r="Y548" s="52"/>
      <c r="Z548" s="51"/>
      <c r="AA548" s="73"/>
      <c r="AB548" s="73"/>
      <c r="AC548" s="74"/>
      <c r="AD548" s="80">
        <v>665</v>
      </c>
      <c r="AE548" s="80">
        <v>4967</v>
      </c>
      <c r="AF548" s="80">
        <v>7038</v>
      </c>
      <c r="AG548" s="80">
        <v>3808</v>
      </c>
      <c r="AH548" s="80"/>
      <c r="AI548" s="80" t="s">
        <v>7800</v>
      </c>
      <c r="AJ548" s="80" t="s">
        <v>8609</v>
      </c>
      <c r="AK548" s="85" t="s">
        <v>9493</v>
      </c>
      <c r="AL548" s="80"/>
      <c r="AM548" s="82">
        <v>42930.392500000002</v>
      </c>
      <c r="AN548" s="80" t="s">
        <v>11402</v>
      </c>
      <c r="AO548" s="85" t="s">
        <v>11948</v>
      </c>
      <c r="AP548" s="80" t="s">
        <v>66</v>
      </c>
      <c r="AQ548" s="2"/>
      <c r="AR548" s="3"/>
      <c r="AS548" s="3"/>
      <c r="AT548" s="3"/>
      <c r="AU548" s="3"/>
    </row>
    <row r="549" spans="1:47" x14ac:dyDescent="0.35">
      <c r="A549" s="66" t="s">
        <v>649</v>
      </c>
      <c r="B549" s="67"/>
      <c r="C549" s="67"/>
      <c r="D549" s="68"/>
      <c r="E549" s="70"/>
      <c r="F549" s="104" t="s">
        <v>10515</v>
      </c>
      <c r="G549" s="67"/>
      <c r="H549" s="71"/>
      <c r="I549" s="72"/>
      <c r="J549" s="72"/>
      <c r="K549" s="71" t="s">
        <v>13407</v>
      </c>
      <c r="L549" s="75"/>
      <c r="M549" s="76"/>
      <c r="N549" s="76"/>
      <c r="O549" s="77"/>
      <c r="P549" s="78"/>
      <c r="Q549" s="78"/>
      <c r="R549" s="88"/>
      <c r="S549" s="88"/>
      <c r="T549" s="88"/>
      <c r="U549" s="88"/>
      <c r="V549" s="52"/>
      <c r="W549" s="52"/>
      <c r="X549" s="52"/>
      <c r="Y549" s="52"/>
      <c r="Z549" s="51"/>
      <c r="AA549" s="73"/>
      <c r="AB549" s="73"/>
      <c r="AC549" s="74"/>
      <c r="AD549" s="80">
        <v>910</v>
      </c>
      <c r="AE549" s="80">
        <v>260</v>
      </c>
      <c r="AF549" s="80">
        <v>6260</v>
      </c>
      <c r="AG549" s="80">
        <v>8483</v>
      </c>
      <c r="AH549" s="80"/>
      <c r="AI549" s="80" t="s">
        <v>7801</v>
      </c>
      <c r="AJ549" s="80" t="s">
        <v>8609</v>
      </c>
      <c r="AK549" s="85" t="s">
        <v>9494</v>
      </c>
      <c r="AL549" s="80"/>
      <c r="AM549" s="82">
        <v>40858.690949074073</v>
      </c>
      <c r="AN549" s="80" t="s">
        <v>11402</v>
      </c>
      <c r="AO549" s="85" t="s">
        <v>11949</v>
      </c>
      <c r="AP549" s="80" t="s">
        <v>66</v>
      </c>
      <c r="AQ549" s="2"/>
      <c r="AR549" s="3"/>
      <c r="AS549" s="3"/>
      <c r="AT549" s="3"/>
      <c r="AU549" s="3"/>
    </row>
    <row r="550" spans="1:47" x14ac:dyDescent="0.35">
      <c r="A550" s="66" t="s">
        <v>650</v>
      </c>
      <c r="B550" s="67"/>
      <c r="C550" s="67"/>
      <c r="D550" s="68"/>
      <c r="E550" s="70"/>
      <c r="F550" s="104" t="s">
        <v>10516</v>
      </c>
      <c r="G550" s="67"/>
      <c r="H550" s="71"/>
      <c r="I550" s="72"/>
      <c r="J550" s="72"/>
      <c r="K550" s="71" t="s">
        <v>13408</v>
      </c>
      <c r="L550" s="75"/>
      <c r="M550" s="76"/>
      <c r="N550" s="76"/>
      <c r="O550" s="77"/>
      <c r="P550" s="78"/>
      <c r="Q550" s="78"/>
      <c r="R550" s="88"/>
      <c r="S550" s="88"/>
      <c r="T550" s="88"/>
      <c r="U550" s="88"/>
      <c r="V550" s="52"/>
      <c r="W550" s="52"/>
      <c r="X550" s="52"/>
      <c r="Y550" s="52"/>
      <c r="Z550" s="51"/>
      <c r="AA550" s="73"/>
      <c r="AB550" s="73"/>
      <c r="AC550" s="74"/>
      <c r="AD550" s="80">
        <v>3774</v>
      </c>
      <c r="AE550" s="80">
        <v>786</v>
      </c>
      <c r="AF550" s="80">
        <v>46557</v>
      </c>
      <c r="AG550" s="80">
        <v>101176</v>
      </c>
      <c r="AH550" s="80"/>
      <c r="AI550" s="80"/>
      <c r="AJ550" s="80"/>
      <c r="AK550" s="80"/>
      <c r="AL550" s="80"/>
      <c r="AM550" s="82">
        <v>41199.562974537039</v>
      </c>
      <c r="AN550" s="80" t="s">
        <v>11402</v>
      </c>
      <c r="AO550" s="85" t="s">
        <v>11950</v>
      </c>
      <c r="AP550" s="80" t="s">
        <v>66</v>
      </c>
      <c r="AQ550" s="2"/>
      <c r="AR550" s="3"/>
      <c r="AS550" s="3"/>
      <c r="AT550" s="3"/>
      <c r="AU550" s="3"/>
    </row>
    <row r="551" spans="1:47" x14ac:dyDescent="0.35">
      <c r="A551" s="66" t="s">
        <v>651</v>
      </c>
      <c r="B551" s="67"/>
      <c r="C551" s="67"/>
      <c r="D551" s="68"/>
      <c r="E551" s="70"/>
      <c r="F551" s="104" t="s">
        <v>10517</v>
      </c>
      <c r="G551" s="67"/>
      <c r="H551" s="71"/>
      <c r="I551" s="72"/>
      <c r="J551" s="72"/>
      <c r="K551" s="71" t="s">
        <v>13409</v>
      </c>
      <c r="L551" s="75"/>
      <c r="M551" s="76"/>
      <c r="N551" s="76"/>
      <c r="O551" s="77"/>
      <c r="P551" s="78"/>
      <c r="Q551" s="78"/>
      <c r="R551" s="88"/>
      <c r="S551" s="88"/>
      <c r="T551" s="88"/>
      <c r="U551" s="88"/>
      <c r="V551" s="52"/>
      <c r="W551" s="52"/>
      <c r="X551" s="52"/>
      <c r="Y551" s="52"/>
      <c r="Z551" s="51"/>
      <c r="AA551" s="73"/>
      <c r="AB551" s="73"/>
      <c r="AC551" s="74"/>
      <c r="AD551" s="80">
        <v>87</v>
      </c>
      <c r="AE551" s="80">
        <v>18</v>
      </c>
      <c r="AF551" s="80">
        <v>17233</v>
      </c>
      <c r="AG551" s="80">
        <v>2872</v>
      </c>
      <c r="AH551" s="80"/>
      <c r="AI551" s="80"/>
      <c r="AJ551" s="80"/>
      <c r="AK551" s="80"/>
      <c r="AL551" s="80"/>
      <c r="AM551" s="82">
        <v>42976.801307870373</v>
      </c>
      <c r="AN551" s="80" t="s">
        <v>11402</v>
      </c>
      <c r="AO551" s="85" t="s">
        <v>11951</v>
      </c>
      <c r="AP551" s="80" t="s">
        <v>66</v>
      </c>
      <c r="AQ551" s="2"/>
      <c r="AR551" s="3"/>
      <c r="AS551" s="3"/>
      <c r="AT551" s="3"/>
      <c r="AU551" s="3"/>
    </row>
    <row r="552" spans="1:47" x14ac:dyDescent="0.35">
      <c r="A552" s="66" t="s">
        <v>652</v>
      </c>
      <c r="B552" s="67"/>
      <c r="C552" s="67"/>
      <c r="D552" s="68"/>
      <c r="E552" s="70"/>
      <c r="F552" s="104" t="s">
        <v>10518</v>
      </c>
      <c r="G552" s="67"/>
      <c r="H552" s="71"/>
      <c r="I552" s="72"/>
      <c r="J552" s="72"/>
      <c r="K552" s="71" t="s">
        <v>13410</v>
      </c>
      <c r="L552" s="75"/>
      <c r="M552" s="76"/>
      <c r="N552" s="76"/>
      <c r="O552" s="77"/>
      <c r="P552" s="78"/>
      <c r="Q552" s="78"/>
      <c r="R552" s="88"/>
      <c r="S552" s="88"/>
      <c r="T552" s="88"/>
      <c r="U552" s="88"/>
      <c r="V552" s="52"/>
      <c r="W552" s="52"/>
      <c r="X552" s="52"/>
      <c r="Y552" s="52"/>
      <c r="Z552" s="51"/>
      <c r="AA552" s="73"/>
      <c r="AB552" s="73"/>
      <c r="AC552" s="74"/>
      <c r="AD552" s="80">
        <v>792</v>
      </c>
      <c r="AE552" s="80">
        <v>560</v>
      </c>
      <c r="AF552" s="80">
        <v>23661</v>
      </c>
      <c r="AG552" s="80">
        <v>99551</v>
      </c>
      <c r="AH552" s="80"/>
      <c r="AI552" s="80"/>
      <c r="AJ552" s="80"/>
      <c r="AK552" s="80"/>
      <c r="AL552" s="80"/>
      <c r="AM552" s="82">
        <v>40779.408703703702</v>
      </c>
      <c r="AN552" s="80" t="s">
        <v>11402</v>
      </c>
      <c r="AO552" s="85" t="s">
        <v>11952</v>
      </c>
      <c r="AP552" s="80" t="s">
        <v>66</v>
      </c>
      <c r="AQ552" s="2"/>
      <c r="AR552" s="3"/>
      <c r="AS552" s="3"/>
      <c r="AT552" s="3"/>
      <c r="AU552" s="3"/>
    </row>
    <row r="553" spans="1:47" x14ac:dyDescent="0.35">
      <c r="A553" s="66" t="s">
        <v>653</v>
      </c>
      <c r="B553" s="67"/>
      <c r="C553" s="67"/>
      <c r="D553" s="68"/>
      <c r="E553" s="70"/>
      <c r="F553" s="104" t="s">
        <v>10012</v>
      </c>
      <c r="G553" s="67"/>
      <c r="H553" s="71"/>
      <c r="I553" s="72"/>
      <c r="J553" s="72"/>
      <c r="K553" s="71" t="s">
        <v>13411</v>
      </c>
      <c r="L553" s="75"/>
      <c r="M553" s="76"/>
      <c r="N553" s="76"/>
      <c r="O553" s="77"/>
      <c r="P553" s="78"/>
      <c r="Q553" s="78"/>
      <c r="R553" s="88"/>
      <c r="S553" s="88"/>
      <c r="T553" s="88"/>
      <c r="U553" s="88"/>
      <c r="V553" s="52"/>
      <c r="W553" s="52"/>
      <c r="X553" s="52"/>
      <c r="Y553" s="52"/>
      <c r="Z553" s="51"/>
      <c r="AA553" s="73"/>
      <c r="AB553" s="73"/>
      <c r="AC553" s="74"/>
      <c r="AD553" s="80">
        <v>560</v>
      </c>
      <c r="AE553" s="80">
        <v>345</v>
      </c>
      <c r="AF553" s="80">
        <v>45971</v>
      </c>
      <c r="AG553" s="80">
        <v>18122</v>
      </c>
      <c r="AH553" s="80"/>
      <c r="AI553" s="80" t="s">
        <v>7802</v>
      </c>
      <c r="AJ553" s="80" t="s">
        <v>8864</v>
      </c>
      <c r="AK553" s="80"/>
      <c r="AL553" s="80"/>
      <c r="AM553" s="82">
        <v>41083.606354166666</v>
      </c>
      <c r="AN553" s="80" t="s">
        <v>11402</v>
      </c>
      <c r="AO553" s="85" t="s">
        <v>11953</v>
      </c>
      <c r="AP553" s="80" t="s">
        <v>66</v>
      </c>
      <c r="AQ553" s="2"/>
      <c r="AR553" s="3"/>
      <c r="AS553" s="3"/>
      <c r="AT553" s="3"/>
      <c r="AU553" s="3"/>
    </row>
    <row r="554" spans="1:47" x14ac:dyDescent="0.35">
      <c r="A554" s="66" t="s">
        <v>654</v>
      </c>
      <c r="B554" s="67"/>
      <c r="C554" s="67"/>
      <c r="D554" s="68"/>
      <c r="E554" s="70"/>
      <c r="F554" s="104" t="s">
        <v>10519</v>
      </c>
      <c r="G554" s="67"/>
      <c r="H554" s="71"/>
      <c r="I554" s="72"/>
      <c r="J554" s="72"/>
      <c r="K554" s="71" t="s">
        <v>13412</v>
      </c>
      <c r="L554" s="75"/>
      <c r="M554" s="76"/>
      <c r="N554" s="76"/>
      <c r="O554" s="77"/>
      <c r="P554" s="78"/>
      <c r="Q554" s="78"/>
      <c r="R554" s="88"/>
      <c r="S554" s="88"/>
      <c r="T554" s="88"/>
      <c r="U554" s="88"/>
      <c r="V554" s="52"/>
      <c r="W554" s="52"/>
      <c r="X554" s="52"/>
      <c r="Y554" s="52"/>
      <c r="Z554" s="51"/>
      <c r="AA554" s="73"/>
      <c r="AB554" s="73"/>
      <c r="AC554" s="74"/>
      <c r="AD554" s="80">
        <v>284</v>
      </c>
      <c r="AE554" s="80">
        <v>1425</v>
      </c>
      <c r="AF554" s="80">
        <v>50295</v>
      </c>
      <c r="AG554" s="80">
        <v>2046</v>
      </c>
      <c r="AH554" s="80"/>
      <c r="AI554" s="80" t="s">
        <v>7803</v>
      </c>
      <c r="AJ554" s="80" t="s">
        <v>8865</v>
      </c>
      <c r="AK554" s="85" t="s">
        <v>9495</v>
      </c>
      <c r="AL554" s="80"/>
      <c r="AM554" s="82">
        <v>42180.488645833335</v>
      </c>
      <c r="AN554" s="80" t="s">
        <v>11402</v>
      </c>
      <c r="AO554" s="85" t="s">
        <v>11954</v>
      </c>
      <c r="AP554" s="80" t="s">
        <v>66</v>
      </c>
      <c r="AQ554" s="2"/>
      <c r="AR554" s="3"/>
      <c r="AS554" s="3"/>
      <c r="AT554" s="3"/>
      <c r="AU554" s="3"/>
    </row>
    <row r="555" spans="1:47" x14ac:dyDescent="0.35">
      <c r="A555" s="66" t="s">
        <v>655</v>
      </c>
      <c r="B555" s="67"/>
      <c r="C555" s="67"/>
      <c r="D555" s="68"/>
      <c r="E555" s="70"/>
      <c r="F555" s="104" t="s">
        <v>10520</v>
      </c>
      <c r="G555" s="67"/>
      <c r="H555" s="71"/>
      <c r="I555" s="72"/>
      <c r="J555" s="72"/>
      <c r="K555" s="71" t="s">
        <v>13413</v>
      </c>
      <c r="L555" s="75"/>
      <c r="M555" s="76"/>
      <c r="N555" s="76"/>
      <c r="O555" s="77"/>
      <c r="P555" s="78"/>
      <c r="Q555" s="78"/>
      <c r="R555" s="88"/>
      <c r="S555" s="88"/>
      <c r="T555" s="88"/>
      <c r="U555" s="88"/>
      <c r="V555" s="52"/>
      <c r="W555" s="52"/>
      <c r="X555" s="52"/>
      <c r="Y555" s="52"/>
      <c r="Z555" s="51"/>
      <c r="AA555" s="73"/>
      <c r="AB555" s="73"/>
      <c r="AC555" s="74"/>
      <c r="AD555" s="80">
        <v>1963</v>
      </c>
      <c r="AE555" s="80">
        <v>1373</v>
      </c>
      <c r="AF555" s="80">
        <v>91863</v>
      </c>
      <c r="AG555" s="80">
        <v>63717</v>
      </c>
      <c r="AH555" s="80"/>
      <c r="AI555" s="80" t="s">
        <v>7804</v>
      </c>
      <c r="AJ555" s="80" t="s">
        <v>8866</v>
      </c>
      <c r="AK555" s="80"/>
      <c r="AL555" s="80"/>
      <c r="AM555" s="82">
        <v>39993.836562500001</v>
      </c>
      <c r="AN555" s="80" t="s">
        <v>11402</v>
      </c>
      <c r="AO555" s="85" t="s">
        <v>11955</v>
      </c>
      <c r="AP555" s="80" t="s">
        <v>66</v>
      </c>
      <c r="AQ555" s="2"/>
      <c r="AR555" s="3"/>
      <c r="AS555" s="3"/>
      <c r="AT555" s="3"/>
      <c r="AU555" s="3"/>
    </row>
    <row r="556" spans="1:47" x14ac:dyDescent="0.35">
      <c r="A556" s="66" t="s">
        <v>656</v>
      </c>
      <c r="B556" s="67"/>
      <c r="C556" s="67"/>
      <c r="D556" s="68"/>
      <c r="E556" s="70"/>
      <c r="F556" s="104" t="s">
        <v>10521</v>
      </c>
      <c r="G556" s="67"/>
      <c r="H556" s="71"/>
      <c r="I556" s="72"/>
      <c r="J556" s="72"/>
      <c r="K556" s="71" t="s">
        <v>13414</v>
      </c>
      <c r="L556" s="75"/>
      <c r="M556" s="76"/>
      <c r="N556" s="76"/>
      <c r="O556" s="77"/>
      <c r="P556" s="78"/>
      <c r="Q556" s="78"/>
      <c r="R556" s="88"/>
      <c r="S556" s="88"/>
      <c r="T556" s="88"/>
      <c r="U556" s="88"/>
      <c r="V556" s="52"/>
      <c r="W556" s="52"/>
      <c r="X556" s="52"/>
      <c r="Y556" s="52"/>
      <c r="Z556" s="51"/>
      <c r="AA556" s="73"/>
      <c r="AB556" s="73"/>
      <c r="AC556" s="74"/>
      <c r="AD556" s="80">
        <v>235</v>
      </c>
      <c r="AE556" s="80">
        <v>802</v>
      </c>
      <c r="AF556" s="80">
        <v>30069</v>
      </c>
      <c r="AG556" s="80">
        <v>9933</v>
      </c>
      <c r="AH556" s="80"/>
      <c r="AI556" s="80" t="s">
        <v>7805</v>
      </c>
      <c r="AJ556" s="80" t="s">
        <v>8615</v>
      </c>
      <c r="AK556" s="80"/>
      <c r="AL556" s="80"/>
      <c r="AM556" s="82">
        <v>42003.730011574073</v>
      </c>
      <c r="AN556" s="80" t="s">
        <v>11402</v>
      </c>
      <c r="AO556" s="85" t="s">
        <v>11956</v>
      </c>
      <c r="AP556" s="80" t="s">
        <v>66</v>
      </c>
      <c r="AQ556" s="2"/>
      <c r="AR556" s="3"/>
      <c r="AS556" s="3"/>
      <c r="AT556" s="3"/>
      <c r="AU556" s="3"/>
    </row>
    <row r="557" spans="1:47" x14ac:dyDescent="0.35">
      <c r="A557" s="66" t="s">
        <v>657</v>
      </c>
      <c r="B557" s="67"/>
      <c r="C557" s="67"/>
      <c r="D557" s="68"/>
      <c r="E557" s="70"/>
      <c r="F557" s="104" t="s">
        <v>10012</v>
      </c>
      <c r="G557" s="67"/>
      <c r="H557" s="71"/>
      <c r="I557" s="72"/>
      <c r="J557" s="72"/>
      <c r="K557" s="71" t="s">
        <v>13415</v>
      </c>
      <c r="L557" s="75"/>
      <c r="M557" s="76"/>
      <c r="N557" s="76"/>
      <c r="O557" s="77"/>
      <c r="P557" s="78"/>
      <c r="Q557" s="78"/>
      <c r="R557" s="88"/>
      <c r="S557" s="88"/>
      <c r="T557" s="88"/>
      <c r="U557" s="88"/>
      <c r="V557" s="52"/>
      <c r="W557" s="52"/>
      <c r="X557" s="52"/>
      <c r="Y557" s="52"/>
      <c r="Z557" s="51"/>
      <c r="AA557" s="73"/>
      <c r="AB557" s="73"/>
      <c r="AC557" s="74"/>
      <c r="AD557" s="80">
        <v>7</v>
      </c>
      <c r="AE557" s="80">
        <v>1</v>
      </c>
      <c r="AF557" s="80">
        <v>7</v>
      </c>
      <c r="AG557" s="80">
        <v>8</v>
      </c>
      <c r="AH557" s="80"/>
      <c r="AI557" s="80" t="s">
        <v>7806</v>
      </c>
      <c r="AJ557" s="80" t="s">
        <v>8867</v>
      </c>
      <c r="AK557" s="80"/>
      <c r="AL557" s="80"/>
      <c r="AM557" s="82">
        <v>44348.533333333333</v>
      </c>
      <c r="AN557" s="80" t="s">
        <v>11402</v>
      </c>
      <c r="AO557" s="85" t="s">
        <v>11957</v>
      </c>
      <c r="AP557" s="80" t="s">
        <v>66</v>
      </c>
      <c r="AQ557" s="2"/>
      <c r="AR557" s="3"/>
      <c r="AS557" s="3"/>
      <c r="AT557" s="3"/>
      <c r="AU557" s="3"/>
    </row>
    <row r="558" spans="1:47" x14ac:dyDescent="0.35">
      <c r="A558" s="66" t="s">
        <v>658</v>
      </c>
      <c r="B558" s="67"/>
      <c r="C558" s="67"/>
      <c r="D558" s="68"/>
      <c r="E558" s="70"/>
      <c r="F558" s="104" t="s">
        <v>10522</v>
      </c>
      <c r="G558" s="67"/>
      <c r="H558" s="71"/>
      <c r="I558" s="72"/>
      <c r="J558" s="72"/>
      <c r="K558" s="71" t="s">
        <v>13416</v>
      </c>
      <c r="L558" s="75"/>
      <c r="M558" s="76"/>
      <c r="N558" s="76"/>
      <c r="O558" s="77"/>
      <c r="P558" s="78"/>
      <c r="Q558" s="78"/>
      <c r="R558" s="88"/>
      <c r="S558" s="88"/>
      <c r="T558" s="88"/>
      <c r="U558" s="88"/>
      <c r="V558" s="52"/>
      <c r="W558" s="52"/>
      <c r="X558" s="52"/>
      <c r="Y558" s="52"/>
      <c r="Z558" s="51"/>
      <c r="AA558" s="73"/>
      <c r="AB558" s="73"/>
      <c r="AC558" s="74"/>
      <c r="AD558" s="80">
        <v>1771</v>
      </c>
      <c r="AE558" s="80">
        <v>7989</v>
      </c>
      <c r="AF558" s="80">
        <v>16464</v>
      </c>
      <c r="AG558" s="80">
        <v>16542</v>
      </c>
      <c r="AH558" s="80"/>
      <c r="AI558" s="80" t="s">
        <v>7807</v>
      </c>
      <c r="AJ558" s="80"/>
      <c r="AK558" s="85" t="s">
        <v>9496</v>
      </c>
      <c r="AL558" s="80"/>
      <c r="AM558" s="82">
        <v>42837.115358796298</v>
      </c>
      <c r="AN558" s="80" t="s">
        <v>11402</v>
      </c>
      <c r="AO558" s="85" t="s">
        <v>11958</v>
      </c>
      <c r="AP558" s="80" t="s">
        <v>66</v>
      </c>
      <c r="AQ558" s="2"/>
      <c r="AR558" s="3"/>
      <c r="AS558" s="3"/>
      <c r="AT558" s="3"/>
      <c r="AU558" s="3"/>
    </row>
    <row r="559" spans="1:47" x14ac:dyDescent="0.35">
      <c r="A559" s="66" t="s">
        <v>659</v>
      </c>
      <c r="B559" s="67"/>
      <c r="C559" s="67"/>
      <c r="D559" s="68"/>
      <c r="E559" s="70"/>
      <c r="F559" s="104" t="s">
        <v>10523</v>
      </c>
      <c r="G559" s="67"/>
      <c r="H559" s="71"/>
      <c r="I559" s="72"/>
      <c r="J559" s="72"/>
      <c r="K559" s="71" t="s">
        <v>13417</v>
      </c>
      <c r="L559" s="75"/>
      <c r="M559" s="76"/>
      <c r="N559" s="76"/>
      <c r="O559" s="77"/>
      <c r="P559" s="78"/>
      <c r="Q559" s="78"/>
      <c r="R559" s="88"/>
      <c r="S559" s="88"/>
      <c r="T559" s="88"/>
      <c r="U559" s="88"/>
      <c r="V559" s="52"/>
      <c r="W559" s="52"/>
      <c r="X559" s="52"/>
      <c r="Y559" s="52"/>
      <c r="Z559" s="51"/>
      <c r="AA559" s="73"/>
      <c r="AB559" s="73"/>
      <c r="AC559" s="74"/>
      <c r="AD559" s="80">
        <v>5003</v>
      </c>
      <c r="AE559" s="80">
        <v>2041</v>
      </c>
      <c r="AF559" s="80">
        <v>12246</v>
      </c>
      <c r="AG559" s="80">
        <v>24716</v>
      </c>
      <c r="AH559" s="80"/>
      <c r="AI559" s="80" t="s">
        <v>7808</v>
      </c>
      <c r="AJ559" s="80" t="s">
        <v>8868</v>
      </c>
      <c r="AK559" s="85" t="s">
        <v>9497</v>
      </c>
      <c r="AL559" s="80"/>
      <c r="AM559" s="82">
        <v>39998.773738425924</v>
      </c>
      <c r="AN559" s="80" t="s">
        <v>11402</v>
      </c>
      <c r="AO559" s="85" t="s">
        <v>11959</v>
      </c>
      <c r="AP559" s="80" t="s">
        <v>66</v>
      </c>
      <c r="AQ559" s="2"/>
      <c r="AR559" s="3"/>
      <c r="AS559" s="3"/>
      <c r="AT559" s="3"/>
      <c r="AU559" s="3"/>
    </row>
    <row r="560" spans="1:47" x14ac:dyDescent="0.35">
      <c r="A560" s="66" t="s">
        <v>660</v>
      </c>
      <c r="B560" s="67"/>
      <c r="C560" s="67"/>
      <c r="D560" s="68"/>
      <c r="E560" s="70"/>
      <c r="F560" s="104" t="s">
        <v>10524</v>
      </c>
      <c r="G560" s="67"/>
      <c r="H560" s="71"/>
      <c r="I560" s="72"/>
      <c r="J560" s="72"/>
      <c r="K560" s="71" t="s">
        <v>13418</v>
      </c>
      <c r="L560" s="75"/>
      <c r="M560" s="76"/>
      <c r="N560" s="76"/>
      <c r="O560" s="77"/>
      <c r="P560" s="78"/>
      <c r="Q560" s="78"/>
      <c r="R560" s="88"/>
      <c r="S560" s="88"/>
      <c r="T560" s="88"/>
      <c r="U560" s="88"/>
      <c r="V560" s="52"/>
      <c r="W560" s="52"/>
      <c r="X560" s="52"/>
      <c r="Y560" s="52"/>
      <c r="Z560" s="51"/>
      <c r="AA560" s="73"/>
      <c r="AB560" s="73"/>
      <c r="AC560" s="74"/>
      <c r="AD560" s="80">
        <v>1356</v>
      </c>
      <c r="AE560" s="80">
        <v>1112</v>
      </c>
      <c r="AF560" s="80">
        <v>11488</v>
      </c>
      <c r="AG560" s="80">
        <v>16365</v>
      </c>
      <c r="AH560" s="80"/>
      <c r="AI560" s="80" t="s">
        <v>7809</v>
      </c>
      <c r="AJ560" s="80" t="s">
        <v>8691</v>
      </c>
      <c r="AK560" s="80"/>
      <c r="AL560" s="80"/>
      <c r="AM560" s="82">
        <v>41690.528969907406</v>
      </c>
      <c r="AN560" s="80" t="s">
        <v>11402</v>
      </c>
      <c r="AO560" s="85" t="s">
        <v>11960</v>
      </c>
      <c r="AP560" s="80" t="s">
        <v>66</v>
      </c>
      <c r="AQ560" s="2"/>
      <c r="AR560" s="3"/>
      <c r="AS560" s="3"/>
      <c r="AT560" s="3"/>
      <c r="AU560" s="3"/>
    </row>
    <row r="561" spans="1:47" x14ac:dyDescent="0.35">
      <c r="A561" s="66" t="s">
        <v>661</v>
      </c>
      <c r="B561" s="67"/>
      <c r="C561" s="67"/>
      <c r="D561" s="68"/>
      <c r="E561" s="70"/>
      <c r="F561" s="104" t="s">
        <v>10525</v>
      </c>
      <c r="G561" s="67"/>
      <c r="H561" s="71"/>
      <c r="I561" s="72"/>
      <c r="J561" s="72"/>
      <c r="K561" s="71" t="s">
        <v>13419</v>
      </c>
      <c r="L561" s="75"/>
      <c r="M561" s="76"/>
      <c r="N561" s="76"/>
      <c r="O561" s="77"/>
      <c r="P561" s="78"/>
      <c r="Q561" s="78"/>
      <c r="R561" s="88"/>
      <c r="S561" s="88"/>
      <c r="T561" s="88"/>
      <c r="U561" s="88"/>
      <c r="V561" s="52"/>
      <c r="W561" s="52"/>
      <c r="X561" s="52"/>
      <c r="Y561" s="52"/>
      <c r="Z561" s="51"/>
      <c r="AA561" s="73"/>
      <c r="AB561" s="73"/>
      <c r="AC561" s="74"/>
      <c r="AD561" s="80">
        <v>1130</v>
      </c>
      <c r="AE561" s="80">
        <v>953</v>
      </c>
      <c r="AF561" s="80">
        <v>69213</v>
      </c>
      <c r="AG561" s="80">
        <v>104353</v>
      </c>
      <c r="AH561" s="80"/>
      <c r="AI561" s="80" t="s">
        <v>7810</v>
      </c>
      <c r="AJ561" s="80" t="s">
        <v>8869</v>
      </c>
      <c r="AK561" s="80"/>
      <c r="AL561" s="80"/>
      <c r="AM561" s="82">
        <v>42360.778831018521</v>
      </c>
      <c r="AN561" s="80" t="s">
        <v>11402</v>
      </c>
      <c r="AO561" s="85" t="s">
        <v>11961</v>
      </c>
      <c r="AP561" s="80" t="s">
        <v>66</v>
      </c>
      <c r="AQ561" s="2"/>
      <c r="AR561" s="3"/>
      <c r="AS561" s="3"/>
      <c r="AT561" s="3"/>
      <c r="AU561" s="3"/>
    </row>
    <row r="562" spans="1:47" x14ac:dyDescent="0.35">
      <c r="A562" s="66" t="s">
        <v>662</v>
      </c>
      <c r="B562" s="67"/>
      <c r="C562" s="67"/>
      <c r="D562" s="68"/>
      <c r="E562" s="70"/>
      <c r="F562" s="104" t="s">
        <v>10526</v>
      </c>
      <c r="G562" s="67"/>
      <c r="H562" s="71"/>
      <c r="I562" s="72"/>
      <c r="J562" s="72"/>
      <c r="K562" s="71" t="s">
        <v>13420</v>
      </c>
      <c r="L562" s="75"/>
      <c r="M562" s="76"/>
      <c r="N562" s="76"/>
      <c r="O562" s="77"/>
      <c r="P562" s="78"/>
      <c r="Q562" s="78"/>
      <c r="R562" s="88"/>
      <c r="S562" s="88"/>
      <c r="T562" s="88"/>
      <c r="U562" s="88"/>
      <c r="V562" s="52"/>
      <c r="W562" s="52"/>
      <c r="X562" s="52"/>
      <c r="Y562" s="52"/>
      <c r="Z562" s="51"/>
      <c r="AA562" s="73"/>
      <c r="AB562" s="73"/>
      <c r="AC562" s="74"/>
      <c r="AD562" s="80">
        <v>218</v>
      </c>
      <c r="AE562" s="80">
        <v>338</v>
      </c>
      <c r="AF562" s="80">
        <v>80158</v>
      </c>
      <c r="AG562" s="80">
        <v>51891</v>
      </c>
      <c r="AH562" s="80"/>
      <c r="AI562" s="80"/>
      <c r="AJ562" s="80"/>
      <c r="AK562" s="80"/>
      <c r="AL562" s="80"/>
      <c r="AM562" s="82">
        <v>42687.462268518517</v>
      </c>
      <c r="AN562" s="80" t="s">
        <v>11402</v>
      </c>
      <c r="AO562" s="85" t="s">
        <v>11962</v>
      </c>
      <c r="AP562" s="80" t="s">
        <v>66</v>
      </c>
      <c r="AQ562" s="2"/>
      <c r="AR562" s="3"/>
      <c r="AS562" s="3"/>
      <c r="AT562" s="3"/>
      <c r="AU562" s="3"/>
    </row>
    <row r="563" spans="1:47" x14ac:dyDescent="0.35">
      <c r="A563" s="66" t="s">
        <v>663</v>
      </c>
      <c r="B563" s="67"/>
      <c r="C563" s="67"/>
      <c r="D563" s="68"/>
      <c r="E563" s="70"/>
      <c r="F563" s="104" t="s">
        <v>10527</v>
      </c>
      <c r="G563" s="67"/>
      <c r="H563" s="71"/>
      <c r="I563" s="72"/>
      <c r="J563" s="72"/>
      <c r="K563" s="71" t="s">
        <v>13421</v>
      </c>
      <c r="L563" s="75"/>
      <c r="M563" s="76"/>
      <c r="N563" s="76"/>
      <c r="O563" s="77"/>
      <c r="P563" s="78"/>
      <c r="Q563" s="78"/>
      <c r="R563" s="88"/>
      <c r="S563" s="88"/>
      <c r="T563" s="88"/>
      <c r="U563" s="88"/>
      <c r="V563" s="52"/>
      <c r="W563" s="52"/>
      <c r="X563" s="52"/>
      <c r="Y563" s="52"/>
      <c r="Z563" s="51"/>
      <c r="AA563" s="73"/>
      <c r="AB563" s="73"/>
      <c r="AC563" s="74"/>
      <c r="AD563" s="80">
        <v>352</v>
      </c>
      <c r="AE563" s="80">
        <v>356</v>
      </c>
      <c r="AF563" s="80">
        <v>34069</v>
      </c>
      <c r="AG563" s="80">
        <v>19513</v>
      </c>
      <c r="AH563" s="80"/>
      <c r="AI563" s="80" t="s">
        <v>7811</v>
      </c>
      <c r="AJ563" s="80" t="s">
        <v>8870</v>
      </c>
      <c r="AK563" s="80"/>
      <c r="AL563" s="80"/>
      <c r="AM563" s="82">
        <v>42000.888796296298</v>
      </c>
      <c r="AN563" s="80" t="s">
        <v>11402</v>
      </c>
      <c r="AO563" s="85" t="s">
        <v>11963</v>
      </c>
      <c r="AP563" s="80" t="s">
        <v>66</v>
      </c>
      <c r="AQ563" s="2"/>
      <c r="AR563" s="3"/>
      <c r="AS563" s="3"/>
      <c r="AT563" s="3"/>
      <c r="AU563" s="3"/>
    </row>
    <row r="564" spans="1:47" x14ac:dyDescent="0.35">
      <c r="A564" s="66" t="s">
        <v>664</v>
      </c>
      <c r="B564" s="67"/>
      <c r="C564" s="67"/>
      <c r="D564" s="68"/>
      <c r="E564" s="70"/>
      <c r="F564" s="104" t="s">
        <v>10528</v>
      </c>
      <c r="G564" s="67"/>
      <c r="H564" s="71"/>
      <c r="I564" s="72"/>
      <c r="J564" s="72"/>
      <c r="K564" s="71" t="s">
        <v>13422</v>
      </c>
      <c r="L564" s="75"/>
      <c r="M564" s="76"/>
      <c r="N564" s="76"/>
      <c r="O564" s="77"/>
      <c r="P564" s="78"/>
      <c r="Q564" s="78"/>
      <c r="R564" s="88"/>
      <c r="S564" s="88"/>
      <c r="T564" s="88"/>
      <c r="U564" s="88"/>
      <c r="V564" s="52"/>
      <c r="W564" s="52"/>
      <c r="X564" s="52"/>
      <c r="Y564" s="52"/>
      <c r="Z564" s="51"/>
      <c r="AA564" s="73"/>
      <c r="AB564" s="73"/>
      <c r="AC564" s="74"/>
      <c r="AD564" s="80">
        <v>60</v>
      </c>
      <c r="AE564" s="80">
        <v>23</v>
      </c>
      <c r="AF564" s="80">
        <v>81</v>
      </c>
      <c r="AG564" s="80">
        <v>122</v>
      </c>
      <c r="AH564" s="80"/>
      <c r="AI564" s="80" t="s">
        <v>7812</v>
      </c>
      <c r="AJ564" s="80" t="s">
        <v>8871</v>
      </c>
      <c r="AK564" s="80"/>
      <c r="AL564" s="80"/>
      <c r="AM564" s="82">
        <v>41777.492881944447</v>
      </c>
      <c r="AN564" s="80" t="s">
        <v>11402</v>
      </c>
      <c r="AO564" s="85" t="s">
        <v>11964</v>
      </c>
      <c r="AP564" s="80" t="s">
        <v>66</v>
      </c>
      <c r="AQ564" s="2"/>
      <c r="AR564" s="3"/>
      <c r="AS564" s="3"/>
      <c r="AT564" s="3"/>
      <c r="AU564" s="3"/>
    </row>
    <row r="565" spans="1:47" x14ac:dyDescent="0.35">
      <c r="A565" s="66" t="s">
        <v>665</v>
      </c>
      <c r="B565" s="67"/>
      <c r="C565" s="67"/>
      <c r="D565" s="68"/>
      <c r="E565" s="70"/>
      <c r="F565" s="104" t="s">
        <v>10529</v>
      </c>
      <c r="G565" s="67"/>
      <c r="H565" s="71"/>
      <c r="I565" s="72"/>
      <c r="J565" s="72"/>
      <c r="K565" s="71" t="s">
        <v>13423</v>
      </c>
      <c r="L565" s="75"/>
      <c r="M565" s="76"/>
      <c r="N565" s="76"/>
      <c r="O565" s="77"/>
      <c r="P565" s="78"/>
      <c r="Q565" s="78"/>
      <c r="R565" s="88"/>
      <c r="S565" s="88"/>
      <c r="T565" s="88"/>
      <c r="U565" s="88"/>
      <c r="V565" s="52"/>
      <c r="W565" s="52"/>
      <c r="X565" s="52"/>
      <c r="Y565" s="52"/>
      <c r="Z565" s="51"/>
      <c r="AA565" s="73"/>
      <c r="AB565" s="73"/>
      <c r="AC565" s="74"/>
      <c r="AD565" s="80">
        <v>172</v>
      </c>
      <c r="AE565" s="80">
        <v>640</v>
      </c>
      <c r="AF565" s="80">
        <v>106269</v>
      </c>
      <c r="AG565" s="80">
        <v>6538</v>
      </c>
      <c r="AH565" s="80"/>
      <c r="AI565" s="80"/>
      <c r="AJ565" s="80"/>
      <c r="AK565" s="80"/>
      <c r="AL565" s="80"/>
      <c r="AM565" s="82">
        <v>41729.929606481484</v>
      </c>
      <c r="AN565" s="80" t="s">
        <v>11402</v>
      </c>
      <c r="AO565" s="85" t="s">
        <v>11965</v>
      </c>
      <c r="AP565" s="80" t="s">
        <v>66</v>
      </c>
      <c r="AQ565" s="2"/>
      <c r="AR565" s="3"/>
      <c r="AS565" s="3"/>
      <c r="AT565" s="3"/>
      <c r="AU565" s="3"/>
    </row>
    <row r="566" spans="1:47" x14ac:dyDescent="0.35">
      <c r="A566" s="66" t="s">
        <v>666</v>
      </c>
      <c r="B566" s="67"/>
      <c r="C566" s="67"/>
      <c r="D566" s="68"/>
      <c r="E566" s="70"/>
      <c r="F566" s="104" t="s">
        <v>10530</v>
      </c>
      <c r="G566" s="67"/>
      <c r="H566" s="71"/>
      <c r="I566" s="72"/>
      <c r="J566" s="72"/>
      <c r="K566" s="71" t="s">
        <v>13424</v>
      </c>
      <c r="L566" s="75"/>
      <c r="M566" s="76"/>
      <c r="N566" s="76"/>
      <c r="O566" s="77"/>
      <c r="P566" s="78"/>
      <c r="Q566" s="78"/>
      <c r="R566" s="88"/>
      <c r="S566" s="88"/>
      <c r="T566" s="88"/>
      <c r="U566" s="88"/>
      <c r="V566" s="52"/>
      <c r="W566" s="52"/>
      <c r="X566" s="52"/>
      <c r="Y566" s="52"/>
      <c r="Z566" s="51"/>
      <c r="AA566" s="73"/>
      <c r="AB566" s="73"/>
      <c r="AC566" s="74"/>
      <c r="AD566" s="80">
        <v>3408</v>
      </c>
      <c r="AE566" s="80">
        <v>590</v>
      </c>
      <c r="AF566" s="80">
        <v>74882</v>
      </c>
      <c r="AG566" s="80">
        <v>25745</v>
      </c>
      <c r="AH566" s="80"/>
      <c r="AI566" s="85" t="s">
        <v>7813</v>
      </c>
      <c r="AJ566" s="80" t="s">
        <v>8872</v>
      </c>
      <c r="AK566" s="80"/>
      <c r="AL566" s="80"/>
      <c r="AM566" s="82">
        <v>41968.714363425926</v>
      </c>
      <c r="AN566" s="80" t="s">
        <v>11402</v>
      </c>
      <c r="AO566" s="85" t="s">
        <v>11966</v>
      </c>
      <c r="AP566" s="80" t="s">
        <v>66</v>
      </c>
      <c r="AQ566" s="2"/>
      <c r="AR566" s="3"/>
      <c r="AS566" s="3"/>
      <c r="AT566" s="3"/>
      <c r="AU566" s="3"/>
    </row>
    <row r="567" spans="1:47" x14ac:dyDescent="0.35">
      <c r="A567" s="66" t="s">
        <v>667</v>
      </c>
      <c r="B567" s="67"/>
      <c r="C567" s="67"/>
      <c r="D567" s="68"/>
      <c r="E567" s="70"/>
      <c r="F567" s="104" t="s">
        <v>10531</v>
      </c>
      <c r="G567" s="67"/>
      <c r="H567" s="71"/>
      <c r="I567" s="72"/>
      <c r="J567" s="72"/>
      <c r="K567" s="71" t="s">
        <v>13425</v>
      </c>
      <c r="L567" s="75"/>
      <c r="M567" s="76"/>
      <c r="N567" s="76"/>
      <c r="O567" s="77"/>
      <c r="P567" s="78"/>
      <c r="Q567" s="78"/>
      <c r="R567" s="88"/>
      <c r="S567" s="88"/>
      <c r="T567" s="88"/>
      <c r="U567" s="88"/>
      <c r="V567" s="52"/>
      <c r="W567" s="52"/>
      <c r="X567" s="52"/>
      <c r="Y567" s="52"/>
      <c r="Z567" s="51"/>
      <c r="AA567" s="73"/>
      <c r="AB567" s="73"/>
      <c r="AC567" s="74"/>
      <c r="AD567" s="80">
        <v>992</v>
      </c>
      <c r="AE567" s="80">
        <v>2070</v>
      </c>
      <c r="AF567" s="80">
        <v>8776</v>
      </c>
      <c r="AG567" s="80">
        <v>4257</v>
      </c>
      <c r="AH567" s="80"/>
      <c r="AI567" s="80" t="s">
        <v>7814</v>
      </c>
      <c r="AJ567" s="80" t="s">
        <v>8616</v>
      </c>
      <c r="AK567" s="80"/>
      <c r="AL567" s="80"/>
      <c r="AM567" s="82">
        <v>41521.391319444447</v>
      </c>
      <c r="AN567" s="80" t="s">
        <v>11402</v>
      </c>
      <c r="AO567" s="85" t="s">
        <v>11967</v>
      </c>
      <c r="AP567" s="80" t="s">
        <v>66</v>
      </c>
      <c r="AQ567" s="2"/>
      <c r="AR567" s="3"/>
      <c r="AS567" s="3"/>
      <c r="AT567" s="3"/>
      <c r="AU567" s="3"/>
    </row>
    <row r="568" spans="1:47" x14ac:dyDescent="0.35">
      <c r="A568" s="66" t="s">
        <v>668</v>
      </c>
      <c r="B568" s="67"/>
      <c r="C568" s="67"/>
      <c r="D568" s="68"/>
      <c r="E568" s="70"/>
      <c r="F568" s="104" t="s">
        <v>10532</v>
      </c>
      <c r="G568" s="67"/>
      <c r="H568" s="71"/>
      <c r="I568" s="72"/>
      <c r="J568" s="72"/>
      <c r="K568" s="71" t="s">
        <v>13426</v>
      </c>
      <c r="L568" s="75"/>
      <c r="M568" s="76"/>
      <c r="N568" s="76"/>
      <c r="O568" s="77"/>
      <c r="P568" s="78"/>
      <c r="Q568" s="78"/>
      <c r="R568" s="88"/>
      <c r="S568" s="88"/>
      <c r="T568" s="88"/>
      <c r="U568" s="88"/>
      <c r="V568" s="52"/>
      <c r="W568" s="52"/>
      <c r="X568" s="52"/>
      <c r="Y568" s="52"/>
      <c r="Z568" s="51"/>
      <c r="AA568" s="73"/>
      <c r="AB568" s="73"/>
      <c r="AC568" s="74"/>
      <c r="AD568" s="80">
        <v>324</v>
      </c>
      <c r="AE568" s="80">
        <v>176</v>
      </c>
      <c r="AF568" s="80">
        <v>32130</v>
      </c>
      <c r="AG568" s="80">
        <v>29985</v>
      </c>
      <c r="AH568" s="80"/>
      <c r="AI568" s="80" t="s">
        <v>7815</v>
      </c>
      <c r="AJ568" s="80"/>
      <c r="AK568" s="80"/>
      <c r="AL568" s="80"/>
      <c r="AM568" s="82">
        <v>41633.706087962964</v>
      </c>
      <c r="AN568" s="80" t="s">
        <v>11402</v>
      </c>
      <c r="AO568" s="85" t="s">
        <v>11968</v>
      </c>
      <c r="AP568" s="80" t="s">
        <v>66</v>
      </c>
      <c r="AQ568" s="2"/>
      <c r="AR568" s="3"/>
      <c r="AS568" s="3"/>
      <c r="AT568" s="3"/>
      <c r="AU568" s="3"/>
    </row>
    <row r="569" spans="1:47" x14ac:dyDescent="0.35">
      <c r="A569" s="66" t="s">
        <v>669</v>
      </c>
      <c r="B569" s="67"/>
      <c r="C569" s="67"/>
      <c r="D569" s="68"/>
      <c r="E569" s="70"/>
      <c r="F569" s="104" t="s">
        <v>10533</v>
      </c>
      <c r="G569" s="67"/>
      <c r="H569" s="71"/>
      <c r="I569" s="72"/>
      <c r="J569" s="72"/>
      <c r="K569" s="71" t="s">
        <v>13427</v>
      </c>
      <c r="L569" s="75"/>
      <c r="M569" s="76"/>
      <c r="N569" s="76"/>
      <c r="O569" s="77"/>
      <c r="P569" s="78"/>
      <c r="Q569" s="78"/>
      <c r="R569" s="88"/>
      <c r="S569" s="88"/>
      <c r="T569" s="88"/>
      <c r="U569" s="88"/>
      <c r="V569" s="52"/>
      <c r="W569" s="52"/>
      <c r="X569" s="52"/>
      <c r="Y569" s="52"/>
      <c r="Z569" s="51"/>
      <c r="AA569" s="73"/>
      <c r="AB569" s="73"/>
      <c r="AC569" s="74"/>
      <c r="AD569" s="80">
        <v>569</v>
      </c>
      <c r="AE569" s="80">
        <v>394</v>
      </c>
      <c r="AF569" s="80">
        <v>70962</v>
      </c>
      <c r="AG569" s="80">
        <v>84400</v>
      </c>
      <c r="AH569" s="80"/>
      <c r="AI569" s="80" t="s">
        <v>7816</v>
      </c>
      <c r="AJ569" s="80" t="s">
        <v>8615</v>
      </c>
      <c r="AK569" s="80"/>
      <c r="AL569" s="80"/>
      <c r="AM569" s="82">
        <v>43124.77207175926</v>
      </c>
      <c r="AN569" s="80" t="s">
        <v>11402</v>
      </c>
      <c r="AO569" s="85" t="s">
        <v>11969</v>
      </c>
      <c r="AP569" s="80" t="s">
        <v>66</v>
      </c>
      <c r="AQ569" s="2"/>
      <c r="AR569" s="3"/>
      <c r="AS569" s="3"/>
      <c r="AT569" s="3"/>
      <c r="AU569" s="3"/>
    </row>
    <row r="570" spans="1:47" x14ac:dyDescent="0.35">
      <c r="A570" s="66" t="s">
        <v>670</v>
      </c>
      <c r="B570" s="67"/>
      <c r="C570" s="67"/>
      <c r="D570" s="68"/>
      <c r="E570" s="70"/>
      <c r="F570" s="104" t="s">
        <v>10534</v>
      </c>
      <c r="G570" s="67"/>
      <c r="H570" s="71"/>
      <c r="I570" s="72"/>
      <c r="J570" s="72"/>
      <c r="K570" s="71" t="s">
        <v>13428</v>
      </c>
      <c r="L570" s="75"/>
      <c r="M570" s="76"/>
      <c r="N570" s="76"/>
      <c r="O570" s="77"/>
      <c r="P570" s="78"/>
      <c r="Q570" s="78"/>
      <c r="R570" s="88"/>
      <c r="S570" s="88"/>
      <c r="T570" s="88"/>
      <c r="U570" s="88"/>
      <c r="V570" s="52"/>
      <c r="W570" s="52"/>
      <c r="X570" s="52"/>
      <c r="Y570" s="52"/>
      <c r="Z570" s="51"/>
      <c r="AA570" s="73"/>
      <c r="AB570" s="73"/>
      <c r="AC570" s="74"/>
      <c r="AD570" s="80">
        <v>2152</v>
      </c>
      <c r="AE570" s="80">
        <v>1748</v>
      </c>
      <c r="AF570" s="80">
        <v>85176</v>
      </c>
      <c r="AG570" s="80">
        <v>254968</v>
      </c>
      <c r="AH570" s="80"/>
      <c r="AI570" s="80" t="s">
        <v>7817</v>
      </c>
      <c r="AJ570" s="80" t="s">
        <v>8609</v>
      </c>
      <c r="AK570" s="80"/>
      <c r="AL570" s="80"/>
      <c r="AM570" s="82">
        <v>41957.10423611111</v>
      </c>
      <c r="AN570" s="80" t="s">
        <v>11402</v>
      </c>
      <c r="AO570" s="85" t="s">
        <v>11970</v>
      </c>
      <c r="AP570" s="80" t="s">
        <v>66</v>
      </c>
      <c r="AQ570" s="2"/>
      <c r="AR570" s="3"/>
      <c r="AS570" s="3"/>
      <c r="AT570" s="3"/>
      <c r="AU570" s="3"/>
    </row>
    <row r="571" spans="1:47" x14ac:dyDescent="0.35">
      <c r="A571" s="66" t="s">
        <v>671</v>
      </c>
      <c r="B571" s="67"/>
      <c r="C571" s="67"/>
      <c r="D571" s="68"/>
      <c r="E571" s="70"/>
      <c r="F571" s="104" t="s">
        <v>10535</v>
      </c>
      <c r="G571" s="67"/>
      <c r="H571" s="71"/>
      <c r="I571" s="72"/>
      <c r="J571" s="72"/>
      <c r="K571" s="71" t="s">
        <v>13429</v>
      </c>
      <c r="L571" s="75"/>
      <c r="M571" s="76"/>
      <c r="N571" s="76"/>
      <c r="O571" s="77"/>
      <c r="P571" s="78"/>
      <c r="Q571" s="78"/>
      <c r="R571" s="88"/>
      <c r="S571" s="88"/>
      <c r="T571" s="88"/>
      <c r="U571" s="88"/>
      <c r="V571" s="52"/>
      <c r="W571" s="52"/>
      <c r="X571" s="52"/>
      <c r="Y571" s="52"/>
      <c r="Z571" s="51"/>
      <c r="AA571" s="73"/>
      <c r="AB571" s="73"/>
      <c r="AC571" s="74"/>
      <c r="AD571" s="80">
        <v>5000</v>
      </c>
      <c r="AE571" s="80">
        <v>2033</v>
      </c>
      <c r="AF571" s="80">
        <v>170553</v>
      </c>
      <c r="AG571" s="80">
        <v>153919</v>
      </c>
      <c r="AH571" s="80"/>
      <c r="AI571" s="80" t="s">
        <v>7818</v>
      </c>
      <c r="AJ571" s="80" t="s">
        <v>8616</v>
      </c>
      <c r="AK571" s="85" t="s">
        <v>9498</v>
      </c>
      <c r="AL571" s="80"/>
      <c r="AM571" s="82">
        <v>40058.654965277776</v>
      </c>
      <c r="AN571" s="80" t="s">
        <v>11402</v>
      </c>
      <c r="AO571" s="85" t="s">
        <v>11971</v>
      </c>
      <c r="AP571" s="80" t="s">
        <v>66</v>
      </c>
      <c r="AQ571" s="2"/>
      <c r="AR571" s="3"/>
      <c r="AS571" s="3"/>
      <c r="AT571" s="3"/>
      <c r="AU571" s="3"/>
    </row>
    <row r="572" spans="1:47" x14ac:dyDescent="0.35">
      <c r="A572" s="66" t="s">
        <v>672</v>
      </c>
      <c r="B572" s="67"/>
      <c r="C572" s="67"/>
      <c r="D572" s="68"/>
      <c r="E572" s="70"/>
      <c r="F572" s="104" t="s">
        <v>10536</v>
      </c>
      <c r="G572" s="67"/>
      <c r="H572" s="71"/>
      <c r="I572" s="72"/>
      <c r="J572" s="72"/>
      <c r="K572" s="71" t="s">
        <v>13430</v>
      </c>
      <c r="L572" s="75"/>
      <c r="M572" s="76"/>
      <c r="N572" s="76"/>
      <c r="O572" s="77"/>
      <c r="P572" s="78"/>
      <c r="Q572" s="78"/>
      <c r="R572" s="88"/>
      <c r="S572" s="88"/>
      <c r="T572" s="88"/>
      <c r="U572" s="88"/>
      <c r="V572" s="52"/>
      <c r="W572" s="52"/>
      <c r="X572" s="52"/>
      <c r="Y572" s="52"/>
      <c r="Z572" s="51"/>
      <c r="AA572" s="73"/>
      <c r="AB572" s="73"/>
      <c r="AC572" s="74"/>
      <c r="AD572" s="80">
        <v>151</v>
      </c>
      <c r="AE572" s="80">
        <v>36</v>
      </c>
      <c r="AF572" s="80">
        <v>7689</v>
      </c>
      <c r="AG572" s="80">
        <v>5377</v>
      </c>
      <c r="AH572" s="80"/>
      <c r="AI572" s="80"/>
      <c r="AJ572" s="80" t="s">
        <v>8873</v>
      </c>
      <c r="AK572" s="80"/>
      <c r="AL572" s="80"/>
      <c r="AM572" s="82">
        <v>42473.603888888887</v>
      </c>
      <c r="AN572" s="80" t="s">
        <v>11402</v>
      </c>
      <c r="AO572" s="85" t="s">
        <v>11972</v>
      </c>
      <c r="AP572" s="80" t="s">
        <v>66</v>
      </c>
      <c r="AQ572" s="2"/>
      <c r="AR572" s="3"/>
      <c r="AS572" s="3"/>
      <c r="AT572" s="3"/>
      <c r="AU572" s="3"/>
    </row>
    <row r="573" spans="1:47" x14ac:dyDescent="0.35">
      <c r="A573" s="66" t="s">
        <v>673</v>
      </c>
      <c r="B573" s="67"/>
      <c r="C573" s="67"/>
      <c r="D573" s="68"/>
      <c r="E573" s="70"/>
      <c r="F573" s="104" t="s">
        <v>10537</v>
      </c>
      <c r="G573" s="67"/>
      <c r="H573" s="71"/>
      <c r="I573" s="72"/>
      <c r="J573" s="72"/>
      <c r="K573" s="71" t="s">
        <v>13431</v>
      </c>
      <c r="L573" s="75"/>
      <c r="M573" s="76"/>
      <c r="N573" s="76"/>
      <c r="O573" s="77"/>
      <c r="P573" s="78"/>
      <c r="Q573" s="78"/>
      <c r="R573" s="88"/>
      <c r="S573" s="88"/>
      <c r="T573" s="88"/>
      <c r="U573" s="88"/>
      <c r="V573" s="52"/>
      <c r="W573" s="52"/>
      <c r="X573" s="52"/>
      <c r="Y573" s="52"/>
      <c r="Z573" s="51"/>
      <c r="AA573" s="73"/>
      <c r="AB573" s="73"/>
      <c r="AC573" s="74"/>
      <c r="AD573" s="80">
        <v>718</v>
      </c>
      <c r="AE573" s="80">
        <v>162</v>
      </c>
      <c r="AF573" s="80">
        <v>4133</v>
      </c>
      <c r="AG573" s="80">
        <v>9093</v>
      </c>
      <c r="AH573" s="80"/>
      <c r="AI573" s="80" t="s">
        <v>7819</v>
      </c>
      <c r="AJ573" s="80" t="s">
        <v>8874</v>
      </c>
      <c r="AK573" s="85" t="s">
        <v>9499</v>
      </c>
      <c r="AL573" s="80"/>
      <c r="AM573" s="82">
        <v>41019.107939814814</v>
      </c>
      <c r="AN573" s="80" t="s">
        <v>11402</v>
      </c>
      <c r="AO573" s="85" t="s">
        <v>11973</v>
      </c>
      <c r="AP573" s="80" t="s">
        <v>66</v>
      </c>
      <c r="AQ573" s="2"/>
      <c r="AR573" s="3"/>
      <c r="AS573" s="3"/>
      <c r="AT573" s="3"/>
      <c r="AU573" s="3"/>
    </row>
    <row r="574" spans="1:47" x14ac:dyDescent="0.35">
      <c r="A574" s="66" t="s">
        <v>674</v>
      </c>
      <c r="B574" s="67"/>
      <c r="C574" s="67"/>
      <c r="D574" s="68"/>
      <c r="E574" s="70"/>
      <c r="F574" s="104" t="s">
        <v>10538</v>
      </c>
      <c r="G574" s="67"/>
      <c r="H574" s="71"/>
      <c r="I574" s="72"/>
      <c r="J574" s="72"/>
      <c r="K574" s="71" t="s">
        <v>13432</v>
      </c>
      <c r="L574" s="75"/>
      <c r="M574" s="76"/>
      <c r="N574" s="76"/>
      <c r="O574" s="77"/>
      <c r="P574" s="78"/>
      <c r="Q574" s="78"/>
      <c r="R574" s="88"/>
      <c r="S574" s="88"/>
      <c r="T574" s="88"/>
      <c r="U574" s="88"/>
      <c r="V574" s="52"/>
      <c r="W574" s="52"/>
      <c r="X574" s="52"/>
      <c r="Y574" s="52"/>
      <c r="Z574" s="51"/>
      <c r="AA574" s="73"/>
      <c r="AB574" s="73"/>
      <c r="AC574" s="74"/>
      <c r="AD574" s="80">
        <v>424</v>
      </c>
      <c r="AE574" s="80">
        <v>10</v>
      </c>
      <c r="AF574" s="80">
        <v>195</v>
      </c>
      <c r="AG574" s="80">
        <v>153</v>
      </c>
      <c r="AH574" s="80"/>
      <c r="AI574" s="80"/>
      <c r="AJ574" s="80"/>
      <c r="AK574" s="80"/>
      <c r="AL574" s="80"/>
      <c r="AM574" s="82">
        <v>43210.66</v>
      </c>
      <c r="AN574" s="80" t="s">
        <v>11402</v>
      </c>
      <c r="AO574" s="85" t="s">
        <v>11974</v>
      </c>
      <c r="AP574" s="80" t="s">
        <v>66</v>
      </c>
      <c r="AQ574" s="2"/>
      <c r="AR574" s="3"/>
      <c r="AS574" s="3"/>
      <c r="AT574" s="3"/>
      <c r="AU574" s="3"/>
    </row>
    <row r="575" spans="1:47" x14ac:dyDescent="0.35">
      <c r="A575" s="66" t="s">
        <v>675</v>
      </c>
      <c r="B575" s="67"/>
      <c r="C575" s="67"/>
      <c r="D575" s="68"/>
      <c r="E575" s="70"/>
      <c r="F575" s="104" t="s">
        <v>10539</v>
      </c>
      <c r="G575" s="67"/>
      <c r="H575" s="71"/>
      <c r="I575" s="72"/>
      <c r="J575" s="72"/>
      <c r="K575" s="71" t="s">
        <v>13433</v>
      </c>
      <c r="L575" s="75"/>
      <c r="M575" s="76"/>
      <c r="N575" s="76"/>
      <c r="O575" s="77"/>
      <c r="P575" s="78"/>
      <c r="Q575" s="78"/>
      <c r="R575" s="88"/>
      <c r="S575" s="88"/>
      <c r="T575" s="88"/>
      <c r="U575" s="88"/>
      <c r="V575" s="52"/>
      <c r="W575" s="52"/>
      <c r="X575" s="52"/>
      <c r="Y575" s="52"/>
      <c r="Z575" s="51"/>
      <c r="AA575" s="73"/>
      <c r="AB575" s="73"/>
      <c r="AC575" s="74"/>
      <c r="AD575" s="80">
        <v>500</v>
      </c>
      <c r="AE575" s="80">
        <v>3438</v>
      </c>
      <c r="AF575" s="80">
        <v>7373</v>
      </c>
      <c r="AG575" s="80">
        <v>327</v>
      </c>
      <c r="AH575" s="80"/>
      <c r="AI575" s="80" t="s">
        <v>7820</v>
      </c>
      <c r="AJ575" s="80" t="s">
        <v>8875</v>
      </c>
      <c r="AK575" s="80"/>
      <c r="AL575" s="80"/>
      <c r="AM575" s="82">
        <v>40988.690243055556</v>
      </c>
      <c r="AN575" s="80" t="s">
        <v>11402</v>
      </c>
      <c r="AO575" s="85" t="s">
        <v>11975</v>
      </c>
      <c r="AP575" s="80" t="s">
        <v>66</v>
      </c>
      <c r="AQ575" s="2"/>
      <c r="AR575" s="3"/>
      <c r="AS575" s="3"/>
      <c r="AT575" s="3"/>
      <c r="AU575" s="3"/>
    </row>
    <row r="576" spans="1:47" x14ac:dyDescent="0.35">
      <c r="A576" s="66" t="s">
        <v>676</v>
      </c>
      <c r="B576" s="67"/>
      <c r="C576" s="67"/>
      <c r="D576" s="68"/>
      <c r="E576" s="70"/>
      <c r="F576" s="104" t="s">
        <v>10540</v>
      </c>
      <c r="G576" s="67"/>
      <c r="H576" s="71"/>
      <c r="I576" s="72"/>
      <c r="J576" s="72"/>
      <c r="K576" s="71" t="s">
        <v>13434</v>
      </c>
      <c r="L576" s="75"/>
      <c r="M576" s="76"/>
      <c r="N576" s="76"/>
      <c r="O576" s="77"/>
      <c r="P576" s="78"/>
      <c r="Q576" s="78"/>
      <c r="R576" s="88"/>
      <c r="S576" s="88"/>
      <c r="T576" s="88"/>
      <c r="U576" s="88"/>
      <c r="V576" s="52"/>
      <c r="W576" s="52"/>
      <c r="X576" s="52"/>
      <c r="Y576" s="52"/>
      <c r="Z576" s="51"/>
      <c r="AA576" s="73"/>
      <c r="AB576" s="73"/>
      <c r="AC576" s="74"/>
      <c r="AD576" s="80">
        <v>946</v>
      </c>
      <c r="AE576" s="80">
        <v>283</v>
      </c>
      <c r="AF576" s="80">
        <v>11312</v>
      </c>
      <c r="AG576" s="80">
        <v>1863</v>
      </c>
      <c r="AH576" s="80"/>
      <c r="AI576" s="80" t="s">
        <v>7821</v>
      </c>
      <c r="AJ576" s="80" t="s">
        <v>8726</v>
      </c>
      <c r="AK576" s="85" t="s">
        <v>9500</v>
      </c>
      <c r="AL576" s="80"/>
      <c r="AM576" s="82">
        <v>41394.198599537034</v>
      </c>
      <c r="AN576" s="80" t="s">
        <v>11402</v>
      </c>
      <c r="AO576" s="85" t="s">
        <v>11976</v>
      </c>
      <c r="AP576" s="80" t="s">
        <v>66</v>
      </c>
      <c r="AQ576" s="2"/>
      <c r="AR576" s="3"/>
      <c r="AS576" s="3"/>
      <c r="AT576" s="3"/>
      <c r="AU576" s="3"/>
    </row>
    <row r="577" spans="1:47" x14ac:dyDescent="0.35">
      <c r="A577" s="66" t="s">
        <v>677</v>
      </c>
      <c r="B577" s="67"/>
      <c r="C577" s="67"/>
      <c r="D577" s="68"/>
      <c r="E577" s="70"/>
      <c r="F577" s="104" t="s">
        <v>10541</v>
      </c>
      <c r="G577" s="67"/>
      <c r="H577" s="71"/>
      <c r="I577" s="72"/>
      <c r="J577" s="72"/>
      <c r="K577" s="71" t="s">
        <v>13435</v>
      </c>
      <c r="L577" s="75"/>
      <c r="M577" s="76"/>
      <c r="N577" s="76"/>
      <c r="O577" s="77"/>
      <c r="P577" s="78"/>
      <c r="Q577" s="78"/>
      <c r="R577" s="88"/>
      <c r="S577" s="88"/>
      <c r="T577" s="88"/>
      <c r="U577" s="88"/>
      <c r="V577" s="52"/>
      <c r="W577" s="52"/>
      <c r="X577" s="52"/>
      <c r="Y577" s="52"/>
      <c r="Z577" s="51"/>
      <c r="AA577" s="73"/>
      <c r="AB577" s="73"/>
      <c r="AC577" s="74"/>
      <c r="AD577" s="80">
        <v>132</v>
      </c>
      <c r="AE577" s="80">
        <v>193</v>
      </c>
      <c r="AF577" s="80">
        <v>4951</v>
      </c>
      <c r="AG577" s="80">
        <v>2907</v>
      </c>
      <c r="AH577" s="80"/>
      <c r="AI577" s="80" t="s">
        <v>7822</v>
      </c>
      <c r="AJ577" s="80" t="s">
        <v>8609</v>
      </c>
      <c r="AK577" s="80"/>
      <c r="AL577" s="80"/>
      <c r="AM577" s="82">
        <v>41749.432696759257</v>
      </c>
      <c r="AN577" s="80" t="s">
        <v>11402</v>
      </c>
      <c r="AO577" s="85" t="s">
        <v>11977</v>
      </c>
      <c r="AP577" s="80" t="s">
        <v>66</v>
      </c>
      <c r="AQ577" s="2"/>
      <c r="AR577" s="3"/>
      <c r="AS577" s="3"/>
      <c r="AT577" s="3"/>
      <c r="AU577" s="3"/>
    </row>
    <row r="578" spans="1:47" x14ac:dyDescent="0.35">
      <c r="A578" s="66" t="s">
        <v>678</v>
      </c>
      <c r="B578" s="67"/>
      <c r="C578" s="67"/>
      <c r="D578" s="68"/>
      <c r="E578" s="70"/>
      <c r="F578" s="104" t="s">
        <v>10542</v>
      </c>
      <c r="G578" s="67"/>
      <c r="H578" s="71"/>
      <c r="I578" s="72"/>
      <c r="J578" s="72"/>
      <c r="K578" s="71" t="s">
        <v>13436</v>
      </c>
      <c r="L578" s="75"/>
      <c r="M578" s="76"/>
      <c r="N578" s="76"/>
      <c r="O578" s="77"/>
      <c r="P578" s="78"/>
      <c r="Q578" s="78"/>
      <c r="R578" s="88"/>
      <c r="S578" s="88"/>
      <c r="T578" s="88"/>
      <c r="U578" s="88"/>
      <c r="V578" s="52"/>
      <c r="W578" s="52"/>
      <c r="X578" s="52"/>
      <c r="Y578" s="52"/>
      <c r="Z578" s="51"/>
      <c r="AA578" s="73"/>
      <c r="AB578" s="73"/>
      <c r="AC578" s="74"/>
      <c r="AD578" s="80">
        <v>148</v>
      </c>
      <c r="AE578" s="80">
        <v>2624</v>
      </c>
      <c r="AF578" s="80">
        <v>1274</v>
      </c>
      <c r="AG578" s="80">
        <v>398</v>
      </c>
      <c r="AH578" s="80"/>
      <c r="AI578" s="80" t="s">
        <v>7823</v>
      </c>
      <c r="AJ578" s="80" t="s">
        <v>8876</v>
      </c>
      <c r="AK578" s="85" t="s">
        <v>9501</v>
      </c>
      <c r="AL578" s="80"/>
      <c r="AM578" s="82">
        <v>43458.360752314817</v>
      </c>
      <c r="AN578" s="80" t="s">
        <v>11402</v>
      </c>
      <c r="AO578" s="85" t="s">
        <v>11978</v>
      </c>
      <c r="AP578" s="80" t="s">
        <v>66</v>
      </c>
      <c r="AQ578" s="2"/>
      <c r="AR578" s="3"/>
      <c r="AS578" s="3"/>
      <c r="AT578" s="3"/>
      <c r="AU578" s="3"/>
    </row>
    <row r="579" spans="1:47" x14ac:dyDescent="0.35">
      <c r="A579" s="66" t="s">
        <v>679</v>
      </c>
      <c r="B579" s="67"/>
      <c r="C579" s="67"/>
      <c r="D579" s="68"/>
      <c r="E579" s="70"/>
      <c r="F579" s="104" t="s">
        <v>10543</v>
      </c>
      <c r="G579" s="67"/>
      <c r="H579" s="71"/>
      <c r="I579" s="72"/>
      <c r="J579" s="72"/>
      <c r="K579" s="71" t="s">
        <v>13437</v>
      </c>
      <c r="L579" s="75"/>
      <c r="M579" s="76"/>
      <c r="N579" s="76"/>
      <c r="O579" s="77"/>
      <c r="P579" s="78"/>
      <c r="Q579" s="78"/>
      <c r="R579" s="88"/>
      <c r="S579" s="88"/>
      <c r="T579" s="88"/>
      <c r="U579" s="88"/>
      <c r="V579" s="52"/>
      <c r="W579" s="52"/>
      <c r="X579" s="52"/>
      <c r="Y579" s="52"/>
      <c r="Z579" s="51"/>
      <c r="AA579" s="73"/>
      <c r="AB579" s="73"/>
      <c r="AC579" s="74"/>
      <c r="AD579" s="80">
        <v>1399</v>
      </c>
      <c r="AE579" s="80">
        <v>1352</v>
      </c>
      <c r="AF579" s="80">
        <v>5661</v>
      </c>
      <c r="AG579" s="80">
        <v>1842</v>
      </c>
      <c r="AH579" s="80"/>
      <c r="AI579" s="80" t="s">
        <v>7824</v>
      </c>
      <c r="AJ579" s="80" t="s">
        <v>8711</v>
      </c>
      <c r="AK579" s="85" t="s">
        <v>9502</v>
      </c>
      <c r="AL579" s="80"/>
      <c r="AM579" s="82">
        <v>39988.845520833333</v>
      </c>
      <c r="AN579" s="80" t="s">
        <v>11402</v>
      </c>
      <c r="AO579" s="85" t="s">
        <v>11979</v>
      </c>
      <c r="AP579" s="80" t="s">
        <v>66</v>
      </c>
      <c r="AQ579" s="2"/>
      <c r="AR579" s="3"/>
      <c r="AS579" s="3"/>
      <c r="AT579" s="3"/>
      <c r="AU579" s="3"/>
    </row>
    <row r="580" spans="1:47" x14ac:dyDescent="0.35">
      <c r="A580" s="66" t="s">
        <v>680</v>
      </c>
      <c r="B580" s="67"/>
      <c r="C580" s="67"/>
      <c r="D580" s="68"/>
      <c r="E580" s="70"/>
      <c r="F580" s="104" t="s">
        <v>10544</v>
      </c>
      <c r="G580" s="67"/>
      <c r="H580" s="71"/>
      <c r="I580" s="72"/>
      <c r="J580" s="72"/>
      <c r="K580" s="71" t="s">
        <v>13438</v>
      </c>
      <c r="L580" s="75"/>
      <c r="M580" s="76"/>
      <c r="N580" s="76"/>
      <c r="O580" s="77"/>
      <c r="P580" s="78"/>
      <c r="Q580" s="78"/>
      <c r="R580" s="88"/>
      <c r="S580" s="88"/>
      <c r="T580" s="88"/>
      <c r="U580" s="88"/>
      <c r="V580" s="52"/>
      <c r="W580" s="52"/>
      <c r="X580" s="52"/>
      <c r="Y580" s="52"/>
      <c r="Z580" s="51"/>
      <c r="AA580" s="73"/>
      <c r="AB580" s="73"/>
      <c r="AC580" s="74"/>
      <c r="AD580" s="80">
        <v>651</v>
      </c>
      <c r="AE580" s="80">
        <v>852</v>
      </c>
      <c r="AF580" s="80">
        <v>13970</v>
      </c>
      <c r="AG580" s="80">
        <v>18581</v>
      </c>
      <c r="AH580" s="80"/>
      <c r="AI580" s="80"/>
      <c r="AJ580" s="80"/>
      <c r="AK580" s="80"/>
      <c r="AL580" s="80"/>
      <c r="AM580" s="82">
        <v>42699.592592592591</v>
      </c>
      <c r="AN580" s="80" t="s">
        <v>11402</v>
      </c>
      <c r="AO580" s="85" t="s">
        <v>11980</v>
      </c>
      <c r="AP580" s="80" t="s">
        <v>66</v>
      </c>
      <c r="AQ580" s="2"/>
      <c r="AR580" s="3"/>
      <c r="AS580" s="3"/>
      <c r="AT580" s="3"/>
      <c r="AU580" s="3"/>
    </row>
    <row r="581" spans="1:47" x14ac:dyDescent="0.35">
      <c r="A581" s="66" t="s">
        <v>681</v>
      </c>
      <c r="B581" s="67"/>
      <c r="C581" s="67"/>
      <c r="D581" s="68"/>
      <c r="E581" s="70"/>
      <c r="F581" s="104" t="s">
        <v>10545</v>
      </c>
      <c r="G581" s="67"/>
      <c r="H581" s="71"/>
      <c r="I581" s="72"/>
      <c r="J581" s="72"/>
      <c r="K581" s="71" t="s">
        <v>13439</v>
      </c>
      <c r="L581" s="75"/>
      <c r="M581" s="76"/>
      <c r="N581" s="76"/>
      <c r="O581" s="77"/>
      <c r="P581" s="78"/>
      <c r="Q581" s="78"/>
      <c r="R581" s="88"/>
      <c r="S581" s="88"/>
      <c r="T581" s="88"/>
      <c r="U581" s="88"/>
      <c r="V581" s="52"/>
      <c r="W581" s="52"/>
      <c r="X581" s="52"/>
      <c r="Y581" s="52"/>
      <c r="Z581" s="51"/>
      <c r="AA581" s="73"/>
      <c r="AB581" s="73"/>
      <c r="AC581" s="74"/>
      <c r="AD581" s="80">
        <v>1881</v>
      </c>
      <c r="AE581" s="80">
        <v>987</v>
      </c>
      <c r="AF581" s="80">
        <v>1299</v>
      </c>
      <c r="AG581" s="80">
        <v>989</v>
      </c>
      <c r="AH581" s="80"/>
      <c r="AI581" s="80" t="s">
        <v>7825</v>
      </c>
      <c r="AJ581" s="80" t="s">
        <v>8615</v>
      </c>
      <c r="AK581" s="85" t="s">
        <v>9503</v>
      </c>
      <c r="AL581" s="80"/>
      <c r="AM581" s="82">
        <v>43545.548356481479</v>
      </c>
      <c r="AN581" s="80" t="s">
        <v>11402</v>
      </c>
      <c r="AO581" s="85" t="s">
        <v>11981</v>
      </c>
      <c r="AP581" s="80" t="s">
        <v>66</v>
      </c>
      <c r="AQ581" s="2"/>
      <c r="AR581" s="3"/>
      <c r="AS581" s="3"/>
      <c r="AT581" s="3"/>
      <c r="AU581" s="3"/>
    </row>
    <row r="582" spans="1:47" x14ac:dyDescent="0.35">
      <c r="A582" s="66" t="s">
        <v>682</v>
      </c>
      <c r="B582" s="67"/>
      <c r="C582" s="67"/>
      <c r="D582" s="68"/>
      <c r="E582" s="70"/>
      <c r="F582" s="104" t="s">
        <v>10546</v>
      </c>
      <c r="G582" s="67"/>
      <c r="H582" s="71"/>
      <c r="I582" s="72"/>
      <c r="J582" s="72"/>
      <c r="K582" s="71" t="s">
        <v>13440</v>
      </c>
      <c r="L582" s="75"/>
      <c r="M582" s="76"/>
      <c r="N582" s="76"/>
      <c r="O582" s="77"/>
      <c r="P582" s="78"/>
      <c r="Q582" s="78"/>
      <c r="R582" s="88"/>
      <c r="S582" s="88"/>
      <c r="T582" s="88"/>
      <c r="U582" s="88"/>
      <c r="V582" s="52"/>
      <c r="W582" s="52"/>
      <c r="X582" s="52"/>
      <c r="Y582" s="52"/>
      <c r="Z582" s="51"/>
      <c r="AA582" s="73"/>
      <c r="AB582" s="73"/>
      <c r="AC582" s="74"/>
      <c r="AD582" s="80">
        <v>4731</v>
      </c>
      <c r="AE582" s="80">
        <v>1904</v>
      </c>
      <c r="AF582" s="80">
        <v>92889</v>
      </c>
      <c r="AG582" s="80">
        <v>34929</v>
      </c>
      <c r="AH582" s="80"/>
      <c r="AI582" s="80" t="s">
        <v>7826</v>
      </c>
      <c r="AJ582" s="80" t="s">
        <v>8877</v>
      </c>
      <c r="AK582" s="80"/>
      <c r="AL582" s="80"/>
      <c r="AM582" s="82">
        <v>40205.469837962963</v>
      </c>
      <c r="AN582" s="80" t="s">
        <v>11402</v>
      </c>
      <c r="AO582" s="85" t="s">
        <v>11982</v>
      </c>
      <c r="AP582" s="80" t="s">
        <v>66</v>
      </c>
      <c r="AQ582" s="2"/>
      <c r="AR582" s="3"/>
      <c r="AS582" s="3"/>
      <c r="AT582" s="3"/>
      <c r="AU582" s="3"/>
    </row>
    <row r="583" spans="1:47" x14ac:dyDescent="0.35">
      <c r="A583" s="66" t="s">
        <v>683</v>
      </c>
      <c r="B583" s="67"/>
      <c r="C583" s="67"/>
      <c r="D583" s="68"/>
      <c r="E583" s="70"/>
      <c r="F583" s="104" t="s">
        <v>10547</v>
      </c>
      <c r="G583" s="67"/>
      <c r="H583" s="71"/>
      <c r="I583" s="72"/>
      <c r="J583" s="72"/>
      <c r="K583" s="71" t="s">
        <v>13441</v>
      </c>
      <c r="L583" s="75"/>
      <c r="M583" s="76"/>
      <c r="N583" s="76"/>
      <c r="O583" s="77"/>
      <c r="P583" s="78"/>
      <c r="Q583" s="78"/>
      <c r="R583" s="88"/>
      <c r="S583" s="88"/>
      <c r="T583" s="88"/>
      <c r="U583" s="88"/>
      <c r="V583" s="52"/>
      <c r="W583" s="52"/>
      <c r="X583" s="52"/>
      <c r="Y583" s="52"/>
      <c r="Z583" s="51"/>
      <c r="AA583" s="73"/>
      <c r="AB583" s="73"/>
      <c r="AC583" s="74"/>
      <c r="AD583" s="80">
        <v>904</v>
      </c>
      <c r="AE583" s="80">
        <v>1894</v>
      </c>
      <c r="AF583" s="80">
        <v>744</v>
      </c>
      <c r="AG583" s="80">
        <v>383</v>
      </c>
      <c r="AH583" s="80"/>
      <c r="AI583" s="80" t="s">
        <v>7827</v>
      </c>
      <c r="AJ583" s="80" t="s">
        <v>8878</v>
      </c>
      <c r="AK583" s="85" t="s">
        <v>9504</v>
      </c>
      <c r="AL583" s="80"/>
      <c r="AM583" s="82">
        <v>42181.102187500001</v>
      </c>
      <c r="AN583" s="80" t="s">
        <v>11402</v>
      </c>
      <c r="AO583" s="85" t="s">
        <v>11983</v>
      </c>
      <c r="AP583" s="80" t="s">
        <v>66</v>
      </c>
      <c r="AQ583" s="2"/>
      <c r="AR583" s="3"/>
      <c r="AS583" s="3"/>
      <c r="AT583" s="3"/>
      <c r="AU583" s="3"/>
    </row>
    <row r="584" spans="1:47" x14ac:dyDescent="0.35">
      <c r="A584" s="66" t="s">
        <v>1084</v>
      </c>
      <c r="B584" s="67"/>
      <c r="C584" s="67"/>
      <c r="D584" s="68"/>
      <c r="E584" s="70"/>
      <c r="F584" s="104" t="s">
        <v>10548</v>
      </c>
      <c r="G584" s="67"/>
      <c r="H584" s="71"/>
      <c r="I584" s="72"/>
      <c r="J584" s="72"/>
      <c r="K584" s="71" t="s">
        <v>13442</v>
      </c>
      <c r="L584" s="75"/>
      <c r="M584" s="76"/>
      <c r="N584" s="76"/>
      <c r="O584" s="77"/>
      <c r="P584" s="78"/>
      <c r="Q584" s="78"/>
      <c r="R584" s="88"/>
      <c r="S584" s="88"/>
      <c r="T584" s="88"/>
      <c r="U584" s="88"/>
      <c r="V584" s="52"/>
      <c r="W584" s="52"/>
      <c r="X584" s="52"/>
      <c r="Y584" s="52"/>
      <c r="Z584" s="51"/>
      <c r="AA584" s="73"/>
      <c r="AB584" s="73"/>
      <c r="AC584" s="74"/>
      <c r="AD584" s="80">
        <v>1622</v>
      </c>
      <c r="AE584" s="80">
        <v>2674</v>
      </c>
      <c r="AF584" s="80">
        <v>33682</v>
      </c>
      <c r="AG584" s="80">
        <v>46009</v>
      </c>
      <c r="AH584" s="80"/>
      <c r="AI584" s="80" t="s">
        <v>7828</v>
      </c>
      <c r="AJ584" s="80" t="s">
        <v>8879</v>
      </c>
      <c r="AK584" s="85" t="s">
        <v>9505</v>
      </c>
      <c r="AL584" s="80"/>
      <c r="AM584" s="82">
        <v>41054.899629629632</v>
      </c>
      <c r="AN584" s="80" t="s">
        <v>11402</v>
      </c>
      <c r="AO584" s="85" t="s">
        <v>11984</v>
      </c>
      <c r="AP584" s="80" t="s">
        <v>66</v>
      </c>
      <c r="AQ584" s="2"/>
      <c r="AR584" s="3"/>
      <c r="AS584" s="3"/>
      <c r="AT584" s="3"/>
      <c r="AU584" s="3"/>
    </row>
    <row r="585" spans="1:47" x14ac:dyDescent="0.35">
      <c r="A585" s="66" t="s">
        <v>684</v>
      </c>
      <c r="B585" s="67"/>
      <c r="C585" s="67"/>
      <c r="D585" s="68"/>
      <c r="E585" s="70"/>
      <c r="F585" s="104" t="s">
        <v>10549</v>
      </c>
      <c r="G585" s="67"/>
      <c r="H585" s="71"/>
      <c r="I585" s="72"/>
      <c r="J585" s="72"/>
      <c r="K585" s="71" t="s">
        <v>13443</v>
      </c>
      <c r="L585" s="75"/>
      <c r="M585" s="76"/>
      <c r="N585" s="76"/>
      <c r="O585" s="77"/>
      <c r="P585" s="78"/>
      <c r="Q585" s="78"/>
      <c r="R585" s="88"/>
      <c r="S585" s="88"/>
      <c r="T585" s="88"/>
      <c r="U585" s="88"/>
      <c r="V585" s="52"/>
      <c r="W585" s="52"/>
      <c r="X585" s="52"/>
      <c r="Y585" s="52"/>
      <c r="Z585" s="51"/>
      <c r="AA585" s="73"/>
      <c r="AB585" s="73"/>
      <c r="AC585" s="74"/>
      <c r="AD585" s="80">
        <v>2548</v>
      </c>
      <c r="AE585" s="80">
        <v>380</v>
      </c>
      <c r="AF585" s="80">
        <v>2036</v>
      </c>
      <c r="AG585" s="80">
        <v>5751</v>
      </c>
      <c r="AH585" s="80"/>
      <c r="AI585" s="80" t="s">
        <v>7829</v>
      </c>
      <c r="AJ585" s="80" t="s">
        <v>8880</v>
      </c>
      <c r="AK585" s="80"/>
      <c r="AL585" s="80"/>
      <c r="AM585" s="82">
        <v>41042.571585648147</v>
      </c>
      <c r="AN585" s="80" t="s">
        <v>11402</v>
      </c>
      <c r="AO585" s="85" t="s">
        <v>11985</v>
      </c>
      <c r="AP585" s="80" t="s">
        <v>66</v>
      </c>
      <c r="AQ585" s="2"/>
      <c r="AR585" s="3"/>
      <c r="AS585" s="3"/>
      <c r="AT585" s="3"/>
      <c r="AU585" s="3"/>
    </row>
    <row r="586" spans="1:47" x14ac:dyDescent="0.35">
      <c r="A586" s="66" t="s">
        <v>685</v>
      </c>
      <c r="B586" s="67"/>
      <c r="C586" s="67"/>
      <c r="D586" s="68"/>
      <c r="E586" s="70"/>
      <c r="F586" s="104" t="s">
        <v>10550</v>
      </c>
      <c r="G586" s="67"/>
      <c r="H586" s="71"/>
      <c r="I586" s="72"/>
      <c r="J586" s="72"/>
      <c r="K586" s="71" t="s">
        <v>13444</v>
      </c>
      <c r="L586" s="75"/>
      <c r="M586" s="76"/>
      <c r="N586" s="76"/>
      <c r="O586" s="77"/>
      <c r="P586" s="78"/>
      <c r="Q586" s="78"/>
      <c r="R586" s="88"/>
      <c r="S586" s="88"/>
      <c r="T586" s="88"/>
      <c r="U586" s="88"/>
      <c r="V586" s="52"/>
      <c r="W586" s="52"/>
      <c r="X586" s="52"/>
      <c r="Y586" s="52"/>
      <c r="Z586" s="51"/>
      <c r="AA586" s="73"/>
      <c r="AB586" s="73"/>
      <c r="AC586" s="74"/>
      <c r="AD586" s="80">
        <v>83</v>
      </c>
      <c r="AE586" s="80">
        <v>45</v>
      </c>
      <c r="AF586" s="80">
        <v>152</v>
      </c>
      <c r="AG586" s="80">
        <v>106</v>
      </c>
      <c r="AH586" s="80"/>
      <c r="AI586" s="80"/>
      <c r="AJ586" s="80"/>
      <c r="AK586" s="80"/>
      <c r="AL586" s="80"/>
      <c r="AM586" s="82">
        <v>40867.625648148147</v>
      </c>
      <c r="AN586" s="80" t="s">
        <v>11402</v>
      </c>
      <c r="AO586" s="85" t="s">
        <v>11986</v>
      </c>
      <c r="AP586" s="80" t="s">
        <v>66</v>
      </c>
      <c r="AQ586" s="2"/>
      <c r="AR586" s="3"/>
      <c r="AS586" s="3"/>
      <c r="AT586" s="3"/>
      <c r="AU586" s="3"/>
    </row>
    <row r="587" spans="1:47" x14ac:dyDescent="0.35">
      <c r="A587" s="66" t="s">
        <v>686</v>
      </c>
      <c r="B587" s="67"/>
      <c r="C587" s="67"/>
      <c r="D587" s="68"/>
      <c r="E587" s="70"/>
      <c r="F587" s="104" t="s">
        <v>10551</v>
      </c>
      <c r="G587" s="67"/>
      <c r="H587" s="71"/>
      <c r="I587" s="72"/>
      <c r="J587" s="72"/>
      <c r="K587" s="71" t="s">
        <v>13445</v>
      </c>
      <c r="L587" s="75"/>
      <c r="M587" s="76"/>
      <c r="N587" s="76"/>
      <c r="O587" s="77"/>
      <c r="P587" s="78"/>
      <c r="Q587" s="78"/>
      <c r="R587" s="88"/>
      <c r="S587" s="88"/>
      <c r="T587" s="88"/>
      <c r="U587" s="88"/>
      <c r="V587" s="52"/>
      <c r="W587" s="52"/>
      <c r="X587" s="52"/>
      <c r="Y587" s="52"/>
      <c r="Z587" s="51"/>
      <c r="AA587" s="73"/>
      <c r="AB587" s="73"/>
      <c r="AC587" s="74"/>
      <c r="AD587" s="80">
        <v>488</v>
      </c>
      <c r="AE587" s="80">
        <v>1211</v>
      </c>
      <c r="AF587" s="80">
        <v>3442</v>
      </c>
      <c r="AG587" s="80">
        <v>2917</v>
      </c>
      <c r="AH587" s="80"/>
      <c r="AI587" s="80" t="s">
        <v>7830</v>
      </c>
      <c r="AJ587" s="80" t="s">
        <v>8881</v>
      </c>
      <c r="AK587" s="85" t="s">
        <v>9506</v>
      </c>
      <c r="AL587" s="80"/>
      <c r="AM587" s="82">
        <v>41417.322974537034</v>
      </c>
      <c r="AN587" s="80" t="s">
        <v>11402</v>
      </c>
      <c r="AO587" s="85" t="s">
        <v>11987</v>
      </c>
      <c r="AP587" s="80" t="s">
        <v>66</v>
      </c>
      <c r="AQ587" s="2"/>
      <c r="AR587" s="3"/>
      <c r="AS587" s="3"/>
      <c r="AT587" s="3"/>
      <c r="AU587" s="3"/>
    </row>
    <row r="588" spans="1:47" x14ac:dyDescent="0.35">
      <c r="A588" s="66" t="s">
        <v>1561</v>
      </c>
      <c r="B588" s="67"/>
      <c r="C588" s="67"/>
      <c r="D588" s="68"/>
      <c r="E588" s="70"/>
      <c r="F588" s="104" t="s">
        <v>10552</v>
      </c>
      <c r="G588" s="67"/>
      <c r="H588" s="71"/>
      <c r="I588" s="72"/>
      <c r="J588" s="72"/>
      <c r="K588" s="71" t="s">
        <v>13446</v>
      </c>
      <c r="L588" s="75"/>
      <c r="M588" s="76"/>
      <c r="N588" s="76"/>
      <c r="O588" s="77"/>
      <c r="P588" s="78"/>
      <c r="Q588" s="78"/>
      <c r="R588" s="88"/>
      <c r="S588" s="88"/>
      <c r="T588" s="88"/>
      <c r="U588" s="88"/>
      <c r="V588" s="52"/>
      <c r="W588" s="52"/>
      <c r="X588" s="52"/>
      <c r="Y588" s="52"/>
      <c r="Z588" s="51"/>
      <c r="AA588" s="73"/>
      <c r="AB588" s="73"/>
      <c r="AC588" s="74"/>
      <c r="AD588" s="80">
        <v>902</v>
      </c>
      <c r="AE588" s="80">
        <v>41427</v>
      </c>
      <c r="AF588" s="80">
        <v>8869</v>
      </c>
      <c r="AG588" s="80">
        <v>2901</v>
      </c>
      <c r="AH588" s="80"/>
      <c r="AI588" s="80" t="s">
        <v>7831</v>
      </c>
      <c r="AJ588" s="80" t="s">
        <v>8882</v>
      </c>
      <c r="AK588" s="85" t="s">
        <v>9507</v>
      </c>
      <c r="AL588" s="80"/>
      <c r="AM588" s="82">
        <v>41158.569548611114</v>
      </c>
      <c r="AN588" s="80" t="s">
        <v>11402</v>
      </c>
      <c r="AO588" s="85" t="s">
        <v>11988</v>
      </c>
      <c r="AP588" s="80" t="s">
        <v>65</v>
      </c>
      <c r="AQ588" s="2"/>
      <c r="AR588" s="3"/>
      <c r="AS588" s="3"/>
      <c r="AT588" s="3"/>
      <c r="AU588" s="3"/>
    </row>
    <row r="589" spans="1:47" x14ac:dyDescent="0.35">
      <c r="A589" s="66" t="s">
        <v>1562</v>
      </c>
      <c r="B589" s="67"/>
      <c r="C589" s="67"/>
      <c r="D589" s="68"/>
      <c r="E589" s="70"/>
      <c r="F589" s="104" t="s">
        <v>10553</v>
      </c>
      <c r="G589" s="67"/>
      <c r="H589" s="71"/>
      <c r="I589" s="72"/>
      <c r="J589" s="72"/>
      <c r="K589" s="71" t="s">
        <v>13447</v>
      </c>
      <c r="L589" s="75"/>
      <c r="M589" s="76"/>
      <c r="N589" s="76"/>
      <c r="O589" s="77"/>
      <c r="P589" s="78"/>
      <c r="Q589" s="78"/>
      <c r="R589" s="88"/>
      <c r="S589" s="88"/>
      <c r="T589" s="88"/>
      <c r="U589" s="88"/>
      <c r="V589" s="52"/>
      <c r="W589" s="52"/>
      <c r="X589" s="52"/>
      <c r="Y589" s="52"/>
      <c r="Z589" s="51"/>
      <c r="AA589" s="73"/>
      <c r="AB589" s="73"/>
      <c r="AC589" s="74"/>
      <c r="AD589" s="80">
        <v>936</v>
      </c>
      <c r="AE589" s="80">
        <v>7921</v>
      </c>
      <c r="AF589" s="80">
        <v>17986</v>
      </c>
      <c r="AG589" s="80">
        <v>14323</v>
      </c>
      <c r="AH589" s="80"/>
      <c r="AI589" s="80" t="s">
        <v>7832</v>
      </c>
      <c r="AJ589" s="80" t="s">
        <v>8616</v>
      </c>
      <c r="AK589" s="85" t="s">
        <v>9508</v>
      </c>
      <c r="AL589" s="80"/>
      <c r="AM589" s="82">
        <v>40227.602129629631</v>
      </c>
      <c r="AN589" s="80" t="s">
        <v>11402</v>
      </c>
      <c r="AO589" s="85" t="s">
        <v>11989</v>
      </c>
      <c r="AP589" s="80" t="s">
        <v>65</v>
      </c>
      <c r="AQ589" s="2"/>
      <c r="AR589" s="3"/>
      <c r="AS589" s="3"/>
      <c r="AT589" s="3"/>
      <c r="AU589" s="3"/>
    </row>
    <row r="590" spans="1:47" x14ac:dyDescent="0.35">
      <c r="A590" s="66" t="s">
        <v>687</v>
      </c>
      <c r="B590" s="67"/>
      <c r="C590" s="67"/>
      <c r="D590" s="68"/>
      <c r="E590" s="70"/>
      <c r="F590" s="104" t="s">
        <v>10554</v>
      </c>
      <c r="G590" s="67"/>
      <c r="H590" s="71"/>
      <c r="I590" s="72"/>
      <c r="J590" s="72"/>
      <c r="K590" s="71" t="s">
        <v>13448</v>
      </c>
      <c r="L590" s="75"/>
      <c r="M590" s="76"/>
      <c r="N590" s="76"/>
      <c r="O590" s="77"/>
      <c r="P590" s="78"/>
      <c r="Q590" s="78"/>
      <c r="R590" s="88"/>
      <c r="S590" s="88"/>
      <c r="T590" s="88"/>
      <c r="U590" s="88"/>
      <c r="V590" s="52"/>
      <c r="W590" s="52"/>
      <c r="X590" s="52"/>
      <c r="Y590" s="52"/>
      <c r="Z590" s="51"/>
      <c r="AA590" s="73"/>
      <c r="AB590" s="73"/>
      <c r="AC590" s="74"/>
      <c r="AD590" s="80">
        <v>219</v>
      </c>
      <c r="AE590" s="80">
        <v>91</v>
      </c>
      <c r="AF590" s="80">
        <v>2115</v>
      </c>
      <c r="AG590" s="80">
        <v>5623</v>
      </c>
      <c r="AH590" s="80"/>
      <c r="AI590" s="80" t="s">
        <v>7833</v>
      </c>
      <c r="AJ590" s="80" t="s">
        <v>8883</v>
      </c>
      <c r="AK590" s="80"/>
      <c r="AL590" s="80"/>
      <c r="AM590" s="82">
        <v>44163.553680555553</v>
      </c>
      <c r="AN590" s="80" t="s">
        <v>11402</v>
      </c>
      <c r="AO590" s="85" t="s">
        <v>11990</v>
      </c>
      <c r="AP590" s="80" t="s">
        <v>66</v>
      </c>
      <c r="AQ590" s="2"/>
      <c r="AR590" s="3"/>
      <c r="AS590" s="3"/>
      <c r="AT590" s="3"/>
      <c r="AU590" s="3"/>
    </row>
    <row r="591" spans="1:47" x14ac:dyDescent="0.35">
      <c r="A591" s="66" t="s">
        <v>688</v>
      </c>
      <c r="B591" s="67"/>
      <c r="C591" s="67"/>
      <c r="D591" s="68"/>
      <c r="E591" s="70"/>
      <c r="F591" s="104" t="s">
        <v>10555</v>
      </c>
      <c r="G591" s="67"/>
      <c r="H591" s="71"/>
      <c r="I591" s="72"/>
      <c r="J591" s="72"/>
      <c r="K591" s="71" t="s">
        <v>13449</v>
      </c>
      <c r="L591" s="75"/>
      <c r="M591" s="76"/>
      <c r="N591" s="76"/>
      <c r="O591" s="77"/>
      <c r="P591" s="78"/>
      <c r="Q591" s="78"/>
      <c r="R591" s="88"/>
      <c r="S591" s="88"/>
      <c r="T591" s="88"/>
      <c r="U591" s="88"/>
      <c r="V591" s="52"/>
      <c r="W591" s="52"/>
      <c r="X591" s="52"/>
      <c r="Y591" s="52"/>
      <c r="Z591" s="51"/>
      <c r="AA591" s="73"/>
      <c r="AB591" s="73"/>
      <c r="AC591" s="74"/>
      <c r="AD591" s="80">
        <v>629</v>
      </c>
      <c r="AE591" s="80">
        <v>253</v>
      </c>
      <c r="AF591" s="80">
        <v>6116</v>
      </c>
      <c r="AG591" s="80">
        <v>3294</v>
      </c>
      <c r="AH591" s="80"/>
      <c r="AI591" s="80" t="s">
        <v>7834</v>
      </c>
      <c r="AJ591" s="80" t="s">
        <v>8884</v>
      </c>
      <c r="AK591" s="85" t="s">
        <v>9509</v>
      </c>
      <c r="AL591" s="80"/>
      <c r="AM591" s="82">
        <v>40407.466354166667</v>
      </c>
      <c r="AN591" s="80" t="s">
        <v>11402</v>
      </c>
      <c r="AO591" s="85" t="s">
        <v>11991</v>
      </c>
      <c r="AP591" s="80" t="s">
        <v>66</v>
      </c>
      <c r="AQ591" s="2"/>
      <c r="AR591" s="3"/>
      <c r="AS591" s="3"/>
      <c r="AT591" s="3"/>
      <c r="AU591" s="3"/>
    </row>
    <row r="592" spans="1:47" x14ac:dyDescent="0.35">
      <c r="A592" s="66" t="s">
        <v>689</v>
      </c>
      <c r="B592" s="67"/>
      <c r="C592" s="67"/>
      <c r="D592" s="68"/>
      <c r="E592" s="70"/>
      <c r="F592" s="104" t="s">
        <v>10556</v>
      </c>
      <c r="G592" s="67"/>
      <c r="H592" s="71"/>
      <c r="I592" s="72"/>
      <c r="J592" s="72"/>
      <c r="K592" s="71" t="s">
        <v>13450</v>
      </c>
      <c r="L592" s="75"/>
      <c r="M592" s="76"/>
      <c r="N592" s="76"/>
      <c r="O592" s="77"/>
      <c r="P592" s="78"/>
      <c r="Q592" s="78"/>
      <c r="R592" s="88"/>
      <c r="S592" s="88"/>
      <c r="T592" s="88"/>
      <c r="U592" s="88"/>
      <c r="V592" s="52"/>
      <c r="W592" s="52"/>
      <c r="X592" s="52"/>
      <c r="Y592" s="52"/>
      <c r="Z592" s="51"/>
      <c r="AA592" s="73"/>
      <c r="AB592" s="73"/>
      <c r="AC592" s="74"/>
      <c r="AD592" s="80">
        <v>292</v>
      </c>
      <c r="AE592" s="80">
        <v>281</v>
      </c>
      <c r="AF592" s="80">
        <v>1711</v>
      </c>
      <c r="AG592" s="80">
        <v>4527</v>
      </c>
      <c r="AH592" s="80"/>
      <c r="AI592" s="80" t="s">
        <v>7835</v>
      </c>
      <c r="AJ592" s="80" t="s">
        <v>8885</v>
      </c>
      <c r="AK592" s="80"/>
      <c r="AL592" s="80"/>
      <c r="AM592" s="82">
        <v>44264.444641203707</v>
      </c>
      <c r="AN592" s="80" t="s">
        <v>11402</v>
      </c>
      <c r="AO592" s="85" t="s">
        <v>11992</v>
      </c>
      <c r="AP592" s="80" t="s">
        <v>66</v>
      </c>
      <c r="AQ592" s="2"/>
      <c r="AR592" s="3"/>
      <c r="AS592" s="3"/>
      <c r="AT592" s="3"/>
      <c r="AU592" s="3"/>
    </row>
    <row r="593" spans="1:47" x14ac:dyDescent="0.35">
      <c r="A593" s="66" t="s">
        <v>690</v>
      </c>
      <c r="B593" s="67"/>
      <c r="C593" s="67"/>
      <c r="D593" s="68"/>
      <c r="E593" s="70"/>
      <c r="F593" s="104" t="s">
        <v>10557</v>
      </c>
      <c r="G593" s="67"/>
      <c r="H593" s="71"/>
      <c r="I593" s="72"/>
      <c r="J593" s="72"/>
      <c r="K593" s="71" t="s">
        <v>13451</v>
      </c>
      <c r="L593" s="75"/>
      <c r="M593" s="76"/>
      <c r="N593" s="76"/>
      <c r="O593" s="77"/>
      <c r="P593" s="78"/>
      <c r="Q593" s="78"/>
      <c r="R593" s="88"/>
      <c r="S593" s="88"/>
      <c r="T593" s="88"/>
      <c r="U593" s="88"/>
      <c r="V593" s="52"/>
      <c r="W593" s="52"/>
      <c r="X593" s="52"/>
      <c r="Y593" s="52"/>
      <c r="Z593" s="51"/>
      <c r="AA593" s="73"/>
      <c r="AB593" s="73"/>
      <c r="AC593" s="74"/>
      <c r="AD593" s="80">
        <v>4931</v>
      </c>
      <c r="AE593" s="80">
        <v>363</v>
      </c>
      <c r="AF593" s="80">
        <v>2564</v>
      </c>
      <c r="AG593" s="80">
        <v>18597</v>
      </c>
      <c r="AH593" s="80"/>
      <c r="AI593" s="80" t="s">
        <v>7836</v>
      </c>
      <c r="AJ593" s="80" t="s">
        <v>8886</v>
      </c>
      <c r="AK593" s="80"/>
      <c r="AL593" s="80"/>
      <c r="AM593" s="82">
        <v>44242.842986111114</v>
      </c>
      <c r="AN593" s="80" t="s">
        <v>11402</v>
      </c>
      <c r="AO593" s="85" t="s">
        <v>11993</v>
      </c>
      <c r="AP593" s="80" t="s">
        <v>66</v>
      </c>
      <c r="AQ593" s="2"/>
      <c r="AR593" s="3"/>
      <c r="AS593" s="3"/>
      <c r="AT593" s="3"/>
      <c r="AU593" s="3"/>
    </row>
    <row r="594" spans="1:47" x14ac:dyDescent="0.35">
      <c r="A594" s="66" t="s">
        <v>691</v>
      </c>
      <c r="B594" s="67"/>
      <c r="C594" s="67"/>
      <c r="D594" s="68"/>
      <c r="E594" s="70"/>
      <c r="F594" s="104" t="s">
        <v>10558</v>
      </c>
      <c r="G594" s="67"/>
      <c r="H594" s="71"/>
      <c r="I594" s="72"/>
      <c r="J594" s="72"/>
      <c r="K594" s="71" t="s">
        <v>13452</v>
      </c>
      <c r="L594" s="75"/>
      <c r="M594" s="76"/>
      <c r="N594" s="76"/>
      <c r="O594" s="77"/>
      <c r="P594" s="78"/>
      <c r="Q594" s="78"/>
      <c r="R594" s="88"/>
      <c r="S594" s="88"/>
      <c r="T594" s="88"/>
      <c r="U594" s="88"/>
      <c r="V594" s="52"/>
      <c r="W594" s="52"/>
      <c r="X594" s="52"/>
      <c r="Y594" s="52"/>
      <c r="Z594" s="51"/>
      <c r="AA594" s="73"/>
      <c r="AB594" s="73"/>
      <c r="AC594" s="74"/>
      <c r="AD594" s="80">
        <v>2497</v>
      </c>
      <c r="AE594" s="80">
        <v>681</v>
      </c>
      <c r="AF594" s="80">
        <v>46828</v>
      </c>
      <c r="AG594" s="80">
        <v>34412</v>
      </c>
      <c r="AH594" s="80"/>
      <c r="AI594" s="80" t="s">
        <v>7837</v>
      </c>
      <c r="AJ594" s="80" t="s">
        <v>8887</v>
      </c>
      <c r="AK594" s="80"/>
      <c r="AL594" s="80"/>
      <c r="AM594" s="82">
        <v>40633.549490740741</v>
      </c>
      <c r="AN594" s="80" t="s">
        <v>11402</v>
      </c>
      <c r="AO594" s="85" t="s">
        <v>11994</v>
      </c>
      <c r="AP594" s="80" t="s">
        <v>66</v>
      </c>
      <c r="AQ594" s="2"/>
      <c r="AR594" s="3"/>
      <c r="AS594" s="3"/>
      <c r="AT594" s="3"/>
      <c r="AU594" s="3"/>
    </row>
    <row r="595" spans="1:47" x14ac:dyDescent="0.35">
      <c r="A595" s="66" t="s">
        <v>692</v>
      </c>
      <c r="B595" s="67"/>
      <c r="C595" s="67"/>
      <c r="D595" s="68"/>
      <c r="E595" s="70"/>
      <c r="F595" s="104" t="s">
        <v>10559</v>
      </c>
      <c r="G595" s="67"/>
      <c r="H595" s="71"/>
      <c r="I595" s="72"/>
      <c r="J595" s="72"/>
      <c r="K595" s="71" t="s">
        <v>13453</v>
      </c>
      <c r="L595" s="75"/>
      <c r="M595" s="76"/>
      <c r="N595" s="76"/>
      <c r="O595" s="77"/>
      <c r="P595" s="78"/>
      <c r="Q595" s="78"/>
      <c r="R595" s="88"/>
      <c r="S595" s="88"/>
      <c r="T595" s="88"/>
      <c r="U595" s="88"/>
      <c r="V595" s="52"/>
      <c r="W595" s="52"/>
      <c r="X595" s="52"/>
      <c r="Y595" s="52"/>
      <c r="Z595" s="51"/>
      <c r="AA595" s="73"/>
      <c r="AB595" s="73"/>
      <c r="AC595" s="74"/>
      <c r="AD595" s="80">
        <v>2541</v>
      </c>
      <c r="AE595" s="80">
        <v>3189</v>
      </c>
      <c r="AF595" s="80">
        <v>30211</v>
      </c>
      <c r="AG595" s="80">
        <v>61669</v>
      </c>
      <c r="AH595" s="80"/>
      <c r="AI595" s="80" t="s">
        <v>7838</v>
      </c>
      <c r="AJ595" s="80" t="s">
        <v>8888</v>
      </c>
      <c r="AK595" s="85" t="s">
        <v>9510</v>
      </c>
      <c r="AL595" s="80"/>
      <c r="AM595" s="82">
        <v>41093.319884259261</v>
      </c>
      <c r="AN595" s="80" t="s">
        <v>11402</v>
      </c>
      <c r="AO595" s="85" t="s">
        <v>11995</v>
      </c>
      <c r="AP595" s="80" t="s">
        <v>66</v>
      </c>
      <c r="AQ595" s="2"/>
      <c r="AR595" s="3"/>
      <c r="AS595" s="3"/>
      <c r="AT595" s="3"/>
      <c r="AU595" s="3"/>
    </row>
    <row r="596" spans="1:47" x14ac:dyDescent="0.35">
      <c r="A596" s="66" t="s">
        <v>693</v>
      </c>
      <c r="B596" s="67"/>
      <c r="C596" s="67"/>
      <c r="D596" s="68"/>
      <c r="E596" s="70"/>
      <c r="F596" s="104" t="s">
        <v>10560</v>
      </c>
      <c r="G596" s="67"/>
      <c r="H596" s="71"/>
      <c r="I596" s="72"/>
      <c r="J596" s="72"/>
      <c r="K596" s="71" t="s">
        <v>13454</v>
      </c>
      <c r="L596" s="75"/>
      <c r="M596" s="76"/>
      <c r="N596" s="76"/>
      <c r="O596" s="77"/>
      <c r="P596" s="78"/>
      <c r="Q596" s="78"/>
      <c r="R596" s="88"/>
      <c r="S596" s="88"/>
      <c r="T596" s="88"/>
      <c r="U596" s="88"/>
      <c r="V596" s="52"/>
      <c r="W596" s="52"/>
      <c r="X596" s="52"/>
      <c r="Y596" s="52"/>
      <c r="Z596" s="51"/>
      <c r="AA596" s="73"/>
      <c r="AB596" s="73"/>
      <c r="AC596" s="74"/>
      <c r="AD596" s="80">
        <v>60</v>
      </c>
      <c r="AE596" s="80">
        <v>117</v>
      </c>
      <c r="AF596" s="80">
        <v>6644</v>
      </c>
      <c r="AG596" s="80">
        <v>9</v>
      </c>
      <c r="AH596" s="80"/>
      <c r="AI596" s="80" t="s">
        <v>7839</v>
      </c>
      <c r="AJ596" s="80" t="s">
        <v>8609</v>
      </c>
      <c r="AK596" s="85" t="s">
        <v>9511</v>
      </c>
      <c r="AL596" s="80"/>
      <c r="AM596" s="82">
        <v>39868.461875000001</v>
      </c>
      <c r="AN596" s="80" t="s">
        <v>11402</v>
      </c>
      <c r="AO596" s="85" t="s">
        <v>11996</v>
      </c>
      <c r="AP596" s="80" t="s">
        <v>66</v>
      </c>
      <c r="AQ596" s="2"/>
      <c r="AR596" s="3"/>
      <c r="AS596" s="3"/>
      <c r="AT596" s="3"/>
      <c r="AU596" s="3"/>
    </row>
    <row r="597" spans="1:47" x14ac:dyDescent="0.35">
      <c r="A597" s="66" t="s">
        <v>694</v>
      </c>
      <c r="B597" s="67"/>
      <c r="C597" s="67"/>
      <c r="D597" s="68"/>
      <c r="E597" s="70"/>
      <c r="F597" s="104" t="s">
        <v>10012</v>
      </c>
      <c r="G597" s="67"/>
      <c r="H597" s="71"/>
      <c r="I597" s="72"/>
      <c r="J597" s="72"/>
      <c r="K597" s="71" t="s">
        <v>13455</v>
      </c>
      <c r="L597" s="75"/>
      <c r="M597" s="76"/>
      <c r="N597" s="76"/>
      <c r="O597" s="77"/>
      <c r="P597" s="78"/>
      <c r="Q597" s="78"/>
      <c r="R597" s="88"/>
      <c r="S597" s="88"/>
      <c r="T597" s="88"/>
      <c r="U597" s="88"/>
      <c r="V597" s="52"/>
      <c r="W597" s="52"/>
      <c r="X597" s="52"/>
      <c r="Y597" s="52"/>
      <c r="Z597" s="51"/>
      <c r="AA597" s="73"/>
      <c r="AB597" s="73"/>
      <c r="AC597" s="74"/>
      <c r="AD597" s="80">
        <v>302</v>
      </c>
      <c r="AE597" s="80">
        <v>8</v>
      </c>
      <c r="AF597" s="80">
        <v>131</v>
      </c>
      <c r="AG597" s="80">
        <v>236</v>
      </c>
      <c r="AH597" s="80"/>
      <c r="AI597" s="80"/>
      <c r="AJ597" s="80" t="s">
        <v>8615</v>
      </c>
      <c r="AK597" s="80"/>
      <c r="AL597" s="80"/>
      <c r="AM597" s="82">
        <v>40135.702777777777</v>
      </c>
      <c r="AN597" s="80" t="s">
        <v>11402</v>
      </c>
      <c r="AO597" s="85" t="s">
        <v>11997</v>
      </c>
      <c r="AP597" s="80" t="s">
        <v>66</v>
      </c>
      <c r="AQ597" s="2"/>
      <c r="AR597" s="3"/>
      <c r="AS597" s="3"/>
      <c r="AT597" s="3"/>
      <c r="AU597" s="3"/>
    </row>
    <row r="598" spans="1:47" x14ac:dyDescent="0.35">
      <c r="A598" s="66" t="s">
        <v>695</v>
      </c>
      <c r="B598" s="67"/>
      <c r="C598" s="67"/>
      <c r="D598" s="68"/>
      <c r="E598" s="70"/>
      <c r="F598" s="104" t="s">
        <v>10561</v>
      </c>
      <c r="G598" s="67"/>
      <c r="H598" s="71"/>
      <c r="I598" s="72"/>
      <c r="J598" s="72"/>
      <c r="K598" s="71" t="s">
        <v>13456</v>
      </c>
      <c r="L598" s="75"/>
      <c r="M598" s="76"/>
      <c r="N598" s="76"/>
      <c r="O598" s="77"/>
      <c r="P598" s="78"/>
      <c r="Q598" s="78"/>
      <c r="R598" s="88"/>
      <c r="S598" s="88"/>
      <c r="T598" s="88"/>
      <c r="U598" s="88"/>
      <c r="V598" s="52"/>
      <c r="W598" s="52"/>
      <c r="X598" s="52"/>
      <c r="Y598" s="52"/>
      <c r="Z598" s="51"/>
      <c r="AA598" s="73"/>
      <c r="AB598" s="73"/>
      <c r="AC598" s="74"/>
      <c r="AD598" s="80">
        <v>190</v>
      </c>
      <c r="AE598" s="80">
        <v>29</v>
      </c>
      <c r="AF598" s="80">
        <v>429</v>
      </c>
      <c r="AG598" s="80">
        <v>237</v>
      </c>
      <c r="AH598" s="80"/>
      <c r="AI598" s="80" t="s">
        <v>7840</v>
      </c>
      <c r="AJ598" s="80"/>
      <c r="AK598" s="80"/>
      <c r="AL598" s="80"/>
      <c r="AM598" s="82">
        <v>42347.475949074076</v>
      </c>
      <c r="AN598" s="80" t="s">
        <v>11402</v>
      </c>
      <c r="AO598" s="85" t="s">
        <v>11998</v>
      </c>
      <c r="AP598" s="80" t="s">
        <v>66</v>
      </c>
      <c r="AQ598" s="2"/>
      <c r="AR598" s="3"/>
      <c r="AS598" s="3"/>
      <c r="AT598" s="3"/>
      <c r="AU598" s="3"/>
    </row>
    <row r="599" spans="1:47" x14ac:dyDescent="0.35">
      <c r="A599" s="66" t="s">
        <v>696</v>
      </c>
      <c r="B599" s="67"/>
      <c r="C599" s="67"/>
      <c r="D599" s="68"/>
      <c r="E599" s="70"/>
      <c r="F599" s="104" t="s">
        <v>10562</v>
      </c>
      <c r="G599" s="67"/>
      <c r="H599" s="71"/>
      <c r="I599" s="72"/>
      <c r="J599" s="72"/>
      <c r="K599" s="71" t="s">
        <v>13457</v>
      </c>
      <c r="L599" s="75"/>
      <c r="M599" s="76"/>
      <c r="N599" s="76"/>
      <c r="O599" s="77"/>
      <c r="P599" s="78"/>
      <c r="Q599" s="78"/>
      <c r="R599" s="88"/>
      <c r="S599" s="88"/>
      <c r="T599" s="88"/>
      <c r="U599" s="88"/>
      <c r="V599" s="52"/>
      <c r="W599" s="52"/>
      <c r="X599" s="52"/>
      <c r="Y599" s="52"/>
      <c r="Z599" s="51"/>
      <c r="AA599" s="73"/>
      <c r="AB599" s="73"/>
      <c r="AC599" s="74"/>
      <c r="AD599" s="80">
        <v>92</v>
      </c>
      <c r="AE599" s="80">
        <v>27</v>
      </c>
      <c r="AF599" s="80">
        <v>244</v>
      </c>
      <c r="AG599" s="80">
        <v>428</v>
      </c>
      <c r="AH599" s="80"/>
      <c r="AI599" s="80" t="s">
        <v>7841</v>
      </c>
      <c r="AJ599" s="80"/>
      <c r="AK599" s="80"/>
      <c r="AL599" s="80"/>
      <c r="AM599" s="82">
        <v>44261.515092592592</v>
      </c>
      <c r="AN599" s="80" t="s">
        <v>11402</v>
      </c>
      <c r="AO599" s="85" t="s">
        <v>11999</v>
      </c>
      <c r="AP599" s="80" t="s">
        <v>66</v>
      </c>
      <c r="AQ599" s="2"/>
      <c r="AR599" s="3"/>
      <c r="AS599" s="3"/>
      <c r="AT599" s="3"/>
      <c r="AU599" s="3"/>
    </row>
    <row r="600" spans="1:47" x14ac:dyDescent="0.35">
      <c r="A600" s="66" t="s">
        <v>697</v>
      </c>
      <c r="B600" s="67"/>
      <c r="C600" s="67"/>
      <c r="D600" s="68"/>
      <c r="E600" s="70"/>
      <c r="F600" s="104" t="s">
        <v>10563</v>
      </c>
      <c r="G600" s="67"/>
      <c r="H600" s="71"/>
      <c r="I600" s="72"/>
      <c r="J600" s="72"/>
      <c r="K600" s="71" t="s">
        <v>13458</v>
      </c>
      <c r="L600" s="75"/>
      <c r="M600" s="76"/>
      <c r="N600" s="76"/>
      <c r="O600" s="77"/>
      <c r="P600" s="78"/>
      <c r="Q600" s="78"/>
      <c r="R600" s="88"/>
      <c r="S600" s="88"/>
      <c r="T600" s="88"/>
      <c r="U600" s="88"/>
      <c r="V600" s="52"/>
      <c r="W600" s="52"/>
      <c r="X600" s="52"/>
      <c r="Y600" s="52"/>
      <c r="Z600" s="51"/>
      <c r="AA600" s="73"/>
      <c r="AB600" s="73"/>
      <c r="AC600" s="74"/>
      <c r="AD600" s="80">
        <v>4677</v>
      </c>
      <c r="AE600" s="80">
        <v>20337</v>
      </c>
      <c r="AF600" s="80">
        <v>75957</v>
      </c>
      <c r="AG600" s="80">
        <v>13259</v>
      </c>
      <c r="AH600" s="80"/>
      <c r="AI600" s="80" t="s">
        <v>7842</v>
      </c>
      <c r="AJ600" s="80" t="s">
        <v>8889</v>
      </c>
      <c r="AK600" s="80"/>
      <c r="AL600" s="80"/>
      <c r="AM600" s="82">
        <v>40951.063703703701</v>
      </c>
      <c r="AN600" s="80" t="s">
        <v>11402</v>
      </c>
      <c r="AO600" s="85" t="s">
        <v>12000</v>
      </c>
      <c r="AP600" s="80" t="s">
        <v>66</v>
      </c>
      <c r="AQ600" s="2"/>
      <c r="AR600" s="3"/>
      <c r="AS600" s="3"/>
      <c r="AT600" s="3"/>
      <c r="AU600" s="3"/>
    </row>
    <row r="601" spans="1:47" x14ac:dyDescent="0.35">
      <c r="A601" s="66" t="s">
        <v>698</v>
      </c>
      <c r="B601" s="67"/>
      <c r="C601" s="67"/>
      <c r="D601" s="68"/>
      <c r="E601" s="70"/>
      <c r="F601" s="104" t="s">
        <v>10564</v>
      </c>
      <c r="G601" s="67"/>
      <c r="H601" s="71"/>
      <c r="I601" s="72"/>
      <c r="J601" s="72"/>
      <c r="K601" s="71" t="s">
        <v>13459</v>
      </c>
      <c r="L601" s="75"/>
      <c r="M601" s="76"/>
      <c r="N601" s="76"/>
      <c r="O601" s="77"/>
      <c r="P601" s="78"/>
      <c r="Q601" s="78"/>
      <c r="R601" s="88"/>
      <c r="S601" s="88"/>
      <c r="T601" s="88"/>
      <c r="U601" s="88"/>
      <c r="V601" s="52"/>
      <c r="W601" s="52"/>
      <c r="X601" s="52"/>
      <c r="Y601" s="52"/>
      <c r="Z601" s="51"/>
      <c r="AA601" s="73"/>
      <c r="AB601" s="73"/>
      <c r="AC601" s="74"/>
      <c r="AD601" s="80">
        <v>222</v>
      </c>
      <c r="AE601" s="80">
        <v>224</v>
      </c>
      <c r="AF601" s="80">
        <v>2014</v>
      </c>
      <c r="AG601" s="80">
        <v>3958</v>
      </c>
      <c r="AH601" s="80"/>
      <c r="AI601" s="80" t="s">
        <v>7843</v>
      </c>
      <c r="AJ601" s="80" t="s">
        <v>8890</v>
      </c>
      <c r="AK601" s="80"/>
      <c r="AL601" s="80"/>
      <c r="AM601" s="82">
        <v>42221.015057870369</v>
      </c>
      <c r="AN601" s="80" t="s">
        <v>11402</v>
      </c>
      <c r="AO601" s="85" t="s">
        <v>12001</v>
      </c>
      <c r="AP601" s="80" t="s">
        <v>66</v>
      </c>
      <c r="AQ601" s="2"/>
      <c r="AR601" s="3"/>
      <c r="AS601" s="3"/>
      <c r="AT601" s="3"/>
      <c r="AU601" s="3"/>
    </row>
    <row r="602" spans="1:47" x14ac:dyDescent="0.35">
      <c r="A602" s="66" t="s">
        <v>699</v>
      </c>
      <c r="B602" s="67"/>
      <c r="C602" s="67"/>
      <c r="D602" s="68"/>
      <c r="E602" s="70"/>
      <c r="F602" s="104" t="s">
        <v>10565</v>
      </c>
      <c r="G602" s="67"/>
      <c r="H602" s="71"/>
      <c r="I602" s="72"/>
      <c r="J602" s="72"/>
      <c r="K602" s="71" t="s">
        <v>13460</v>
      </c>
      <c r="L602" s="75"/>
      <c r="M602" s="76"/>
      <c r="N602" s="76"/>
      <c r="O602" s="77"/>
      <c r="P602" s="78"/>
      <c r="Q602" s="78"/>
      <c r="R602" s="88"/>
      <c r="S602" s="88"/>
      <c r="T602" s="88"/>
      <c r="U602" s="88"/>
      <c r="V602" s="52"/>
      <c r="W602" s="52"/>
      <c r="X602" s="52"/>
      <c r="Y602" s="52"/>
      <c r="Z602" s="51"/>
      <c r="AA602" s="73"/>
      <c r="AB602" s="73"/>
      <c r="AC602" s="74"/>
      <c r="AD602" s="80">
        <v>135</v>
      </c>
      <c r="AE602" s="80">
        <v>66</v>
      </c>
      <c r="AF602" s="80">
        <v>2647</v>
      </c>
      <c r="AG602" s="80">
        <v>8446</v>
      </c>
      <c r="AH602" s="80"/>
      <c r="AI602" s="80" t="s">
        <v>7844</v>
      </c>
      <c r="AJ602" s="80" t="s">
        <v>8699</v>
      </c>
      <c r="AK602" s="80"/>
      <c r="AL602" s="80"/>
      <c r="AM602" s="82">
        <v>42805.739537037036</v>
      </c>
      <c r="AN602" s="80" t="s">
        <v>11402</v>
      </c>
      <c r="AO602" s="85" t="s">
        <v>12002</v>
      </c>
      <c r="AP602" s="80" t="s">
        <v>66</v>
      </c>
      <c r="AQ602" s="2"/>
      <c r="AR602" s="3"/>
      <c r="AS602" s="3"/>
      <c r="AT602" s="3"/>
      <c r="AU602" s="3"/>
    </row>
    <row r="603" spans="1:47" x14ac:dyDescent="0.35">
      <c r="A603" s="66" t="s">
        <v>700</v>
      </c>
      <c r="B603" s="67"/>
      <c r="C603" s="67"/>
      <c r="D603" s="68"/>
      <c r="E603" s="70"/>
      <c r="F603" s="104" t="s">
        <v>10566</v>
      </c>
      <c r="G603" s="67"/>
      <c r="H603" s="71"/>
      <c r="I603" s="72"/>
      <c r="J603" s="72"/>
      <c r="K603" s="71" t="s">
        <v>13461</v>
      </c>
      <c r="L603" s="75"/>
      <c r="M603" s="76"/>
      <c r="N603" s="76"/>
      <c r="O603" s="77"/>
      <c r="P603" s="78"/>
      <c r="Q603" s="78"/>
      <c r="R603" s="88"/>
      <c r="S603" s="88"/>
      <c r="T603" s="88"/>
      <c r="U603" s="88"/>
      <c r="V603" s="52"/>
      <c r="W603" s="52"/>
      <c r="X603" s="52"/>
      <c r="Y603" s="52"/>
      <c r="Z603" s="51"/>
      <c r="AA603" s="73"/>
      <c r="AB603" s="73"/>
      <c r="AC603" s="74"/>
      <c r="AD603" s="80">
        <v>663</v>
      </c>
      <c r="AE603" s="80">
        <v>53</v>
      </c>
      <c r="AF603" s="80">
        <v>5202</v>
      </c>
      <c r="AG603" s="80">
        <v>5239</v>
      </c>
      <c r="AH603" s="80"/>
      <c r="AI603" s="80" t="s">
        <v>7845</v>
      </c>
      <c r="AJ603" s="80" t="s">
        <v>8891</v>
      </c>
      <c r="AK603" s="80"/>
      <c r="AL603" s="80"/>
      <c r="AM603" s="82">
        <v>40851.679236111115</v>
      </c>
      <c r="AN603" s="80" t="s">
        <v>11402</v>
      </c>
      <c r="AO603" s="85" t="s">
        <v>12003</v>
      </c>
      <c r="AP603" s="80" t="s">
        <v>66</v>
      </c>
      <c r="AQ603" s="2"/>
      <c r="AR603" s="3"/>
      <c r="AS603" s="3"/>
      <c r="AT603" s="3"/>
      <c r="AU603" s="3"/>
    </row>
    <row r="604" spans="1:47" x14ac:dyDescent="0.35">
      <c r="A604" s="66" t="s">
        <v>1563</v>
      </c>
      <c r="B604" s="67"/>
      <c r="C604" s="67"/>
      <c r="D604" s="68"/>
      <c r="E604" s="70"/>
      <c r="F604" s="104" t="s">
        <v>10567</v>
      </c>
      <c r="G604" s="67"/>
      <c r="H604" s="71"/>
      <c r="I604" s="72"/>
      <c r="J604" s="72"/>
      <c r="K604" s="71" t="s">
        <v>13462</v>
      </c>
      <c r="L604" s="75"/>
      <c r="M604" s="76"/>
      <c r="N604" s="76"/>
      <c r="O604" s="77"/>
      <c r="P604" s="78"/>
      <c r="Q604" s="78"/>
      <c r="R604" s="88"/>
      <c r="S604" s="88"/>
      <c r="T604" s="88"/>
      <c r="U604" s="88"/>
      <c r="V604" s="52"/>
      <c r="W604" s="52"/>
      <c r="X604" s="52"/>
      <c r="Y604" s="52"/>
      <c r="Z604" s="51"/>
      <c r="AA604" s="73"/>
      <c r="AB604" s="73"/>
      <c r="AC604" s="74"/>
      <c r="AD604" s="80">
        <v>683</v>
      </c>
      <c r="AE604" s="80">
        <v>8739</v>
      </c>
      <c r="AF604" s="80">
        <v>6786</v>
      </c>
      <c r="AG604" s="80">
        <v>1833</v>
      </c>
      <c r="AH604" s="80"/>
      <c r="AI604" s="80" t="s">
        <v>7846</v>
      </c>
      <c r="AJ604" s="80" t="s">
        <v>8616</v>
      </c>
      <c r="AK604" s="85" t="s">
        <v>9512</v>
      </c>
      <c r="AL604" s="80"/>
      <c r="AM604" s="82">
        <v>42066.64271990741</v>
      </c>
      <c r="AN604" s="80" t="s">
        <v>11402</v>
      </c>
      <c r="AO604" s="85" t="s">
        <v>12004</v>
      </c>
      <c r="AP604" s="80" t="s">
        <v>65</v>
      </c>
      <c r="AQ604" s="2"/>
      <c r="AR604" s="3"/>
      <c r="AS604" s="3"/>
      <c r="AT604" s="3"/>
      <c r="AU604" s="3"/>
    </row>
    <row r="605" spans="1:47" x14ac:dyDescent="0.35">
      <c r="A605" s="66" t="s">
        <v>701</v>
      </c>
      <c r="B605" s="67"/>
      <c r="C605" s="67"/>
      <c r="D605" s="68"/>
      <c r="E605" s="70"/>
      <c r="F605" s="104" t="s">
        <v>10568</v>
      </c>
      <c r="G605" s="67"/>
      <c r="H605" s="71"/>
      <c r="I605" s="72"/>
      <c r="J605" s="72"/>
      <c r="K605" s="71" t="s">
        <v>13463</v>
      </c>
      <c r="L605" s="75"/>
      <c r="M605" s="76"/>
      <c r="N605" s="76"/>
      <c r="O605" s="77"/>
      <c r="P605" s="78"/>
      <c r="Q605" s="78"/>
      <c r="R605" s="88"/>
      <c r="S605" s="88"/>
      <c r="T605" s="88"/>
      <c r="U605" s="88"/>
      <c r="V605" s="52"/>
      <c r="W605" s="52"/>
      <c r="X605" s="52"/>
      <c r="Y605" s="52"/>
      <c r="Z605" s="51"/>
      <c r="AA605" s="73"/>
      <c r="AB605" s="73"/>
      <c r="AC605" s="74"/>
      <c r="AD605" s="80">
        <v>2205</v>
      </c>
      <c r="AE605" s="80">
        <v>39743</v>
      </c>
      <c r="AF605" s="80">
        <v>43368</v>
      </c>
      <c r="AG605" s="80">
        <v>297</v>
      </c>
      <c r="AH605" s="80"/>
      <c r="AI605" s="80" t="s">
        <v>7847</v>
      </c>
      <c r="AJ605" s="80" t="s">
        <v>8616</v>
      </c>
      <c r="AK605" s="85" t="s">
        <v>9513</v>
      </c>
      <c r="AL605" s="80"/>
      <c r="AM605" s="82">
        <v>40552.763032407405</v>
      </c>
      <c r="AN605" s="80" t="s">
        <v>11402</v>
      </c>
      <c r="AO605" s="85" t="s">
        <v>12005</v>
      </c>
      <c r="AP605" s="80" t="s">
        <v>66</v>
      </c>
      <c r="AQ605" s="2"/>
      <c r="AR605" s="3"/>
      <c r="AS605" s="3"/>
      <c r="AT605" s="3"/>
      <c r="AU605" s="3"/>
    </row>
    <row r="606" spans="1:47" x14ac:dyDescent="0.35">
      <c r="A606" s="66" t="s">
        <v>702</v>
      </c>
      <c r="B606" s="67"/>
      <c r="C606" s="67"/>
      <c r="D606" s="68"/>
      <c r="E606" s="70"/>
      <c r="F606" s="104" t="s">
        <v>10569</v>
      </c>
      <c r="G606" s="67"/>
      <c r="H606" s="71"/>
      <c r="I606" s="72"/>
      <c r="J606" s="72"/>
      <c r="K606" s="71" t="s">
        <v>13464</v>
      </c>
      <c r="L606" s="75"/>
      <c r="M606" s="76"/>
      <c r="N606" s="76"/>
      <c r="O606" s="77"/>
      <c r="P606" s="78"/>
      <c r="Q606" s="78"/>
      <c r="R606" s="88"/>
      <c r="S606" s="88"/>
      <c r="T606" s="88"/>
      <c r="U606" s="88"/>
      <c r="V606" s="52"/>
      <c r="W606" s="52"/>
      <c r="X606" s="52"/>
      <c r="Y606" s="52"/>
      <c r="Z606" s="51"/>
      <c r="AA606" s="73"/>
      <c r="AB606" s="73"/>
      <c r="AC606" s="74"/>
      <c r="AD606" s="80">
        <v>2442</v>
      </c>
      <c r="AE606" s="80">
        <v>58019</v>
      </c>
      <c r="AF606" s="80">
        <v>61695</v>
      </c>
      <c r="AG606" s="80">
        <v>19642</v>
      </c>
      <c r="AH606" s="80"/>
      <c r="AI606" s="80" t="s">
        <v>7848</v>
      </c>
      <c r="AJ606" s="80"/>
      <c r="AK606" s="85" t="s">
        <v>9514</v>
      </c>
      <c r="AL606" s="80"/>
      <c r="AM606" s="82">
        <v>40135.642395833333</v>
      </c>
      <c r="AN606" s="80" t="s">
        <v>11402</v>
      </c>
      <c r="AO606" s="85" t="s">
        <v>12006</v>
      </c>
      <c r="AP606" s="80" t="s">
        <v>66</v>
      </c>
      <c r="AQ606" s="2"/>
      <c r="AR606" s="3"/>
      <c r="AS606" s="3"/>
      <c r="AT606" s="3"/>
      <c r="AU606" s="3"/>
    </row>
    <row r="607" spans="1:47" x14ac:dyDescent="0.35">
      <c r="A607" s="66" t="s">
        <v>703</v>
      </c>
      <c r="B607" s="67"/>
      <c r="C607" s="67"/>
      <c r="D607" s="68"/>
      <c r="E607" s="70"/>
      <c r="F607" s="104" t="s">
        <v>10570</v>
      </c>
      <c r="G607" s="67"/>
      <c r="H607" s="71"/>
      <c r="I607" s="72"/>
      <c r="J607" s="72"/>
      <c r="K607" s="71" t="s">
        <v>13465</v>
      </c>
      <c r="L607" s="75"/>
      <c r="M607" s="76"/>
      <c r="N607" s="76"/>
      <c r="O607" s="77"/>
      <c r="P607" s="78"/>
      <c r="Q607" s="78"/>
      <c r="R607" s="88"/>
      <c r="S607" s="88"/>
      <c r="T607" s="88"/>
      <c r="U607" s="88"/>
      <c r="V607" s="52"/>
      <c r="W607" s="52"/>
      <c r="X607" s="52"/>
      <c r="Y607" s="52"/>
      <c r="Z607" s="51"/>
      <c r="AA607" s="73"/>
      <c r="AB607" s="73"/>
      <c r="AC607" s="74"/>
      <c r="AD607" s="80">
        <v>657</v>
      </c>
      <c r="AE607" s="80">
        <v>257</v>
      </c>
      <c r="AF607" s="80">
        <v>39062</v>
      </c>
      <c r="AG607" s="80">
        <v>159</v>
      </c>
      <c r="AH607" s="80"/>
      <c r="AI607" s="80" t="s">
        <v>7849</v>
      </c>
      <c r="AJ607" s="80" t="s">
        <v>8892</v>
      </c>
      <c r="AK607" s="85" t="s">
        <v>9515</v>
      </c>
      <c r="AL607" s="80"/>
      <c r="AM607" s="82">
        <v>40805.734791666669</v>
      </c>
      <c r="AN607" s="80" t="s">
        <v>11402</v>
      </c>
      <c r="AO607" s="85" t="s">
        <v>12007</v>
      </c>
      <c r="AP607" s="80" t="s">
        <v>66</v>
      </c>
      <c r="AQ607" s="2"/>
      <c r="AR607" s="3"/>
      <c r="AS607" s="3"/>
      <c r="AT607" s="3"/>
      <c r="AU607" s="3"/>
    </row>
    <row r="608" spans="1:47" x14ac:dyDescent="0.35">
      <c r="A608" s="66" t="s">
        <v>704</v>
      </c>
      <c r="B608" s="67"/>
      <c r="C608" s="67"/>
      <c r="D608" s="68"/>
      <c r="E608" s="70"/>
      <c r="F608" s="104" t="s">
        <v>10571</v>
      </c>
      <c r="G608" s="67"/>
      <c r="H608" s="71"/>
      <c r="I608" s="72"/>
      <c r="J608" s="72"/>
      <c r="K608" s="71" t="s">
        <v>13466</v>
      </c>
      <c r="L608" s="75"/>
      <c r="M608" s="76"/>
      <c r="N608" s="76"/>
      <c r="O608" s="77"/>
      <c r="P608" s="78"/>
      <c r="Q608" s="78"/>
      <c r="R608" s="88"/>
      <c r="S608" s="88"/>
      <c r="T608" s="88"/>
      <c r="U608" s="88"/>
      <c r="V608" s="52"/>
      <c r="W608" s="52"/>
      <c r="X608" s="52"/>
      <c r="Y608" s="52"/>
      <c r="Z608" s="51"/>
      <c r="AA608" s="73"/>
      <c r="AB608" s="73"/>
      <c r="AC608" s="74"/>
      <c r="AD608" s="80">
        <v>1961</v>
      </c>
      <c r="AE608" s="80">
        <v>564</v>
      </c>
      <c r="AF608" s="80">
        <v>13843</v>
      </c>
      <c r="AG608" s="80">
        <v>15</v>
      </c>
      <c r="AH608" s="80"/>
      <c r="AI608" s="80" t="s">
        <v>7850</v>
      </c>
      <c r="AJ608" s="80" t="s">
        <v>8893</v>
      </c>
      <c r="AK608" s="80"/>
      <c r="AL608" s="80"/>
      <c r="AM608" s="82">
        <v>40000.401469907411</v>
      </c>
      <c r="AN608" s="80" t="s">
        <v>11402</v>
      </c>
      <c r="AO608" s="85" t="s">
        <v>12008</v>
      </c>
      <c r="AP608" s="80" t="s">
        <v>66</v>
      </c>
      <c r="AQ608" s="2"/>
      <c r="AR608" s="3"/>
      <c r="AS608" s="3"/>
      <c r="AT608" s="3"/>
      <c r="AU608" s="3"/>
    </row>
    <row r="609" spans="1:47" x14ac:dyDescent="0.35">
      <c r="A609" s="66" t="s">
        <v>705</v>
      </c>
      <c r="B609" s="67"/>
      <c r="C609" s="67"/>
      <c r="D609" s="68"/>
      <c r="E609" s="70"/>
      <c r="F609" s="104" t="s">
        <v>10572</v>
      </c>
      <c r="G609" s="67"/>
      <c r="H609" s="71"/>
      <c r="I609" s="72"/>
      <c r="J609" s="72"/>
      <c r="K609" s="71" t="s">
        <v>13467</v>
      </c>
      <c r="L609" s="75"/>
      <c r="M609" s="76"/>
      <c r="N609" s="76"/>
      <c r="O609" s="77"/>
      <c r="P609" s="78"/>
      <c r="Q609" s="78"/>
      <c r="R609" s="88"/>
      <c r="S609" s="88"/>
      <c r="T609" s="88"/>
      <c r="U609" s="88"/>
      <c r="V609" s="52"/>
      <c r="W609" s="52"/>
      <c r="X609" s="52"/>
      <c r="Y609" s="52"/>
      <c r="Z609" s="51"/>
      <c r="AA609" s="73"/>
      <c r="AB609" s="73"/>
      <c r="AC609" s="74"/>
      <c r="AD609" s="80">
        <v>755</v>
      </c>
      <c r="AE609" s="80">
        <v>228</v>
      </c>
      <c r="AF609" s="80">
        <v>16490</v>
      </c>
      <c r="AG609" s="80">
        <v>3</v>
      </c>
      <c r="AH609" s="80"/>
      <c r="AI609" s="80" t="s">
        <v>7851</v>
      </c>
      <c r="AJ609" s="80" t="s">
        <v>8894</v>
      </c>
      <c r="AK609" s="85" t="s">
        <v>9516</v>
      </c>
      <c r="AL609" s="80"/>
      <c r="AM609" s="82">
        <v>39940.403668981482</v>
      </c>
      <c r="AN609" s="80" t="s">
        <v>11402</v>
      </c>
      <c r="AO609" s="85" t="s">
        <v>12009</v>
      </c>
      <c r="AP609" s="80" t="s">
        <v>66</v>
      </c>
      <c r="AQ609" s="2"/>
      <c r="AR609" s="3"/>
      <c r="AS609" s="3"/>
      <c r="AT609" s="3"/>
      <c r="AU609" s="3"/>
    </row>
    <row r="610" spans="1:47" x14ac:dyDescent="0.35">
      <c r="A610" s="66" t="s">
        <v>706</v>
      </c>
      <c r="B610" s="67"/>
      <c r="C610" s="67"/>
      <c r="D610" s="68"/>
      <c r="E610" s="70"/>
      <c r="F610" s="104" t="s">
        <v>10573</v>
      </c>
      <c r="G610" s="67"/>
      <c r="H610" s="71"/>
      <c r="I610" s="72"/>
      <c r="J610" s="72"/>
      <c r="K610" s="71" t="s">
        <v>13468</v>
      </c>
      <c r="L610" s="75"/>
      <c r="M610" s="76"/>
      <c r="N610" s="76"/>
      <c r="O610" s="77"/>
      <c r="P610" s="78"/>
      <c r="Q610" s="78"/>
      <c r="R610" s="88"/>
      <c r="S610" s="88"/>
      <c r="T610" s="88"/>
      <c r="U610" s="88"/>
      <c r="V610" s="52"/>
      <c r="W610" s="52"/>
      <c r="X610" s="52"/>
      <c r="Y610" s="52"/>
      <c r="Z610" s="51"/>
      <c r="AA610" s="73"/>
      <c r="AB610" s="73"/>
      <c r="AC610" s="74"/>
      <c r="AD610" s="80">
        <v>760</v>
      </c>
      <c r="AE610" s="80">
        <v>186</v>
      </c>
      <c r="AF610" s="80">
        <v>90835</v>
      </c>
      <c r="AG610" s="80">
        <v>77744</v>
      </c>
      <c r="AH610" s="80"/>
      <c r="AI610" s="80"/>
      <c r="AJ610" s="80"/>
      <c r="AK610" s="80"/>
      <c r="AL610" s="80"/>
      <c r="AM610" s="82">
        <v>42350.698252314818</v>
      </c>
      <c r="AN610" s="80" t="s">
        <v>11402</v>
      </c>
      <c r="AO610" s="85" t="s">
        <v>12010</v>
      </c>
      <c r="AP610" s="80" t="s">
        <v>66</v>
      </c>
      <c r="AQ610" s="2"/>
      <c r="AR610" s="3"/>
      <c r="AS610" s="3"/>
      <c r="AT610" s="3"/>
      <c r="AU610" s="3"/>
    </row>
    <row r="611" spans="1:47" x14ac:dyDescent="0.35">
      <c r="A611" s="66" t="s">
        <v>707</v>
      </c>
      <c r="B611" s="67"/>
      <c r="C611" s="67"/>
      <c r="D611" s="68"/>
      <c r="E611" s="70"/>
      <c r="F611" s="104" t="s">
        <v>10574</v>
      </c>
      <c r="G611" s="67"/>
      <c r="H611" s="71"/>
      <c r="I611" s="72"/>
      <c r="J611" s="72"/>
      <c r="K611" s="71" t="s">
        <v>13469</v>
      </c>
      <c r="L611" s="75"/>
      <c r="M611" s="76"/>
      <c r="N611" s="76"/>
      <c r="O611" s="77"/>
      <c r="P611" s="78"/>
      <c r="Q611" s="78"/>
      <c r="R611" s="88"/>
      <c r="S611" s="88"/>
      <c r="T611" s="88"/>
      <c r="U611" s="88"/>
      <c r="V611" s="52"/>
      <c r="W611" s="52"/>
      <c r="X611" s="52"/>
      <c r="Y611" s="52"/>
      <c r="Z611" s="51"/>
      <c r="AA611" s="73"/>
      <c r="AB611" s="73"/>
      <c r="AC611" s="74"/>
      <c r="AD611" s="80">
        <v>276</v>
      </c>
      <c r="AE611" s="80">
        <v>45</v>
      </c>
      <c r="AF611" s="80">
        <v>2423</v>
      </c>
      <c r="AG611" s="80">
        <v>3767</v>
      </c>
      <c r="AH611" s="80"/>
      <c r="AI611" s="80" t="s">
        <v>7852</v>
      </c>
      <c r="AJ611" s="80" t="s">
        <v>8699</v>
      </c>
      <c r="AK611" s="80"/>
      <c r="AL611" s="80"/>
      <c r="AM611" s="82">
        <v>43574.770578703705</v>
      </c>
      <c r="AN611" s="80" t="s">
        <v>11402</v>
      </c>
      <c r="AO611" s="85" t="s">
        <v>12011</v>
      </c>
      <c r="AP611" s="80" t="s">
        <v>66</v>
      </c>
      <c r="AQ611" s="2"/>
      <c r="AR611" s="3"/>
      <c r="AS611" s="3"/>
      <c r="AT611" s="3"/>
      <c r="AU611" s="3"/>
    </row>
    <row r="612" spans="1:47" x14ac:dyDescent="0.35">
      <c r="A612" s="66" t="s">
        <v>708</v>
      </c>
      <c r="B612" s="67"/>
      <c r="C612" s="67"/>
      <c r="D612" s="68"/>
      <c r="E612" s="70"/>
      <c r="F612" s="104" t="s">
        <v>10575</v>
      </c>
      <c r="G612" s="67"/>
      <c r="H612" s="71"/>
      <c r="I612" s="72"/>
      <c r="J612" s="72"/>
      <c r="K612" s="71" t="s">
        <v>13470</v>
      </c>
      <c r="L612" s="75"/>
      <c r="M612" s="76"/>
      <c r="N612" s="76"/>
      <c r="O612" s="77"/>
      <c r="P612" s="78"/>
      <c r="Q612" s="78"/>
      <c r="R612" s="88"/>
      <c r="S612" s="88"/>
      <c r="T612" s="88"/>
      <c r="U612" s="88"/>
      <c r="V612" s="52"/>
      <c r="W612" s="52"/>
      <c r="X612" s="52"/>
      <c r="Y612" s="52"/>
      <c r="Z612" s="51"/>
      <c r="AA612" s="73"/>
      <c r="AB612" s="73"/>
      <c r="AC612" s="74"/>
      <c r="AD612" s="80">
        <v>1604</v>
      </c>
      <c r="AE612" s="80">
        <v>3063</v>
      </c>
      <c r="AF612" s="80">
        <v>22637</v>
      </c>
      <c r="AG612" s="80">
        <v>1646</v>
      </c>
      <c r="AH612" s="80"/>
      <c r="AI612" s="80" t="s">
        <v>7853</v>
      </c>
      <c r="AJ612" s="80" t="s">
        <v>8895</v>
      </c>
      <c r="AK612" s="85" t="s">
        <v>9517</v>
      </c>
      <c r="AL612" s="80"/>
      <c r="AM612" s="82">
        <v>39920.576608796298</v>
      </c>
      <c r="AN612" s="80" t="s">
        <v>11402</v>
      </c>
      <c r="AO612" s="85" t="s">
        <v>12012</v>
      </c>
      <c r="AP612" s="80" t="s">
        <v>66</v>
      </c>
      <c r="AQ612" s="2"/>
      <c r="AR612" s="3"/>
      <c r="AS612" s="3"/>
      <c r="AT612" s="3"/>
      <c r="AU612" s="3"/>
    </row>
    <row r="613" spans="1:47" x14ac:dyDescent="0.35">
      <c r="A613" s="66" t="s">
        <v>1564</v>
      </c>
      <c r="B613" s="67"/>
      <c r="C613" s="67"/>
      <c r="D613" s="68"/>
      <c r="E613" s="70"/>
      <c r="F613" s="104" t="s">
        <v>10576</v>
      </c>
      <c r="G613" s="67"/>
      <c r="H613" s="71"/>
      <c r="I613" s="72"/>
      <c r="J613" s="72"/>
      <c r="K613" s="71" t="s">
        <v>13471</v>
      </c>
      <c r="L613" s="75"/>
      <c r="M613" s="76"/>
      <c r="N613" s="76"/>
      <c r="O613" s="77"/>
      <c r="P613" s="78"/>
      <c r="Q613" s="78"/>
      <c r="R613" s="88"/>
      <c r="S613" s="88"/>
      <c r="T613" s="88"/>
      <c r="U613" s="88"/>
      <c r="V613" s="52"/>
      <c r="W613" s="52"/>
      <c r="X613" s="52"/>
      <c r="Y613" s="52"/>
      <c r="Z613" s="51"/>
      <c r="AA613" s="73"/>
      <c r="AB613" s="73"/>
      <c r="AC613" s="74"/>
      <c r="AD613" s="80">
        <v>1253</v>
      </c>
      <c r="AE613" s="80">
        <v>2277</v>
      </c>
      <c r="AF613" s="80">
        <v>2134</v>
      </c>
      <c r="AG613" s="80">
        <v>217</v>
      </c>
      <c r="AH613" s="80"/>
      <c r="AI613" s="80" t="s">
        <v>7854</v>
      </c>
      <c r="AJ613" s="80" t="s">
        <v>8896</v>
      </c>
      <c r="AK613" s="85" t="s">
        <v>9518</v>
      </c>
      <c r="AL613" s="80"/>
      <c r="AM613" s="82">
        <v>41248.660833333335</v>
      </c>
      <c r="AN613" s="80" t="s">
        <v>11402</v>
      </c>
      <c r="AO613" s="85" t="s">
        <v>12013</v>
      </c>
      <c r="AP613" s="80" t="s">
        <v>65</v>
      </c>
      <c r="AQ613" s="2"/>
      <c r="AR613" s="3"/>
      <c r="AS613" s="3"/>
      <c r="AT613" s="3"/>
      <c r="AU613" s="3"/>
    </row>
    <row r="614" spans="1:47" x14ac:dyDescent="0.35">
      <c r="A614" s="66" t="s">
        <v>709</v>
      </c>
      <c r="B614" s="67"/>
      <c r="C614" s="67"/>
      <c r="D614" s="68"/>
      <c r="E614" s="70"/>
      <c r="F614" s="104" t="s">
        <v>10577</v>
      </c>
      <c r="G614" s="67"/>
      <c r="H614" s="71"/>
      <c r="I614" s="72"/>
      <c r="J614" s="72"/>
      <c r="K614" s="71" t="s">
        <v>13472</v>
      </c>
      <c r="L614" s="75"/>
      <c r="M614" s="76"/>
      <c r="N614" s="76"/>
      <c r="O614" s="77"/>
      <c r="P614" s="78"/>
      <c r="Q614" s="78"/>
      <c r="R614" s="88"/>
      <c r="S614" s="88"/>
      <c r="T614" s="88"/>
      <c r="U614" s="88"/>
      <c r="V614" s="52"/>
      <c r="W614" s="52"/>
      <c r="X614" s="52"/>
      <c r="Y614" s="52"/>
      <c r="Z614" s="51"/>
      <c r="AA614" s="73"/>
      <c r="AB614" s="73"/>
      <c r="AC614" s="74"/>
      <c r="AD614" s="80">
        <v>45</v>
      </c>
      <c r="AE614" s="80">
        <v>59</v>
      </c>
      <c r="AF614" s="80">
        <v>6354</v>
      </c>
      <c r="AG614" s="80">
        <v>14201</v>
      </c>
      <c r="AH614" s="80"/>
      <c r="AI614" s="80" t="s">
        <v>7855</v>
      </c>
      <c r="AJ614" s="80" t="s">
        <v>8897</v>
      </c>
      <c r="AK614" s="80"/>
      <c r="AL614" s="80"/>
      <c r="AM614" s="82">
        <v>42179.490520833337</v>
      </c>
      <c r="AN614" s="80" t="s">
        <v>11402</v>
      </c>
      <c r="AO614" s="85" t="s">
        <v>12014</v>
      </c>
      <c r="AP614" s="80" t="s">
        <v>66</v>
      </c>
      <c r="AQ614" s="2"/>
      <c r="AR614" s="3"/>
      <c r="AS614" s="3"/>
      <c r="AT614" s="3"/>
      <c r="AU614" s="3"/>
    </row>
    <row r="615" spans="1:47" x14ac:dyDescent="0.35">
      <c r="A615" s="66" t="s">
        <v>710</v>
      </c>
      <c r="B615" s="67"/>
      <c r="C615" s="67"/>
      <c r="D615" s="68"/>
      <c r="E615" s="70"/>
      <c r="F615" s="104" t="s">
        <v>10578</v>
      </c>
      <c r="G615" s="67"/>
      <c r="H615" s="71"/>
      <c r="I615" s="72"/>
      <c r="J615" s="72"/>
      <c r="K615" s="71" t="s">
        <v>13473</v>
      </c>
      <c r="L615" s="75"/>
      <c r="M615" s="76"/>
      <c r="N615" s="76"/>
      <c r="O615" s="77"/>
      <c r="P615" s="78"/>
      <c r="Q615" s="78"/>
      <c r="R615" s="88"/>
      <c r="S615" s="88"/>
      <c r="T615" s="88"/>
      <c r="U615" s="88"/>
      <c r="V615" s="52"/>
      <c r="W615" s="52"/>
      <c r="X615" s="52"/>
      <c r="Y615" s="52"/>
      <c r="Z615" s="51"/>
      <c r="AA615" s="73"/>
      <c r="AB615" s="73"/>
      <c r="AC615" s="74"/>
      <c r="AD615" s="80">
        <v>1234</v>
      </c>
      <c r="AE615" s="80">
        <v>734</v>
      </c>
      <c r="AF615" s="80">
        <v>28158</v>
      </c>
      <c r="AG615" s="80">
        <v>15076</v>
      </c>
      <c r="AH615" s="80"/>
      <c r="AI615" s="80" t="s">
        <v>7856</v>
      </c>
      <c r="AJ615" s="80" t="s">
        <v>8898</v>
      </c>
      <c r="AK615" s="85" t="s">
        <v>9519</v>
      </c>
      <c r="AL615" s="80"/>
      <c r="AM615" s="82">
        <v>41401.800474537034</v>
      </c>
      <c r="AN615" s="80" t="s">
        <v>11402</v>
      </c>
      <c r="AO615" s="85" t="s">
        <v>12015</v>
      </c>
      <c r="AP615" s="80" t="s">
        <v>66</v>
      </c>
      <c r="AQ615" s="2"/>
      <c r="AR615" s="3"/>
      <c r="AS615" s="3"/>
      <c r="AT615" s="3"/>
      <c r="AU615" s="3"/>
    </row>
    <row r="616" spans="1:47" x14ac:dyDescent="0.35">
      <c r="A616" s="66" t="s">
        <v>711</v>
      </c>
      <c r="B616" s="67"/>
      <c r="C616" s="67"/>
      <c r="D616" s="68"/>
      <c r="E616" s="70"/>
      <c r="F616" s="104" t="s">
        <v>10579</v>
      </c>
      <c r="G616" s="67"/>
      <c r="H616" s="71"/>
      <c r="I616" s="72"/>
      <c r="J616" s="72"/>
      <c r="K616" s="71" t="s">
        <v>13474</v>
      </c>
      <c r="L616" s="75"/>
      <c r="M616" s="76"/>
      <c r="N616" s="76"/>
      <c r="O616" s="77"/>
      <c r="P616" s="78"/>
      <c r="Q616" s="78"/>
      <c r="R616" s="88"/>
      <c r="S616" s="88"/>
      <c r="T616" s="88"/>
      <c r="U616" s="88"/>
      <c r="V616" s="52"/>
      <c r="W616" s="52"/>
      <c r="X616" s="52"/>
      <c r="Y616" s="52"/>
      <c r="Z616" s="51"/>
      <c r="AA616" s="73"/>
      <c r="AB616" s="73"/>
      <c r="AC616" s="74"/>
      <c r="AD616" s="80">
        <v>110</v>
      </c>
      <c r="AE616" s="80">
        <v>178</v>
      </c>
      <c r="AF616" s="80">
        <v>35853</v>
      </c>
      <c r="AG616" s="80">
        <v>48691</v>
      </c>
      <c r="AH616" s="80"/>
      <c r="AI616" s="80" t="s">
        <v>7857</v>
      </c>
      <c r="AJ616" s="80" t="s">
        <v>8899</v>
      </c>
      <c r="AK616" s="85" t="s">
        <v>9520</v>
      </c>
      <c r="AL616" s="80"/>
      <c r="AM616" s="82">
        <v>40241.864999999998</v>
      </c>
      <c r="AN616" s="80" t="s">
        <v>11402</v>
      </c>
      <c r="AO616" s="85" t="s">
        <v>12016</v>
      </c>
      <c r="AP616" s="80" t="s">
        <v>66</v>
      </c>
      <c r="AQ616" s="2"/>
      <c r="AR616" s="3"/>
      <c r="AS616" s="3"/>
      <c r="AT616" s="3"/>
      <c r="AU616" s="3"/>
    </row>
    <row r="617" spans="1:47" x14ac:dyDescent="0.35">
      <c r="A617" s="66" t="s">
        <v>712</v>
      </c>
      <c r="B617" s="67"/>
      <c r="C617" s="67"/>
      <c r="D617" s="68"/>
      <c r="E617" s="70"/>
      <c r="F617" s="104" t="s">
        <v>10012</v>
      </c>
      <c r="G617" s="67"/>
      <c r="H617" s="71"/>
      <c r="I617" s="72"/>
      <c r="J617" s="72"/>
      <c r="K617" s="71" t="s">
        <v>13475</v>
      </c>
      <c r="L617" s="75"/>
      <c r="M617" s="76"/>
      <c r="N617" s="76"/>
      <c r="O617" s="77"/>
      <c r="P617" s="78"/>
      <c r="Q617" s="78"/>
      <c r="R617" s="88"/>
      <c r="S617" s="88"/>
      <c r="T617" s="88"/>
      <c r="U617" s="88"/>
      <c r="V617" s="52"/>
      <c r="W617" s="52"/>
      <c r="X617" s="52"/>
      <c r="Y617" s="52"/>
      <c r="Z617" s="51"/>
      <c r="AA617" s="73"/>
      <c r="AB617" s="73"/>
      <c r="AC617" s="74"/>
      <c r="AD617" s="80">
        <v>400</v>
      </c>
      <c r="AE617" s="80">
        <v>26</v>
      </c>
      <c r="AF617" s="80">
        <v>2077</v>
      </c>
      <c r="AG617" s="80">
        <v>3876</v>
      </c>
      <c r="AH617" s="80"/>
      <c r="AI617" s="80"/>
      <c r="AJ617" s="80" t="s">
        <v>8609</v>
      </c>
      <c r="AK617" s="80"/>
      <c r="AL617" s="80"/>
      <c r="AM617" s="82">
        <v>42658.952025462961</v>
      </c>
      <c r="AN617" s="80" t="s">
        <v>11402</v>
      </c>
      <c r="AO617" s="85" t="s">
        <v>12017</v>
      </c>
      <c r="AP617" s="80" t="s">
        <v>66</v>
      </c>
      <c r="AQ617" s="2"/>
      <c r="AR617" s="3"/>
      <c r="AS617" s="3"/>
      <c r="AT617" s="3"/>
      <c r="AU617" s="3"/>
    </row>
    <row r="618" spans="1:47" x14ac:dyDescent="0.35">
      <c r="A618" s="66" t="s">
        <v>713</v>
      </c>
      <c r="B618" s="67"/>
      <c r="C618" s="67"/>
      <c r="D618" s="68"/>
      <c r="E618" s="70"/>
      <c r="F618" s="104" t="s">
        <v>10580</v>
      </c>
      <c r="G618" s="67"/>
      <c r="H618" s="71"/>
      <c r="I618" s="72"/>
      <c r="J618" s="72"/>
      <c r="K618" s="71" t="s">
        <v>13476</v>
      </c>
      <c r="L618" s="75"/>
      <c r="M618" s="76"/>
      <c r="N618" s="76"/>
      <c r="O618" s="77"/>
      <c r="P618" s="78"/>
      <c r="Q618" s="78"/>
      <c r="R618" s="88"/>
      <c r="S618" s="88"/>
      <c r="T618" s="88"/>
      <c r="U618" s="88"/>
      <c r="V618" s="52"/>
      <c r="W618" s="52"/>
      <c r="X618" s="52"/>
      <c r="Y618" s="52"/>
      <c r="Z618" s="51"/>
      <c r="AA618" s="73"/>
      <c r="AB618" s="73"/>
      <c r="AC618" s="74"/>
      <c r="AD618" s="80">
        <v>231</v>
      </c>
      <c r="AE618" s="80">
        <v>964</v>
      </c>
      <c r="AF618" s="80">
        <v>9222</v>
      </c>
      <c r="AG618" s="80">
        <v>461726</v>
      </c>
      <c r="AH618" s="80"/>
      <c r="AI618" s="80"/>
      <c r="AJ618" s="80"/>
      <c r="AK618" s="80"/>
      <c r="AL618" s="80"/>
      <c r="AM618" s="82">
        <v>40627.879282407404</v>
      </c>
      <c r="AN618" s="80" t="s">
        <v>11402</v>
      </c>
      <c r="AO618" s="85" t="s">
        <v>12018</v>
      </c>
      <c r="AP618" s="80" t="s">
        <v>66</v>
      </c>
      <c r="AQ618" s="2"/>
      <c r="AR618" s="3"/>
      <c r="AS618" s="3"/>
      <c r="AT618" s="3"/>
      <c r="AU618" s="3"/>
    </row>
    <row r="619" spans="1:47" x14ac:dyDescent="0.35">
      <c r="A619" s="66" t="s">
        <v>714</v>
      </c>
      <c r="B619" s="67"/>
      <c r="C619" s="67"/>
      <c r="D619" s="68"/>
      <c r="E619" s="70"/>
      <c r="F619" s="104" t="s">
        <v>10581</v>
      </c>
      <c r="G619" s="67"/>
      <c r="H619" s="71"/>
      <c r="I619" s="72"/>
      <c r="J619" s="72"/>
      <c r="K619" s="71" t="s">
        <v>13477</v>
      </c>
      <c r="L619" s="75"/>
      <c r="M619" s="76"/>
      <c r="N619" s="76"/>
      <c r="O619" s="77"/>
      <c r="P619" s="78"/>
      <c r="Q619" s="78"/>
      <c r="R619" s="88"/>
      <c r="S619" s="88"/>
      <c r="T619" s="88"/>
      <c r="U619" s="88"/>
      <c r="V619" s="52"/>
      <c r="W619" s="52"/>
      <c r="X619" s="52"/>
      <c r="Y619" s="52"/>
      <c r="Z619" s="51"/>
      <c r="AA619" s="73"/>
      <c r="AB619" s="73"/>
      <c r="AC619" s="74"/>
      <c r="AD619" s="80">
        <v>469</v>
      </c>
      <c r="AE619" s="80">
        <v>53</v>
      </c>
      <c r="AF619" s="80">
        <v>438</v>
      </c>
      <c r="AG619" s="80">
        <v>728</v>
      </c>
      <c r="AH619" s="80"/>
      <c r="AI619" s="80" t="s">
        <v>7858</v>
      </c>
      <c r="AJ619" s="80"/>
      <c r="AK619" s="80"/>
      <c r="AL619" s="80"/>
      <c r="AM619" s="82">
        <v>42228.44871527778</v>
      </c>
      <c r="AN619" s="80" t="s">
        <v>11402</v>
      </c>
      <c r="AO619" s="85" t="s">
        <v>12019</v>
      </c>
      <c r="AP619" s="80" t="s">
        <v>66</v>
      </c>
      <c r="AQ619" s="2"/>
      <c r="AR619" s="3"/>
      <c r="AS619" s="3"/>
      <c r="AT619" s="3"/>
      <c r="AU619" s="3"/>
    </row>
    <row r="620" spans="1:47" x14ac:dyDescent="0.35">
      <c r="A620" s="66" t="s">
        <v>715</v>
      </c>
      <c r="B620" s="67"/>
      <c r="C620" s="67"/>
      <c r="D620" s="68"/>
      <c r="E620" s="70"/>
      <c r="F620" s="104" t="s">
        <v>10012</v>
      </c>
      <c r="G620" s="67"/>
      <c r="H620" s="71"/>
      <c r="I620" s="72"/>
      <c r="J620" s="72"/>
      <c r="K620" s="71" t="s">
        <v>13478</v>
      </c>
      <c r="L620" s="75"/>
      <c r="M620" s="76"/>
      <c r="N620" s="76"/>
      <c r="O620" s="77"/>
      <c r="P620" s="78"/>
      <c r="Q620" s="78"/>
      <c r="R620" s="88"/>
      <c r="S620" s="88"/>
      <c r="T620" s="88"/>
      <c r="U620" s="88"/>
      <c r="V620" s="52"/>
      <c r="W620" s="52"/>
      <c r="X620" s="52"/>
      <c r="Y620" s="52"/>
      <c r="Z620" s="51"/>
      <c r="AA620" s="73"/>
      <c r="AB620" s="73"/>
      <c r="AC620" s="74"/>
      <c r="AD620" s="80">
        <v>470</v>
      </c>
      <c r="AE620" s="80">
        <v>28</v>
      </c>
      <c r="AF620" s="80">
        <v>3931</v>
      </c>
      <c r="AG620" s="80">
        <v>5666</v>
      </c>
      <c r="AH620" s="80"/>
      <c r="AI620" s="80" t="s">
        <v>7859</v>
      </c>
      <c r="AJ620" s="80"/>
      <c r="AK620" s="80"/>
      <c r="AL620" s="80"/>
      <c r="AM620" s="82">
        <v>41349.818877314814</v>
      </c>
      <c r="AN620" s="80" t="s">
        <v>11402</v>
      </c>
      <c r="AO620" s="85" t="s">
        <v>12020</v>
      </c>
      <c r="AP620" s="80" t="s">
        <v>66</v>
      </c>
      <c r="AQ620" s="2"/>
      <c r="AR620" s="3"/>
      <c r="AS620" s="3"/>
      <c r="AT620" s="3"/>
      <c r="AU620" s="3"/>
    </row>
    <row r="621" spans="1:47" x14ac:dyDescent="0.35">
      <c r="A621" s="66" t="s">
        <v>716</v>
      </c>
      <c r="B621" s="67"/>
      <c r="C621" s="67"/>
      <c r="D621" s="68"/>
      <c r="E621" s="70"/>
      <c r="F621" s="104" t="s">
        <v>10582</v>
      </c>
      <c r="G621" s="67"/>
      <c r="H621" s="71"/>
      <c r="I621" s="72"/>
      <c r="J621" s="72"/>
      <c r="K621" s="71" t="s">
        <v>13479</v>
      </c>
      <c r="L621" s="75"/>
      <c r="M621" s="76"/>
      <c r="N621" s="76"/>
      <c r="O621" s="77"/>
      <c r="P621" s="78"/>
      <c r="Q621" s="78"/>
      <c r="R621" s="88"/>
      <c r="S621" s="88"/>
      <c r="T621" s="88"/>
      <c r="U621" s="88"/>
      <c r="V621" s="52"/>
      <c r="W621" s="52"/>
      <c r="X621" s="52"/>
      <c r="Y621" s="52"/>
      <c r="Z621" s="51"/>
      <c r="AA621" s="73"/>
      <c r="AB621" s="73"/>
      <c r="AC621" s="74"/>
      <c r="AD621" s="80">
        <v>2245</v>
      </c>
      <c r="AE621" s="80">
        <v>77</v>
      </c>
      <c r="AF621" s="80">
        <v>2717</v>
      </c>
      <c r="AG621" s="80">
        <v>2161</v>
      </c>
      <c r="AH621" s="80"/>
      <c r="AI621" s="80"/>
      <c r="AJ621" s="80"/>
      <c r="AK621" s="80"/>
      <c r="AL621" s="80"/>
      <c r="AM621" s="82">
        <v>40990.834027777775</v>
      </c>
      <c r="AN621" s="80" t="s">
        <v>11402</v>
      </c>
      <c r="AO621" s="85" t="s">
        <v>12021</v>
      </c>
      <c r="AP621" s="80" t="s">
        <v>66</v>
      </c>
      <c r="AQ621" s="2"/>
      <c r="AR621" s="3"/>
      <c r="AS621" s="3"/>
      <c r="AT621" s="3"/>
      <c r="AU621" s="3"/>
    </row>
    <row r="622" spans="1:47" x14ac:dyDescent="0.35">
      <c r="A622" s="66" t="s">
        <v>717</v>
      </c>
      <c r="B622" s="67"/>
      <c r="C622" s="67"/>
      <c r="D622" s="68"/>
      <c r="E622" s="70"/>
      <c r="F622" s="104" t="s">
        <v>10583</v>
      </c>
      <c r="G622" s="67"/>
      <c r="H622" s="71"/>
      <c r="I622" s="72"/>
      <c r="J622" s="72"/>
      <c r="K622" s="71" t="s">
        <v>13480</v>
      </c>
      <c r="L622" s="75"/>
      <c r="M622" s="76"/>
      <c r="N622" s="76"/>
      <c r="O622" s="77"/>
      <c r="P622" s="78"/>
      <c r="Q622" s="78"/>
      <c r="R622" s="88"/>
      <c r="S622" s="88"/>
      <c r="T622" s="88"/>
      <c r="U622" s="88"/>
      <c r="V622" s="52"/>
      <c r="W622" s="52"/>
      <c r="X622" s="52"/>
      <c r="Y622" s="52"/>
      <c r="Z622" s="51"/>
      <c r="AA622" s="73"/>
      <c r="AB622" s="73"/>
      <c r="AC622" s="74"/>
      <c r="AD622" s="80">
        <v>88</v>
      </c>
      <c r="AE622" s="80">
        <v>303</v>
      </c>
      <c r="AF622" s="80">
        <v>1167</v>
      </c>
      <c r="AG622" s="80">
        <v>89</v>
      </c>
      <c r="AH622" s="80"/>
      <c r="AI622" s="80" t="s">
        <v>7860</v>
      </c>
      <c r="AJ622" s="80" t="s">
        <v>8615</v>
      </c>
      <c r="AK622" s="80"/>
      <c r="AL622" s="80"/>
      <c r="AM622" s="82">
        <v>41150.409849537034</v>
      </c>
      <c r="AN622" s="80" t="s">
        <v>11402</v>
      </c>
      <c r="AO622" s="85" t="s">
        <v>12022</v>
      </c>
      <c r="AP622" s="80" t="s">
        <v>66</v>
      </c>
      <c r="AQ622" s="2"/>
      <c r="AR622" s="3"/>
      <c r="AS622" s="3"/>
      <c r="AT622" s="3"/>
      <c r="AU622" s="3"/>
    </row>
    <row r="623" spans="1:47" x14ac:dyDescent="0.35">
      <c r="A623" s="66" t="s">
        <v>718</v>
      </c>
      <c r="B623" s="67"/>
      <c r="C623" s="67"/>
      <c r="D623" s="68"/>
      <c r="E623" s="70"/>
      <c r="F623" s="104" t="s">
        <v>10584</v>
      </c>
      <c r="G623" s="67"/>
      <c r="H623" s="71"/>
      <c r="I623" s="72"/>
      <c r="J623" s="72"/>
      <c r="K623" s="71" t="s">
        <v>13481</v>
      </c>
      <c r="L623" s="75"/>
      <c r="M623" s="76"/>
      <c r="N623" s="76"/>
      <c r="O623" s="77"/>
      <c r="P623" s="78"/>
      <c r="Q623" s="78"/>
      <c r="R623" s="88"/>
      <c r="S623" s="88"/>
      <c r="T623" s="88"/>
      <c r="U623" s="88"/>
      <c r="V623" s="52"/>
      <c r="W623" s="52"/>
      <c r="X623" s="52"/>
      <c r="Y623" s="52"/>
      <c r="Z623" s="51"/>
      <c r="AA623" s="73"/>
      <c r="AB623" s="73"/>
      <c r="AC623" s="74"/>
      <c r="AD623" s="80">
        <v>2172</v>
      </c>
      <c r="AE623" s="80">
        <v>1298</v>
      </c>
      <c r="AF623" s="80">
        <v>8651</v>
      </c>
      <c r="AG623" s="80">
        <v>2878</v>
      </c>
      <c r="AH623" s="80"/>
      <c r="AI623" s="80" t="s">
        <v>7861</v>
      </c>
      <c r="AJ623" s="80" t="s">
        <v>8900</v>
      </c>
      <c r="AK623" s="85" t="s">
        <v>9521</v>
      </c>
      <c r="AL623" s="80"/>
      <c r="AM623" s="82">
        <v>40991.906643518516</v>
      </c>
      <c r="AN623" s="80" t="s">
        <v>11402</v>
      </c>
      <c r="AO623" s="85" t="s">
        <v>12023</v>
      </c>
      <c r="AP623" s="80" t="s">
        <v>66</v>
      </c>
      <c r="AQ623" s="2"/>
      <c r="AR623" s="3"/>
      <c r="AS623" s="3"/>
      <c r="AT623" s="3"/>
      <c r="AU623" s="3"/>
    </row>
    <row r="624" spans="1:47" x14ac:dyDescent="0.35">
      <c r="A624" s="66" t="s">
        <v>719</v>
      </c>
      <c r="B624" s="67"/>
      <c r="C624" s="67"/>
      <c r="D624" s="68"/>
      <c r="E624" s="70"/>
      <c r="F624" s="104" t="s">
        <v>10585</v>
      </c>
      <c r="G624" s="67"/>
      <c r="H624" s="71"/>
      <c r="I624" s="72"/>
      <c r="J624" s="72"/>
      <c r="K624" s="71" t="s">
        <v>13482</v>
      </c>
      <c r="L624" s="75"/>
      <c r="M624" s="76"/>
      <c r="N624" s="76"/>
      <c r="O624" s="77"/>
      <c r="P624" s="78"/>
      <c r="Q624" s="78"/>
      <c r="R624" s="88"/>
      <c r="S624" s="88"/>
      <c r="T624" s="88"/>
      <c r="U624" s="88"/>
      <c r="V624" s="52"/>
      <c r="W624" s="52"/>
      <c r="X624" s="52"/>
      <c r="Y624" s="52"/>
      <c r="Z624" s="51"/>
      <c r="AA624" s="73"/>
      <c r="AB624" s="73"/>
      <c r="AC624" s="74"/>
      <c r="AD624" s="80">
        <v>66</v>
      </c>
      <c r="AE624" s="80">
        <v>396</v>
      </c>
      <c r="AF624" s="80">
        <v>85476</v>
      </c>
      <c r="AG624" s="80">
        <v>61723</v>
      </c>
      <c r="AH624" s="80"/>
      <c r="AI624" s="80" t="s">
        <v>7862</v>
      </c>
      <c r="AJ624" s="80" t="s">
        <v>8901</v>
      </c>
      <c r="AK624" s="80"/>
      <c r="AL624" s="80"/>
      <c r="AM624" s="82">
        <v>42390.769745370373</v>
      </c>
      <c r="AN624" s="80" t="s">
        <v>11402</v>
      </c>
      <c r="AO624" s="85" t="s">
        <v>12024</v>
      </c>
      <c r="AP624" s="80" t="s">
        <v>66</v>
      </c>
      <c r="AQ624" s="2"/>
      <c r="AR624" s="3"/>
      <c r="AS624" s="3"/>
      <c r="AT624" s="3"/>
      <c r="AU624" s="3"/>
    </row>
    <row r="625" spans="1:47" x14ac:dyDescent="0.35">
      <c r="A625" s="66" t="s">
        <v>720</v>
      </c>
      <c r="B625" s="67"/>
      <c r="C625" s="67"/>
      <c r="D625" s="68"/>
      <c r="E625" s="70"/>
      <c r="F625" s="104" t="s">
        <v>10586</v>
      </c>
      <c r="G625" s="67"/>
      <c r="H625" s="71"/>
      <c r="I625" s="72"/>
      <c r="J625" s="72"/>
      <c r="K625" s="71" t="s">
        <v>13483</v>
      </c>
      <c r="L625" s="75"/>
      <c r="M625" s="76"/>
      <c r="N625" s="76"/>
      <c r="O625" s="77"/>
      <c r="P625" s="78"/>
      <c r="Q625" s="78"/>
      <c r="R625" s="88"/>
      <c r="S625" s="88"/>
      <c r="T625" s="88"/>
      <c r="U625" s="88"/>
      <c r="V625" s="52"/>
      <c r="W625" s="52"/>
      <c r="X625" s="52"/>
      <c r="Y625" s="52"/>
      <c r="Z625" s="51"/>
      <c r="AA625" s="73"/>
      <c r="AB625" s="73"/>
      <c r="AC625" s="74"/>
      <c r="AD625" s="80">
        <v>1</v>
      </c>
      <c r="AE625" s="80">
        <v>1616</v>
      </c>
      <c r="AF625" s="80">
        <v>239965</v>
      </c>
      <c r="AG625" s="80">
        <v>217</v>
      </c>
      <c r="AH625" s="80"/>
      <c r="AI625" s="80" t="s">
        <v>7863</v>
      </c>
      <c r="AJ625" s="80" t="s">
        <v>8902</v>
      </c>
      <c r="AK625" s="80"/>
      <c r="AL625" s="80"/>
      <c r="AM625" s="82">
        <v>43663.590914351851</v>
      </c>
      <c r="AN625" s="80" t="s">
        <v>11402</v>
      </c>
      <c r="AO625" s="85" t="s">
        <v>12025</v>
      </c>
      <c r="AP625" s="80" t="s">
        <v>66</v>
      </c>
      <c r="AQ625" s="2"/>
      <c r="AR625" s="3"/>
      <c r="AS625" s="3"/>
      <c r="AT625" s="3"/>
      <c r="AU625" s="3"/>
    </row>
    <row r="626" spans="1:47" x14ac:dyDescent="0.35">
      <c r="A626" s="66" t="s">
        <v>721</v>
      </c>
      <c r="B626" s="67"/>
      <c r="C626" s="67"/>
      <c r="D626" s="68"/>
      <c r="E626" s="70"/>
      <c r="F626" s="104" t="s">
        <v>10587</v>
      </c>
      <c r="G626" s="67"/>
      <c r="H626" s="71"/>
      <c r="I626" s="72"/>
      <c r="J626" s="72"/>
      <c r="K626" s="71" t="s">
        <v>13484</v>
      </c>
      <c r="L626" s="75"/>
      <c r="M626" s="76"/>
      <c r="N626" s="76"/>
      <c r="O626" s="77"/>
      <c r="P626" s="78"/>
      <c r="Q626" s="78"/>
      <c r="R626" s="88"/>
      <c r="S626" s="88"/>
      <c r="T626" s="88"/>
      <c r="U626" s="88"/>
      <c r="V626" s="52"/>
      <c r="W626" s="52"/>
      <c r="X626" s="52"/>
      <c r="Y626" s="52"/>
      <c r="Z626" s="51"/>
      <c r="AA626" s="73"/>
      <c r="AB626" s="73"/>
      <c r="AC626" s="74"/>
      <c r="AD626" s="80">
        <v>1</v>
      </c>
      <c r="AE626" s="80">
        <v>11754</v>
      </c>
      <c r="AF626" s="80">
        <v>1072277</v>
      </c>
      <c r="AG626" s="80">
        <v>222</v>
      </c>
      <c r="AH626" s="80"/>
      <c r="AI626" s="80" t="s">
        <v>7864</v>
      </c>
      <c r="AJ626" s="80" t="s">
        <v>8903</v>
      </c>
      <c r="AK626" s="80"/>
      <c r="AL626" s="80"/>
      <c r="AM626" s="82">
        <v>43808.834050925929</v>
      </c>
      <c r="AN626" s="80" t="s">
        <v>11402</v>
      </c>
      <c r="AO626" s="85" t="s">
        <v>12026</v>
      </c>
      <c r="AP626" s="80" t="s">
        <v>66</v>
      </c>
      <c r="AQ626" s="2"/>
      <c r="AR626" s="3"/>
      <c r="AS626" s="3"/>
      <c r="AT626" s="3"/>
      <c r="AU626" s="3"/>
    </row>
    <row r="627" spans="1:47" x14ac:dyDescent="0.35">
      <c r="A627" s="66" t="s">
        <v>724</v>
      </c>
      <c r="B627" s="67"/>
      <c r="C627" s="67"/>
      <c r="D627" s="68"/>
      <c r="E627" s="70"/>
      <c r="F627" s="104" t="s">
        <v>10588</v>
      </c>
      <c r="G627" s="67"/>
      <c r="H627" s="71"/>
      <c r="I627" s="72"/>
      <c r="J627" s="72"/>
      <c r="K627" s="71" t="s">
        <v>13485</v>
      </c>
      <c r="L627" s="75"/>
      <c r="M627" s="76"/>
      <c r="N627" s="76"/>
      <c r="O627" s="77"/>
      <c r="P627" s="78"/>
      <c r="Q627" s="78"/>
      <c r="R627" s="88"/>
      <c r="S627" s="88"/>
      <c r="T627" s="88"/>
      <c r="U627" s="88"/>
      <c r="V627" s="52"/>
      <c r="W627" s="52"/>
      <c r="X627" s="52"/>
      <c r="Y627" s="52"/>
      <c r="Z627" s="51"/>
      <c r="AA627" s="73"/>
      <c r="AB627" s="73"/>
      <c r="AC627" s="74"/>
      <c r="AD627" s="80">
        <v>3111</v>
      </c>
      <c r="AE627" s="80">
        <v>593</v>
      </c>
      <c r="AF627" s="80">
        <v>33745</v>
      </c>
      <c r="AG627" s="80">
        <v>24096</v>
      </c>
      <c r="AH627" s="80"/>
      <c r="AI627" s="80" t="s">
        <v>7865</v>
      </c>
      <c r="AJ627" s="80" t="s">
        <v>8904</v>
      </c>
      <c r="AK627" s="80"/>
      <c r="AL627" s="80"/>
      <c r="AM627" s="82">
        <v>41597.648946759262</v>
      </c>
      <c r="AN627" s="80" t="s">
        <v>11402</v>
      </c>
      <c r="AO627" s="85" t="s">
        <v>12027</v>
      </c>
      <c r="AP627" s="80" t="s">
        <v>66</v>
      </c>
      <c r="AQ627" s="2"/>
      <c r="AR627" s="3"/>
      <c r="AS627" s="3"/>
      <c r="AT627" s="3"/>
      <c r="AU627" s="3"/>
    </row>
    <row r="628" spans="1:47" x14ac:dyDescent="0.35">
      <c r="A628" s="66" t="s">
        <v>725</v>
      </c>
      <c r="B628" s="67"/>
      <c r="C628" s="67"/>
      <c r="D628" s="68"/>
      <c r="E628" s="70"/>
      <c r="F628" s="104" t="s">
        <v>10589</v>
      </c>
      <c r="G628" s="67"/>
      <c r="H628" s="71"/>
      <c r="I628" s="72"/>
      <c r="J628" s="72"/>
      <c r="K628" s="71" t="s">
        <v>13486</v>
      </c>
      <c r="L628" s="75"/>
      <c r="M628" s="76"/>
      <c r="N628" s="76"/>
      <c r="O628" s="77"/>
      <c r="P628" s="78"/>
      <c r="Q628" s="78"/>
      <c r="R628" s="88"/>
      <c r="S628" s="88"/>
      <c r="T628" s="88"/>
      <c r="U628" s="88"/>
      <c r="V628" s="52"/>
      <c r="W628" s="52"/>
      <c r="X628" s="52"/>
      <c r="Y628" s="52"/>
      <c r="Z628" s="51"/>
      <c r="AA628" s="73"/>
      <c r="AB628" s="73"/>
      <c r="AC628" s="74"/>
      <c r="AD628" s="80">
        <v>1888</v>
      </c>
      <c r="AE628" s="80">
        <v>58</v>
      </c>
      <c r="AF628" s="80">
        <v>374</v>
      </c>
      <c r="AG628" s="80">
        <v>1068</v>
      </c>
      <c r="AH628" s="80"/>
      <c r="AI628" s="80" t="s">
        <v>7866</v>
      </c>
      <c r="AJ628" s="80"/>
      <c r="AK628" s="80"/>
      <c r="AL628" s="80"/>
      <c r="AM628" s="82">
        <v>44328.655509259261</v>
      </c>
      <c r="AN628" s="80" t="s">
        <v>11402</v>
      </c>
      <c r="AO628" s="85" t="s">
        <v>12028</v>
      </c>
      <c r="AP628" s="80" t="s">
        <v>66</v>
      </c>
      <c r="AQ628" s="2"/>
      <c r="AR628" s="3"/>
      <c r="AS628" s="3"/>
      <c r="AT628" s="3"/>
      <c r="AU628" s="3"/>
    </row>
    <row r="629" spans="1:47" x14ac:dyDescent="0.35">
      <c r="A629" s="66" t="s">
        <v>726</v>
      </c>
      <c r="B629" s="67"/>
      <c r="C629" s="67"/>
      <c r="D629" s="68"/>
      <c r="E629" s="70"/>
      <c r="F629" s="104" t="s">
        <v>10590</v>
      </c>
      <c r="G629" s="67"/>
      <c r="H629" s="71"/>
      <c r="I629" s="72"/>
      <c r="J629" s="72"/>
      <c r="K629" s="71" t="s">
        <v>13487</v>
      </c>
      <c r="L629" s="75"/>
      <c r="M629" s="76"/>
      <c r="N629" s="76"/>
      <c r="O629" s="77"/>
      <c r="P629" s="78"/>
      <c r="Q629" s="78"/>
      <c r="R629" s="88"/>
      <c r="S629" s="88"/>
      <c r="T629" s="88"/>
      <c r="U629" s="88"/>
      <c r="V629" s="52"/>
      <c r="W629" s="52"/>
      <c r="X629" s="52"/>
      <c r="Y629" s="52"/>
      <c r="Z629" s="51"/>
      <c r="AA629" s="73"/>
      <c r="AB629" s="73"/>
      <c r="AC629" s="74"/>
      <c r="AD629" s="80">
        <v>2966</v>
      </c>
      <c r="AE629" s="80">
        <v>4630</v>
      </c>
      <c r="AF629" s="80">
        <v>43629</v>
      </c>
      <c r="AG629" s="80">
        <v>48496</v>
      </c>
      <c r="AH629" s="80"/>
      <c r="AI629" s="80" t="s">
        <v>7867</v>
      </c>
      <c r="AJ629" s="80"/>
      <c r="AK629" s="85" t="s">
        <v>9522</v>
      </c>
      <c r="AL629" s="80"/>
      <c r="AM629" s="82">
        <v>42260.373877314814</v>
      </c>
      <c r="AN629" s="80" t="s">
        <v>11402</v>
      </c>
      <c r="AO629" s="85" t="s">
        <v>12029</v>
      </c>
      <c r="AP629" s="80" t="s">
        <v>66</v>
      </c>
      <c r="AQ629" s="2"/>
      <c r="AR629" s="3"/>
      <c r="AS629" s="3"/>
      <c r="AT629" s="3"/>
      <c r="AU629" s="3"/>
    </row>
    <row r="630" spans="1:47" x14ac:dyDescent="0.35">
      <c r="A630" s="66" t="s">
        <v>727</v>
      </c>
      <c r="B630" s="67"/>
      <c r="C630" s="67"/>
      <c r="D630" s="68"/>
      <c r="E630" s="70"/>
      <c r="F630" s="104" t="s">
        <v>10591</v>
      </c>
      <c r="G630" s="67"/>
      <c r="H630" s="71"/>
      <c r="I630" s="72"/>
      <c r="J630" s="72"/>
      <c r="K630" s="71" t="s">
        <v>13488</v>
      </c>
      <c r="L630" s="75"/>
      <c r="M630" s="76"/>
      <c r="N630" s="76"/>
      <c r="O630" s="77"/>
      <c r="P630" s="78"/>
      <c r="Q630" s="78"/>
      <c r="R630" s="88"/>
      <c r="S630" s="88"/>
      <c r="T630" s="88"/>
      <c r="U630" s="88"/>
      <c r="V630" s="52"/>
      <c r="W630" s="52"/>
      <c r="X630" s="52"/>
      <c r="Y630" s="52"/>
      <c r="Z630" s="51"/>
      <c r="AA630" s="73"/>
      <c r="AB630" s="73"/>
      <c r="AC630" s="74"/>
      <c r="AD630" s="80">
        <v>350</v>
      </c>
      <c r="AE630" s="80">
        <v>12498</v>
      </c>
      <c r="AF630" s="80">
        <v>2448</v>
      </c>
      <c r="AG630" s="80">
        <v>1856</v>
      </c>
      <c r="AH630" s="80"/>
      <c r="AI630" s="80" t="s">
        <v>7868</v>
      </c>
      <c r="AJ630" s="80"/>
      <c r="AK630" s="85" t="s">
        <v>9523</v>
      </c>
      <c r="AL630" s="80"/>
      <c r="AM630" s="82">
        <v>40401.320555555554</v>
      </c>
      <c r="AN630" s="80" t="s">
        <v>11402</v>
      </c>
      <c r="AO630" s="85" t="s">
        <v>12030</v>
      </c>
      <c r="AP630" s="80" t="s">
        <v>66</v>
      </c>
      <c r="AQ630" s="2"/>
      <c r="AR630" s="3"/>
      <c r="AS630" s="3"/>
      <c r="AT630" s="3"/>
      <c r="AU630" s="3"/>
    </row>
    <row r="631" spans="1:47" x14ac:dyDescent="0.35">
      <c r="A631" s="66" t="s">
        <v>728</v>
      </c>
      <c r="B631" s="67"/>
      <c r="C631" s="67"/>
      <c r="D631" s="68"/>
      <c r="E631" s="70"/>
      <c r="F631" s="104" t="s">
        <v>10592</v>
      </c>
      <c r="G631" s="67"/>
      <c r="H631" s="71"/>
      <c r="I631" s="72"/>
      <c r="J631" s="72"/>
      <c r="K631" s="71" t="s">
        <v>13489</v>
      </c>
      <c r="L631" s="75"/>
      <c r="M631" s="76"/>
      <c r="N631" s="76"/>
      <c r="O631" s="77"/>
      <c r="P631" s="78"/>
      <c r="Q631" s="78"/>
      <c r="R631" s="88"/>
      <c r="S631" s="88"/>
      <c r="T631" s="88"/>
      <c r="U631" s="88"/>
      <c r="V631" s="52"/>
      <c r="W631" s="52"/>
      <c r="X631" s="52"/>
      <c r="Y631" s="52"/>
      <c r="Z631" s="51"/>
      <c r="AA631" s="73"/>
      <c r="AB631" s="73"/>
      <c r="AC631" s="74"/>
      <c r="AD631" s="80">
        <v>98</v>
      </c>
      <c r="AE631" s="80">
        <v>98</v>
      </c>
      <c r="AF631" s="80">
        <v>731</v>
      </c>
      <c r="AG631" s="80">
        <v>395</v>
      </c>
      <c r="AH631" s="80"/>
      <c r="AI631" s="80" t="s">
        <v>7869</v>
      </c>
      <c r="AJ631" s="80" t="s">
        <v>8704</v>
      </c>
      <c r="AK631" s="85" t="s">
        <v>9524</v>
      </c>
      <c r="AL631" s="80"/>
      <c r="AM631" s="82">
        <v>42851.347372685188</v>
      </c>
      <c r="AN631" s="80" t="s">
        <v>11402</v>
      </c>
      <c r="AO631" s="85" t="s">
        <v>12031</v>
      </c>
      <c r="AP631" s="80" t="s">
        <v>66</v>
      </c>
      <c r="AQ631" s="2"/>
      <c r="AR631" s="3"/>
      <c r="AS631" s="3"/>
      <c r="AT631" s="3"/>
      <c r="AU631" s="3"/>
    </row>
    <row r="632" spans="1:47" x14ac:dyDescent="0.35">
      <c r="A632" s="66" t="s">
        <v>729</v>
      </c>
      <c r="B632" s="67"/>
      <c r="C632" s="67"/>
      <c r="D632" s="68"/>
      <c r="E632" s="70"/>
      <c r="F632" s="104" t="s">
        <v>10593</v>
      </c>
      <c r="G632" s="67"/>
      <c r="H632" s="71"/>
      <c r="I632" s="72"/>
      <c r="J632" s="72"/>
      <c r="K632" s="71" t="s">
        <v>13490</v>
      </c>
      <c r="L632" s="75"/>
      <c r="M632" s="76"/>
      <c r="N632" s="76"/>
      <c r="O632" s="77"/>
      <c r="P632" s="78"/>
      <c r="Q632" s="78"/>
      <c r="R632" s="88"/>
      <c r="S632" s="88"/>
      <c r="T632" s="88"/>
      <c r="U632" s="88"/>
      <c r="V632" s="52"/>
      <c r="W632" s="52"/>
      <c r="X632" s="52"/>
      <c r="Y632" s="52"/>
      <c r="Z632" s="51"/>
      <c r="AA632" s="73"/>
      <c r="AB632" s="73"/>
      <c r="AC632" s="74"/>
      <c r="AD632" s="80">
        <v>1460</v>
      </c>
      <c r="AE632" s="80">
        <v>628</v>
      </c>
      <c r="AF632" s="80">
        <v>18648</v>
      </c>
      <c r="AG632" s="80">
        <v>52814</v>
      </c>
      <c r="AH632" s="80"/>
      <c r="AI632" s="80"/>
      <c r="AJ632" s="80"/>
      <c r="AK632" s="80"/>
      <c r="AL632" s="80"/>
      <c r="AM632" s="82">
        <v>41961.191747685189</v>
      </c>
      <c r="AN632" s="80" t="s">
        <v>11402</v>
      </c>
      <c r="AO632" s="85" t="s">
        <v>12032</v>
      </c>
      <c r="AP632" s="80" t="s">
        <v>66</v>
      </c>
      <c r="AQ632" s="2"/>
      <c r="AR632" s="3"/>
      <c r="AS632" s="3"/>
      <c r="AT632" s="3"/>
      <c r="AU632" s="3"/>
    </row>
    <row r="633" spans="1:47" x14ac:dyDescent="0.35">
      <c r="A633" s="66" t="s">
        <v>730</v>
      </c>
      <c r="B633" s="67"/>
      <c r="C633" s="67"/>
      <c r="D633" s="68"/>
      <c r="E633" s="70"/>
      <c r="F633" s="104" t="s">
        <v>10594</v>
      </c>
      <c r="G633" s="67"/>
      <c r="H633" s="71"/>
      <c r="I633" s="72"/>
      <c r="J633" s="72"/>
      <c r="K633" s="71" t="s">
        <v>13491</v>
      </c>
      <c r="L633" s="75"/>
      <c r="M633" s="76"/>
      <c r="N633" s="76"/>
      <c r="O633" s="77"/>
      <c r="P633" s="78"/>
      <c r="Q633" s="78"/>
      <c r="R633" s="88"/>
      <c r="S633" s="88"/>
      <c r="T633" s="88"/>
      <c r="U633" s="88"/>
      <c r="V633" s="52"/>
      <c r="W633" s="52"/>
      <c r="X633" s="52"/>
      <c r="Y633" s="52"/>
      <c r="Z633" s="51"/>
      <c r="AA633" s="73"/>
      <c r="AB633" s="73"/>
      <c r="AC633" s="74"/>
      <c r="AD633" s="80">
        <v>61</v>
      </c>
      <c r="AE633" s="80">
        <v>14</v>
      </c>
      <c r="AF633" s="80">
        <v>105</v>
      </c>
      <c r="AG633" s="80">
        <v>182</v>
      </c>
      <c r="AH633" s="80"/>
      <c r="AI633" s="80" t="s">
        <v>7870</v>
      </c>
      <c r="AJ633" s="80" t="s">
        <v>8905</v>
      </c>
      <c r="AK633" s="85" t="s">
        <v>9525</v>
      </c>
      <c r="AL633" s="80"/>
      <c r="AM633" s="82">
        <v>44369.464606481481</v>
      </c>
      <c r="AN633" s="80" t="s">
        <v>11402</v>
      </c>
      <c r="AO633" s="85" t="s">
        <v>12033</v>
      </c>
      <c r="AP633" s="80" t="s">
        <v>66</v>
      </c>
      <c r="AQ633" s="2"/>
      <c r="AR633" s="3"/>
      <c r="AS633" s="3"/>
      <c r="AT633" s="3"/>
      <c r="AU633" s="3"/>
    </row>
    <row r="634" spans="1:47" x14ac:dyDescent="0.35">
      <c r="A634" s="66" t="s">
        <v>731</v>
      </c>
      <c r="B634" s="67"/>
      <c r="C634" s="67"/>
      <c r="D634" s="68"/>
      <c r="E634" s="70"/>
      <c r="F634" s="104" t="s">
        <v>10595</v>
      </c>
      <c r="G634" s="67"/>
      <c r="H634" s="71"/>
      <c r="I634" s="72"/>
      <c r="J634" s="72"/>
      <c r="K634" s="71" t="s">
        <v>13492</v>
      </c>
      <c r="L634" s="75"/>
      <c r="M634" s="76"/>
      <c r="N634" s="76"/>
      <c r="O634" s="77"/>
      <c r="P634" s="78"/>
      <c r="Q634" s="78"/>
      <c r="R634" s="88"/>
      <c r="S634" s="88"/>
      <c r="T634" s="88"/>
      <c r="U634" s="88"/>
      <c r="V634" s="52"/>
      <c r="W634" s="52"/>
      <c r="X634" s="52"/>
      <c r="Y634" s="52"/>
      <c r="Z634" s="51"/>
      <c r="AA634" s="73"/>
      <c r="AB634" s="73"/>
      <c r="AC634" s="74"/>
      <c r="AD634" s="80">
        <v>43</v>
      </c>
      <c r="AE634" s="80">
        <v>152</v>
      </c>
      <c r="AF634" s="80">
        <v>66062</v>
      </c>
      <c r="AG634" s="80">
        <v>3364</v>
      </c>
      <c r="AH634" s="80"/>
      <c r="AI634" s="80"/>
      <c r="AJ634" s="80"/>
      <c r="AK634" s="80"/>
      <c r="AL634" s="80"/>
      <c r="AM634" s="82">
        <v>42833.032708333332</v>
      </c>
      <c r="AN634" s="80" t="s">
        <v>11402</v>
      </c>
      <c r="AO634" s="85" t="s">
        <v>12034</v>
      </c>
      <c r="AP634" s="80" t="s">
        <v>66</v>
      </c>
      <c r="AQ634" s="2"/>
      <c r="AR634" s="3"/>
      <c r="AS634" s="3"/>
      <c r="AT634" s="3"/>
      <c r="AU634" s="3"/>
    </row>
    <row r="635" spans="1:47" x14ac:dyDescent="0.35">
      <c r="A635" s="66" t="s">
        <v>732</v>
      </c>
      <c r="B635" s="67"/>
      <c r="C635" s="67"/>
      <c r="D635" s="68"/>
      <c r="E635" s="70"/>
      <c r="F635" s="104" t="s">
        <v>10596</v>
      </c>
      <c r="G635" s="67"/>
      <c r="H635" s="71"/>
      <c r="I635" s="72"/>
      <c r="J635" s="72"/>
      <c r="K635" s="71" t="s">
        <v>13493</v>
      </c>
      <c r="L635" s="75"/>
      <c r="M635" s="76"/>
      <c r="N635" s="76"/>
      <c r="O635" s="77"/>
      <c r="P635" s="78"/>
      <c r="Q635" s="78"/>
      <c r="R635" s="88"/>
      <c r="S635" s="88"/>
      <c r="T635" s="88"/>
      <c r="U635" s="88"/>
      <c r="V635" s="52"/>
      <c r="W635" s="52"/>
      <c r="X635" s="52"/>
      <c r="Y635" s="52"/>
      <c r="Z635" s="51"/>
      <c r="AA635" s="73"/>
      <c r="AB635" s="73"/>
      <c r="AC635" s="74"/>
      <c r="AD635" s="80">
        <v>516</v>
      </c>
      <c r="AE635" s="80">
        <v>1258</v>
      </c>
      <c r="AF635" s="80">
        <v>99227</v>
      </c>
      <c r="AG635" s="80">
        <v>111652</v>
      </c>
      <c r="AH635" s="80"/>
      <c r="AI635" s="80" t="s">
        <v>7871</v>
      </c>
      <c r="AJ635" s="80" t="s">
        <v>8615</v>
      </c>
      <c r="AK635" s="80"/>
      <c r="AL635" s="80"/>
      <c r="AM635" s="82">
        <v>42447.32916666667</v>
      </c>
      <c r="AN635" s="80" t="s">
        <v>11402</v>
      </c>
      <c r="AO635" s="85" t="s">
        <v>12035</v>
      </c>
      <c r="AP635" s="80" t="s">
        <v>66</v>
      </c>
      <c r="AQ635" s="2"/>
      <c r="AR635" s="3"/>
      <c r="AS635" s="3"/>
      <c r="AT635" s="3"/>
      <c r="AU635" s="3"/>
    </row>
    <row r="636" spans="1:47" x14ac:dyDescent="0.35">
      <c r="A636" s="66" t="s">
        <v>733</v>
      </c>
      <c r="B636" s="67"/>
      <c r="C636" s="67"/>
      <c r="D636" s="68"/>
      <c r="E636" s="70"/>
      <c r="F636" s="104" t="s">
        <v>10597</v>
      </c>
      <c r="G636" s="67"/>
      <c r="H636" s="71"/>
      <c r="I636" s="72"/>
      <c r="J636" s="72"/>
      <c r="K636" s="71" t="s">
        <v>13494</v>
      </c>
      <c r="L636" s="75"/>
      <c r="M636" s="76"/>
      <c r="N636" s="76"/>
      <c r="O636" s="77"/>
      <c r="P636" s="78"/>
      <c r="Q636" s="78"/>
      <c r="R636" s="88"/>
      <c r="S636" s="88"/>
      <c r="T636" s="88"/>
      <c r="U636" s="88"/>
      <c r="V636" s="52"/>
      <c r="W636" s="52"/>
      <c r="X636" s="52"/>
      <c r="Y636" s="52"/>
      <c r="Z636" s="51"/>
      <c r="AA636" s="73"/>
      <c r="AB636" s="73"/>
      <c r="AC636" s="74"/>
      <c r="AD636" s="80">
        <v>441</v>
      </c>
      <c r="AE636" s="80">
        <v>242</v>
      </c>
      <c r="AF636" s="80">
        <v>23391</v>
      </c>
      <c r="AG636" s="80">
        <v>19803</v>
      </c>
      <c r="AH636" s="80"/>
      <c r="AI636" s="80" t="s">
        <v>7872</v>
      </c>
      <c r="AJ636" s="80"/>
      <c r="AK636" s="80"/>
      <c r="AL636" s="80"/>
      <c r="AM636" s="82">
        <v>43216.406851851854</v>
      </c>
      <c r="AN636" s="80" t="s">
        <v>11402</v>
      </c>
      <c r="AO636" s="85" t="s">
        <v>12036</v>
      </c>
      <c r="AP636" s="80" t="s">
        <v>66</v>
      </c>
      <c r="AQ636" s="2"/>
      <c r="AR636" s="3"/>
      <c r="AS636" s="3"/>
      <c r="AT636" s="3"/>
      <c r="AU636" s="3"/>
    </row>
    <row r="637" spans="1:47" x14ac:dyDescent="0.35">
      <c r="A637" s="66" t="s">
        <v>734</v>
      </c>
      <c r="B637" s="67"/>
      <c r="C637" s="67"/>
      <c r="D637" s="68"/>
      <c r="E637" s="70"/>
      <c r="F637" s="104" t="s">
        <v>10598</v>
      </c>
      <c r="G637" s="67"/>
      <c r="H637" s="71"/>
      <c r="I637" s="72"/>
      <c r="J637" s="72"/>
      <c r="K637" s="71" t="s">
        <v>13495</v>
      </c>
      <c r="L637" s="75"/>
      <c r="M637" s="76"/>
      <c r="N637" s="76"/>
      <c r="O637" s="77"/>
      <c r="P637" s="78"/>
      <c r="Q637" s="78"/>
      <c r="R637" s="88"/>
      <c r="S637" s="88"/>
      <c r="T637" s="88"/>
      <c r="U637" s="88"/>
      <c r="V637" s="52"/>
      <c r="W637" s="52"/>
      <c r="X637" s="52"/>
      <c r="Y637" s="52"/>
      <c r="Z637" s="51"/>
      <c r="AA637" s="73"/>
      <c r="AB637" s="73"/>
      <c r="AC637" s="74"/>
      <c r="AD637" s="80">
        <v>1321</v>
      </c>
      <c r="AE637" s="80">
        <v>1889</v>
      </c>
      <c r="AF637" s="80">
        <v>26467</v>
      </c>
      <c r="AG637" s="80">
        <v>18397</v>
      </c>
      <c r="AH637" s="80"/>
      <c r="AI637" s="80" t="s">
        <v>7873</v>
      </c>
      <c r="AJ637" s="80"/>
      <c r="AK637" s="85" t="s">
        <v>9398</v>
      </c>
      <c r="AL637" s="80"/>
      <c r="AM637" s="82">
        <v>42582.739502314813</v>
      </c>
      <c r="AN637" s="80" t="s">
        <v>11402</v>
      </c>
      <c r="AO637" s="85" t="s">
        <v>12037</v>
      </c>
      <c r="AP637" s="80" t="s">
        <v>66</v>
      </c>
      <c r="AQ637" s="2"/>
      <c r="AR637" s="3"/>
      <c r="AS637" s="3"/>
      <c r="AT637" s="3"/>
      <c r="AU637" s="3"/>
    </row>
    <row r="638" spans="1:47" x14ac:dyDescent="0.35">
      <c r="A638" s="66" t="s">
        <v>735</v>
      </c>
      <c r="B638" s="67"/>
      <c r="C638" s="67"/>
      <c r="D638" s="68"/>
      <c r="E638" s="70"/>
      <c r="F638" s="104" t="s">
        <v>10599</v>
      </c>
      <c r="G638" s="67"/>
      <c r="H638" s="71"/>
      <c r="I638" s="72"/>
      <c r="J638" s="72"/>
      <c r="K638" s="71" t="s">
        <v>13496</v>
      </c>
      <c r="L638" s="75"/>
      <c r="M638" s="76"/>
      <c r="N638" s="76"/>
      <c r="O638" s="77"/>
      <c r="P638" s="78"/>
      <c r="Q638" s="78"/>
      <c r="R638" s="88"/>
      <c r="S638" s="88"/>
      <c r="T638" s="88"/>
      <c r="U638" s="88"/>
      <c r="V638" s="52"/>
      <c r="W638" s="52"/>
      <c r="X638" s="52"/>
      <c r="Y638" s="52"/>
      <c r="Z638" s="51"/>
      <c r="AA638" s="73"/>
      <c r="AB638" s="73"/>
      <c r="AC638" s="74"/>
      <c r="AD638" s="80">
        <v>146</v>
      </c>
      <c r="AE638" s="80">
        <v>211</v>
      </c>
      <c r="AF638" s="80">
        <v>25729</v>
      </c>
      <c r="AG638" s="80">
        <v>21106</v>
      </c>
      <c r="AH638" s="80"/>
      <c r="AI638" s="80"/>
      <c r="AJ638" s="80" t="s">
        <v>8699</v>
      </c>
      <c r="AK638" s="80"/>
      <c r="AL638" s="80"/>
      <c r="AM638" s="82">
        <v>42641.3047337963</v>
      </c>
      <c r="AN638" s="80" t="s">
        <v>11402</v>
      </c>
      <c r="AO638" s="85" t="s">
        <v>12038</v>
      </c>
      <c r="AP638" s="80" t="s">
        <v>66</v>
      </c>
      <c r="AQ638" s="2"/>
      <c r="AR638" s="3"/>
      <c r="AS638" s="3"/>
      <c r="AT638" s="3"/>
      <c r="AU638" s="3"/>
    </row>
    <row r="639" spans="1:47" x14ac:dyDescent="0.35">
      <c r="A639" s="66" t="s">
        <v>736</v>
      </c>
      <c r="B639" s="67"/>
      <c r="C639" s="67"/>
      <c r="D639" s="68"/>
      <c r="E639" s="70"/>
      <c r="F639" s="104" t="s">
        <v>10600</v>
      </c>
      <c r="G639" s="67"/>
      <c r="H639" s="71"/>
      <c r="I639" s="72"/>
      <c r="J639" s="72"/>
      <c r="K639" s="71" t="s">
        <v>13497</v>
      </c>
      <c r="L639" s="75"/>
      <c r="M639" s="76"/>
      <c r="N639" s="76"/>
      <c r="O639" s="77"/>
      <c r="P639" s="78"/>
      <c r="Q639" s="78"/>
      <c r="R639" s="88"/>
      <c r="S639" s="88"/>
      <c r="T639" s="88"/>
      <c r="U639" s="88"/>
      <c r="V639" s="52"/>
      <c r="W639" s="52"/>
      <c r="X639" s="52"/>
      <c r="Y639" s="52"/>
      <c r="Z639" s="51"/>
      <c r="AA639" s="73"/>
      <c r="AB639" s="73"/>
      <c r="AC639" s="74"/>
      <c r="AD639" s="80">
        <v>32</v>
      </c>
      <c r="AE639" s="80">
        <v>18</v>
      </c>
      <c r="AF639" s="80">
        <v>623</v>
      </c>
      <c r="AG639" s="80">
        <v>0</v>
      </c>
      <c r="AH639" s="80"/>
      <c r="AI639" s="80" t="s">
        <v>7874</v>
      </c>
      <c r="AJ639" s="80"/>
      <c r="AK639" s="80"/>
      <c r="AL639" s="80"/>
      <c r="AM639" s="82">
        <v>44074.405775462961</v>
      </c>
      <c r="AN639" s="80" t="s">
        <v>11402</v>
      </c>
      <c r="AO639" s="85" t="s">
        <v>12039</v>
      </c>
      <c r="AP639" s="80" t="s">
        <v>66</v>
      </c>
      <c r="AQ639" s="2"/>
      <c r="AR639" s="3"/>
      <c r="AS639" s="3"/>
      <c r="AT639" s="3"/>
      <c r="AU639" s="3"/>
    </row>
    <row r="640" spans="1:47" x14ac:dyDescent="0.35">
      <c r="A640" s="66" t="s">
        <v>737</v>
      </c>
      <c r="B640" s="67"/>
      <c r="C640" s="67"/>
      <c r="D640" s="68"/>
      <c r="E640" s="70"/>
      <c r="F640" s="104" t="s">
        <v>10601</v>
      </c>
      <c r="G640" s="67"/>
      <c r="H640" s="71"/>
      <c r="I640" s="72"/>
      <c r="J640" s="72"/>
      <c r="K640" s="71" t="s">
        <v>13498</v>
      </c>
      <c r="L640" s="75"/>
      <c r="M640" s="76"/>
      <c r="N640" s="76"/>
      <c r="O640" s="77"/>
      <c r="P640" s="78"/>
      <c r="Q640" s="78"/>
      <c r="R640" s="88"/>
      <c r="S640" s="88"/>
      <c r="T640" s="88"/>
      <c r="U640" s="88"/>
      <c r="V640" s="52"/>
      <c r="W640" s="52"/>
      <c r="X640" s="52"/>
      <c r="Y640" s="52"/>
      <c r="Z640" s="51"/>
      <c r="AA640" s="73"/>
      <c r="AB640" s="73"/>
      <c r="AC640" s="74"/>
      <c r="AD640" s="80">
        <v>943</v>
      </c>
      <c r="AE640" s="80">
        <v>312</v>
      </c>
      <c r="AF640" s="80">
        <v>7149</v>
      </c>
      <c r="AG640" s="80">
        <v>6022</v>
      </c>
      <c r="AH640" s="80"/>
      <c r="AI640" s="80" t="s">
        <v>7875</v>
      </c>
      <c r="AJ640" s="80" t="s">
        <v>8906</v>
      </c>
      <c r="AK640" s="85" t="s">
        <v>9526</v>
      </c>
      <c r="AL640" s="80"/>
      <c r="AM640" s="82">
        <v>42628.797650462962</v>
      </c>
      <c r="AN640" s="80" t="s">
        <v>11402</v>
      </c>
      <c r="AO640" s="85" t="s">
        <v>12040</v>
      </c>
      <c r="AP640" s="80" t="s">
        <v>66</v>
      </c>
      <c r="AQ640" s="2"/>
      <c r="AR640" s="3"/>
      <c r="AS640" s="3"/>
      <c r="AT640" s="3"/>
      <c r="AU640" s="3"/>
    </row>
    <row r="641" spans="1:47" x14ac:dyDescent="0.35">
      <c r="A641" s="66" t="s">
        <v>738</v>
      </c>
      <c r="B641" s="67"/>
      <c r="C641" s="67"/>
      <c r="D641" s="68"/>
      <c r="E641" s="70"/>
      <c r="F641" s="104" t="s">
        <v>10602</v>
      </c>
      <c r="G641" s="67"/>
      <c r="H641" s="71"/>
      <c r="I641" s="72"/>
      <c r="J641" s="72"/>
      <c r="K641" s="71" t="s">
        <v>13499</v>
      </c>
      <c r="L641" s="75"/>
      <c r="M641" s="76"/>
      <c r="N641" s="76"/>
      <c r="O641" s="77"/>
      <c r="P641" s="78"/>
      <c r="Q641" s="78"/>
      <c r="R641" s="88"/>
      <c r="S641" s="88"/>
      <c r="T641" s="88"/>
      <c r="U641" s="88"/>
      <c r="V641" s="52"/>
      <c r="W641" s="52"/>
      <c r="X641" s="52"/>
      <c r="Y641" s="52"/>
      <c r="Z641" s="51"/>
      <c r="AA641" s="73"/>
      <c r="AB641" s="73"/>
      <c r="AC641" s="74"/>
      <c r="AD641" s="80">
        <v>50</v>
      </c>
      <c r="AE641" s="80">
        <v>129</v>
      </c>
      <c r="AF641" s="80">
        <v>333</v>
      </c>
      <c r="AG641" s="80">
        <v>24</v>
      </c>
      <c r="AH641" s="80"/>
      <c r="AI641" s="80" t="s">
        <v>7876</v>
      </c>
      <c r="AJ641" s="80" t="s">
        <v>8609</v>
      </c>
      <c r="AK641" s="85" t="s">
        <v>9527</v>
      </c>
      <c r="AL641" s="80"/>
      <c r="AM641" s="82">
        <v>43011.833078703705</v>
      </c>
      <c r="AN641" s="80" t="s">
        <v>11402</v>
      </c>
      <c r="AO641" s="85" t="s">
        <v>12041</v>
      </c>
      <c r="AP641" s="80" t="s">
        <v>66</v>
      </c>
      <c r="AQ641" s="2"/>
      <c r="AR641" s="3"/>
      <c r="AS641" s="3"/>
      <c r="AT641" s="3"/>
      <c r="AU641" s="3"/>
    </row>
    <row r="642" spans="1:47" x14ac:dyDescent="0.35">
      <c r="A642" s="66" t="s">
        <v>739</v>
      </c>
      <c r="B642" s="67"/>
      <c r="C642" s="67"/>
      <c r="D642" s="68"/>
      <c r="E642" s="70"/>
      <c r="F642" s="104" t="s">
        <v>10603</v>
      </c>
      <c r="G642" s="67"/>
      <c r="H642" s="71"/>
      <c r="I642" s="72"/>
      <c r="J642" s="72"/>
      <c r="K642" s="71" t="s">
        <v>13500</v>
      </c>
      <c r="L642" s="75"/>
      <c r="M642" s="76"/>
      <c r="N642" s="76"/>
      <c r="O642" s="77"/>
      <c r="P642" s="78"/>
      <c r="Q642" s="78"/>
      <c r="R642" s="88"/>
      <c r="S642" s="88"/>
      <c r="T642" s="88"/>
      <c r="U642" s="88"/>
      <c r="V642" s="52"/>
      <c r="W642" s="52"/>
      <c r="X642" s="52"/>
      <c r="Y642" s="52"/>
      <c r="Z642" s="51"/>
      <c r="AA642" s="73"/>
      <c r="AB642" s="73"/>
      <c r="AC642" s="74"/>
      <c r="AD642" s="80">
        <v>266</v>
      </c>
      <c r="AE642" s="80">
        <v>195</v>
      </c>
      <c r="AF642" s="80">
        <v>45900</v>
      </c>
      <c r="AG642" s="80">
        <v>8847</v>
      </c>
      <c r="AH642" s="80"/>
      <c r="AI642" s="80" t="s">
        <v>7877</v>
      </c>
      <c r="AJ642" s="80"/>
      <c r="AK642" s="80"/>
      <c r="AL642" s="80"/>
      <c r="AM642" s="82">
        <v>41412.951956018522</v>
      </c>
      <c r="AN642" s="80" t="s">
        <v>11402</v>
      </c>
      <c r="AO642" s="85" t="s">
        <v>12042</v>
      </c>
      <c r="AP642" s="80" t="s">
        <v>66</v>
      </c>
      <c r="AQ642" s="2"/>
      <c r="AR642" s="3"/>
      <c r="AS642" s="3"/>
      <c r="AT642" s="3"/>
      <c r="AU642" s="3"/>
    </row>
    <row r="643" spans="1:47" x14ac:dyDescent="0.35">
      <c r="A643" s="66" t="s">
        <v>740</v>
      </c>
      <c r="B643" s="67"/>
      <c r="C643" s="67"/>
      <c r="D643" s="68"/>
      <c r="E643" s="70"/>
      <c r="F643" s="104" t="s">
        <v>10012</v>
      </c>
      <c r="G643" s="67"/>
      <c r="H643" s="71"/>
      <c r="I643" s="72"/>
      <c r="J643" s="72"/>
      <c r="K643" s="71" t="s">
        <v>13501</v>
      </c>
      <c r="L643" s="75"/>
      <c r="M643" s="76"/>
      <c r="N643" s="76"/>
      <c r="O643" s="77"/>
      <c r="P643" s="78"/>
      <c r="Q643" s="78"/>
      <c r="R643" s="88"/>
      <c r="S643" s="88"/>
      <c r="T643" s="88"/>
      <c r="U643" s="88"/>
      <c r="V643" s="52"/>
      <c r="W643" s="52"/>
      <c r="X643" s="52"/>
      <c r="Y643" s="52"/>
      <c r="Z643" s="51"/>
      <c r="AA643" s="73"/>
      <c r="AB643" s="73"/>
      <c r="AC643" s="74"/>
      <c r="AD643" s="80">
        <v>83</v>
      </c>
      <c r="AE643" s="80">
        <v>111</v>
      </c>
      <c r="AF643" s="80">
        <v>12095</v>
      </c>
      <c r="AG643" s="80">
        <v>9503</v>
      </c>
      <c r="AH643" s="80"/>
      <c r="AI643" s="80"/>
      <c r="AJ643" s="80"/>
      <c r="AK643" s="80"/>
      <c r="AL643" s="80"/>
      <c r="AM643" s="82">
        <v>43308.20585648148</v>
      </c>
      <c r="AN643" s="80" t="s">
        <v>11402</v>
      </c>
      <c r="AO643" s="85" t="s">
        <v>12043</v>
      </c>
      <c r="AP643" s="80" t="s">
        <v>66</v>
      </c>
      <c r="AQ643" s="2"/>
      <c r="AR643" s="3"/>
      <c r="AS643" s="3"/>
      <c r="AT643" s="3"/>
      <c r="AU643" s="3"/>
    </row>
    <row r="644" spans="1:47" x14ac:dyDescent="0.35">
      <c r="A644" s="66" t="s">
        <v>741</v>
      </c>
      <c r="B644" s="67"/>
      <c r="C644" s="67"/>
      <c r="D644" s="68"/>
      <c r="E644" s="70"/>
      <c r="F644" s="104" t="s">
        <v>10604</v>
      </c>
      <c r="G644" s="67"/>
      <c r="H644" s="71"/>
      <c r="I644" s="72"/>
      <c r="J644" s="72"/>
      <c r="K644" s="71" t="s">
        <v>13502</v>
      </c>
      <c r="L644" s="75"/>
      <c r="M644" s="76"/>
      <c r="N644" s="76"/>
      <c r="O644" s="77"/>
      <c r="P644" s="78"/>
      <c r="Q644" s="78"/>
      <c r="R644" s="88"/>
      <c r="S644" s="88"/>
      <c r="T644" s="88"/>
      <c r="U644" s="88"/>
      <c r="V644" s="52"/>
      <c r="W644" s="52"/>
      <c r="X644" s="52"/>
      <c r="Y644" s="52"/>
      <c r="Z644" s="51"/>
      <c r="AA644" s="73"/>
      <c r="AB644" s="73"/>
      <c r="AC644" s="74"/>
      <c r="AD644" s="80">
        <v>4748</v>
      </c>
      <c r="AE644" s="80">
        <v>2281</v>
      </c>
      <c r="AF644" s="80">
        <v>19924</v>
      </c>
      <c r="AG644" s="80">
        <v>14896</v>
      </c>
      <c r="AH644" s="80"/>
      <c r="AI644" s="80" t="s">
        <v>7878</v>
      </c>
      <c r="AJ644" s="80" t="s">
        <v>8638</v>
      </c>
      <c r="AK644" s="85" t="s">
        <v>9528</v>
      </c>
      <c r="AL644" s="80"/>
      <c r="AM644" s="82">
        <v>42806.312743055554</v>
      </c>
      <c r="AN644" s="80" t="s">
        <v>11402</v>
      </c>
      <c r="AO644" s="85" t="s">
        <v>12044</v>
      </c>
      <c r="AP644" s="80" t="s">
        <v>66</v>
      </c>
      <c r="AQ644" s="2"/>
      <c r="AR644" s="3"/>
      <c r="AS644" s="3"/>
      <c r="AT644" s="3"/>
      <c r="AU644" s="3"/>
    </row>
    <row r="645" spans="1:47" x14ac:dyDescent="0.35">
      <c r="A645" s="66" t="s">
        <v>742</v>
      </c>
      <c r="B645" s="67"/>
      <c r="C645" s="67"/>
      <c r="D645" s="68"/>
      <c r="E645" s="70"/>
      <c r="F645" s="104" t="s">
        <v>10605</v>
      </c>
      <c r="G645" s="67"/>
      <c r="H645" s="71"/>
      <c r="I645" s="72"/>
      <c r="J645" s="72"/>
      <c r="K645" s="71" t="s">
        <v>13503</v>
      </c>
      <c r="L645" s="75"/>
      <c r="M645" s="76"/>
      <c r="N645" s="76"/>
      <c r="O645" s="77"/>
      <c r="P645" s="78"/>
      <c r="Q645" s="78"/>
      <c r="R645" s="88"/>
      <c r="S645" s="88"/>
      <c r="T645" s="88"/>
      <c r="U645" s="88"/>
      <c r="V645" s="52"/>
      <c r="W645" s="52"/>
      <c r="X645" s="52"/>
      <c r="Y645" s="52"/>
      <c r="Z645" s="51"/>
      <c r="AA645" s="73"/>
      <c r="AB645" s="73"/>
      <c r="AC645" s="74"/>
      <c r="AD645" s="80">
        <v>105</v>
      </c>
      <c r="AE645" s="80">
        <v>28</v>
      </c>
      <c r="AF645" s="80">
        <v>79</v>
      </c>
      <c r="AG645" s="80">
        <v>15</v>
      </c>
      <c r="AH645" s="80"/>
      <c r="AI645" s="80" t="s">
        <v>7879</v>
      </c>
      <c r="AJ645" s="80" t="s">
        <v>8907</v>
      </c>
      <c r="AK645" s="85" t="s">
        <v>9529</v>
      </c>
      <c r="AL645" s="80"/>
      <c r="AM645" s="82">
        <v>44158.636469907404</v>
      </c>
      <c r="AN645" s="80" t="s">
        <v>11402</v>
      </c>
      <c r="AO645" s="85" t="s">
        <v>12045</v>
      </c>
      <c r="AP645" s="80" t="s">
        <v>66</v>
      </c>
      <c r="AQ645" s="2"/>
      <c r="AR645" s="3"/>
      <c r="AS645" s="3"/>
      <c r="AT645" s="3"/>
      <c r="AU645" s="3"/>
    </row>
    <row r="646" spans="1:47" x14ac:dyDescent="0.35">
      <c r="A646" s="66" t="s">
        <v>743</v>
      </c>
      <c r="B646" s="67"/>
      <c r="C646" s="67"/>
      <c r="D646" s="68"/>
      <c r="E646" s="70"/>
      <c r="F646" s="104" t="s">
        <v>10606</v>
      </c>
      <c r="G646" s="67"/>
      <c r="H646" s="71"/>
      <c r="I646" s="72"/>
      <c r="J646" s="72"/>
      <c r="K646" s="71" t="s">
        <v>13504</v>
      </c>
      <c r="L646" s="75"/>
      <c r="M646" s="76"/>
      <c r="N646" s="76"/>
      <c r="O646" s="77"/>
      <c r="P646" s="78"/>
      <c r="Q646" s="78"/>
      <c r="R646" s="88"/>
      <c r="S646" s="88"/>
      <c r="T646" s="88"/>
      <c r="U646" s="88"/>
      <c r="V646" s="52"/>
      <c r="W646" s="52"/>
      <c r="X646" s="52"/>
      <c r="Y646" s="52"/>
      <c r="Z646" s="51"/>
      <c r="AA646" s="73"/>
      <c r="AB646" s="73"/>
      <c r="AC646" s="74"/>
      <c r="AD646" s="80">
        <v>797</v>
      </c>
      <c r="AE646" s="80">
        <v>474</v>
      </c>
      <c r="AF646" s="80">
        <v>638</v>
      </c>
      <c r="AG646" s="80">
        <v>12143</v>
      </c>
      <c r="AH646" s="80"/>
      <c r="AI646" s="80" t="s">
        <v>7880</v>
      </c>
      <c r="AJ646" s="80" t="s">
        <v>8616</v>
      </c>
      <c r="AK646" s="85" t="s">
        <v>9530</v>
      </c>
      <c r="AL646" s="80"/>
      <c r="AM646" s="82">
        <v>42566.522835648146</v>
      </c>
      <c r="AN646" s="80" t="s">
        <v>11402</v>
      </c>
      <c r="AO646" s="85" t="s">
        <v>12046</v>
      </c>
      <c r="AP646" s="80" t="s">
        <v>66</v>
      </c>
      <c r="AQ646" s="2"/>
      <c r="AR646" s="3"/>
      <c r="AS646" s="3"/>
      <c r="AT646" s="3"/>
      <c r="AU646" s="3"/>
    </row>
    <row r="647" spans="1:47" x14ac:dyDescent="0.35">
      <c r="A647" s="66" t="s">
        <v>744</v>
      </c>
      <c r="B647" s="67"/>
      <c r="C647" s="67"/>
      <c r="D647" s="68"/>
      <c r="E647" s="70"/>
      <c r="F647" s="104" t="s">
        <v>10607</v>
      </c>
      <c r="G647" s="67"/>
      <c r="H647" s="71"/>
      <c r="I647" s="72"/>
      <c r="J647" s="72"/>
      <c r="K647" s="71" t="s">
        <v>13505</v>
      </c>
      <c r="L647" s="75"/>
      <c r="M647" s="76"/>
      <c r="N647" s="76"/>
      <c r="O647" s="77"/>
      <c r="P647" s="78"/>
      <c r="Q647" s="78"/>
      <c r="R647" s="88"/>
      <c r="S647" s="88"/>
      <c r="T647" s="88"/>
      <c r="U647" s="88"/>
      <c r="V647" s="52"/>
      <c r="W647" s="52"/>
      <c r="X647" s="52"/>
      <c r="Y647" s="52"/>
      <c r="Z647" s="51"/>
      <c r="AA647" s="73"/>
      <c r="AB647" s="73"/>
      <c r="AC647" s="74"/>
      <c r="AD647" s="80">
        <v>411</v>
      </c>
      <c r="AE647" s="80">
        <v>3536</v>
      </c>
      <c r="AF647" s="80">
        <v>19423</v>
      </c>
      <c r="AG647" s="80">
        <v>11</v>
      </c>
      <c r="AH647" s="80"/>
      <c r="AI647" s="80" t="s">
        <v>7881</v>
      </c>
      <c r="AJ647" s="80" t="s">
        <v>8616</v>
      </c>
      <c r="AK647" s="85" t="s">
        <v>9531</v>
      </c>
      <c r="AL647" s="80"/>
      <c r="AM647" s="82">
        <v>39997.564270833333</v>
      </c>
      <c r="AN647" s="80" t="s">
        <v>11402</v>
      </c>
      <c r="AO647" s="85" t="s">
        <v>12047</v>
      </c>
      <c r="AP647" s="80" t="s">
        <v>66</v>
      </c>
      <c r="AQ647" s="2"/>
      <c r="AR647" s="3"/>
      <c r="AS647" s="3"/>
      <c r="AT647" s="3"/>
      <c r="AU647" s="3"/>
    </row>
    <row r="648" spans="1:47" x14ac:dyDescent="0.35">
      <c r="A648" s="66" t="s">
        <v>745</v>
      </c>
      <c r="B648" s="67"/>
      <c r="C648" s="67"/>
      <c r="D648" s="68"/>
      <c r="E648" s="70"/>
      <c r="F648" s="104" t="s">
        <v>10608</v>
      </c>
      <c r="G648" s="67"/>
      <c r="H648" s="71"/>
      <c r="I648" s="72"/>
      <c r="J648" s="72"/>
      <c r="K648" s="71" t="s">
        <v>13506</v>
      </c>
      <c r="L648" s="75"/>
      <c r="M648" s="76"/>
      <c r="N648" s="76"/>
      <c r="O648" s="77"/>
      <c r="P648" s="78"/>
      <c r="Q648" s="78"/>
      <c r="R648" s="88"/>
      <c r="S648" s="88"/>
      <c r="T648" s="88"/>
      <c r="U648" s="88"/>
      <c r="V648" s="52"/>
      <c r="W648" s="52"/>
      <c r="X648" s="52"/>
      <c r="Y648" s="52"/>
      <c r="Z648" s="51"/>
      <c r="AA648" s="73"/>
      <c r="AB648" s="73"/>
      <c r="AC648" s="74"/>
      <c r="AD648" s="80">
        <v>3458</v>
      </c>
      <c r="AE648" s="80">
        <v>3381</v>
      </c>
      <c r="AF648" s="80">
        <v>118680</v>
      </c>
      <c r="AG648" s="80">
        <v>25299</v>
      </c>
      <c r="AH648" s="80"/>
      <c r="AI648" s="80" t="s">
        <v>7882</v>
      </c>
      <c r="AJ648" s="80"/>
      <c r="AK648" s="80"/>
      <c r="AL648" s="80"/>
      <c r="AM648" s="82">
        <v>41393.371562499997</v>
      </c>
      <c r="AN648" s="80" t="s">
        <v>11402</v>
      </c>
      <c r="AO648" s="85" t="s">
        <v>12048</v>
      </c>
      <c r="AP648" s="80" t="s">
        <v>66</v>
      </c>
      <c r="AQ648" s="2"/>
      <c r="AR648" s="3"/>
      <c r="AS648" s="3"/>
      <c r="AT648" s="3"/>
      <c r="AU648" s="3"/>
    </row>
    <row r="649" spans="1:47" x14ac:dyDescent="0.35">
      <c r="A649" s="66" t="s">
        <v>1388</v>
      </c>
      <c r="B649" s="67"/>
      <c r="C649" s="67"/>
      <c r="D649" s="68"/>
      <c r="E649" s="70"/>
      <c r="F649" s="104" t="s">
        <v>10609</v>
      </c>
      <c r="G649" s="67"/>
      <c r="H649" s="71"/>
      <c r="I649" s="72"/>
      <c r="J649" s="72"/>
      <c r="K649" s="71" t="s">
        <v>13507</v>
      </c>
      <c r="L649" s="75"/>
      <c r="M649" s="76"/>
      <c r="N649" s="76"/>
      <c r="O649" s="77"/>
      <c r="P649" s="78"/>
      <c r="Q649" s="78"/>
      <c r="R649" s="88"/>
      <c r="S649" s="88"/>
      <c r="T649" s="88"/>
      <c r="U649" s="88"/>
      <c r="V649" s="52"/>
      <c r="W649" s="52"/>
      <c r="X649" s="52"/>
      <c r="Y649" s="52"/>
      <c r="Z649" s="51"/>
      <c r="AA649" s="73"/>
      <c r="AB649" s="73"/>
      <c r="AC649" s="74"/>
      <c r="AD649" s="80">
        <v>2797</v>
      </c>
      <c r="AE649" s="80">
        <v>44244</v>
      </c>
      <c r="AF649" s="80">
        <v>43911</v>
      </c>
      <c r="AG649" s="80">
        <v>614</v>
      </c>
      <c r="AH649" s="80"/>
      <c r="AI649" s="80" t="s">
        <v>7883</v>
      </c>
      <c r="AJ649" s="80" t="s">
        <v>8908</v>
      </c>
      <c r="AK649" s="85" t="s">
        <v>9532</v>
      </c>
      <c r="AL649" s="80"/>
      <c r="AM649" s="82">
        <v>40252.708148148151</v>
      </c>
      <c r="AN649" s="80" t="s">
        <v>11402</v>
      </c>
      <c r="AO649" s="85" t="s">
        <v>12049</v>
      </c>
      <c r="AP649" s="80" t="s">
        <v>66</v>
      </c>
      <c r="AQ649" s="2"/>
      <c r="AR649" s="3"/>
      <c r="AS649" s="3"/>
      <c r="AT649" s="3"/>
      <c r="AU649" s="3"/>
    </row>
    <row r="650" spans="1:47" x14ac:dyDescent="0.35">
      <c r="A650" s="66" t="s">
        <v>746</v>
      </c>
      <c r="B650" s="67"/>
      <c r="C650" s="67"/>
      <c r="D650" s="68"/>
      <c r="E650" s="70"/>
      <c r="F650" s="104" t="s">
        <v>10610</v>
      </c>
      <c r="G650" s="67"/>
      <c r="H650" s="71"/>
      <c r="I650" s="72"/>
      <c r="J650" s="72"/>
      <c r="K650" s="71" t="s">
        <v>13508</v>
      </c>
      <c r="L650" s="75"/>
      <c r="M650" s="76"/>
      <c r="N650" s="76"/>
      <c r="O650" s="77"/>
      <c r="P650" s="78"/>
      <c r="Q650" s="78"/>
      <c r="R650" s="88"/>
      <c r="S650" s="88"/>
      <c r="T650" s="88"/>
      <c r="U650" s="88"/>
      <c r="V650" s="52"/>
      <c r="W650" s="52"/>
      <c r="X650" s="52"/>
      <c r="Y650" s="52"/>
      <c r="Z650" s="51"/>
      <c r="AA650" s="73"/>
      <c r="AB650" s="73"/>
      <c r="AC650" s="74"/>
      <c r="AD650" s="80">
        <v>3623</v>
      </c>
      <c r="AE650" s="80">
        <v>5548</v>
      </c>
      <c r="AF650" s="80">
        <v>97157</v>
      </c>
      <c r="AG650" s="80">
        <v>50042</v>
      </c>
      <c r="AH650" s="80"/>
      <c r="AI650" s="80" t="s">
        <v>7884</v>
      </c>
      <c r="AJ650" s="80" t="s">
        <v>8615</v>
      </c>
      <c r="AK650" s="85" t="s">
        <v>9533</v>
      </c>
      <c r="AL650" s="80"/>
      <c r="AM650" s="82">
        <v>39924.552893518521</v>
      </c>
      <c r="AN650" s="80" t="s">
        <v>11402</v>
      </c>
      <c r="AO650" s="85" t="s">
        <v>12050</v>
      </c>
      <c r="AP650" s="80" t="s">
        <v>66</v>
      </c>
      <c r="AQ650" s="2"/>
      <c r="AR650" s="3"/>
      <c r="AS650" s="3"/>
      <c r="AT650" s="3"/>
      <c r="AU650" s="3"/>
    </row>
    <row r="651" spans="1:47" x14ac:dyDescent="0.35">
      <c r="A651" s="66" t="s">
        <v>747</v>
      </c>
      <c r="B651" s="67"/>
      <c r="C651" s="67"/>
      <c r="D651" s="68"/>
      <c r="E651" s="70"/>
      <c r="F651" s="104" t="s">
        <v>10611</v>
      </c>
      <c r="G651" s="67"/>
      <c r="H651" s="71"/>
      <c r="I651" s="72"/>
      <c r="J651" s="72"/>
      <c r="K651" s="71" t="s">
        <v>13509</v>
      </c>
      <c r="L651" s="75"/>
      <c r="M651" s="76"/>
      <c r="N651" s="76"/>
      <c r="O651" s="77"/>
      <c r="P651" s="78"/>
      <c r="Q651" s="78"/>
      <c r="R651" s="88"/>
      <c r="S651" s="88"/>
      <c r="T651" s="88"/>
      <c r="U651" s="88"/>
      <c r="V651" s="52"/>
      <c r="W651" s="52"/>
      <c r="X651" s="52"/>
      <c r="Y651" s="52"/>
      <c r="Z651" s="51"/>
      <c r="AA651" s="73"/>
      <c r="AB651" s="73"/>
      <c r="AC651" s="74"/>
      <c r="AD651" s="80">
        <v>4013</v>
      </c>
      <c r="AE651" s="80">
        <v>6705</v>
      </c>
      <c r="AF651" s="80">
        <v>208188</v>
      </c>
      <c r="AG651" s="80">
        <v>372004</v>
      </c>
      <c r="AH651" s="80"/>
      <c r="AI651" s="80" t="s">
        <v>7885</v>
      </c>
      <c r="AJ651" s="80" t="s">
        <v>8909</v>
      </c>
      <c r="AK651" s="80"/>
      <c r="AL651" s="80"/>
      <c r="AM651" s="82">
        <v>42877.593668981484</v>
      </c>
      <c r="AN651" s="80" t="s">
        <v>11402</v>
      </c>
      <c r="AO651" s="85" t="s">
        <v>12051</v>
      </c>
      <c r="AP651" s="80" t="s">
        <v>66</v>
      </c>
      <c r="AQ651" s="2"/>
      <c r="AR651" s="3"/>
      <c r="AS651" s="3"/>
      <c r="AT651" s="3"/>
      <c r="AU651" s="3"/>
    </row>
    <row r="652" spans="1:47" x14ac:dyDescent="0.35">
      <c r="A652" s="66" t="s">
        <v>748</v>
      </c>
      <c r="B652" s="67"/>
      <c r="C652" s="67"/>
      <c r="D652" s="68"/>
      <c r="E652" s="70"/>
      <c r="F652" s="104" t="s">
        <v>10612</v>
      </c>
      <c r="G652" s="67"/>
      <c r="H652" s="71"/>
      <c r="I652" s="72"/>
      <c r="J652" s="72"/>
      <c r="K652" s="71" t="s">
        <v>13510</v>
      </c>
      <c r="L652" s="75"/>
      <c r="M652" s="76"/>
      <c r="N652" s="76"/>
      <c r="O652" s="77"/>
      <c r="P652" s="78"/>
      <c r="Q652" s="78"/>
      <c r="R652" s="88"/>
      <c r="S652" s="88"/>
      <c r="T652" s="88"/>
      <c r="U652" s="88"/>
      <c r="V652" s="52"/>
      <c r="W652" s="52"/>
      <c r="X652" s="52"/>
      <c r="Y652" s="52"/>
      <c r="Z652" s="51"/>
      <c r="AA652" s="73"/>
      <c r="AB652" s="73"/>
      <c r="AC652" s="74"/>
      <c r="AD652" s="80">
        <v>7044</v>
      </c>
      <c r="AE652" s="80">
        <v>16174</v>
      </c>
      <c r="AF652" s="80">
        <v>97211</v>
      </c>
      <c r="AG652" s="80">
        <v>81380</v>
      </c>
      <c r="AH652" s="80"/>
      <c r="AI652" s="80" t="s">
        <v>7886</v>
      </c>
      <c r="AJ652" s="80" t="s">
        <v>8910</v>
      </c>
      <c r="AK652" s="85" t="s">
        <v>9534</v>
      </c>
      <c r="AL652" s="80"/>
      <c r="AM652" s="82">
        <v>40143.495937500003</v>
      </c>
      <c r="AN652" s="80" t="s">
        <v>11402</v>
      </c>
      <c r="AO652" s="85" t="s">
        <v>12052</v>
      </c>
      <c r="AP652" s="80" t="s">
        <v>66</v>
      </c>
      <c r="AQ652" s="2"/>
      <c r="AR652" s="3"/>
      <c r="AS652" s="3"/>
      <c r="AT652" s="3"/>
      <c r="AU652" s="3"/>
    </row>
    <row r="653" spans="1:47" x14ac:dyDescent="0.35">
      <c r="A653" s="66" t="s">
        <v>749</v>
      </c>
      <c r="B653" s="67"/>
      <c r="C653" s="67"/>
      <c r="D653" s="68"/>
      <c r="E653" s="70"/>
      <c r="F653" s="104" t="s">
        <v>10613</v>
      </c>
      <c r="G653" s="67"/>
      <c r="H653" s="71"/>
      <c r="I653" s="72"/>
      <c r="J653" s="72"/>
      <c r="K653" s="71" t="s">
        <v>13511</v>
      </c>
      <c r="L653" s="75"/>
      <c r="M653" s="76"/>
      <c r="N653" s="76"/>
      <c r="O653" s="77"/>
      <c r="P653" s="78"/>
      <c r="Q653" s="78"/>
      <c r="R653" s="88"/>
      <c r="S653" s="88"/>
      <c r="T653" s="88"/>
      <c r="U653" s="88"/>
      <c r="V653" s="52"/>
      <c r="W653" s="52"/>
      <c r="X653" s="52"/>
      <c r="Y653" s="52"/>
      <c r="Z653" s="51"/>
      <c r="AA653" s="73"/>
      <c r="AB653" s="73"/>
      <c r="AC653" s="74"/>
      <c r="AD653" s="80">
        <v>5720</v>
      </c>
      <c r="AE653" s="80">
        <v>7383</v>
      </c>
      <c r="AF653" s="80">
        <v>7722</v>
      </c>
      <c r="AG653" s="80">
        <v>15458</v>
      </c>
      <c r="AH653" s="80"/>
      <c r="AI653" s="80" t="s">
        <v>7887</v>
      </c>
      <c r="AJ653" s="80" t="s">
        <v>8911</v>
      </c>
      <c r="AK653" s="80"/>
      <c r="AL653" s="80"/>
      <c r="AM653" s="82">
        <v>40755.347094907411</v>
      </c>
      <c r="AN653" s="80" t="s">
        <v>11402</v>
      </c>
      <c r="AO653" s="85" t="s">
        <v>12053</v>
      </c>
      <c r="AP653" s="80" t="s">
        <v>66</v>
      </c>
      <c r="AQ653" s="2"/>
      <c r="AR653" s="3"/>
      <c r="AS653" s="3"/>
      <c r="AT653" s="3"/>
      <c r="AU653" s="3"/>
    </row>
    <row r="654" spans="1:47" x14ac:dyDescent="0.35">
      <c r="A654" s="66" t="s">
        <v>750</v>
      </c>
      <c r="B654" s="67"/>
      <c r="C654" s="67"/>
      <c r="D654" s="68"/>
      <c r="E654" s="70"/>
      <c r="F654" s="104" t="s">
        <v>10614</v>
      </c>
      <c r="G654" s="67"/>
      <c r="H654" s="71"/>
      <c r="I654" s="72"/>
      <c r="J654" s="72"/>
      <c r="K654" s="71" t="s">
        <v>13512</v>
      </c>
      <c r="L654" s="75"/>
      <c r="M654" s="76"/>
      <c r="N654" s="76"/>
      <c r="O654" s="77"/>
      <c r="P654" s="78"/>
      <c r="Q654" s="78"/>
      <c r="R654" s="88"/>
      <c r="S654" s="88"/>
      <c r="T654" s="88"/>
      <c r="U654" s="88"/>
      <c r="V654" s="52"/>
      <c r="W654" s="52"/>
      <c r="X654" s="52"/>
      <c r="Y654" s="52"/>
      <c r="Z654" s="51"/>
      <c r="AA654" s="73"/>
      <c r="AB654" s="73"/>
      <c r="AC654" s="74"/>
      <c r="AD654" s="80">
        <v>1919</v>
      </c>
      <c r="AE654" s="80">
        <v>800</v>
      </c>
      <c r="AF654" s="80">
        <v>84537</v>
      </c>
      <c r="AG654" s="80">
        <v>32795</v>
      </c>
      <c r="AH654" s="80"/>
      <c r="AI654" s="80" t="s">
        <v>7888</v>
      </c>
      <c r="AJ654" s="80" t="s">
        <v>8912</v>
      </c>
      <c r="AK654" s="80"/>
      <c r="AL654" s="80"/>
      <c r="AM654" s="82">
        <v>41799.600081018521</v>
      </c>
      <c r="AN654" s="80" t="s">
        <v>11402</v>
      </c>
      <c r="AO654" s="85" t="s">
        <v>12054</v>
      </c>
      <c r="AP654" s="80" t="s">
        <v>66</v>
      </c>
      <c r="AQ654" s="2"/>
      <c r="AR654" s="3"/>
      <c r="AS654" s="3"/>
      <c r="AT654" s="3"/>
      <c r="AU654" s="3"/>
    </row>
    <row r="655" spans="1:47" x14ac:dyDescent="0.35">
      <c r="A655" s="66" t="s">
        <v>751</v>
      </c>
      <c r="B655" s="67"/>
      <c r="C655" s="67"/>
      <c r="D655" s="68"/>
      <c r="E655" s="70"/>
      <c r="F655" s="104" t="s">
        <v>10615</v>
      </c>
      <c r="G655" s="67"/>
      <c r="H655" s="71"/>
      <c r="I655" s="72"/>
      <c r="J655" s="72"/>
      <c r="K655" s="71" t="s">
        <v>13513</v>
      </c>
      <c r="L655" s="75"/>
      <c r="M655" s="76"/>
      <c r="N655" s="76"/>
      <c r="O655" s="77"/>
      <c r="P655" s="78"/>
      <c r="Q655" s="78"/>
      <c r="R655" s="88"/>
      <c r="S655" s="88"/>
      <c r="T655" s="88"/>
      <c r="U655" s="88"/>
      <c r="V655" s="52"/>
      <c r="W655" s="52"/>
      <c r="X655" s="52"/>
      <c r="Y655" s="52"/>
      <c r="Z655" s="51"/>
      <c r="AA655" s="73"/>
      <c r="AB655" s="73"/>
      <c r="AC655" s="74"/>
      <c r="AD655" s="80">
        <v>265</v>
      </c>
      <c r="AE655" s="80">
        <v>52</v>
      </c>
      <c r="AF655" s="80">
        <v>2461</v>
      </c>
      <c r="AG655" s="80">
        <v>3685</v>
      </c>
      <c r="AH655" s="80"/>
      <c r="AI655" s="80" t="s">
        <v>7889</v>
      </c>
      <c r="AJ655" s="80"/>
      <c r="AK655" s="80"/>
      <c r="AL655" s="80"/>
      <c r="AM655" s="82">
        <v>44290.376747685186</v>
      </c>
      <c r="AN655" s="80" t="s">
        <v>11402</v>
      </c>
      <c r="AO655" s="85" t="s">
        <v>12055</v>
      </c>
      <c r="AP655" s="80" t="s">
        <v>66</v>
      </c>
      <c r="AQ655" s="2"/>
      <c r="AR655" s="3"/>
      <c r="AS655" s="3"/>
      <c r="AT655" s="3"/>
      <c r="AU655" s="3"/>
    </row>
    <row r="656" spans="1:47" x14ac:dyDescent="0.35">
      <c r="A656" s="66" t="s">
        <v>752</v>
      </c>
      <c r="B656" s="67"/>
      <c r="C656" s="67"/>
      <c r="D656" s="68"/>
      <c r="E656" s="70"/>
      <c r="F656" s="104" t="s">
        <v>10616</v>
      </c>
      <c r="G656" s="67"/>
      <c r="H656" s="71"/>
      <c r="I656" s="72"/>
      <c r="J656" s="72"/>
      <c r="K656" s="71" t="s">
        <v>13514</v>
      </c>
      <c r="L656" s="75"/>
      <c r="M656" s="76"/>
      <c r="N656" s="76"/>
      <c r="O656" s="77"/>
      <c r="P656" s="78"/>
      <c r="Q656" s="78"/>
      <c r="R656" s="88"/>
      <c r="S656" s="88"/>
      <c r="T656" s="88"/>
      <c r="U656" s="88"/>
      <c r="V656" s="52"/>
      <c r="W656" s="52"/>
      <c r="X656" s="52"/>
      <c r="Y656" s="52"/>
      <c r="Z656" s="51"/>
      <c r="AA656" s="73"/>
      <c r="AB656" s="73"/>
      <c r="AC656" s="74"/>
      <c r="AD656" s="80">
        <v>653</v>
      </c>
      <c r="AE656" s="80">
        <v>705</v>
      </c>
      <c r="AF656" s="80">
        <v>3744</v>
      </c>
      <c r="AG656" s="80">
        <v>14005</v>
      </c>
      <c r="AH656" s="80"/>
      <c r="AI656" s="80"/>
      <c r="AJ656" s="80" t="s">
        <v>8647</v>
      </c>
      <c r="AK656" s="80"/>
      <c r="AL656" s="80"/>
      <c r="AM656" s="82">
        <v>42291.376354166663</v>
      </c>
      <c r="AN656" s="80" t="s">
        <v>11402</v>
      </c>
      <c r="AO656" s="85" t="s">
        <v>12056</v>
      </c>
      <c r="AP656" s="80" t="s">
        <v>66</v>
      </c>
      <c r="AQ656" s="2"/>
      <c r="AR656" s="3"/>
      <c r="AS656" s="3"/>
      <c r="AT656" s="3"/>
      <c r="AU656" s="3"/>
    </row>
    <row r="657" spans="1:47" x14ac:dyDescent="0.35">
      <c r="A657" s="66" t="s">
        <v>753</v>
      </c>
      <c r="B657" s="67"/>
      <c r="C657" s="67"/>
      <c r="D657" s="68"/>
      <c r="E657" s="70"/>
      <c r="F657" s="104" t="s">
        <v>10617</v>
      </c>
      <c r="G657" s="67"/>
      <c r="H657" s="71"/>
      <c r="I657" s="72"/>
      <c r="J657" s="72"/>
      <c r="K657" s="71" t="s">
        <v>13515</v>
      </c>
      <c r="L657" s="75"/>
      <c r="M657" s="76"/>
      <c r="N657" s="76"/>
      <c r="O657" s="77"/>
      <c r="P657" s="78"/>
      <c r="Q657" s="78"/>
      <c r="R657" s="88"/>
      <c r="S657" s="88"/>
      <c r="T657" s="88"/>
      <c r="U657" s="88"/>
      <c r="V657" s="52"/>
      <c r="W657" s="52"/>
      <c r="X657" s="52"/>
      <c r="Y657" s="52"/>
      <c r="Z657" s="51"/>
      <c r="AA657" s="73"/>
      <c r="AB657" s="73"/>
      <c r="AC657" s="74"/>
      <c r="AD657" s="80">
        <v>113</v>
      </c>
      <c r="AE657" s="80">
        <v>227</v>
      </c>
      <c r="AF657" s="80">
        <v>8610</v>
      </c>
      <c r="AG657" s="80">
        <v>9940</v>
      </c>
      <c r="AH657" s="80"/>
      <c r="AI657" s="80" t="s">
        <v>7890</v>
      </c>
      <c r="AJ657" s="80"/>
      <c r="AK657" s="85" t="s">
        <v>9535</v>
      </c>
      <c r="AL657" s="80"/>
      <c r="AM657" s="82">
        <v>42962.702997685185</v>
      </c>
      <c r="AN657" s="80" t="s">
        <v>11402</v>
      </c>
      <c r="AO657" s="85" t="s">
        <v>12057</v>
      </c>
      <c r="AP657" s="80" t="s">
        <v>66</v>
      </c>
      <c r="AQ657" s="2"/>
      <c r="AR657" s="3"/>
      <c r="AS657" s="3"/>
      <c r="AT657" s="3"/>
      <c r="AU657" s="3"/>
    </row>
    <row r="658" spans="1:47" x14ac:dyDescent="0.35">
      <c r="A658" s="66" t="s">
        <v>754</v>
      </c>
      <c r="B658" s="67"/>
      <c r="C658" s="67"/>
      <c r="D658" s="68"/>
      <c r="E658" s="70"/>
      <c r="F658" s="104" t="s">
        <v>10618</v>
      </c>
      <c r="G658" s="67"/>
      <c r="H658" s="71"/>
      <c r="I658" s="72"/>
      <c r="J658" s="72"/>
      <c r="K658" s="71" t="s">
        <v>13516</v>
      </c>
      <c r="L658" s="75"/>
      <c r="M658" s="76"/>
      <c r="N658" s="76"/>
      <c r="O658" s="77"/>
      <c r="P658" s="78"/>
      <c r="Q658" s="78"/>
      <c r="R658" s="88"/>
      <c r="S658" s="88"/>
      <c r="T658" s="88"/>
      <c r="U658" s="88"/>
      <c r="V658" s="52"/>
      <c r="W658" s="52"/>
      <c r="X658" s="52"/>
      <c r="Y658" s="52"/>
      <c r="Z658" s="51"/>
      <c r="AA658" s="73"/>
      <c r="AB658" s="73"/>
      <c r="AC658" s="74"/>
      <c r="AD658" s="80">
        <v>95</v>
      </c>
      <c r="AE658" s="80">
        <v>231</v>
      </c>
      <c r="AF658" s="80">
        <v>1108</v>
      </c>
      <c r="AG658" s="80">
        <v>290</v>
      </c>
      <c r="AH658" s="80"/>
      <c r="AI658" s="80" t="s">
        <v>7891</v>
      </c>
      <c r="AJ658" s="80" t="s">
        <v>8913</v>
      </c>
      <c r="AK658" s="85" t="s">
        <v>9536</v>
      </c>
      <c r="AL658" s="80"/>
      <c r="AM658" s="82">
        <v>42978.283738425926</v>
      </c>
      <c r="AN658" s="80" t="s">
        <v>11402</v>
      </c>
      <c r="AO658" s="85" t="s">
        <v>12058</v>
      </c>
      <c r="AP658" s="80" t="s">
        <v>66</v>
      </c>
      <c r="AQ658" s="2"/>
      <c r="AR658" s="3"/>
      <c r="AS658" s="3"/>
      <c r="AT658" s="3"/>
      <c r="AU658" s="3"/>
    </row>
    <row r="659" spans="1:47" x14ac:dyDescent="0.35">
      <c r="A659" s="66" t="s">
        <v>755</v>
      </c>
      <c r="B659" s="67"/>
      <c r="C659" s="67"/>
      <c r="D659" s="68"/>
      <c r="E659" s="70"/>
      <c r="F659" s="104" t="s">
        <v>10619</v>
      </c>
      <c r="G659" s="67"/>
      <c r="H659" s="71"/>
      <c r="I659" s="72"/>
      <c r="J659" s="72"/>
      <c r="K659" s="71" t="s">
        <v>13517</v>
      </c>
      <c r="L659" s="75"/>
      <c r="M659" s="76"/>
      <c r="N659" s="76"/>
      <c r="O659" s="77"/>
      <c r="P659" s="78"/>
      <c r="Q659" s="78"/>
      <c r="R659" s="88"/>
      <c r="S659" s="88"/>
      <c r="T659" s="88"/>
      <c r="U659" s="88"/>
      <c r="V659" s="52"/>
      <c r="W659" s="52"/>
      <c r="X659" s="52"/>
      <c r="Y659" s="52"/>
      <c r="Z659" s="51"/>
      <c r="AA659" s="73"/>
      <c r="AB659" s="73"/>
      <c r="AC659" s="74"/>
      <c r="AD659" s="80">
        <v>503</v>
      </c>
      <c r="AE659" s="80">
        <v>735</v>
      </c>
      <c r="AF659" s="80">
        <v>20376</v>
      </c>
      <c r="AG659" s="80">
        <v>2405</v>
      </c>
      <c r="AH659" s="80"/>
      <c r="AI659" s="80" t="s">
        <v>7892</v>
      </c>
      <c r="AJ659" s="80" t="s">
        <v>8914</v>
      </c>
      <c r="AK659" s="85" t="s">
        <v>9537</v>
      </c>
      <c r="AL659" s="80"/>
      <c r="AM659" s="82">
        <v>41745.850474537037</v>
      </c>
      <c r="AN659" s="80" t="s">
        <v>11402</v>
      </c>
      <c r="AO659" s="85" t="s">
        <v>12059</v>
      </c>
      <c r="AP659" s="80" t="s">
        <v>66</v>
      </c>
      <c r="AQ659" s="2"/>
      <c r="AR659" s="3"/>
      <c r="AS659" s="3"/>
      <c r="AT659" s="3"/>
      <c r="AU659" s="3"/>
    </row>
    <row r="660" spans="1:47" x14ac:dyDescent="0.35">
      <c r="A660" s="66" t="s">
        <v>756</v>
      </c>
      <c r="B660" s="67"/>
      <c r="C660" s="67"/>
      <c r="D660" s="68"/>
      <c r="E660" s="70"/>
      <c r="F660" s="104" t="s">
        <v>10620</v>
      </c>
      <c r="G660" s="67"/>
      <c r="H660" s="71"/>
      <c r="I660" s="72"/>
      <c r="J660" s="72"/>
      <c r="K660" s="71" t="s">
        <v>13518</v>
      </c>
      <c r="L660" s="75"/>
      <c r="M660" s="76"/>
      <c r="N660" s="76"/>
      <c r="O660" s="77"/>
      <c r="P660" s="78"/>
      <c r="Q660" s="78"/>
      <c r="R660" s="88"/>
      <c r="S660" s="88"/>
      <c r="T660" s="88"/>
      <c r="U660" s="88"/>
      <c r="V660" s="52"/>
      <c r="W660" s="52"/>
      <c r="X660" s="52"/>
      <c r="Y660" s="52"/>
      <c r="Z660" s="51"/>
      <c r="AA660" s="73"/>
      <c r="AB660" s="73"/>
      <c r="AC660" s="74"/>
      <c r="AD660" s="80">
        <v>1284</v>
      </c>
      <c r="AE660" s="80">
        <v>2361</v>
      </c>
      <c r="AF660" s="80">
        <v>29797</v>
      </c>
      <c r="AG660" s="80">
        <v>9210</v>
      </c>
      <c r="AH660" s="80"/>
      <c r="AI660" s="80" t="s">
        <v>7893</v>
      </c>
      <c r="AJ660" s="80" t="s">
        <v>8915</v>
      </c>
      <c r="AK660" s="85" t="s">
        <v>9538</v>
      </c>
      <c r="AL660" s="80"/>
      <c r="AM660" s="82">
        <v>40836.841805555552</v>
      </c>
      <c r="AN660" s="80" t="s">
        <v>11402</v>
      </c>
      <c r="AO660" s="85" t="s">
        <v>12060</v>
      </c>
      <c r="AP660" s="80" t="s">
        <v>66</v>
      </c>
      <c r="AQ660" s="2"/>
      <c r="AR660" s="3"/>
      <c r="AS660" s="3"/>
      <c r="AT660" s="3"/>
      <c r="AU660" s="3"/>
    </row>
    <row r="661" spans="1:47" x14ac:dyDescent="0.35">
      <c r="A661" s="66" t="s">
        <v>757</v>
      </c>
      <c r="B661" s="67"/>
      <c r="C661" s="67"/>
      <c r="D661" s="68"/>
      <c r="E661" s="70"/>
      <c r="F661" s="104" t="s">
        <v>10621</v>
      </c>
      <c r="G661" s="67"/>
      <c r="H661" s="71"/>
      <c r="I661" s="72"/>
      <c r="J661" s="72"/>
      <c r="K661" s="71" t="s">
        <v>13519</v>
      </c>
      <c r="L661" s="75"/>
      <c r="M661" s="76"/>
      <c r="N661" s="76"/>
      <c r="O661" s="77"/>
      <c r="P661" s="78"/>
      <c r="Q661" s="78"/>
      <c r="R661" s="88"/>
      <c r="S661" s="88"/>
      <c r="T661" s="88"/>
      <c r="U661" s="88"/>
      <c r="V661" s="52"/>
      <c r="W661" s="52"/>
      <c r="X661" s="52"/>
      <c r="Y661" s="52"/>
      <c r="Z661" s="51"/>
      <c r="AA661" s="73"/>
      <c r="AB661" s="73"/>
      <c r="AC661" s="74"/>
      <c r="AD661" s="80">
        <v>2291</v>
      </c>
      <c r="AE661" s="80">
        <v>3571</v>
      </c>
      <c r="AF661" s="80">
        <v>2819</v>
      </c>
      <c r="AG661" s="80">
        <v>3265</v>
      </c>
      <c r="AH661" s="80"/>
      <c r="AI661" s="80" t="s">
        <v>7894</v>
      </c>
      <c r="AJ661" s="80" t="s">
        <v>8916</v>
      </c>
      <c r="AK661" s="80"/>
      <c r="AL661" s="80"/>
      <c r="AM661" s="82">
        <v>41021.565868055557</v>
      </c>
      <c r="AN661" s="80" t="s">
        <v>11402</v>
      </c>
      <c r="AO661" s="85" t="s">
        <v>12061</v>
      </c>
      <c r="AP661" s="80" t="s">
        <v>66</v>
      </c>
      <c r="AQ661" s="2"/>
      <c r="AR661" s="3"/>
      <c r="AS661" s="3"/>
      <c r="AT661" s="3"/>
      <c r="AU661" s="3"/>
    </row>
    <row r="662" spans="1:47" x14ac:dyDescent="0.35">
      <c r="A662" s="66" t="s">
        <v>758</v>
      </c>
      <c r="B662" s="67"/>
      <c r="C662" s="67"/>
      <c r="D662" s="68"/>
      <c r="E662" s="70"/>
      <c r="F662" s="104" t="s">
        <v>10622</v>
      </c>
      <c r="G662" s="67"/>
      <c r="H662" s="71"/>
      <c r="I662" s="72"/>
      <c r="J662" s="72"/>
      <c r="K662" s="71" t="s">
        <v>13520</v>
      </c>
      <c r="L662" s="75"/>
      <c r="M662" s="76"/>
      <c r="N662" s="76"/>
      <c r="O662" s="77"/>
      <c r="P662" s="78"/>
      <c r="Q662" s="78"/>
      <c r="R662" s="88"/>
      <c r="S662" s="88"/>
      <c r="T662" s="88"/>
      <c r="U662" s="88"/>
      <c r="V662" s="52"/>
      <c r="W662" s="52"/>
      <c r="X662" s="52"/>
      <c r="Y662" s="52"/>
      <c r="Z662" s="51"/>
      <c r="AA662" s="73"/>
      <c r="AB662" s="73"/>
      <c r="AC662" s="74"/>
      <c r="AD662" s="80">
        <v>873</v>
      </c>
      <c r="AE662" s="80">
        <v>828</v>
      </c>
      <c r="AF662" s="80">
        <v>56174</v>
      </c>
      <c r="AG662" s="80">
        <v>28687</v>
      </c>
      <c r="AH662" s="80"/>
      <c r="AI662" s="80" t="s">
        <v>7895</v>
      </c>
      <c r="AJ662" s="80" t="s">
        <v>8615</v>
      </c>
      <c r="AK662" s="80"/>
      <c r="AL662" s="80"/>
      <c r="AM662" s="82">
        <v>43888.493078703701</v>
      </c>
      <c r="AN662" s="80" t="s">
        <v>11402</v>
      </c>
      <c r="AO662" s="85" t="s">
        <v>12062</v>
      </c>
      <c r="AP662" s="80" t="s">
        <v>66</v>
      </c>
      <c r="AQ662" s="2"/>
      <c r="AR662" s="3"/>
      <c r="AS662" s="3"/>
      <c r="AT662" s="3"/>
      <c r="AU662" s="3"/>
    </row>
    <row r="663" spans="1:47" x14ac:dyDescent="0.35">
      <c r="A663" s="66" t="s">
        <v>759</v>
      </c>
      <c r="B663" s="67"/>
      <c r="C663" s="67"/>
      <c r="D663" s="68"/>
      <c r="E663" s="70"/>
      <c r="F663" s="104" t="s">
        <v>10623</v>
      </c>
      <c r="G663" s="67"/>
      <c r="H663" s="71"/>
      <c r="I663" s="72"/>
      <c r="J663" s="72"/>
      <c r="K663" s="71" t="s">
        <v>13521</v>
      </c>
      <c r="L663" s="75"/>
      <c r="M663" s="76"/>
      <c r="N663" s="76"/>
      <c r="O663" s="77"/>
      <c r="P663" s="78"/>
      <c r="Q663" s="78"/>
      <c r="R663" s="88"/>
      <c r="S663" s="88"/>
      <c r="T663" s="88"/>
      <c r="U663" s="88"/>
      <c r="V663" s="52"/>
      <c r="W663" s="52"/>
      <c r="X663" s="52"/>
      <c r="Y663" s="52"/>
      <c r="Z663" s="51"/>
      <c r="AA663" s="73"/>
      <c r="AB663" s="73"/>
      <c r="AC663" s="74"/>
      <c r="AD663" s="80">
        <v>2348</v>
      </c>
      <c r="AE663" s="80">
        <v>688</v>
      </c>
      <c r="AF663" s="80">
        <v>13638</v>
      </c>
      <c r="AG663" s="80">
        <v>17713</v>
      </c>
      <c r="AH663" s="80"/>
      <c r="AI663" s="80" t="s">
        <v>7896</v>
      </c>
      <c r="AJ663" s="80" t="s">
        <v>8917</v>
      </c>
      <c r="AK663" s="80"/>
      <c r="AL663" s="80"/>
      <c r="AM663" s="82">
        <v>39779.435949074075</v>
      </c>
      <c r="AN663" s="80" t="s">
        <v>11402</v>
      </c>
      <c r="AO663" s="85" t="s">
        <v>12063</v>
      </c>
      <c r="AP663" s="80" t="s">
        <v>66</v>
      </c>
      <c r="AQ663" s="2"/>
      <c r="AR663" s="3"/>
      <c r="AS663" s="3"/>
      <c r="AT663" s="3"/>
      <c r="AU663" s="3"/>
    </row>
    <row r="664" spans="1:47" x14ac:dyDescent="0.35">
      <c r="A664" s="66" t="s">
        <v>761</v>
      </c>
      <c r="B664" s="67"/>
      <c r="C664" s="67"/>
      <c r="D664" s="68"/>
      <c r="E664" s="70"/>
      <c r="F664" s="104" t="s">
        <v>10624</v>
      </c>
      <c r="G664" s="67"/>
      <c r="H664" s="71"/>
      <c r="I664" s="72"/>
      <c r="J664" s="72"/>
      <c r="K664" s="71" t="s">
        <v>13522</v>
      </c>
      <c r="L664" s="75"/>
      <c r="M664" s="76"/>
      <c r="N664" s="76"/>
      <c r="O664" s="77"/>
      <c r="P664" s="78"/>
      <c r="Q664" s="78"/>
      <c r="R664" s="88"/>
      <c r="S664" s="88"/>
      <c r="T664" s="88"/>
      <c r="U664" s="88"/>
      <c r="V664" s="52"/>
      <c r="W664" s="52"/>
      <c r="X664" s="52"/>
      <c r="Y664" s="52"/>
      <c r="Z664" s="51"/>
      <c r="AA664" s="73"/>
      <c r="AB664" s="73"/>
      <c r="AC664" s="74"/>
      <c r="AD664" s="80">
        <v>359</v>
      </c>
      <c r="AE664" s="80">
        <v>8066</v>
      </c>
      <c r="AF664" s="80">
        <v>23509</v>
      </c>
      <c r="AG664" s="80">
        <v>6177</v>
      </c>
      <c r="AH664" s="80"/>
      <c r="AI664" s="80" t="s">
        <v>7897</v>
      </c>
      <c r="AJ664" s="80" t="s">
        <v>8918</v>
      </c>
      <c r="AK664" s="85" t="s">
        <v>9539</v>
      </c>
      <c r="AL664" s="80"/>
      <c r="AM664" s="82">
        <v>41321.871840277781</v>
      </c>
      <c r="AN664" s="80" t="s">
        <v>11402</v>
      </c>
      <c r="AO664" s="85" t="s">
        <v>12064</v>
      </c>
      <c r="AP664" s="80" t="s">
        <v>66</v>
      </c>
      <c r="AQ664" s="2"/>
      <c r="AR664" s="3"/>
      <c r="AS664" s="3"/>
      <c r="AT664" s="3"/>
      <c r="AU664" s="3"/>
    </row>
    <row r="665" spans="1:47" x14ac:dyDescent="0.35">
      <c r="A665" s="66" t="s">
        <v>762</v>
      </c>
      <c r="B665" s="67"/>
      <c r="C665" s="67"/>
      <c r="D665" s="68"/>
      <c r="E665" s="70"/>
      <c r="F665" s="104" t="s">
        <v>10625</v>
      </c>
      <c r="G665" s="67"/>
      <c r="H665" s="71"/>
      <c r="I665" s="72"/>
      <c r="J665" s="72"/>
      <c r="K665" s="71" t="s">
        <v>13523</v>
      </c>
      <c r="L665" s="75"/>
      <c r="M665" s="76"/>
      <c r="N665" s="76"/>
      <c r="O665" s="77"/>
      <c r="P665" s="78"/>
      <c r="Q665" s="78"/>
      <c r="R665" s="88"/>
      <c r="S665" s="88"/>
      <c r="T665" s="88"/>
      <c r="U665" s="88"/>
      <c r="V665" s="52"/>
      <c r="W665" s="52"/>
      <c r="X665" s="52"/>
      <c r="Y665" s="52"/>
      <c r="Z665" s="51"/>
      <c r="AA665" s="73"/>
      <c r="AB665" s="73"/>
      <c r="AC665" s="74"/>
      <c r="AD665" s="80">
        <v>654</v>
      </c>
      <c r="AE665" s="80">
        <v>995</v>
      </c>
      <c r="AF665" s="80">
        <v>206551</v>
      </c>
      <c r="AG665" s="80">
        <v>63221</v>
      </c>
      <c r="AH665" s="80"/>
      <c r="AI665" s="80" t="s">
        <v>7898</v>
      </c>
      <c r="AJ665" s="80"/>
      <c r="AK665" s="80"/>
      <c r="AL665" s="80"/>
      <c r="AM665" s="82">
        <v>41031.776805555557</v>
      </c>
      <c r="AN665" s="80" t="s">
        <v>11402</v>
      </c>
      <c r="AO665" s="85" t="s">
        <v>12065</v>
      </c>
      <c r="AP665" s="80" t="s">
        <v>66</v>
      </c>
      <c r="AQ665" s="2"/>
      <c r="AR665" s="3"/>
      <c r="AS665" s="3"/>
      <c r="AT665" s="3"/>
      <c r="AU665" s="3"/>
    </row>
    <row r="666" spans="1:47" x14ac:dyDescent="0.35">
      <c r="A666" s="66" t="s">
        <v>763</v>
      </c>
      <c r="B666" s="67"/>
      <c r="C666" s="67"/>
      <c r="D666" s="68"/>
      <c r="E666" s="70"/>
      <c r="F666" s="104" t="s">
        <v>10626</v>
      </c>
      <c r="G666" s="67"/>
      <c r="H666" s="71"/>
      <c r="I666" s="72"/>
      <c r="J666" s="72"/>
      <c r="K666" s="71" t="s">
        <v>13524</v>
      </c>
      <c r="L666" s="75"/>
      <c r="M666" s="76"/>
      <c r="N666" s="76"/>
      <c r="O666" s="77"/>
      <c r="P666" s="78"/>
      <c r="Q666" s="78"/>
      <c r="R666" s="88"/>
      <c r="S666" s="88"/>
      <c r="T666" s="88"/>
      <c r="U666" s="88"/>
      <c r="V666" s="52"/>
      <c r="W666" s="52"/>
      <c r="X666" s="52"/>
      <c r="Y666" s="52"/>
      <c r="Z666" s="51"/>
      <c r="AA666" s="73"/>
      <c r="AB666" s="73"/>
      <c r="AC666" s="74"/>
      <c r="AD666" s="80">
        <v>2263</v>
      </c>
      <c r="AE666" s="80">
        <v>11832</v>
      </c>
      <c r="AF666" s="80">
        <v>20171</v>
      </c>
      <c r="AG666" s="80">
        <v>16215</v>
      </c>
      <c r="AH666" s="80"/>
      <c r="AI666" s="80" t="s">
        <v>7899</v>
      </c>
      <c r="AJ666" s="80" t="s">
        <v>8615</v>
      </c>
      <c r="AK666" s="80"/>
      <c r="AL666" s="80"/>
      <c r="AM666" s="82">
        <v>41017.268807870372</v>
      </c>
      <c r="AN666" s="80" t="s">
        <v>11402</v>
      </c>
      <c r="AO666" s="85" t="s">
        <v>12066</v>
      </c>
      <c r="AP666" s="80" t="s">
        <v>66</v>
      </c>
      <c r="AQ666" s="2"/>
      <c r="AR666" s="3"/>
      <c r="AS666" s="3"/>
      <c r="AT666" s="3"/>
      <c r="AU666" s="3"/>
    </row>
    <row r="667" spans="1:47" x14ac:dyDescent="0.35">
      <c r="A667" s="66" t="s">
        <v>764</v>
      </c>
      <c r="B667" s="67"/>
      <c r="C667" s="67"/>
      <c r="D667" s="68"/>
      <c r="E667" s="70"/>
      <c r="F667" s="104" t="s">
        <v>10627</v>
      </c>
      <c r="G667" s="67"/>
      <c r="H667" s="71"/>
      <c r="I667" s="72"/>
      <c r="J667" s="72"/>
      <c r="K667" s="71" t="s">
        <v>13525</v>
      </c>
      <c r="L667" s="75"/>
      <c r="M667" s="76"/>
      <c r="N667" s="76"/>
      <c r="O667" s="77"/>
      <c r="P667" s="78"/>
      <c r="Q667" s="78"/>
      <c r="R667" s="88"/>
      <c r="S667" s="88"/>
      <c r="T667" s="88"/>
      <c r="U667" s="88"/>
      <c r="V667" s="52"/>
      <c r="W667" s="52"/>
      <c r="X667" s="52"/>
      <c r="Y667" s="52"/>
      <c r="Z667" s="51"/>
      <c r="AA667" s="73"/>
      <c r="AB667" s="73"/>
      <c r="AC667" s="74"/>
      <c r="AD667" s="80">
        <v>8018</v>
      </c>
      <c r="AE667" s="80">
        <v>7835</v>
      </c>
      <c r="AF667" s="80">
        <v>598748</v>
      </c>
      <c r="AG667" s="80">
        <v>27584</v>
      </c>
      <c r="AH667" s="80"/>
      <c r="AI667" s="80" t="s">
        <v>7900</v>
      </c>
      <c r="AJ667" s="80"/>
      <c r="AK667" s="85" t="s">
        <v>9540</v>
      </c>
      <c r="AL667" s="80"/>
      <c r="AM667" s="82">
        <v>43798.353125000001</v>
      </c>
      <c r="AN667" s="80" t="s">
        <v>11402</v>
      </c>
      <c r="AO667" s="85" t="s">
        <v>12067</v>
      </c>
      <c r="AP667" s="80" t="s">
        <v>66</v>
      </c>
      <c r="AQ667" s="2"/>
      <c r="AR667" s="3"/>
      <c r="AS667" s="3"/>
      <c r="AT667" s="3"/>
      <c r="AU667" s="3"/>
    </row>
    <row r="668" spans="1:47" x14ac:dyDescent="0.35">
      <c r="A668" s="66" t="s">
        <v>765</v>
      </c>
      <c r="B668" s="67"/>
      <c r="C668" s="67"/>
      <c r="D668" s="68"/>
      <c r="E668" s="70"/>
      <c r="F668" s="104" t="s">
        <v>10628</v>
      </c>
      <c r="G668" s="67"/>
      <c r="H668" s="71"/>
      <c r="I668" s="72"/>
      <c r="J668" s="72"/>
      <c r="K668" s="71" t="s">
        <v>13526</v>
      </c>
      <c r="L668" s="75"/>
      <c r="M668" s="76"/>
      <c r="N668" s="76"/>
      <c r="O668" s="77"/>
      <c r="P668" s="78"/>
      <c r="Q668" s="78"/>
      <c r="R668" s="88"/>
      <c r="S668" s="88"/>
      <c r="T668" s="88"/>
      <c r="U668" s="88"/>
      <c r="V668" s="52"/>
      <c r="W668" s="52"/>
      <c r="X668" s="52"/>
      <c r="Y668" s="52"/>
      <c r="Z668" s="51"/>
      <c r="AA668" s="73"/>
      <c r="AB668" s="73"/>
      <c r="AC668" s="74"/>
      <c r="AD668" s="80">
        <v>138</v>
      </c>
      <c r="AE668" s="80">
        <v>377</v>
      </c>
      <c r="AF668" s="80">
        <v>67848</v>
      </c>
      <c r="AG668" s="80">
        <v>32316</v>
      </c>
      <c r="AH668" s="80"/>
      <c r="AI668" s="86" t="s">
        <v>7901</v>
      </c>
      <c r="AJ668" s="80" t="s">
        <v>8684</v>
      </c>
      <c r="AK668" s="80"/>
      <c r="AL668" s="80"/>
      <c r="AM668" s="82">
        <v>42862.811655092592</v>
      </c>
      <c r="AN668" s="80" t="s">
        <v>11402</v>
      </c>
      <c r="AO668" s="85" t="s">
        <v>12068</v>
      </c>
      <c r="AP668" s="80" t="s">
        <v>66</v>
      </c>
      <c r="AQ668" s="2"/>
      <c r="AR668" s="3"/>
      <c r="AS668" s="3"/>
      <c r="AT668" s="3"/>
      <c r="AU668" s="3"/>
    </row>
    <row r="669" spans="1:47" x14ac:dyDescent="0.35">
      <c r="A669" s="66" t="s">
        <v>766</v>
      </c>
      <c r="B669" s="67"/>
      <c r="C669" s="67"/>
      <c r="D669" s="68"/>
      <c r="E669" s="70"/>
      <c r="F669" s="104" t="s">
        <v>10629</v>
      </c>
      <c r="G669" s="67"/>
      <c r="H669" s="71"/>
      <c r="I669" s="72"/>
      <c r="J669" s="72"/>
      <c r="K669" s="71" t="s">
        <v>13527</v>
      </c>
      <c r="L669" s="75"/>
      <c r="M669" s="76"/>
      <c r="N669" s="76"/>
      <c r="O669" s="77"/>
      <c r="P669" s="78"/>
      <c r="Q669" s="78"/>
      <c r="R669" s="88"/>
      <c r="S669" s="88"/>
      <c r="T669" s="88"/>
      <c r="U669" s="88"/>
      <c r="V669" s="52"/>
      <c r="W669" s="52"/>
      <c r="X669" s="52"/>
      <c r="Y669" s="52"/>
      <c r="Z669" s="51"/>
      <c r="AA669" s="73"/>
      <c r="AB669" s="73"/>
      <c r="AC669" s="74"/>
      <c r="AD669" s="80">
        <v>245</v>
      </c>
      <c r="AE669" s="80">
        <v>129</v>
      </c>
      <c r="AF669" s="80">
        <v>19774</v>
      </c>
      <c r="AG669" s="80">
        <v>54094</v>
      </c>
      <c r="AH669" s="80"/>
      <c r="AI669" s="80" t="s">
        <v>7902</v>
      </c>
      <c r="AJ669" s="80"/>
      <c r="AK669" s="80"/>
      <c r="AL669" s="80"/>
      <c r="AM669" s="82">
        <v>42714.688599537039</v>
      </c>
      <c r="AN669" s="80" t="s">
        <v>11402</v>
      </c>
      <c r="AO669" s="85" t="s">
        <v>12069</v>
      </c>
      <c r="AP669" s="80" t="s">
        <v>66</v>
      </c>
      <c r="AQ669" s="2"/>
      <c r="AR669" s="3"/>
      <c r="AS669" s="3"/>
      <c r="AT669" s="3"/>
      <c r="AU669" s="3"/>
    </row>
    <row r="670" spans="1:47" x14ac:dyDescent="0.35">
      <c r="A670" s="66" t="s">
        <v>767</v>
      </c>
      <c r="B670" s="67"/>
      <c r="C670" s="67"/>
      <c r="D670" s="68"/>
      <c r="E670" s="70"/>
      <c r="F670" s="104" t="s">
        <v>10630</v>
      </c>
      <c r="G670" s="67"/>
      <c r="H670" s="71"/>
      <c r="I670" s="72"/>
      <c r="J670" s="72"/>
      <c r="K670" s="71" t="s">
        <v>13528</v>
      </c>
      <c r="L670" s="75"/>
      <c r="M670" s="76"/>
      <c r="N670" s="76"/>
      <c r="O670" s="77"/>
      <c r="P670" s="78"/>
      <c r="Q670" s="78"/>
      <c r="R670" s="88"/>
      <c r="S670" s="88"/>
      <c r="T670" s="88"/>
      <c r="U670" s="88"/>
      <c r="V670" s="52"/>
      <c r="W670" s="52"/>
      <c r="X670" s="52"/>
      <c r="Y670" s="52"/>
      <c r="Z670" s="51"/>
      <c r="AA670" s="73"/>
      <c r="AB670" s="73"/>
      <c r="AC670" s="74"/>
      <c r="AD670" s="80">
        <v>179</v>
      </c>
      <c r="AE670" s="80">
        <v>152</v>
      </c>
      <c r="AF670" s="80">
        <v>9731</v>
      </c>
      <c r="AG670" s="80">
        <v>4150</v>
      </c>
      <c r="AH670" s="80"/>
      <c r="AI670" s="80" t="s">
        <v>7903</v>
      </c>
      <c r="AJ670" s="80" t="s">
        <v>8919</v>
      </c>
      <c r="AK670" s="80"/>
      <c r="AL670" s="80"/>
      <c r="AM670" s="82">
        <v>40453.41097222222</v>
      </c>
      <c r="AN670" s="80" t="s">
        <v>11402</v>
      </c>
      <c r="AO670" s="85" t="s">
        <v>12070</v>
      </c>
      <c r="AP670" s="80" t="s">
        <v>66</v>
      </c>
      <c r="AQ670" s="2"/>
      <c r="AR670" s="3"/>
      <c r="AS670" s="3"/>
      <c r="AT670" s="3"/>
      <c r="AU670" s="3"/>
    </row>
    <row r="671" spans="1:47" x14ac:dyDescent="0.35">
      <c r="A671" s="66" t="s">
        <v>768</v>
      </c>
      <c r="B671" s="67"/>
      <c r="C671" s="67"/>
      <c r="D671" s="68"/>
      <c r="E671" s="70"/>
      <c r="F671" s="104" t="s">
        <v>10631</v>
      </c>
      <c r="G671" s="67"/>
      <c r="H671" s="71"/>
      <c r="I671" s="72"/>
      <c r="J671" s="72"/>
      <c r="K671" s="71" t="s">
        <v>13529</v>
      </c>
      <c r="L671" s="75"/>
      <c r="M671" s="76"/>
      <c r="N671" s="76"/>
      <c r="O671" s="77"/>
      <c r="P671" s="78"/>
      <c r="Q671" s="78"/>
      <c r="R671" s="88"/>
      <c r="S671" s="88"/>
      <c r="T671" s="88"/>
      <c r="U671" s="88"/>
      <c r="V671" s="52"/>
      <c r="W671" s="52"/>
      <c r="X671" s="52"/>
      <c r="Y671" s="52"/>
      <c r="Z671" s="51"/>
      <c r="AA671" s="73"/>
      <c r="AB671" s="73"/>
      <c r="AC671" s="74"/>
      <c r="AD671" s="80">
        <v>861</v>
      </c>
      <c r="AE671" s="80">
        <v>2248</v>
      </c>
      <c r="AF671" s="80">
        <v>207906</v>
      </c>
      <c r="AG671" s="80">
        <v>151</v>
      </c>
      <c r="AH671" s="80"/>
      <c r="AI671" s="80" t="s">
        <v>7904</v>
      </c>
      <c r="AJ671" s="80" t="s">
        <v>8616</v>
      </c>
      <c r="AK671" s="85" t="s">
        <v>9541</v>
      </c>
      <c r="AL671" s="80"/>
      <c r="AM671" s="82">
        <v>40730.678182870368</v>
      </c>
      <c r="AN671" s="80" t="s">
        <v>11402</v>
      </c>
      <c r="AO671" s="85" t="s">
        <v>12071</v>
      </c>
      <c r="AP671" s="80" t="s">
        <v>66</v>
      </c>
      <c r="AQ671" s="2"/>
      <c r="AR671" s="3"/>
      <c r="AS671" s="3"/>
      <c r="AT671" s="3"/>
      <c r="AU671" s="3"/>
    </row>
    <row r="672" spans="1:47" x14ac:dyDescent="0.35">
      <c r="A672" s="66" t="s">
        <v>769</v>
      </c>
      <c r="B672" s="67"/>
      <c r="C672" s="67"/>
      <c r="D672" s="68"/>
      <c r="E672" s="70"/>
      <c r="F672" s="104" t="s">
        <v>10632</v>
      </c>
      <c r="G672" s="67"/>
      <c r="H672" s="71"/>
      <c r="I672" s="72"/>
      <c r="J672" s="72"/>
      <c r="K672" s="71" t="s">
        <v>13530</v>
      </c>
      <c r="L672" s="75"/>
      <c r="M672" s="76"/>
      <c r="N672" s="76"/>
      <c r="O672" s="77"/>
      <c r="P672" s="78"/>
      <c r="Q672" s="78"/>
      <c r="R672" s="88"/>
      <c r="S672" s="88"/>
      <c r="T672" s="88"/>
      <c r="U672" s="88"/>
      <c r="V672" s="52"/>
      <c r="W672" s="52"/>
      <c r="X672" s="52"/>
      <c r="Y672" s="52"/>
      <c r="Z672" s="51"/>
      <c r="AA672" s="73"/>
      <c r="AB672" s="73"/>
      <c r="AC672" s="74"/>
      <c r="AD672" s="80">
        <v>237</v>
      </c>
      <c r="AE672" s="80">
        <v>60</v>
      </c>
      <c r="AF672" s="80">
        <v>22381</v>
      </c>
      <c r="AG672" s="80">
        <v>2020</v>
      </c>
      <c r="AH672" s="80"/>
      <c r="AI672" s="80" t="s">
        <v>7905</v>
      </c>
      <c r="AJ672" s="80"/>
      <c r="AK672" s="80"/>
      <c r="AL672" s="80"/>
      <c r="AM672" s="82">
        <v>44167.542361111111</v>
      </c>
      <c r="AN672" s="80" t="s">
        <v>11402</v>
      </c>
      <c r="AO672" s="85" t="s">
        <v>12072</v>
      </c>
      <c r="AP672" s="80" t="s">
        <v>66</v>
      </c>
      <c r="AQ672" s="2"/>
      <c r="AR672" s="3"/>
      <c r="AS672" s="3"/>
      <c r="AT672" s="3"/>
      <c r="AU672" s="3"/>
    </row>
    <row r="673" spans="1:47" x14ac:dyDescent="0.35">
      <c r="A673" s="66" t="s">
        <v>770</v>
      </c>
      <c r="B673" s="67"/>
      <c r="C673" s="67"/>
      <c r="D673" s="68"/>
      <c r="E673" s="70"/>
      <c r="F673" s="104" t="s">
        <v>10633</v>
      </c>
      <c r="G673" s="67"/>
      <c r="H673" s="71"/>
      <c r="I673" s="72"/>
      <c r="J673" s="72"/>
      <c r="K673" s="71" t="s">
        <v>13531</v>
      </c>
      <c r="L673" s="75"/>
      <c r="M673" s="76"/>
      <c r="N673" s="76"/>
      <c r="O673" s="77"/>
      <c r="P673" s="78"/>
      <c r="Q673" s="78"/>
      <c r="R673" s="88"/>
      <c r="S673" s="88"/>
      <c r="T673" s="88"/>
      <c r="U673" s="88"/>
      <c r="V673" s="52"/>
      <c r="W673" s="52"/>
      <c r="X673" s="52"/>
      <c r="Y673" s="52"/>
      <c r="Z673" s="51"/>
      <c r="AA673" s="73"/>
      <c r="AB673" s="73"/>
      <c r="AC673" s="74"/>
      <c r="AD673" s="80">
        <v>1970</v>
      </c>
      <c r="AE673" s="80">
        <v>5249</v>
      </c>
      <c r="AF673" s="80">
        <v>50402</v>
      </c>
      <c r="AG673" s="80">
        <v>70689</v>
      </c>
      <c r="AH673" s="80"/>
      <c r="AI673" s="80" t="s">
        <v>7906</v>
      </c>
      <c r="AJ673" s="80" t="s">
        <v>8920</v>
      </c>
      <c r="AK673" s="85" t="s">
        <v>9542</v>
      </c>
      <c r="AL673" s="80"/>
      <c r="AM673" s="82">
        <v>39092.489050925928</v>
      </c>
      <c r="AN673" s="80" t="s">
        <v>11402</v>
      </c>
      <c r="AO673" s="85" t="s">
        <v>12073</v>
      </c>
      <c r="AP673" s="80" t="s">
        <v>66</v>
      </c>
      <c r="AQ673" s="2"/>
      <c r="AR673" s="3"/>
      <c r="AS673" s="3"/>
      <c r="AT673" s="3"/>
      <c r="AU673" s="3"/>
    </row>
    <row r="674" spans="1:47" x14ac:dyDescent="0.35">
      <c r="A674" s="66" t="s">
        <v>771</v>
      </c>
      <c r="B674" s="67"/>
      <c r="C674" s="67"/>
      <c r="D674" s="68"/>
      <c r="E674" s="70"/>
      <c r="F674" s="104" t="s">
        <v>10634</v>
      </c>
      <c r="G674" s="67"/>
      <c r="H674" s="71"/>
      <c r="I674" s="72"/>
      <c r="J674" s="72"/>
      <c r="K674" s="71" t="s">
        <v>13532</v>
      </c>
      <c r="L674" s="75"/>
      <c r="M674" s="76"/>
      <c r="N674" s="76"/>
      <c r="O674" s="77"/>
      <c r="P674" s="78"/>
      <c r="Q674" s="78"/>
      <c r="R674" s="88"/>
      <c r="S674" s="88"/>
      <c r="T674" s="88"/>
      <c r="U674" s="88"/>
      <c r="V674" s="52"/>
      <c r="W674" s="52"/>
      <c r="X674" s="52"/>
      <c r="Y674" s="52"/>
      <c r="Z674" s="51"/>
      <c r="AA674" s="73"/>
      <c r="AB674" s="73"/>
      <c r="AC674" s="74"/>
      <c r="AD674" s="80">
        <v>4989</v>
      </c>
      <c r="AE674" s="80">
        <v>1985</v>
      </c>
      <c r="AF674" s="80">
        <v>130001</v>
      </c>
      <c r="AG674" s="80">
        <v>47734</v>
      </c>
      <c r="AH674" s="80"/>
      <c r="AI674" s="80" t="s">
        <v>7907</v>
      </c>
      <c r="AJ674" s="80" t="s">
        <v>8921</v>
      </c>
      <c r="AK674" s="80"/>
      <c r="AL674" s="80"/>
      <c r="AM674" s="82">
        <v>42261.356423611112</v>
      </c>
      <c r="AN674" s="80" t="s">
        <v>11402</v>
      </c>
      <c r="AO674" s="85" t="s">
        <v>12074</v>
      </c>
      <c r="AP674" s="80" t="s">
        <v>66</v>
      </c>
      <c r="AQ674" s="2"/>
      <c r="AR674" s="3"/>
      <c r="AS674" s="3"/>
      <c r="AT674" s="3"/>
      <c r="AU674" s="3"/>
    </row>
    <row r="675" spans="1:47" x14ac:dyDescent="0.35">
      <c r="A675" s="66" t="s">
        <v>772</v>
      </c>
      <c r="B675" s="67"/>
      <c r="C675" s="67"/>
      <c r="D675" s="68"/>
      <c r="E675" s="70"/>
      <c r="F675" s="104" t="s">
        <v>10635</v>
      </c>
      <c r="G675" s="67"/>
      <c r="H675" s="71"/>
      <c r="I675" s="72"/>
      <c r="J675" s="72"/>
      <c r="K675" s="71" t="s">
        <v>13533</v>
      </c>
      <c r="L675" s="75"/>
      <c r="M675" s="76"/>
      <c r="N675" s="76"/>
      <c r="O675" s="77"/>
      <c r="P675" s="78"/>
      <c r="Q675" s="78"/>
      <c r="R675" s="88"/>
      <c r="S675" s="88"/>
      <c r="T675" s="88"/>
      <c r="U675" s="88"/>
      <c r="V675" s="52"/>
      <c r="W675" s="52"/>
      <c r="X675" s="52"/>
      <c r="Y675" s="52"/>
      <c r="Z675" s="51"/>
      <c r="AA675" s="73"/>
      <c r="AB675" s="73"/>
      <c r="AC675" s="74"/>
      <c r="AD675" s="80">
        <v>4146</v>
      </c>
      <c r="AE675" s="80">
        <v>342</v>
      </c>
      <c r="AF675" s="80">
        <v>20607</v>
      </c>
      <c r="AG675" s="80">
        <v>36147</v>
      </c>
      <c r="AH675" s="80"/>
      <c r="AI675" s="80" t="s">
        <v>7908</v>
      </c>
      <c r="AJ675" s="80"/>
      <c r="AK675" s="80"/>
      <c r="AL675" s="80"/>
      <c r="AM675" s="82">
        <v>40016.428506944445</v>
      </c>
      <c r="AN675" s="80" t="s">
        <v>11402</v>
      </c>
      <c r="AO675" s="85" t="s">
        <v>12075</v>
      </c>
      <c r="AP675" s="80" t="s">
        <v>66</v>
      </c>
      <c r="AQ675" s="2"/>
      <c r="AR675" s="3"/>
      <c r="AS675" s="3"/>
      <c r="AT675" s="3"/>
      <c r="AU675" s="3"/>
    </row>
    <row r="676" spans="1:47" x14ac:dyDescent="0.35">
      <c r="A676" s="66" t="s">
        <v>773</v>
      </c>
      <c r="B676" s="67"/>
      <c r="C676" s="67"/>
      <c r="D676" s="68"/>
      <c r="E676" s="70"/>
      <c r="F676" s="104" t="s">
        <v>10636</v>
      </c>
      <c r="G676" s="67"/>
      <c r="H676" s="71"/>
      <c r="I676" s="72"/>
      <c r="J676" s="72"/>
      <c r="K676" s="71" t="s">
        <v>13534</v>
      </c>
      <c r="L676" s="75"/>
      <c r="M676" s="76"/>
      <c r="N676" s="76"/>
      <c r="O676" s="77"/>
      <c r="P676" s="78"/>
      <c r="Q676" s="78"/>
      <c r="R676" s="88"/>
      <c r="S676" s="88"/>
      <c r="T676" s="88"/>
      <c r="U676" s="88"/>
      <c r="V676" s="52"/>
      <c r="W676" s="52"/>
      <c r="X676" s="52"/>
      <c r="Y676" s="52"/>
      <c r="Z676" s="51"/>
      <c r="AA676" s="73"/>
      <c r="AB676" s="73"/>
      <c r="AC676" s="74"/>
      <c r="AD676" s="80">
        <v>113</v>
      </c>
      <c r="AE676" s="80">
        <v>29</v>
      </c>
      <c r="AF676" s="80">
        <v>3665</v>
      </c>
      <c r="AG676" s="80">
        <v>8848</v>
      </c>
      <c r="AH676" s="80"/>
      <c r="AI676" s="80"/>
      <c r="AJ676" s="80"/>
      <c r="AK676" s="80"/>
      <c r="AL676" s="80"/>
      <c r="AM676" s="82">
        <v>40551.937835648147</v>
      </c>
      <c r="AN676" s="80" t="s">
        <v>11402</v>
      </c>
      <c r="AO676" s="85" t="s">
        <v>12076</v>
      </c>
      <c r="AP676" s="80" t="s">
        <v>66</v>
      </c>
      <c r="AQ676" s="2"/>
      <c r="AR676" s="3"/>
      <c r="AS676" s="3"/>
      <c r="AT676" s="3"/>
      <c r="AU676" s="3"/>
    </row>
    <row r="677" spans="1:47" x14ac:dyDescent="0.35">
      <c r="A677" s="66" t="s">
        <v>774</v>
      </c>
      <c r="B677" s="67"/>
      <c r="C677" s="67"/>
      <c r="D677" s="68"/>
      <c r="E677" s="70"/>
      <c r="F677" s="104" t="s">
        <v>10637</v>
      </c>
      <c r="G677" s="67"/>
      <c r="H677" s="71"/>
      <c r="I677" s="72"/>
      <c r="J677" s="72"/>
      <c r="K677" s="71" t="s">
        <v>13535</v>
      </c>
      <c r="L677" s="75"/>
      <c r="M677" s="76"/>
      <c r="N677" s="76"/>
      <c r="O677" s="77"/>
      <c r="P677" s="78"/>
      <c r="Q677" s="78"/>
      <c r="R677" s="88"/>
      <c r="S677" s="88"/>
      <c r="T677" s="88"/>
      <c r="U677" s="88"/>
      <c r="V677" s="52"/>
      <c r="W677" s="52"/>
      <c r="X677" s="52"/>
      <c r="Y677" s="52"/>
      <c r="Z677" s="51"/>
      <c r="AA677" s="73"/>
      <c r="AB677" s="73"/>
      <c r="AC677" s="74"/>
      <c r="AD677" s="80">
        <v>22</v>
      </c>
      <c r="AE677" s="80">
        <v>751</v>
      </c>
      <c r="AF677" s="80">
        <v>87767</v>
      </c>
      <c r="AG677" s="80">
        <v>28865</v>
      </c>
      <c r="AH677" s="80"/>
      <c r="AI677" s="80" t="s">
        <v>7909</v>
      </c>
      <c r="AJ677" s="80" t="s">
        <v>8758</v>
      </c>
      <c r="AK677" s="85" t="s">
        <v>9543</v>
      </c>
      <c r="AL677" s="80"/>
      <c r="AM677" s="82">
        <v>43986.465636574074</v>
      </c>
      <c r="AN677" s="80" t="s">
        <v>11402</v>
      </c>
      <c r="AO677" s="85" t="s">
        <v>12077</v>
      </c>
      <c r="AP677" s="80" t="s">
        <v>66</v>
      </c>
      <c r="AQ677" s="2"/>
      <c r="AR677" s="3"/>
      <c r="AS677" s="3"/>
      <c r="AT677" s="3"/>
      <c r="AU677" s="3"/>
    </row>
    <row r="678" spans="1:47" x14ac:dyDescent="0.35">
      <c r="A678" s="66" t="s">
        <v>775</v>
      </c>
      <c r="B678" s="67"/>
      <c r="C678" s="67"/>
      <c r="D678" s="68"/>
      <c r="E678" s="70"/>
      <c r="F678" s="104" t="s">
        <v>10638</v>
      </c>
      <c r="G678" s="67"/>
      <c r="H678" s="71"/>
      <c r="I678" s="72"/>
      <c r="J678" s="72"/>
      <c r="K678" s="71" t="s">
        <v>13536</v>
      </c>
      <c r="L678" s="75"/>
      <c r="M678" s="76"/>
      <c r="N678" s="76"/>
      <c r="O678" s="77"/>
      <c r="P678" s="78"/>
      <c r="Q678" s="78"/>
      <c r="R678" s="88"/>
      <c r="S678" s="88"/>
      <c r="T678" s="88"/>
      <c r="U678" s="88"/>
      <c r="V678" s="52"/>
      <c r="W678" s="52"/>
      <c r="X678" s="52"/>
      <c r="Y678" s="52"/>
      <c r="Z678" s="51"/>
      <c r="AA678" s="73"/>
      <c r="AB678" s="73"/>
      <c r="AC678" s="74"/>
      <c r="AD678" s="80">
        <v>4852</v>
      </c>
      <c r="AE678" s="80">
        <v>4551</v>
      </c>
      <c r="AF678" s="80">
        <v>168069</v>
      </c>
      <c r="AG678" s="80">
        <v>219228</v>
      </c>
      <c r="AH678" s="80"/>
      <c r="AI678" s="80" t="s">
        <v>7910</v>
      </c>
      <c r="AJ678" s="80" t="s">
        <v>8922</v>
      </c>
      <c r="AK678" s="85" t="s">
        <v>9544</v>
      </c>
      <c r="AL678" s="80"/>
      <c r="AM678" s="82">
        <v>40198.352141203701</v>
      </c>
      <c r="AN678" s="80" t="s">
        <v>11402</v>
      </c>
      <c r="AO678" s="85" t="s">
        <v>12078</v>
      </c>
      <c r="AP678" s="80" t="s">
        <v>66</v>
      </c>
      <c r="AQ678" s="2"/>
      <c r="AR678" s="3"/>
      <c r="AS678" s="3"/>
      <c r="AT678" s="3"/>
      <c r="AU678" s="3"/>
    </row>
    <row r="679" spans="1:47" x14ac:dyDescent="0.35">
      <c r="A679" s="66" t="s">
        <v>921</v>
      </c>
      <c r="B679" s="67"/>
      <c r="C679" s="67"/>
      <c r="D679" s="68"/>
      <c r="E679" s="70"/>
      <c r="F679" s="104" t="s">
        <v>10639</v>
      </c>
      <c r="G679" s="67"/>
      <c r="H679" s="71"/>
      <c r="I679" s="72"/>
      <c r="J679" s="72"/>
      <c r="K679" s="71" t="s">
        <v>13537</v>
      </c>
      <c r="L679" s="75"/>
      <c r="M679" s="76"/>
      <c r="N679" s="76"/>
      <c r="O679" s="77"/>
      <c r="P679" s="78"/>
      <c r="Q679" s="78"/>
      <c r="R679" s="88"/>
      <c r="S679" s="88"/>
      <c r="T679" s="88"/>
      <c r="U679" s="88"/>
      <c r="V679" s="52"/>
      <c r="W679" s="52"/>
      <c r="X679" s="52"/>
      <c r="Y679" s="52"/>
      <c r="Z679" s="51"/>
      <c r="AA679" s="73"/>
      <c r="AB679" s="73"/>
      <c r="AC679" s="74"/>
      <c r="AD679" s="80">
        <v>5378</v>
      </c>
      <c r="AE679" s="80">
        <v>5111</v>
      </c>
      <c r="AF679" s="80">
        <v>8529</v>
      </c>
      <c r="AG679" s="80">
        <v>11488</v>
      </c>
      <c r="AH679" s="80"/>
      <c r="AI679" s="80" t="s">
        <v>7911</v>
      </c>
      <c r="AJ679" s="80" t="s">
        <v>8616</v>
      </c>
      <c r="AK679" s="85" t="s">
        <v>9545</v>
      </c>
      <c r="AL679" s="80"/>
      <c r="AM679" s="82">
        <v>40475.648888888885</v>
      </c>
      <c r="AN679" s="80" t="s">
        <v>11402</v>
      </c>
      <c r="AO679" s="85" t="s">
        <v>12079</v>
      </c>
      <c r="AP679" s="80" t="s">
        <v>66</v>
      </c>
      <c r="AQ679" s="2"/>
      <c r="AR679" s="3"/>
      <c r="AS679" s="3"/>
      <c r="AT679" s="3"/>
      <c r="AU679" s="3"/>
    </row>
    <row r="680" spans="1:47" x14ac:dyDescent="0.35">
      <c r="A680" s="66" t="s">
        <v>776</v>
      </c>
      <c r="B680" s="67"/>
      <c r="C680" s="67"/>
      <c r="D680" s="68"/>
      <c r="E680" s="70"/>
      <c r="F680" s="104" t="s">
        <v>10640</v>
      </c>
      <c r="G680" s="67"/>
      <c r="H680" s="71"/>
      <c r="I680" s="72"/>
      <c r="J680" s="72"/>
      <c r="K680" s="71" t="s">
        <v>13538</v>
      </c>
      <c r="L680" s="75"/>
      <c r="M680" s="76"/>
      <c r="N680" s="76"/>
      <c r="O680" s="77"/>
      <c r="P680" s="78"/>
      <c r="Q680" s="78"/>
      <c r="R680" s="88"/>
      <c r="S680" s="88"/>
      <c r="T680" s="88"/>
      <c r="U680" s="88"/>
      <c r="V680" s="52"/>
      <c r="W680" s="52"/>
      <c r="X680" s="52"/>
      <c r="Y680" s="52"/>
      <c r="Z680" s="51"/>
      <c r="AA680" s="73"/>
      <c r="AB680" s="73"/>
      <c r="AC680" s="74"/>
      <c r="AD680" s="80">
        <v>796</v>
      </c>
      <c r="AE680" s="80">
        <v>953</v>
      </c>
      <c r="AF680" s="80">
        <v>4906</v>
      </c>
      <c r="AG680" s="80">
        <v>183</v>
      </c>
      <c r="AH680" s="80"/>
      <c r="AI680" s="80" t="s">
        <v>7912</v>
      </c>
      <c r="AJ680" s="80" t="s">
        <v>8654</v>
      </c>
      <c r="AK680" s="85" t="s">
        <v>9546</v>
      </c>
      <c r="AL680" s="80"/>
      <c r="AM680" s="82">
        <v>40009.514814814815</v>
      </c>
      <c r="AN680" s="80" t="s">
        <v>11402</v>
      </c>
      <c r="AO680" s="85" t="s">
        <v>12080</v>
      </c>
      <c r="AP680" s="80" t="s">
        <v>66</v>
      </c>
      <c r="AQ680" s="2"/>
      <c r="AR680" s="3"/>
      <c r="AS680" s="3"/>
      <c r="AT680" s="3"/>
      <c r="AU680" s="3"/>
    </row>
    <row r="681" spans="1:47" x14ac:dyDescent="0.35">
      <c r="A681" s="66" t="s">
        <v>777</v>
      </c>
      <c r="B681" s="67"/>
      <c r="C681" s="67"/>
      <c r="D681" s="68"/>
      <c r="E681" s="70"/>
      <c r="F681" s="104" t="s">
        <v>10641</v>
      </c>
      <c r="G681" s="67"/>
      <c r="H681" s="71"/>
      <c r="I681" s="72"/>
      <c r="J681" s="72"/>
      <c r="K681" s="71" t="s">
        <v>13539</v>
      </c>
      <c r="L681" s="75"/>
      <c r="M681" s="76"/>
      <c r="N681" s="76"/>
      <c r="O681" s="77"/>
      <c r="P681" s="78"/>
      <c r="Q681" s="78"/>
      <c r="R681" s="88"/>
      <c r="S681" s="88"/>
      <c r="T681" s="88"/>
      <c r="U681" s="88"/>
      <c r="V681" s="52"/>
      <c r="W681" s="52"/>
      <c r="X681" s="52"/>
      <c r="Y681" s="52"/>
      <c r="Z681" s="51"/>
      <c r="AA681" s="73"/>
      <c r="AB681" s="73"/>
      <c r="AC681" s="74"/>
      <c r="AD681" s="80">
        <v>2663</v>
      </c>
      <c r="AE681" s="80">
        <v>1294</v>
      </c>
      <c r="AF681" s="80">
        <v>9376</v>
      </c>
      <c r="AG681" s="80">
        <v>1748</v>
      </c>
      <c r="AH681" s="80"/>
      <c r="AI681" s="80" t="s">
        <v>7913</v>
      </c>
      <c r="AJ681" s="80" t="s">
        <v>8923</v>
      </c>
      <c r="AK681" s="80"/>
      <c r="AL681" s="80"/>
      <c r="AM681" s="82">
        <v>40712.486041666663</v>
      </c>
      <c r="AN681" s="80" t="s">
        <v>11402</v>
      </c>
      <c r="AO681" s="85" t="s">
        <v>12081</v>
      </c>
      <c r="AP681" s="80" t="s">
        <v>66</v>
      </c>
      <c r="AQ681" s="2"/>
      <c r="AR681" s="3"/>
      <c r="AS681" s="3"/>
      <c r="AT681" s="3"/>
      <c r="AU681" s="3"/>
    </row>
    <row r="682" spans="1:47" x14ac:dyDescent="0.35">
      <c r="A682" s="66" t="s">
        <v>778</v>
      </c>
      <c r="B682" s="67"/>
      <c r="C682" s="67"/>
      <c r="D682" s="68"/>
      <c r="E682" s="70"/>
      <c r="F682" s="104" t="s">
        <v>10642</v>
      </c>
      <c r="G682" s="67"/>
      <c r="H682" s="71"/>
      <c r="I682" s="72"/>
      <c r="J682" s="72"/>
      <c r="K682" s="71" t="s">
        <v>13540</v>
      </c>
      <c r="L682" s="75"/>
      <c r="M682" s="76"/>
      <c r="N682" s="76"/>
      <c r="O682" s="77"/>
      <c r="P682" s="78"/>
      <c r="Q682" s="78"/>
      <c r="R682" s="88"/>
      <c r="S682" s="88"/>
      <c r="T682" s="88"/>
      <c r="U682" s="88"/>
      <c r="V682" s="52"/>
      <c r="W682" s="52"/>
      <c r="X682" s="52"/>
      <c r="Y682" s="52"/>
      <c r="Z682" s="51"/>
      <c r="AA682" s="73"/>
      <c r="AB682" s="73"/>
      <c r="AC682" s="74"/>
      <c r="AD682" s="80">
        <v>148</v>
      </c>
      <c r="AE682" s="80">
        <v>1915</v>
      </c>
      <c r="AF682" s="80">
        <v>472437</v>
      </c>
      <c r="AG682" s="80">
        <v>477</v>
      </c>
      <c r="AH682" s="80"/>
      <c r="AI682" s="80" t="s">
        <v>7914</v>
      </c>
      <c r="AJ682" s="80" t="s">
        <v>8924</v>
      </c>
      <c r="AK682" s="80"/>
      <c r="AL682" s="80"/>
      <c r="AM682" s="82">
        <v>43042.341435185182</v>
      </c>
      <c r="AN682" s="80" t="s">
        <v>11402</v>
      </c>
      <c r="AO682" s="85" t="s">
        <v>12082</v>
      </c>
      <c r="AP682" s="80" t="s">
        <v>66</v>
      </c>
      <c r="AQ682" s="2"/>
      <c r="AR682" s="3"/>
      <c r="AS682" s="3"/>
      <c r="AT682" s="3"/>
      <c r="AU682" s="3"/>
    </row>
    <row r="683" spans="1:47" x14ac:dyDescent="0.35">
      <c r="A683" s="66" t="s">
        <v>1565</v>
      </c>
      <c r="B683" s="67"/>
      <c r="C683" s="67"/>
      <c r="D683" s="68"/>
      <c r="E683" s="70"/>
      <c r="F683" s="104" t="s">
        <v>10643</v>
      </c>
      <c r="G683" s="67"/>
      <c r="H683" s="71"/>
      <c r="I683" s="72"/>
      <c r="J683" s="72"/>
      <c r="K683" s="71" t="s">
        <v>13541</v>
      </c>
      <c r="L683" s="75"/>
      <c r="M683" s="76"/>
      <c r="N683" s="76"/>
      <c r="O683" s="77"/>
      <c r="P683" s="78"/>
      <c r="Q683" s="78"/>
      <c r="R683" s="88"/>
      <c r="S683" s="88"/>
      <c r="T683" s="88"/>
      <c r="U683" s="88"/>
      <c r="V683" s="52"/>
      <c r="W683" s="52"/>
      <c r="X683" s="52"/>
      <c r="Y683" s="52"/>
      <c r="Z683" s="51"/>
      <c r="AA683" s="73"/>
      <c r="AB683" s="73"/>
      <c r="AC683" s="74"/>
      <c r="AD683" s="80">
        <v>67</v>
      </c>
      <c r="AE683" s="80">
        <v>2535</v>
      </c>
      <c r="AF683" s="80">
        <v>0</v>
      </c>
      <c r="AG683" s="80">
        <v>1</v>
      </c>
      <c r="AH683" s="80"/>
      <c r="AI683" s="80"/>
      <c r="AJ683" s="80" t="s">
        <v>8688</v>
      </c>
      <c r="AK683" s="80"/>
      <c r="AL683" s="80"/>
      <c r="AM683" s="82">
        <v>41427.759236111109</v>
      </c>
      <c r="AN683" s="80" t="s">
        <v>11402</v>
      </c>
      <c r="AO683" s="85" t="s">
        <v>12083</v>
      </c>
      <c r="AP683" s="80" t="s">
        <v>65</v>
      </c>
      <c r="AQ683" s="2"/>
      <c r="AR683" s="3"/>
      <c r="AS683" s="3"/>
      <c r="AT683" s="3"/>
      <c r="AU683" s="3"/>
    </row>
    <row r="684" spans="1:47" x14ac:dyDescent="0.35">
      <c r="A684" s="66" t="s">
        <v>779</v>
      </c>
      <c r="B684" s="67"/>
      <c r="C684" s="67"/>
      <c r="D684" s="68"/>
      <c r="E684" s="70"/>
      <c r="F684" s="104" t="s">
        <v>10644</v>
      </c>
      <c r="G684" s="67"/>
      <c r="H684" s="71"/>
      <c r="I684" s="72"/>
      <c r="J684" s="72"/>
      <c r="K684" s="71" t="s">
        <v>13542</v>
      </c>
      <c r="L684" s="75"/>
      <c r="M684" s="76"/>
      <c r="N684" s="76"/>
      <c r="O684" s="77"/>
      <c r="P684" s="78"/>
      <c r="Q684" s="78"/>
      <c r="R684" s="88"/>
      <c r="S684" s="88"/>
      <c r="T684" s="88"/>
      <c r="U684" s="88"/>
      <c r="V684" s="52"/>
      <c r="W684" s="52"/>
      <c r="X684" s="52"/>
      <c r="Y684" s="52"/>
      <c r="Z684" s="51"/>
      <c r="AA684" s="73"/>
      <c r="AB684" s="73"/>
      <c r="AC684" s="74"/>
      <c r="AD684" s="80">
        <v>1005</v>
      </c>
      <c r="AE684" s="80">
        <v>843</v>
      </c>
      <c r="AF684" s="80">
        <v>4459</v>
      </c>
      <c r="AG684" s="80">
        <v>6831</v>
      </c>
      <c r="AH684" s="80"/>
      <c r="AI684" s="80" t="s">
        <v>7915</v>
      </c>
      <c r="AJ684" s="80" t="s">
        <v>8925</v>
      </c>
      <c r="AK684" s="85" t="s">
        <v>9547</v>
      </c>
      <c r="AL684" s="80"/>
      <c r="AM684" s="82">
        <v>40884.606724537036</v>
      </c>
      <c r="AN684" s="80" t="s">
        <v>11402</v>
      </c>
      <c r="AO684" s="85" t="s">
        <v>12084</v>
      </c>
      <c r="AP684" s="80" t="s">
        <v>66</v>
      </c>
      <c r="AQ684" s="2"/>
      <c r="AR684" s="3"/>
      <c r="AS684" s="3"/>
      <c r="AT684" s="3"/>
      <c r="AU684" s="3"/>
    </row>
    <row r="685" spans="1:47" x14ac:dyDescent="0.35">
      <c r="A685" s="66" t="s">
        <v>780</v>
      </c>
      <c r="B685" s="67"/>
      <c r="C685" s="67"/>
      <c r="D685" s="68"/>
      <c r="E685" s="70"/>
      <c r="F685" s="104" t="s">
        <v>10645</v>
      </c>
      <c r="G685" s="67"/>
      <c r="H685" s="71"/>
      <c r="I685" s="72"/>
      <c r="J685" s="72"/>
      <c r="K685" s="71" t="s">
        <v>13543</v>
      </c>
      <c r="L685" s="75"/>
      <c r="M685" s="76"/>
      <c r="N685" s="76"/>
      <c r="O685" s="77"/>
      <c r="P685" s="78"/>
      <c r="Q685" s="78"/>
      <c r="R685" s="88"/>
      <c r="S685" s="88"/>
      <c r="T685" s="88"/>
      <c r="U685" s="88"/>
      <c r="V685" s="52"/>
      <c r="W685" s="52"/>
      <c r="X685" s="52"/>
      <c r="Y685" s="52"/>
      <c r="Z685" s="51"/>
      <c r="AA685" s="73"/>
      <c r="AB685" s="73"/>
      <c r="AC685" s="74"/>
      <c r="AD685" s="80">
        <v>1521</v>
      </c>
      <c r="AE685" s="80">
        <v>314</v>
      </c>
      <c r="AF685" s="80">
        <v>46660</v>
      </c>
      <c r="AG685" s="80">
        <v>38536</v>
      </c>
      <c r="AH685" s="80"/>
      <c r="AI685" s="80" t="s">
        <v>7916</v>
      </c>
      <c r="AJ685" s="80"/>
      <c r="AK685" s="80"/>
      <c r="AL685" s="80"/>
      <c r="AM685" s="82">
        <v>43743.572685185187</v>
      </c>
      <c r="AN685" s="80" t="s">
        <v>11402</v>
      </c>
      <c r="AO685" s="85" t="s">
        <v>12085</v>
      </c>
      <c r="AP685" s="80" t="s">
        <v>66</v>
      </c>
      <c r="AQ685" s="2"/>
      <c r="AR685" s="3"/>
      <c r="AS685" s="3"/>
      <c r="AT685" s="3"/>
      <c r="AU685" s="3"/>
    </row>
    <row r="686" spans="1:47" x14ac:dyDescent="0.35">
      <c r="A686" s="66" t="s">
        <v>781</v>
      </c>
      <c r="B686" s="67"/>
      <c r="C686" s="67"/>
      <c r="D686" s="68"/>
      <c r="E686" s="70"/>
      <c r="F686" s="104" t="s">
        <v>10646</v>
      </c>
      <c r="G686" s="67"/>
      <c r="H686" s="71"/>
      <c r="I686" s="72"/>
      <c r="J686" s="72"/>
      <c r="K686" s="71" t="s">
        <v>13544</v>
      </c>
      <c r="L686" s="75"/>
      <c r="M686" s="76"/>
      <c r="N686" s="76"/>
      <c r="O686" s="77"/>
      <c r="P686" s="78"/>
      <c r="Q686" s="78"/>
      <c r="R686" s="88"/>
      <c r="S686" s="88"/>
      <c r="T686" s="88"/>
      <c r="U686" s="88"/>
      <c r="V686" s="52"/>
      <c r="W686" s="52"/>
      <c r="X686" s="52"/>
      <c r="Y686" s="52"/>
      <c r="Z686" s="51"/>
      <c r="AA686" s="73"/>
      <c r="AB686" s="73"/>
      <c r="AC686" s="74"/>
      <c r="AD686" s="80">
        <v>1229</v>
      </c>
      <c r="AE686" s="80">
        <v>1601</v>
      </c>
      <c r="AF686" s="80">
        <v>40932</v>
      </c>
      <c r="AG686" s="80">
        <v>72150</v>
      </c>
      <c r="AH686" s="80"/>
      <c r="AI686" s="80" t="s">
        <v>7917</v>
      </c>
      <c r="AJ686" s="80" t="s">
        <v>8609</v>
      </c>
      <c r="AK686" s="80"/>
      <c r="AL686" s="80"/>
      <c r="AM686" s="82">
        <v>43233.413935185185</v>
      </c>
      <c r="AN686" s="80" t="s">
        <v>11402</v>
      </c>
      <c r="AO686" s="85" t="s">
        <v>12086</v>
      </c>
      <c r="AP686" s="80" t="s">
        <v>66</v>
      </c>
      <c r="AQ686" s="2"/>
      <c r="AR686" s="3"/>
      <c r="AS686" s="3"/>
      <c r="AT686" s="3"/>
      <c r="AU686" s="3"/>
    </row>
    <row r="687" spans="1:47" x14ac:dyDescent="0.35">
      <c r="A687" s="66" t="s">
        <v>782</v>
      </c>
      <c r="B687" s="67"/>
      <c r="C687" s="67"/>
      <c r="D687" s="68"/>
      <c r="E687" s="70"/>
      <c r="F687" s="104" t="s">
        <v>10647</v>
      </c>
      <c r="G687" s="67"/>
      <c r="H687" s="71"/>
      <c r="I687" s="72"/>
      <c r="J687" s="72"/>
      <c r="K687" s="71" t="s">
        <v>13545</v>
      </c>
      <c r="L687" s="75"/>
      <c r="M687" s="76"/>
      <c r="N687" s="76"/>
      <c r="O687" s="77"/>
      <c r="P687" s="78"/>
      <c r="Q687" s="78"/>
      <c r="R687" s="88"/>
      <c r="S687" s="88"/>
      <c r="T687" s="88"/>
      <c r="U687" s="88"/>
      <c r="V687" s="52"/>
      <c r="W687" s="52"/>
      <c r="X687" s="52"/>
      <c r="Y687" s="52"/>
      <c r="Z687" s="51"/>
      <c r="AA687" s="73"/>
      <c r="AB687" s="73"/>
      <c r="AC687" s="74"/>
      <c r="AD687" s="80">
        <v>479</v>
      </c>
      <c r="AE687" s="80">
        <v>512</v>
      </c>
      <c r="AF687" s="80">
        <v>31458</v>
      </c>
      <c r="AG687" s="80">
        <v>15628</v>
      </c>
      <c r="AH687" s="80"/>
      <c r="AI687" s="80" t="s">
        <v>7918</v>
      </c>
      <c r="AJ687" s="80" t="s">
        <v>8926</v>
      </c>
      <c r="AK687" s="80"/>
      <c r="AL687" s="80"/>
      <c r="AM687" s="82">
        <v>41290.67900462963</v>
      </c>
      <c r="AN687" s="80" t="s">
        <v>11402</v>
      </c>
      <c r="AO687" s="85" t="s">
        <v>12087</v>
      </c>
      <c r="AP687" s="80" t="s">
        <v>66</v>
      </c>
      <c r="AQ687" s="2"/>
      <c r="AR687" s="3"/>
      <c r="AS687" s="3"/>
      <c r="AT687" s="3"/>
      <c r="AU687" s="3"/>
    </row>
    <row r="688" spans="1:47" x14ac:dyDescent="0.35">
      <c r="A688" s="66" t="s">
        <v>783</v>
      </c>
      <c r="B688" s="67"/>
      <c r="C688" s="67"/>
      <c r="D688" s="68"/>
      <c r="E688" s="70"/>
      <c r="F688" s="104" t="s">
        <v>10648</v>
      </c>
      <c r="G688" s="67"/>
      <c r="H688" s="71"/>
      <c r="I688" s="72"/>
      <c r="J688" s="72"/>
      <c r="K688" s="71" t="s">
        <v>13546</v>
      </c>
      <c r="L688" s="75"/>
      <c r="M688" s="76"/>
      <c r="N688" s="76"/>
      <c r="O688" s="77"/>
      <c r="P688" s="78"/>
      <c r="Q688" s="78"/>
      <c r="R688" s="88"/>
      <c r="S688" s="88"/>
      <c r="T688" s="88"/>
      <c r="U688" s="88"/>
      <c r="V688" s="52"/>
      <c r="W688" s="52"/>
      <c r="X688" s="52"/>
      <c r="Y688" s="52"/>
      <c r="Z688" s="51"/>
      <c r="AA688" s="73"/>
      <c r="AB688" s="73"/>
      <c r="AC688" s="74"/>
      <c r="AD688" s="80">
        <v>2992</v>
      </c>
      <c r="AE688" s="80">
        <v>5696</v>
      </c>
      <c r="AF688" s="80">
        <v>337205</v>
      </c>
      <c r="AG688" s="80">
        <v>407670</v>
      </c>
      <c r="AH688" s="80"/>
      <c r="AI688" s="80" t="s">
        <v>7919</v>
      </c>
      <c r="AJ688" s="80" t="s">
        <v>8927</v>
      </c>
      <c r="AK688" s="85" t="s">
        <v>9548</v>
      </c>
      <c r="AL688" s="80"/>
      <c r="AM688" s="82">
        <v>39924.699502314812</v>
      </c>
      <c r="AN688" s="80" t="s">
        <v>11402</v>
      </c>
      <c r="AO688" s="85" t="s">
        <v>12088</v>
      </c>
      <c r="AP688" s="80" t="s">
        <v>66</v>
      </c>
      <c r="AQ688" s="2"/>
      <c r="AR688" s="3"/>
      <c r="AS688" s="3"/>
      <c r="AT688" s="3"/>
      <c r="AU688" s="3"/>
    </row>
    <row r="689" spans="1:47" x14ac:dyDescent="0.35">
      <c r="A689" s="66" t="s">
        <v>784</v>
      </c>
      <c r="B689" s="67"/>
      <c r="C689" s="67"/>
      <c r="D689" s="68"/>
      <c r="E689" s="70"/>
      <c r="F689" s="104" t="s">
        <v>10649</v>
      </c>
      <c r="G689" s="67"/>
      <c r="H689" s="71"/>
      <c r="I689" s="72"/>
      <c r="J689" s="72"/>
      <c r="K689" s="71" t="s">
        <v>13547</v>
      </c>
      <c r="L689" s="75"/>
      <c r="M689" s="76"/>
      <c r="N689" s="76"/>
      <c r="O689" s="77"/>
      <c r="P689" s="78"/>
      <c r="Q689" s="78"/>
      <c r="R689" s="88"/>
      <c r="S689" s="88"/>
      <c r="T689" s="88"/>
      <c r="U689" s="88"/>
      <c r="V689" s="52"/>
      <c r="W689" s="52"/>
      <c r="X689" s="52"/>
      <c r="Y689" s="52"/>
      <c r="Z689" s="51"/>
      <c r="AA689" s="73"/>
      <c r="AB689" s="73"/>
      <c r="AC689" s="74"/>
      <c r="AD689" s="80">
        <v>2144</v>
      </c>
      <c r="AE689" s="80">
        <v>697</v>
      </c>
      <c r="AF689" s="80">
        <v>2374</v>
      </c>
      <c r="AG689" s="80">
        <v>1850</v>
      </c>
      <c r="AH689" s="80"/>
      <c r="AI689" s="80" t="s">
        <v>7920</v>
      </c>
      <c r="AJ689" s="80" t="s">
        <v>8615</v>
      </c>
      <c r="AK689" s="85" t="s">
        <v>9549</v>
      </c>
      <c r="AL689" s="80"/>
      <c r="AM689" s="82">
        <v>41431.52380787037</v>
      </c>
      <c r="AN689" s="80" t="s">
        <v>11402</v>
      </c>
      <c r="AO689" s="85" t="s">
        <v>12089</v>
      </c>
      <c r="AP689" s="80" t="s">
        <v>66</v>
      </c>
      <c r="AQ689" s="2"/>
      <c r="AR689" s="3"/>
      <c r="AS689" s="3"/>
      <c r="AT689" s="3"/>
      <c r="AU689" s="3"/>
    </row>
    <row r="690" spans="1:47" x14ac:dyDescent="0.35">
      <c r="A690" s="66" t="s">
        <v>785</v>
      </c>
      <c r="B690" s="67"/>
      <c r="C690" s="67"/>
      <c r="D690" s="68"/>
      <c r="E690" s="70"/>
      <c r="F690" s="104" t="s">
        <v>10650</v>
      </c>
      <c r="G690" s="67"/>
      <c r="H690" s="71"/>
      <c r="I690" s="72"/>
      <c r="J690" s="72"/>
      <c r="K690" s="71" t="s">
        <v>13548</v>
      </c>
      <c r="L690" s="75"/>
      <c r="M690" s="76"/>
      <c r="N690" s="76"/>
      <c r="O690" s="77"/>
      <c r="P690" s="78"/>
      <c r="Q690" s="78"/>
      <c r="R690" s="88"/>
      <c r="S690" s="88"/>
      <c r="T690" s="88"/>
      <c r="U690" s="88"/>
      <c r="V690" s="52"/>
      <c r="W690" s="52"/>
      <c r="X690" s="52"/>
      <c r="Y690" s="52"/>
      <c r="Z690" s="51"/>
      <c r="AA690" s="73"/>
      <c r="AB690" s="73"/>
      <c r="AC690" s="74"/>
      <c r="AD690" s="80">
        <v>1015</v>
      </c>
      <c r="AE690" s="80">
        <v>1591</v>
      </c>
      <c r="AF690" s="80">
        <v>23303</v>
      </c>
      <c r="AG690" s="80">
        <v>30292</v>
      </c>
      <c r="AH690" s="80"/>
      <c r="AI690" s="80" t="s">
        <v>7921</v>
      </c>
      <c r="AJ690" s="80" t="s">
        <v>8615</v>
      </c>
      <c r="AK690" s="80"/>
      <c r="AL690" s="80"/>
      <c r="AM690" s="82">
        <v>40323.288472222222</v>
      </c>
      <c r="AN690" s="80" t="s">
        <v>11402</v>
      </c>
      <c r="AO690" s="85" t="s">
        <v>12090</v>
      </c>
      <c r="AP690" s="80" t="s">
        <v>66</v>
      </c>
      <c r="AQ690" s="2"/>
      <c r="AR690" s="3"/>
      <c r="AS690" s="3"/>
      <c r="AT690" s="3"/>
      <c r="AU690" s="3"/>
    </row>
    <row r="691" spans="1:47" x14ac:dyDescent="0.35">
      <c r="A691" s="66" t="s">
        <v>786</v>
      </c>
      <c r="B691" s="67"/>
      <c r="C691" s="67"/>
      <c r="D691" s="68"/>
      <c r="E691" s="70"/>
      <c r="F691" s="104" t="s">
        <v>10651</v>
      </c>
      <c r="G691" s="67"/>
      <c r="H691" s="71"/>
      <c r="I691" s="72"/>
      <c r="J691" s="72"/>
      <c r="K691" s="71" t="s">
        <v>13549</v>
      </c>
      <c r="L691" s="75"/>
      <c r="M691" s="76"/>
      <c r="N691" s="76"/>
      <c r="O691" s="77"/>
      <c r="P691" s="78"/>
      <c r="Q691" s="78"/>
      <c r="R691" s="88"/>
      <c r="S691" s="88"/>
      <c r="T691" s="88"/>
      <c r="U691" s="88"/>
      <c r="V691" s="52"/>
      <c r="W691" s="52"/>
      <c r="X691" s="52"/>
      <c r="Y691" s="52"/>
      <c r="Z691" s="51"/>
      <c r="AA691" s="73"/>
      <c r="AB691" s="73"/>
      <c r="AC691" s="74"/>
      <c r="AD691" s="80">
        <v>4864</v>
      </c>
      <c r="AE691" s="80">
        <v>450</v>
      </c>
      <c r="AF691" s="80">
        <v>5955</v>
      </c>
      <c r="AG691" s="80">
        <v>6608</v>
      </c>
      <c r="AH691" s="80"/>
      <c r="AI691" s="80" t="s">
        <v>7922</v>
      </c>
      <c r="AJ691" s="80" t="s">
        <v>8928</v>
      </c>
      <c r="AK691" s="80"/>
      <c r="AL691" s="80"/>
      <c r="AM691" s="82">
        <v>40018.40896990741</v>
      </c>
      <c r="AN691" s="80" t="s">
        <v>11402</v>
      </c>
      <c r="AO691" s="85" t="s">
        <v>12091</v>
      </c>
      <c r="AP691" s="80" t="s">
        <v>66</v>
      </c>
      <c r="AQ691" s="2"/>
      <c r="AR691" s="3"/>
      <c r="AS691" s="3"/>
      <c r="AT691" s="3"/>
      <c r="AU691" s="3"/>
    </row>
    <row r="692" spans="1:47" x14ac:dyDescent="0.35">
      <c r="A692" s="66" t="s">
        <v>787</v>
      </c>
      <c r="B692" s="67"/>
      <c r="C692" s="67"/>
      <c r="D692" s="68"/>
      <c r="E692" s="70"/>
      <c r="F692" s="104" t="s">
        <v>10652</v>
      </c>
      <c r="G692" s="67"/>
      <c r="H692" s="71"/>
      <c r="I692" s="72"/>
      <c r="J692" s="72"/>
      <c r="K692" s="71" t="s">
        <v>13550</v>
      </c>
      <c r="L692" s="75"/>
      <c r="M692" s="76"/>
      <c r="N692" s="76"/>
      <c r="O692" s="77"/>
      <c r="P692" s="78"/>
      <c r="Q692" s="78"/>
      <c r="R692" s="88"/>
      <c r="S692" s="88"/>
      <c r="T692" s="88"/>
      <c r="U692" s="88"/>
      <c r="V692" s="52"/>
      <c r="W692" s="52"/>
      <c r="X692" s="52"/>
      <c r="Y692" s="52"/>
      <c r="Z692" s="51"/>
      <c r="AA692" s="73"/>
      <c r="AB692" s="73"/>
      <c r="AC692" s="74"/>
      <c r="AD692" s="80">
        <v>2305</v>
      </c>
      <c r="AE692" s="80">
        <v>30722</v>
      </c>
      <c r="AF692" s="80">
        <v>54212</v>
      </c>
      <c r="AG692" s="80">
        <v>20492</v>
      </c>
      <c r="AH692" s="80"/>
      <c r="AI692" s="80" t="s">
        <v>7923</v>
      </c>
      <c r="AJ692" s="80" t="s">
        <v>8929</v>
      </c>
      <c r="AK692" s="85" t="s">
        <v>9550</v>
      </c>
      <c r="AL692" s="80"/>
      <c r="AM692" s="82">
        <v>41401.35324074074</v>
      </c>
      <c r="AN692" s="80" t="s">
        <v>11402</v>
      </c>
      <c r="AO692" s="85" t="s">
        <v>12092</v>
      </c>
      <c r="AP692" s="80" t="s">
        <v>66</v>
      </c>
      <c r="AQ692" s="2"/>
      <c r="AR692" s="3"/>
      <c r="AS692" s="3"/>
      <c r="AT692" s="3"/>
      <c r="AU692" s="3"/>
    </row>
    <row r="693" spans="1:47" x14ac:dyDescent="0.35">
      <c r="A693" s="66" t="s">
        <v>1566</v>
      </c>
      <c r="B693" s="67"/>
      <c r="C693" s="67"/>
      <c r="D693" s="68"/>
      <c r="E693" s="70"/>
      <c r="F693" s="104" t="s">
        <v>10653</v>
      </c>
      <c r="G693" s="67"/>
      <c r="H693" s="71"/>
      <c r="I693" s="72"/>
      <c r="J693" s="72"/>
      <c r="K693" s="71" t="s">
        <v>13551</v>
      </c>
      <c r="L693" s="75"/>
      <c r="M693" s="76"/>
      <c r="N693" s="76"/>
      <c r="O693" s="77"/>
      <c r="P693" s="78"/>
      <c r="Q693" s="78"/>
      <c r="R693" s="88"/>
      <c r="S693" s="88"/>
      <c r="T693" s="88"/>
      <c r="U693" s="88"/>
      <c r="V693" s="52"/>
      <c r="W693" s="52"/>
      <c r="X693" s="52"/>
      <c r="Y693" s="52"/>
      <c r="Z693" s="51"/>
      <c r="AA693" s="73"/>
      <c r="AB693" s="73"/>
      <c r="AC693" s="74"/>
      <c r="AD693" s="80">
        <v>352</v>
      </c>
      <c r="AE693" s="80">
        <v>68877</v>
      </c>
      <c r="AF693" s="80">
        <v>66396</v>
      </c>
      <c r="AG693" s="80">
        <v>3540</v>
      </c>
      <c r="AH693" s="80"/>
      <c r="AI693" s="80" t="s">
        <v>7924</v>
      </c>
      <c r="AJ693" s="80" t="s">
        <v>8699</v>
      </c>
      <c r="AK693" s="85" t="s">
        <v>9551</v>
      </c>
      <c r="AL693" s="80"/>
      <c r="AM693" s="82">
        <v>41487.485995370371</v>
      </c>
      <c r="AN693" s="80" t="s">
        <v>11402</v>
      </c>
      <c r="AO693" s="85" t="s">
        <v>12093</v>
      </c>
      <c r="AP693" s="80" t="s">
        <v>65</v>
      </c>
      <c r="AQ693" s="2"/>
      <c r="AR693" s="3"/>
      <c r="AS693" s="3"/>
      <c r="AT693" s="3"/>
      <c r="AU693" s="3"/>
    </row>
    <row r="694" spans="1:47" x14ac:dyDescent="0.35">
      <c r="A694" s="66" t="s">
        <v>1330</v>
      </c>
      <c r="B694" s="67"/>
      <c r="C694" s="67"/>
      <c r="D694" s="68"/>
      <c r="E694" s="70"/>
      <c r="F694" s="104" t="s">
        <v>10654</v>
      </c>
      <c r="G694" s="67"/>
      <c r="H694" s="71"/>
      <c r="I694" s="72"/>
      <c r="J694" s="72"/>
      <c r="K694" s="71" t="s">
        <v>13552</v>
      </c>
      <c r="L694" s="75"/>
      <c r="M694" s="76"/>
      <c r="N694" s="76"/>
      <c r="O694" s="77"/>
      <c r="P694" s="78"/>
      <c r="Q694" s="78"/>
      <c r="R694" s="88"/>
      <c r="S694" s="88"/>
      <c r="T694" s="88"/>
      <c r="U694" s="88"/>
      <c r="V694" s="52"/>
      <c r="W694" s="52"/>
      <c r="X694" s="52"/>
      <c r="Y694" s="52"/>
      <c r="Z694" s="51"/>
      <c r="AA694" s="73"/>
      <c r="AB694" s="73"/>
      <c r="AC694" s="74"/>
      <c r="AD694" s="80">
        <v>6013</v>
      </c>
      <c r="AE694" s="80">
        <v>41993</v>
      </c>
      <c r="AF694" s="80">
        <v>88737</v>
      </c>
      <c r="AG694" s="80">
        <v>111862</v>
      </c>
      <c r="AH694" s="80"/>
      <c r="AI694" s="80" t="s">
        <v>7925</v>
      </c>
      <c r="AJ694" s="80" t="s">
        <v>8615</v>
      </c>
      <c r="AK694" s="85" t="s">
        <v>9552</v>
      </c>
      <c r="AL694" s="80"/>
      <c r="AM694" s="82">
        <v>40954.302615740744</v>
      </c>
      <c r="AN694" s="80" t="s">
        <v>11402</v>
      </c>
      <c r="AO694" s="85" t="s">
        <v>12094</v>
      </c>
      <c r="AP694" s="80" t="s">
        <v>66</v>
      </c>
      <c r="AQ694" s="2"/>
      <c r="AR694" s="3"/>
      <c r="AS694" s="3"/>
      <c r="AT694" s="3"/>
      <c r="AU694" s="3"/>
    </row>
    <row r="695" spans="1:47" x14ac:dyDescent="0.35">
      <c r="A695" s="66" t="s">
        <v>788</v>
      </c>
      <c r="B695" s="67"/>
      <c r="C695" s="67"/>
      <c r="D695" s="68"/>
      <c r="E695" s="70"/>
      <c r="F695" s="104" t="s">
        <v>10655</v>
      </c>
      <c r="G695" s="67"/>
      <c r="H695" s="71"/>
      <c r="I695" s="72"/>
      <c r="J695" s="72"/>
      <c r="K695" s="71" t="s">
        <v>13553</v>
      </c>
      <c r="L695" s="75"/>
      <c r="M695" s="76"/>
      <c r="N695" s="76"/>
      <c r="O695" s="77"/>
      <c r="P695" s="78"/>
      <c r="Q695" s="78"/>
      <c r="R695" s="88"/>
      <c r="S695" s="88"/>
      <c r="T695" s="88"/>
      <c r="U695" s="88"/>
      <c r="V695" s="52"/>
      <c r="W695" s="52"/>
      <c r="X695" s="52"/>
      <c r="Y695" s="52"/>
      <c r="Z695" s="51"/>
      <c r="AA695" s="73"/>
      <c r="AB695" s="73"/>
      <c r="AC695" s="74"/>
      <c r="AD695" s="80">
        <v>2389</v>
      </c>
      <c r="AE695" s="80">
        <v>2224</v>
      </c>
      <c r="AF695" s="80">
        <v>5304</v>
      </c>
      <c r="AG695" s="80">
        <v>17843</v>
      </c>
      <c r="AH695" s="80"/>
      <c r="AI695" s="80" t="s">
        <v>7926</v>
      </c>
      <c r="AJ695" s="80" t="s">
        <v>8616</v>
      </c>
      <c r="AK695" s="85" t="s">
        <v>9553</v>
      </c>
      <c r="AL695" s="80"/>
      <c r="AM695" s="82">
        <v>40288.735509259262</v>
      </c>
      <c r="AN695" s="80" t="s">
        <v>11402</v>
      </c>
      <c r="AO695" s="85" t="s">
        <v>12095</v>
      </c>
      <c r="AP695" s="80" t="s">
        <v>66</v>
      </c>
      <c r="AQ695" s="2"/>
      <c r="AR695" s="3"/>
      <c r="AS695" s="3"/>
      <c r="AT695" s="3"/>
      <c r="AU695" s="3"/>
    </row>
    <row r="696" spans="1:47" x14ac:dyDescent="0.35">
      <c r="A696" s="66" t="s">
        <v>789</v>
      </c>
      <c r="B696" s="67"/>
      <c r="C696" s="67"/>
      <c r="D696" s="68"/>
      <c r="E696" s="70"/>
      <c r="F696" s="104" t="s">
        <v>10656</v>
      </c>
      <c r="G696" s="67"/>
      <c r="H696" s="71"/>
      <c r="I696" s="72"/>
      <c r="J696" s="72"/>
      <c r="K696" s="71" t="s">
        <v>13554</v>
      </c>
      <c r="L696" s="75"/>
      <c r="M696" s="76"/>
      <c r="N696" s="76"/>
      <c r="O696" s="77"/>
      <c r="P696" s="78"/>
      <c r="Q696" s="78"/>
      <c r="R696" s="88"/>
      <c r="S696" s="88"/>
      <c r="T696" s="88"/>
      <c r="U696" s="88"/>
      <c r="V696" s="52"/>
      <c r="W696" s="52"/>
      <c r="X696" s="52"/>
      <c r="Y696" s="52"/>
      <c r="Z696" s="51"/>
      <c r="AA696" s="73"/>
      <c r="AB696" s="73"/>
      <c r="AC696" s="74"/>
      <c r="AD696" s="80">
        <v>2639</v>
      </c>
      <c r="AE696" s="80">
        <v>454</v>
      </c>
      <c r="AF696" s="80">
        <v>496</v>
      </c>
      <c r="AG696" s="80">
        <v>944</v>
      </c>
      <c r="AH696" s="80"/>
      <c r="AI696" s="80" t="s">
        <v>7927</v>
      </c>
      <c r="AJ696" s="80" t="s">
        <v>8615</v>
      </c>
      <c r="AK696" s="85" t="s">
        <v>9554</v>
      </c>
      <c r="AL696" s="80"/>
      <c r="AM696" s="82">
        <v>42933.695949074077</v>
      </c>
      <c r="AN696" s="80" t="s">
        <v>11402</v>
      </c>
      <c r="AO696" s="85" t="s">
        <v>12096</v>
      </c>
      <c r="AP696" s="80" t="s">
        <v>66</v>
      </c>
      <c r="AQ696" s="2"/>
      <c r="AR696" s="3"/>
      <c r="AS696" s="3"/>
      <c r="AT696" s="3"/>
      <c r="AU696" s="3"/>
    </row>
    <row r="697" spans="1:47" x14ac:dyDescent="0.35">
      <c r="A697" s="66" t="s">
        <v>790</v>
      </c>
      <c r="B697" s="67"/>
      <c r="C697" s="67"/>
      <c r="D697" s="68"/>
      <c r="E697" s="70"/>
      <c r="F697" s="104" t="s">
        <v>10657</v>
      </c>
      <c r="G697" s="67"/>
      <c r="H697" s="71"/>
      <c r="I697" s="72"/>
      <c r="J697" s="72"/>
      <c r="K697" s="71" t="s">
        <v>13555</v>
      </c>
      <c r="L697" s="75"/>
      <c r="M697" s="76"/>
      <c r="N697" s="76"/>
      <c r="O697" s="77"/>
      <c r="P697" s="78"/>
      <c r="Q697" s="78"/>
      <c r="R697" s="88"/>
      <c r="S697" s="88"/>
      <c r="T697" s="88"/>
      <c r="U697" s="88"/>
      <c r="V697" s="52"/>
      <c r="W697" s="52"/>
      <c r="X697" s="52"/>
      <c r="Y697" s="52"/>
      <c r="Z697" s="51"/>
      <c r="AA697" s="73"/>
      <c r="AB697" s="73"/>
      <c r="AC697" s="74"/>
      <c r="AD697" s="80">
        <v>338</v>
      </c>
      <c r="AE697" s="80">
        <v>138</v>
      </c>
      <c r="AF697" s="80">
        <v>7828</v>
      </c>
      <c r="AG697" s="80">
        <v>303</v>
      </c>
      <c r="AH697" s="80"/>
      <c r="AI697" s="80" t="s">
        <v>7928</v>
      </c>
      <c r="AJ697" s="80" t="s">
        <v>8930</v>
      </c>
      <c r="AK697" s="80"/>
      <c r="AL697" s="80"/>
      <c r="AM697" s="82">
        <v>44000.716990740744</v>
      </c>
      <c r="AN697" s="80" t="s">
        <v>11402</v>
      </c>
      <c r="AO697" s="85" t="s">
        <v>12097</v>
      </c>
      <c r="AP697" s="80" t="s">
        <v>66</v>
      </c>
      <c r="AQ697" s="2"/>
      <c r="AR697" s="3"/>
      <c r="AS697" s="3"/>
      <c r="AT697" s="3"/>
      <c r="AU697" s="3"/>
    </row>
    <row r="698" spans="1:47" x14ac:dyDescent="0.35">
      <c r="A698" s="66" t="s">
        <v>791</v>
      </c>
      <c r="B698" s="67"/>
      <c r="C698" s="67"/>
      <c r="D698" s="68"/>
      <c r="E698" s="70"/>
      <c r="F698" s="104" t="s">
        <v>10658</v>
      </c>
      <c r="G698" s="67"/>
      <c r="H698" s="71"/>
      <c r="I698" s="72"/>
      <c r="J698" s="72"/>
      <c r="K698" s="71" t="s">
        <v>13556</v>
      </c>
      <c r="L698" s="75"/>
      <c r="M698" s="76"/>
      <c r="N698" s="76"/>
      <c r="O698" s="77"/>
      <c r="P698" s="78"/>
      <c r="Q698" s="78"/>
      <c r="R698" s="88"/>
      <c r="S698" s="88"/>
      <c r="T698" s="88"/>
      <c r="U698" s="88"/>
      <c r="V698" s="52"/>
      <c r="W698" s="52"/>
      <c r="X698" s="52"/>
      <c r="Y698" s="52"/>
      <c r="Z698" s="51"/>
      <c r="AA698" s="73"/>
      <c r="AB698" s="73"/>
      <c r="AC698" s="74"/>
      <c r="AD698" s="80">
        <v>794</v>
      </c>
      <c r="AE698" s="80">
        <v>5392</v>
      </c>
      <c r="AF698" s="80">
        <v>63252</v>
      </c>
      <c r="AG698" s="80">
        <v>71042</v>
      </c>
      <c r="AH698" s="80"/>
      <c r="AI698" s="80" t="s">
        <v>7929</v>
      </c>
      <c r="AJ698" s="80" t="s">
        <v>8931</v>
      </c>
      <c r="AK698" s="85" t="s">
        <v>9555</v>
      </c>
      <c r="AL698" s="80"/>
      <c r="AM698" s="82">
        <v>40703.617037037038</v>
      </c>
      <c r="AN698" s="80" t="s">
        <v>11402</v>
      </c>
      <c r="AO698" s="85" t="s">
        <v>12098</v>
      </c>
      <c r="AP698" s="80" t="s">
        <v>66</v>
      </c>
      <c r="AQ698" s="2"/>
      <c r="AR698" s="3"/>
      <c r="AS698" s="3"/>
      <c r="AT698" s="3"/>
      <c r="AU698" s="3"/>
    </row>
    <row r="699" spans="1:47" x14ac:dyDescent="0.35">
      <c r="A699" s="66" t="s">
        <v>792</v>
      </c>
      <c r="B699" s="67"/>
      <c r="C699" s="67"/>
      <c r="D699" s="68"/>
      <c r="E699" s="70"/>
      <c r="F699" s="104" t="s">
        <v>10659</v>
      </c>
      <c r="G699" s="67"/>
      <c r="H699" s="71"/>
      <c r="I699" s="72"/>
      <c r="J699" s="72"/>
      <c r="K699" s="71" t="s">
        <v>13557</v>
      </c>
      <c r="L699" s="75"/>
      <c r="M699" s="76"/>
      <c r="N699" s="76"/>
      <c r="O699" s="77"/>
      <c r="P699" s="78"/>
      <c r="Q699" s="78"/>
      <c r="R699" s="88"/>
      <c r="S699" s="88"/>
      <c r="T699" s="88"/>
      <c r="U699" s="88"/>
      <c r="V699" s="52"/>
      <c r="W699" s="52"/>
      <c r="X699" s="52"/>
      <c r="Y699" s="52"/>
      <c r="Z699" s="51"/>
      <c r="AA699" s="73"/>
      <c r="AB699" s="73"/>
      <c r="AC699" s="74"/>
      <c r="AD699" s="80">
        <v>6994</v>
      </c>
      <c r="AE699" s="80">
        <v>12065</v>
      </c>
      <c r="AF699" s="80">
        <v>227441</v>
      </c>
      <c r="AG699" s="80">
        <v>195062</v>
      </c>
      <c r="AH699" s="80"/>
      <c r="AI699" s="80" t="s">
        <v>7930</v>
      </c>
      <c r="AJ699" s="80"/>
      <c r="AK699" s="85" t="s">
        <v>9556</v>
      </c>
      <c r="AL699" s="80"/>
      <c r="AM699" s="82">
        <v>43308.438530092593</v>
      </c>
      <c r="AN699" s="80" t="s">
        <v>11402</v>
      </c>
      <c r="AO699" s="85" t="s">
        <v>12099</v>
      </c>
      <c r="AP699" s="80" t="s">
        <v>66</v>
      </c>
      <c r="AQ699" s="2"/>
      <c r="AR699" s="3"/>
      <c r="AS699" s="3"/>
      <c r="AT699" s="3"/>
      <c r="AU699" s="3"/>
    </row>
    <row r="700" spans="1:47" x14ac:dyDescent="0.35">
      <c r="A700" s="66" t="s">
        <v>793</v>
      </c>
      <c r="B700" s="67"/>
      <c r="C700" s="67"/>
      <c r="D700" s="68"/>
      <c r="E700" s="70"/>
      <c r="F700" s="104" t="s">
        <v>10660</v>
      </c>
      <c r="G700" s="67"/>
      <c r="H700" s="71"/>
      <c r="I700" s="72"/>
      <c r="J700" s="72"/>
      <c r="K700" s="71" t="s">
        <v>13558</v>
      </c>
      <c r="L700" s="75"/>
      <c r="M700" s="76"/>
      <c r="N700" s="76"/>
      <c r="O700" s="77"/>
      <c r="P700" s="78"/>
      <c r="Q700" s="78"/>
      <c r="R700" s="88"/>
      <c r="S700" s="88"/>
      <c r="T700" s="88"/>
      <c r="U700" s="88"/>
      <c r="V700" s="52"/>
      <c r="W700" s="52"/>
      <c r="X700" s="52"/>
      <c r="Y700" s="52"/>
      <c r="Z700" s="51"/>
      <c r="AA700" s="73"/>
      <c r="AB700" s="73"/>
      <c r="AC700" s="74"/>
      <c r="AD700" s="80">
        <v>87</v>
      </c>
      <c r="AE700" s="80">
        <v>48</v>
      </c>
      <c r="AF700" s="80">
        <v>6678</v>
      </c>
      <c r="AG700" s="80">
        <v>15200</v>
      </c>
      <c r="AH700" s="80"/>
      <c r="AI700" s="80"/>
      <c r="AJ700" s="80"/>
      <c r="AK700" s="80"/>
      <c r="AL700" s="80"/>
      <c r="AM700" s="82">
        <v>41278.822152777779</v>
      </c>
      <c r="AN700" s="80" t="s">
        <v>11402</v>
      </c>
      <c r="AO700" s="85" t="s">
        <v>12100</v>
      </c>
      <c r="AP700" s="80" t="s">
        <v>66</v>
      </c>
      <c r="AQ700" s="2"/>
      <c r="AR700" s="3"/>
      <c r="AS700" s="3"/>
      <c r="AT700" s="3"/>
      <c r="AU700" s="3"/>
    </row>
    <row r="701" spans="1:47" x14ac:dyDescent="0.35">
      <c r="A701" s="66" t="s">
        <v>794</v>
      </c>
      <c r="B701" s="67"/>
      <c r="C701" s="67"/>
      <c r="D701" s="68"/>
      <c r="E701" s="70"/>
      <c r="F701" s="104" t="s">
        <v>10661</v>
      </c>
      <c r="G701" s="67"/>
      <c r="H701" s="71"/>
      <c r="I701" s="72"/>
      <c r="J701" s="72"/>
      <c r="K701" s="71" t="s">
        <v>13559</v>
      </c>
      <c r="L701" s="75"/>
      <c r="M701" s="76"/>
      <c r="N701" s="76"/>
      <c r="O701" s="77"/>
      <c r="P701" s="78"/>
      <c r="Q701" s="78"/>
      <c r="R701" s="88"/>
      <c r="S701" s="88"/>
      <c r="T701" s="88"/>
      <c r="U701" s="88"/>
      <c r="V701" s="52"/>
      <c r="W701" s="52"/>
      <c r="X701" s="52"/>
      <c r="Y701" s="52"/>
      <c r="Z701" s="51"/>
      <c r="AA701" s="73"/>
      <c r="AB701" s="73"/>
      <c r="AC701" s="74"/>
      <c r="AD701" s="80">
        <v>4654</v>
      </c>
      <c r="AE701" s="80">
        <v>1536</v>
      </c>
      <c r="AF701" s="80">
        <v>154804</v>
      </c>
      <c r="AG701" s="80">
        <v>6990</v>
      </c>
      <c r="AH701" s="80"/>
      <c r="AI701" s="80" t="s">
        <v>7931</v>
      </c>
      <c r="AJ701" s="80" t="s">
        <v>8932</v>
      </c>
      <c r="AK701" s="80"/>
      <c r="AL701" s="80"/>
      <c r="AM701" s="82">
        <v>39978.504444444443</v>
      </c>
      <c r="AN701" s="80" t="s">
        <v>11402</v>
      </c>
      <c r="AO701" s="85" t="s">
        <v>12101</v>
      </c>
      <c r="AP701" s="80" t="s">
        <v>66</v>
      </c>
      <c r="AQ701" s="2"/>
      <c r="AR701" s="3"/>
      <c r="AS701" s="3"/>
      <c r="AT701" s="3"/>
      <c r="AU701" s="3"/>
    </row>
    <row r="702" spans="1:47" x14ac:dyDescent="0.35">
      <c r="A702" s="66" t="s">
        <v>795</v>
      </c>
      <c r="B702" s="67"/>
      <c r="C702" s="67"/>
      <c r="D702" s="68"/>
      <c r="E702" s="70"/>
      <c r="F702" s="104" t="s">
        <v>10662</v>
      </c>
      <c r="G702" s="67"/>
      <c r="H702" s="71"/>
      <c r="I702" s="72"/>
      <c r="J702" s="72"/>
      <c r="K702" s="71" t="s">
        <v>13560</v>
      </c>
      <c r="L702" s="75"/>
      <c r="M702" s="76"/>
      <c r="N702" s="76"/>
      <c r="O702" s="77"/>
      <c r="P702" s="78"/>
      <c r="Q702" s="78"/>
      <c r="R702" s="88"/>
      <c r="S702" s="88"/>
      <c r="T702" s="88"/>
      <c r="U702" s="88"/>
      <c r="V702" s="52"/>
      <c r="W702" s="52"/>
      <c r="X702" s="52"/>
      <c r="Y702" s="52"/>
      <c r="Z702" s="51"/>
      <c r="AA702" s="73"/>
      <c r="AB702" s="73"/>
      <c r="AC702" s="74"/>
      <c r="AD702" s="80">
        <v>640</v>
      </c>
      <c r="AE702" s="80">
        <v>2033</v>
      </c>
      <c r="AF702" s="80">
        <v>12112</v>
      </c>
      <c r="AG702" s="80">
        <v>931</v>
      </c>
      <c r="AH702" s="80"/>
      <c r="AI702" s="80" t="s">
        <v>7932</v>
      </c>
      <c r="AJ702" s="80" t="s">
        <v>8933</v>
      </c>
      <c r="AK702" s="85" t="s">
        <v>9557</v>
      </c>
      <c r="AL702" s="80"/>
      <c r="AM702" s="82">
        <v>40046.510868055557</v>
      </c>
      <c r="AN702" s="80" t="s">
        <v>11402</v>
      </c>
      <c r="AO702" s="85" t="s">
        <v>12102</v>
      </c>
      <c r="AP702" s="80" t="s">
        <v>66</v>
      </c>
      <c r="AQ702" s="2"/>
      <c r="AR702" s="3"/>
      <c r="AS702" s="3"/>
      <c r="AT702" s="3"/>
      <c r="AU702" s="3"/>
    </row>
    <row r="703" spans="1:47" x14ac:dyDescent="0.35">
      <c r="A703" s="66" t="s">
        <v>796</v>
      </c>
      <c r="B703" s="67"/>
      <c r="C703" s="67"/>
      <c r="D703" s="68"/>
      <c r="E703" s="70"/>
      <c r="F703" s="104" t="s">
        <v>10663</v>
      </c>
      <c r="G703" s="67"/>
      <c r="H703" s="71"/>
      <c r="I703" s="72"/>
      <c r="J703" s="72"/>
      <c r="K703" s="71" t="s">
        <v>13561</v>
      </c>
      <c r="L703" s="75"/>
      <c r="M703" s="76"/>
      <c r="N703" s="76"/>
      <c r="O703" s="77"/>
      <c r="P703" s="78"/>
      <c r="Q703" s="78"/>
      <c r="R703" s="88"/>
      <c r="S703" s="88"/>
      <c r="T703" s="88"/>
      <c r="U703" s="88"/>
      <c r="V703" s="52"/>
      <c r="W703" s="52"/>
      <c r="X703" s="52"/>
      <c r="Y703" s="52"/>
      <c r="Z703" s="51"/>
      <c r="AA703" s="73"/>
      <c r="AB703" s="73"/>
      <c r="AC703" s="74"/>
      <c r="AD703" s="80">
        <v>6246</v>
      </c>
      <c r="AE703" s="80">
        <v>12602</v>
      </c>
      <c r="AF703" s="80">
        <v>37489</v>
      </c>
      <c r="AG703" s="80">
        <v>88306</v>
      </c>
      <c r="AH703" s="80"/>
      <c r="AI703" s="80" t="s">
        <v>7933</v>
      </c>
      <c r="AJ703" s="80" t="s">
        <v>8756</v>
      </c>
      <c r="AK703" s="85" t="s">
        <v>9558</v>
      </c>
      <c r="AL703" s="80"/>
      <c r="AM703" s="82">
        <v>43934.313715277778</v>
      </c>
      <c r="AN703" s="80" t="s">
        <v>11402</v>
      </c>
      <c r="AO703" s="85" t="s">
        <v>12103</v>
      </c>
      <c r="AP703" s="80" t="s">
        <v>66</v>
      </c>
      <c r="AQ703" s="2"/>
      <c r="AR703" s="3"/>
      <c r="AS703" s="3"/>
      <c r="AT703" s="3"/>
      <c r="AU703" s="3"/>
    </row>
    <row r="704" spans="1:47" x14ac:dyDescent="0.35">
      <c r="A704" s="66" t="s">
        <v>797</v>
      </c>
      <c r="B704" s="67"/>
      <c r="C704" s="67"/>
      <c r="D704" s="68"/>
      <c r="E704" s="70"/>
      <c r="F704" s="104" t="s">
        <v>10664</v>
      </c>
      <c r="G704" s="67"/>
      <c r="H704" s="71"/>
      <c r="I704" s="72"/>
      <c r="J704" s="72"/>
      <c r="K704" s="71" t="s">
        <v>13562</v>
      </c>
      <c r="L704" s="75"/>
      <c r="M704" s="76"/>
      <c r="N704" s="76"/>
      <c r="O704" s="77"/>
      <c r="P704" s="78"/>
      <c r="Q704" s="78"/>
      <c r="R704" s="88"/>
      <c r="S704" s="88"/>
      <c r="T704" s="88"/>
      <c r="U704" s="88"/>
      <c r="V704" s="52"/>
      <c r="W704" s="52"/>
      <c r="X704" s="52"/>
      <c r="Y704" s="52"/>
      <c r="Z704" s="51"/>
      <c r="AA704" s="73"/>
      <c r="AB704" s="73"/>
      <c r="AC704" s="74"/>
      <c r="AD704" s="80">
        <v>350</v>
      </c>
      <c r="AE704" s="80">
        <v>497</v>
      </c>
      <c r="AF704" s="80">
        <v>4035</v>
      </c>
      <c r="AG704" s="80">
        <v>3022</v>
      </c>
      <c r="AH704" s="80"/>
      <c r="AI704" s="80" t="s">
        <v>7934</v>
      </c>
      <c r="AJ704" s="80"/>
      <c r="AK704" s="80"/>
      <c r="AL704" s="80"/>
      <c r="AM704" s="82">
        <v>44070.386180555557</v>
      </c>
      <c r="AN704" s="80" t="s">
        <v>11402</v>
      </c>
      <c r="AO704" s="85" t="s">
        <v>12104</v>
      </c>
      <c r="AP704" s="80" t="s">
        <v>66</v>
      </c>
      <c r="AQ704" s="2"/>
      <c r="AR704" s="3"/>
      <c r="AS704" s="3"/>
      <c r="AT704" s="3"/>
      <c r="AU704" s="3"/>
    </row>
    <row r="705" spans="1:47" x14ac:dyDescent="0.35">
      <c r="A705" s="66" t="s">
        <v>1567</v>
      </c>
      <c r="B705" s="67"/>
      <c r="C705" s="67"/>
      <c r="D705" s="68"/>
      <c r="E705" s="70"/>
      <c r="F705" s="104" t="s">
        <v>10665</v>
      </c>
      <c r="G705" s="67"/>
      <c r="H705" s="71"/>
      <c r="I705" s="72"/>
      <c r="J705" s="72"/>
      <c r="K705" s="71" t="s">
        <v>13563</v>
      </c>
      <c r="L705" s="75"/>
      <c r="M705" s="76"/>
      <c r="N705" s="76"/>
      <c r="O705" s="77"/>
      <c r="P705" s="78"/>
      <c r="Q705" s="78"/>
      <c r="R705" s="88"/>
      <c r="S705" s="88"/>
      <c r="T705" s="88"/>
      <c r="U705" s="88"/>
      <c r="V705" s="52"/>
      <c r="W705" s="52"/>
      <c r="X705" s="52"/>
      <c r="Y705" s="52"/>
      <c r="Z705" s="51"/>
      <c r="AA705" s="73"/>
      <c r="AB705" s="73"/>
      <c r="AC705" s="74"/>
      <c r="AD705" s="80">
        <v>254</v>
      </c>
      <c r="AE705" s="80">
        <v>194</v>
      </c>
      <c r="AF705" s="80">
        <v>278</v>
      </c>
      <c r="AG705" s="80">
        <v>163</v>
      </c>
      <c r="AH705" s="80"/>
      <c r="AI705" s="80" t="s">
        <v>7935</v>
      </c>
      <c r="AJ705" s="80" t="s">
        <v>8934</v>
      </c>
      <c r="AK705" s="80"/>
      <c r="AL705" s="80"/>
      <c r="AM705" s="82">
        <v>39089.585613425923</v>
      </c>
      <c r="AN705" s="80" t="s">
        <v>11402</v>
      </c>
      <c r="AO705" s="85" t="s">
        <v>12105</v>
      </c>
      <c r="AP705" s="80" t="s">
        <v>65</v>
      </c>
      <c r="AQ705" s="2"/>
      <c r="AR705" s="3"/>
      <c r="AS705" s="3"/>
      <c r="AT705" s="3"/>
      <c r="AU705" s="3"/>
    </row>
    <row r="706" spans="1:47" x14ac:dyDescent="0.35">
      <c r="A706" s="66" t="s">
        <v>1200</v>
      </c>
      <c r="B706" s="67"/>
      <c r="C706" s="67"/>
      <c r="D706" s="68"/>
      <c r="E706" s="70"/>
      <c r="F706" s="104" t="s">
        <v>10666</v>
      </c>
      <c r="G706" s="67"/>
      <c r="H706" s="71"/>
      <c r="I706" s="72"/>
      <c r="J706" s="72"/>
      <c r="K706" s="71" t="s">
        <v>13564</v>
      </c>
      <c r="L706" s="75"/>
      <c r="M706" s="76"/>
      <c r="N706" s="76"/>
      <c r="O706" s="77"/>
      <c r="P706" s="78"/>
      <c r="Q706" s="78"/>
      <c r="R706" s="88"/>
      <c r="S706" s="88"/>
      <c r="T706" s="88"/>
      <c r="U706" s="88"/>
      <c r="V706" s="52"/>
      <c r="W706" s="52"/>
      <c r="X706" s="52"/>
      <c r="Y706" s="52"/>
      <c r="Z706" s="51"/>
      <c r="AA706" s="73"/>
      <c r="AB706" s="73"/>
      <c r="AC706" s="74"/>
      <c r="AD706" s="80">
        <v>4731</v>
      </c>
      <c r="AE706" s="80">
        <v>8498</v>
      </c>
      <c r="AF706" s="80">
        <v>60912</v>
      </c>
      <c r="AG706" s="80">
        <v>15671</v>
      </c>
      <c r="AH706" s="80"/>
      <c r="AI706" s="80" t="s">
        <v>7936</v>
      </c>
      <c r="AJ706" s="80" t="s">
        <v>8935</v>
      </c>
      <c r="AK706" s="85" t="s">
        <v>9559</v>
      </c>
      <c r="AL706" s="80"/>
      <c r="AM706" s="82">
        <v>39940.409062500003</v>
      </c>
      <c r="AN706" s="80" t="s">
        <v>11402</v>
      </c>
      <c r="AO706" s="85" t="s">
        <v>12106</v>
      </c>
      <c r="AP706" s="80" t="s">
        <v>66</v>
      </c>
      <c r="AQ706" s="2"/>
      <c r="AR706" s="3"/>
      <c r="AS706" s="3"/>
      <c r="AT706" s="3"/>
      <c r="AU706" s="3"/>
    </row>
    <row r="707" spans="1:47" x14ac:dyDescent="0.35">
      <c r="A707" s="66" t="s">
        <v>798</v>
      </c>
      <c r="B707" s="67"/>
      <c r="C707" s="67"/>
      <c r="D707" s="68"/>
      <c r="E707" s="70"/>
      <c r="F707" s="104" t="s">
        <v>10667</v>
      </c>
      <c r="G707" s="67"/>
      <c r="H707" s="71"/>
      <c r="I707" s="72"/>
      <c r="J707" s="72"/>
      <c r="K707" s="71" t="s">
        <v>13565</v>
      </c>
      <c r="L707" s="75"/>
      <c r="M707" s="76"/>
      <c r="N707" s="76"/>
      <c r="O707" s="77"/>
      <c r="P707" s="78"/>
      <c r="Q707" s="78"/>
      <c r="R707" s="88"/>
      <c r="S707" s="88"/>
      <c r="T707" s="88"/>
      <c r="U707" s="88"/>
      <c r="V707" s="52"/>
      <c r="W707" s="52"/>
      <c r="X707" s="52"/>
      <c r="Y707" s="52"/>
      <c r="Z707" s="51"/>
      <c r="AA707" s="73"/>
      <c r="AB707" s="73"/>
      <c r="AC707" s="74"/>
      <c r="AD707" s="80">
        <v>898</v>
      </c>
      <c r="AE707" s="80">
        <v>788</v>
      </c>
      <c r="AF707" s="80">
        <v>179713</v>
      </c>
      <c r="AG707" s="80">
        <v>96523</v>
      </c>
      <c r="AH707" s="80"/>
      <c r="AI707" s="80" t="s">
        <v>7937</v>
      </c>
      <c r="AJ707" s="80"/>
      <c r="AK707" s="80"/>
      <c r="AL707" s="80"/>
      <c r="AM707" s="82">
        <v>41339.807789351849</v>
      </c>
      <c r="AN707" s="80" t="s">
        <v>11402</v>
      </c>
      <c r="AO707" s="85" t="s">
        <v>12107</v>
      </c>
      <c r="AP707" s="80" t="s">
        <v>66</v>
      </c>
      <c r="AQ707" s="2"/>
      <c r="AR707" s="3"/>
      <c r="AS707" s="3"/>
      <c r="AT707" s="3"/>
      <c r="AU707" s="3"/>
    </row>
    <row r="708" spans="1:47" x14ac:dyDescent="0.35">
      <c r="A708" s="66" t="s">
        <v>799</v>
      </c>
      <c r="B708" s="67"/>
      <c r="C708" s="67"/>
      <c r="D708" s="68"/>
      <c r="E708" s="70"/>
      <c r="F708" s="104" t="s">
        <v>10668</v>
      </c>
      <c r="G708" s="67"/>
      <c r="H708" s="71"/>
      <c r="I708" s="72"/>
      <c r="J708" s="72"/>
      <c r="K708" s="71" t="s">
        <v>13566</v>
      </c>
      <c r="L708" s="75"/>
      <c r="M708" s="76"/>
      <c r="N708" s="76"/>
      <c r="O708" s="77"/>
      <c r="P708" s="78"/>
      <c r="Q708" s="78"/>
      <c r="R708" s="88"/>
      <c r="S708" s="88"/>
      <c r="T708" s="88"/>
      <c r="U708" s="88"/>
      <c r="V708" s="52"/>
      <c r="W708" s="52"/>
      <c r="X708" s="52"/>
      <c r="Y708" s="52"/>
      <c r="Z708" s="51"/>
      <c r="AA708" s="73"/>
      <c r="AB708" s="73"/>
      <c r="AC708" s="74"/>
      <c r="AD708" s="80">
        <v>4595</v>
      </c>
      <c r="AE708" s="80">
        <v>3112</v>
      </c>
      <c r="AF708" s="80">
        <v>186164</v>
      </c>
      <c r="AG708" s="80">
        <v>28199</v>
      </c>
      <c r="AH708" s="80"/>
      <c r="AI708" s="80" t="s">
        <v>7938</v>
      </c>
      <c r="AJ708" s="80" t="s">
        <v>8936</v>
      </c>
      <c r="AK708" s="85" t="s">
        <v>9560</v>
      </c>
      <c r="AL708" s="80"/>
      <c r="AM708" s="82">
        <v>40209.623437499999</v>
      </c>
      <c r="AN708" s="80" t="s">
        <v>11402</v>
      </c>
      <c r="AO708" s="85" t="s">
        <v>12108</v>
      </c>
      <c r="AP708" s="80" t="s">
        <v>66</v>
      </c>
      <c r="AQ708" s="2"/>
      <c r="AR708" s="3"/>
      <c r="AS708" s="3"/>
      <c r="AT708" s="3"/>
      <c r="AU708" s="3"/>
    </row>
    <row r="709" spans="1:47" x14ac:dyDescent="0.35">
      <c r="A709" s="66" t="s">
        <v>800</v>
      </c>
      <c r="B709" s="67"/>
      <c r="C709" s="67"/>
      <c r="D709" s="68"/>
      <c r="E709" s="70"/>
      <c r="F709" s="104" t="s">
        <v>10669</v>
      </c>
      <c r="G709" s="67"/>
      <c r="H709" s="71"/>
      <c r="I709" s="72"/>
      <c r="J709" s="72"/>
      <c r="K709" s="71" t="s">
        <v>13567</v>
      </c>
      <c r="L709" s="75"/>
      <c r="M709" s="76"/>
      <c r="N709" s="76"/>
      <c r="O709" s="77"/>
      <c r="P709" s="78"/>
      <c r="Q709" s="78"/>
      <c r="R709" s="88"/>
      <c r="S709" s="88"/>
      <c r="T709" s="88"/>
      <c r="U709" s="88"/>
      <c r="V709" s="52"/>
      <c r="W709" s="52"/>
      <c r="X709" s="52"/>
      <c r="Y709" s="52"/>
      <c r="Z709" s="51"/>
      <c r="AA709" s="73"/>
      <c r="AB709" s="73"/>
      <c r="AC709" s="74"/>
      <c r="AD709" s="80">
        <v>390</v>
      </c>
      <c r="AE709" s="80">
        <v>303</v>
      </c>
      <c r="AF709" s="80">
        <v>29526</v>
      </c>
      <c r="AG709" s="80">
        <v>363</v>
      </c>
      <c r="AH709" s="80"/>
      <c r="AI709" s="80" t="s">
        <v>7939</v>
      </c>
      <c r="AJ709" s="80" t="s">
        <v>8609</v>
      </c>
      <c r="AK709" s="80"/>
      <c r="AL709" s="80"/>
      <c r="AM709" s="82">
        <v>40120.693287037036</v>
      </c>
      <c r="AN709" s="80" t="s">
        <v>11402</v>
      </c>
      <c r="AO709" s="85" t="s">
        <v>12109</v>
      </c>
      <c r="AP709" s="80" t="s">
        <v>66</v>
      </c>
      <c r="AQ709" s="2"/>
      <c r="AR709" s="3"/>
      <c r="AS709" s="3"/>
      <c r="AT709" s="3"/>
      <c r="AU709" s="3"/>
    </row>
    <row r="710" spans="1:47" x14ac:dyDescent="0.35">
      <c r="A710" s="66" t="s">
        <v>801</v>
      </c>
      <c r="B710" s="67"/>
      <c r="C710" s="67"/>
      <c r="D710" s="68"/>
      <c r="E710" s="70"/>
      <c r="F710" s="104" t="s">
        <v>10670</v>
      </c>
      <c r="G710" s="67"/>
      <c r="H710" s="71"/>
      <c r="I710" s="72"/>
      <c r="J710" s="72"/>
      <c r="K710" s="71" t="s">
        <v>13568</v>
      </c>
      <c r="L710" s="75"/>
      <c r="M710" s="76"/>
      <c r="N710" s="76"/>
      <c r="O710" s="77"/>
      <c r="P710" s="78"/>
      <c r="Q710" s="78"/>
      <c r="R710" s="88"/>
      <c r="S710" s="88"/>
      <c r="T710" s="88"/>
      <c r="U710" s="88"/>
      <c r="V710" s="52"/>
      <c r="W710" s="52"/>
      <c r="X710" s="52"/>
      <c r="Y710" s="52"/>
      <c r="Z710" s="51"/>
      <c r="AA710" s="73"/>
      <c r="AB710" s="73"/>
      <c r="AC710" s="74"/>
      <c r="AD710" s="80">
        <v>789</v>
      </c>
      <c r="AE710" s="80">
        <v>2696</v>
      </c>
      <c r="AF710" s="80">
        <v>48122</v>
      </c>
      <c r="AG710" s="80">
        <v>7699</v>
      </c>
      <c r="AH710" s="80"/>
      <c r="AI710" s="80" t="s">
        <v>7940</v>
      </c>
      <c r="AJ710" s="80" t="s">
        <v>8735</v>
      </c>
      <c r="AK710" s="85" t="s">
        <v>9561</v>
      </c>
      <c r="AL710" s="80"/>
      <c r="AM710" s="82">
        <v>39956.618587962963</v>
      </c>
      <c r="AN710" s="80" t="s">
        <v>11402</v>
      </c>
      <c r="AO710" s="85" t="s">
        <v>12110</v>
      </c>
      <c r="AP710" s="80" t="s">
        <v>66</v>
      </c>
      <c r="AQ710" s="2"/>
      <c r="AR710" s="3"/>
      <c r="AS710" s="3"/>
      <c r="AT710" s="3"/>
      <c r="AU710" s="3"/>
    </row>
    <row r="711" spans="1:47" x14ac:dyDescent="0.35">
      <c r="A711" s="66" t="s">
        <v>802</v>
      </c>
      <c r="B711" s="67"/>
      <c r="C711" s="67"/>
      <c r="D711" s="68"/>
      <c r="E711" s="70"/>
      <c r="F711" s="104" t="s">
        <v>10671</v>
      </c>
      <c r="G711" s="67"/>
      <c r="H711" s="71"/>
      <c r="I711" s="72"/>
      <c r="J711" s="72"/>
      <c r="K711" s="71" t="s">
        <v>13569</v>
      </c>
      <c r="L711" s="75"/>
      <c r="M711" s="76"/>
      <c r="N711" s="76"/>
      <c r="O711" s="77"/>
      <c r="P711" s="78"/>
      <c r="Q711" s="78"/>
      <c r="R711" s="88"/>
      <c r="S711" s="88"/>
      <c r="T711" s="88"/>
      <c r="U711" s="88"/>
      <c r="V711" s="52"/>
      <c r="W711" s="52"/>
      <c r="X711" s="52"/>
      <c r="Y711" s="52"/>
      <c r="Z711" s="51"/>
      <c r="AA711" s="73"/>
      <c r="AB711" s="73"/>
      <c r="AC711" s="74"/>
      <c r="AD711" s="80">
        <v>245</v>
      </c>
      <c r="AE711" s="80">
        <v>486</v>
      </c>
      <c r="AF711" s="80">
        <v>149368</v>
      </c>
      <c r="AG711" s="80">
        <v>132965</v>
      </c>
      <c r="AH711" s="80"/>
      <c r="AI711" s="80"/>
      <c r="AJ711" s="80"/>
      <c r="AK711" s="80"/>
      <c r="AL711" s="80"/>
      <c r="AM711" s="82">
        <v>42596.571759259263</v>
      </c>
      <c r="AN711" s="80" t="s">
        <v>11402</v>
      </c>
      <c r="AO711" s="85" t="s">
        <v>12111</v>
      </c>
      <c r="AP711" s="80" t="s">
        <v>66</v>
      </c>
      <c r="AQ711" s="2"/>
      <c r="AR711" s="3"/>
      <c r="AS711" s="3"/>
      <c r="AT711" s="3"/>
      <c r="AU711" s="3"/>
    </row>
    <row r="712" spans="1:47" x14ac:dyDescent="0.35">
      <c r="A712" s="66" t="s">
        <v>803</v>
      </c>
      <c r="B712" s="67"/>
      <c r="C712" s="67"/>
      <c r="D712" s="68"/>
      <c r="E712" s="70"/>
      <c r="F712" s="104" t="s">
        <v>10012</v>
      </c>
      <c r="G712" s="67"/>
      <c r="H712" s="71"/>
      <c r="I712" s="72"/>
      <c r="J712" s="72"/>
      <c r="K712" s="71" t="s">
        <v>13570</v>
      </c>
      <c r="L712" s="75"/>
      <c r="M712" s="76"/>
      <c r="N712" s="76"/>
      <c r="O712" s="77"/>
      <c r="P712" s="78"/>
      <c r="Q712" s="78"/>
      <c r="R712" s="88"/>
      <c r="S712" s="88"/>
      <c r="T712" s="88"/>
      <c r="U712" s="88"/>
      <c r="V712" s="52"/>
      <c r="W712" s="52"/>
      <c r="X712" s="52"/>
      <c r="Y712" s="52"/>
      <c r="Z712" s="51"/>
      <c r="AA712" s="73"/>
      <c r="AB712" s="73"/>
      <c r="AC712" s="74"/>
      <c r="AD712" s="80">
        <v>13</v>
      </c>
      <c r="AE712" s="80">
        <v>2</v>
      </c>
      <c r="AF712" s="80">
        <v>513</v>
      </c>
      <c r="AG712" s="80">
        <v>2100</v>
      </c>
      <c r="AH712" s="80"/>
      <c r="AI712" s="80"/>
      <c r="AJ712" s="80"/>
      <c r="AK712" s="80"/>
      <c r="AL712" s="80"/>
      <c r="AM712" s="82">
        <v>43672.669687499998</v>
      </c>
      <c r="AN712" s="80" t="s">
        <v>11402</v>
      </c>
      <c r="AO712" s="85" t="s">
        <v>12112</v>
      </c>
      <c r="AP712" s="80" t="s">
        <v>66</v>
      </c>
      <c r="AQ712" s="2"/>
      <c r="AR712" s="3"/>
      <c r="AS712" s="3"/>
      <c r="AT712" s="3"/>
      <c r="AU712" s="3"/>
    </row>
    <row r="713" spans="1:47" x14ac:dyDescent="0.35">
      <c r="A713" s="66" t="s">
        <v>804</v>
      </c>
      <c r="B713" s="67"/>
      <c r="C713" s="67"/>
      <c r="D713" s="68"/>
      <c r="E713" s="70"/>
      <c r="F713" s="104" t="s">
        <v>10672</v>
      </c>
      <c r="G713" s="67"/>
      <c r="H713" s="71"/>
      <c r="I713" s="72"/>
      <c r="J713" s="72"/>
      <c r="K713" s="71" t="s">
        <v>13571</v>
      </c>
      <c r="L713" s="75"/>
      <c r="M713" s="76"/>
      <c r="N713" s="76"/>
      <c r="O713" s="77"/>
      <c r="P713" s="78"/>
      <c r="Q713" s="78"/>
      <c r="R713" s="88"/>
      <c r="S713" s="88"/>
      <c r="T713" s="88"/>
      <c r="U713" s="88"/>
      <c r="V713" s="52"/>
      <c r="W713" s="52"/>
      <c r="X713" s="52"/>
      <c r="Y713" s="52"/>
      <c r="Z713" s="51"/>
      <c r="AA713" s="73"/>
      <c r="AB713" s="73"/>
      <c r="AC713" s="74"/>
      <c r="AD713" s="80">
        <v>2572</v>
      </c>
      <c r="AE713" s="80">
        <v>2097</v>
      </c>
      <c r="AF713" s="80">
        <v>16432</v>
      </c>
      <c r="AG713" s="80">
        <v>1706</v>
      </c>
      <c r="AH713" s="80"/>
      <c r="AI713" s="80" t="s">
        <v>7941</v>
      </c>
      <c r="AJ713" s="80" t="s">
        <v>8937</v>
      </c>
      <c r="AK713" s="80"/>
      <c r="AL713" s="80"/>
      <c r="AM713" s="82">
        <v>40756.874571759261</v>
      </c>
      <c r="AN713" s="80" t="s">
        <v>11402</v>
      </c>
      <c r="AO713" s="85" t="s">
        <v>12113</v>
      </c>
      <c r="AP713" s="80" t="s">
        <v>66</v>
      </c>
      <c r="AQ713" s="2"/>
      <c r="AR713" s="3"/>
      <c r="AS713" s="3"/>
      <c r="AT713" s="3"/>
      <c r="AU713" s="3"/>
    </row>
    <row r="714" spans="1:47" x14ac:dyDescent="0.35">
      <c r="A714" s="66" t="s">
        <v>805</v>
      </c>
      <c r="B714" s="67"/>
      <c r="C714" s="67"/>
      <c r="D714" s="68"/>
      <c r="E714" s="70"/>
      <c r="F714" s="104" t="s">
        <v>10673</v>
      </c>
      <c r="G714" s="67"/>
      <c r="H714" s="71"/>
      <c r="I714" s="72"/>
      <c r="J714" s="72"/>
      <c r="K714" s="71" t="s">
        <v>13572</v>
      </c>
      <c r="L714" s="75"/>
      <c r="M714" s="76"/>
      <c r="N714" s="76"/>
      <c r="O714" s="77"/>
      <c r="P714" s="78"/>
      <c r="Q714" s="78"/>
      <c r="R714" s="88"/>
      <c r="S714" s="88"/>
      <c r="T714" s="88"/>
      <c r="U714" s="88"/>
      <c r="V714" s="52"/>
      <c r="W714" s="52"/>
      <c r="X714" s="52"/>
      <c r="Y714" s="52"/>
      <c r="Z714" s="51"/>
      <c r="AA714" s="73"/>
      <c r="AB714" s="73"/>
      <c r="AC714" s="74"/>
      <c r="AD714" s="80">
        <v>872</v>
      </c>
      <c r="AE714" s="80">
        <v>876</v>
      </c>
      <c r="AF714" s="80">
        <v>15396</v>
      </c>
      <c r="AG714" s="80">
        <v>6186</v>
      </c>
      <c r="AH714" s="80"/>
      <c r="AI714" s="80" t="s">
        <v>7942</v>
      </c>
      <c r="AJ714" s="80" t="s">
        <v>8616</v>
      </c>
      <c r="AK714" s="80"/>
      <c r="AL714" s="80"/>
      <c r="AM714" s="82">
        <v>39905.601400462961</v>
      </c>
      <c r="AN714" s="80" t="s">
        <v>11402</v>
      </c>
      <c r="AO714" s="85" t="s">
        <v>12114</v>
      </c>
      <c r="AP714" s="80" t="s">
        <v>66</v>
      </c>
      <c r="AQ714" s="2"/>
      <c r="AR714" s="3"/>
      <c r="AS714" s="3"/>
      <c r="AT714" s="3"/>
      <c r="AU714" s="3"/>
    </row>
    <row r="715" spans="1:47" x14ac:dyDescent="0.35">
      <c r="A715" s="66" t="s">
        <v>806</v>
      </c>
      <c r="B715" s="67"/>
      <c r="C715" s="67"/>
      <c r="D715" s="68"/>
      <c r="E715" s="70"/>
      <c r="F715" s="104" t="s">
        <v>10674</v>
      </c>
      <c r="G715" s="67"/>
      <c r="H715" s="71"/>
      <c r="I715" s="72"/>
      <c r="J715" s="72"/>
      <c r="K715" s="71" t="s">
        <v>13573</v>
      </c>
      <c r="L715" s="75"/>
      <c r="M715" s="76"/>
      <c r="N715" s="76"/>
      <c r="O715" s="77"/>
      <c r="P715" s="78"/>
      <c r="Q715" s="78"/>
      <c r="R715" s="88"/>
      <c r="S715" s="88"/>
      <c r="T715" s="88"/>
      <c r="U715" s="88"/>
      <c r="V715" s="52"/>
      <c r="W715" s="52"/>
      <c r="X715" s="52"/>
      <c r="Y715" s="52"/>
      <c r="Z715" s="51"/>
      <c r="AA715" s="73"/>
      <c r="AB715" s="73"/>
      <c r="AC715" s="74"/>
      <c r="AD715" s="80">
        <v>1506</v>
      </c>
      <c r="AE715" s="80">
        <v>1494</v>
      </c>
      <c r="AF715" s="80">
        <v>113636</v>
      </c>
      <c r="AG715" s="80">
        <v>49899</v>
      </c>
      <c r="AH715" s="80"/>
      <c r="AI715" s="80" t="s">
        <v>7943</v>
      </c>
      <c r="AJ715" s="80" t="s">
        <v>8938</v>
      </c>
      <c r="AK715" s="85" t="s">
        <v>9562</v>
      </c>
      <c r="AL715" s="80"/>
      <c r="AM715" s="82">
        <v>41662.513159722221</v>
      </c>
      <c r="AN715" s="80" t="s">
        <v>11402</v>
      </c>
      <c r="AO715" s="85" t="s">
        <v>12115</v>
      </c>
      <c r="AP715" s="80" t="s">
        <v>66</v>
      </c>
      <c r="AQ715" s="2"/>
      <c r="AR715" s="3"/>
      <c r="AS715" s="3"/>
      <c r="AT715" s="3"/>
      <c r="AU715" s="3"/>
    </row>
    <row r="716" spans="1:47" x14ac:dyDescent="0.35">
      <c r="A716" s="66" t="s">
        <v>807</v>
      </c>
      <c r="B716" s="67"/>
      <c r="C716" s="67"/>
      <c r="D716" s="68"/>
      <c r="E716" s="70"/>
      <c r="F716" s="104" t="s">
        <v>10675</v>
      </c>
      <c r="G716" s="67"/>
      <c r="H716" s="71"/>
      <c r="I716" s="72"/>
      <c r="J716" s="72"/>
      <c r="K716" s="71" t="s">
        <v>13574</v>
      </c>
      <c r="L716" s="75"/>
      <c r="M716" s="76"/>
      <c r="N716" s="76"/>
      <c r="O716" s="77"/>
      <c r="P716" s="78"/>
      <c r="Q716" s="78"/>
      <c r="R716" s="88"/>
      <c r="S716" s="88"/>
      <c r="T716" s="88"/>
      <c r="U716" s="88"/>
      <c r="V716" s="52"/>
      <c r="W716" s="52"/>
      <c r="X716" s="52"/>
      <c r="Y716" s="52"/>
      <c r="Z716" s="51"/>
      <c r="AA716" s="73"/>
      <c r="AB716" s="73"/>
      <c r="AC716" s="74"/>
      <c r="AD716" s="80">
        <v>858</v>
      </c>
      <c r="AE716" s="80">
        <v>680</v>
      </c>
      <c r="AF716" s="80">
        <v>878</v>
      </c>
      <c r="AG716" s="80">
        <v>101</v>
      </c>
      <c r="AH716" s="80"/>
      <c r="AI716" s="80" t="s">
        <v>7944</v>
      </c>
      <c r="AJ716" s="80" t="s">
        <v>8939</v>
      </c>
      <c r="AK716" s="85" t="s">
        <v>9563</v>
      </c>
      <c r="AL716" s="80"/>
      <c r="AM716" s="82">
        <v>41563.484363425923</v>
      </c>
      <c r="AN716" s="80" t="s">
        <v>11402</v>
      </c>
      <c r="AO716" s="85" t="s">
        <v>12116</v>
      </c>
      <c r="AP716" s="80" t="s">
        <v>66</v>
      </c>
      <c r="AQ716" s="2"/>
      <c r="AR716" s="3"/>
      <c r="AS716" s="3"/>
      <c r="AT716" s="3"/>
      <c r="AU716" s="3"/>
    </row>
    <row r="717" spans="1:47" x14ac:dyDescent="0.35">
      <c r="A717" s="66" t="s">
        <v>1568</v>
      </c>
      <c r="B717" s="67"/>
      <c r="C717" s="67"/>
      <c r="D717" s="68"/>
      <c r="E717" s="70"/>
      <c r="F717" s="104" t="s">
        <v>10676</v>
      </c>
      <c r="G717" s="67"/>
      <c r="H717" s="71"/>
      <c r="I717" s="72"/>
      <c r="J717" s="72"/>
      <c r="K717" s="71" t="s">
        <v>13575</v>
      </c>
      <c r="L717" s="75"/>
      <c r="M717" s="76"/>
      <c r="N717" s="76"/>
      <c r="O717" s="77"/>
      <c r="P717" s="78"/>
      <c r="Q717" s="78"/>
      <c r="R717" s="88"/>
      <c r="S717" s="88"/>
      <c r="T717" s="88"/>
      <c r="U717" s="88"/>
      <c r="V717" s="52"/>
      <c r="W717" s="52"/>
      <c r="X717" s="52"/>
      <c r="Y717" s="52"/>
      <c r="Z717" s="51"/>
      <c r="AA717" s="73"/>
      <c r="AB717" s="73"/>
      <c r="AC717" s="74"/>
      <c r="AD717" s="80">
        <v>1283</v>
      </c>
      <c r="AE717" s="80">
        <v>7841</v>
      </c>
      <c r="AF717" s="80">
        <v>7397</v>
      </c>
      <c r="AG717" s="80">
        <v>1761</v>
      </c>
      <c r="AH717" s="80"/>
      <c r="AI717" s="80" t="s">
        <v>7945</v>
      </c>
      <c r="AJ717" s="80" t="s">
        <v>8609</v>
      </c>
      <c r="AK717" s="85" t="s">
        <v>9564</v>
      </c>
      <c r="AL717" s="80"/>
      <c r="AM717" s="82">
        <v>40779.652465277781</v>
      </c>
      <c r="AN717" s="80" t="s">
        <v>11402</v>
      </c>
      <c r="AO717" s="85" t="s">
        <v>12117</v>
      </c>
      <c r="AP717" s="80" t="s">
        <v>65</v>
      </c>
      <c r="AQ717" s="2"/>
      <c r="AR717" s="3"/>
      <c r="AS717" s="3"/>
      <c r="AT717" s="3"/>
      <c r="AU717" s="3"/>
    </row>
    <row r="718" spans="1:47" x14ac:dyDescent="0.35">
      <c r="A718" s="66" t="s">
        <v>808</v>
      </c>
      <c r="B718" s="67"/>
      <c r="C718" s="67"/>
      <c r="D718" s="68"/>
      <c r="E718" s="70"/>
      <c r="F718" s="104" t="s">
        <v>10677</v>
      </c>
      <c r="G718" s="67"/>
      <c r="H718" s="71"/>
      <c r="I718" s="72"/>
      <c r="J718" s="72"/>
      <c r="K718" s="71" t="s">
        <v>13576</v>
      </c>
      <c r="L718" s="75"/>
      <c r="M718" s="76"/>
      <c r="N718" s="76"/>
      <c r="O718" s="77"/>
      <c r="P718" s="78"/>
      <c r="Q718" s="78"/>
      <c r="R718" s="88"/>
      <c r="S718" s="88"/>
      <c r="T718" s="88"/>
      <c r="U718" s="88"/>
      <c r="V718" s="52"/>
      <c r="W718" s="52"/>
      <c r="X718" s="52"/>
      <c r="Y718" s="52"/>
      <c r="Z718" s="51"/>
      <c r="AA718" s="73"/>
      <c r="AB718" s="73"/>
      <c r="AC718" s="74"/>
      <c r="AD718" s="80">
        <v>245</v>
      </c>
      <c r="AE718" s="80">
        <v>242</v>
      </c>
      <c r="AF718" s="80">
        <v>1111</v>
      </c>
      <c r="AG718" s="80">
        <v>1383</v>
      </c>
      <c r="AH718" s="80"/>
      <c r="AI718" s="80" t="s">
        <v>7946</v>
      </c>
      <c r="AJ718" s="80" t="s">
        <v>8759</v>
      </c>
      <c r="AK718" s="85" t="s">
        <v>9565</v>
      </c>
      <c r="AL718" s="80"/>
      <c r="AM718" s="82">
        <v>43526.814201388886</v>
      </c>
      <c r="AN718" s="80" t="s">
        <v>11402</v>
      </c>
      <c r="AO718" s="85" t="s">
        <v>12118</v>
      </c>
      <c r="AP718" s="80" t="s">
        <v>66</v>
      </c>
      <c r="AQ718" s="2"/>
      <c r="AR718" s="3"/>
      <c r="AS718" s="3"/>
      <c r="AT718" s="3"/>
      <c r="AU718" s="3"/>
    </row>
    <row r="719" spans="1:47" x14ac:dyDescent="0.35">
      <c r="A719" s="66" t="s">
        <v>809</v>
      </c>
      <c r="B719" s="67"/>
      <c r="C719" s="67"/>
      <c r="D719" s="68"/>
      <c r="E719" s="70"/>
      <c r="F719" s="104" t="s">
        <v>10678</v>
      </c>
      <c r="G719" s="67"/>
      <c r="H719" s="71"/>
      <c r="I719" s="72"/>
      <c r="J719" s="72"/>
      <c r="K719" s="71" t="s">
        <v>13577</v>
      </c>
      <c r="L719" s="75"/>
      <c r="M719" s="76"/>
      <c r="N719" s="76"/>
      <c r="O719" s="77"/>
      <c r="P719" s="78"/>
      <c r="Q719" s="78"/>
      <c r="R719" s="88"/>
      <c r="S719" s="88"/>
      <c r="T719" s="88"/>
      <c r="U719" s="88"/>
      <c r="V719" s="52"/>
      <c r="W719" s="52"/>
      <c r="X719" s="52"/>
      <c r="Y719" s="52"/>
      <c r="Z719" s="51"/>
      <c r="AA719" s="73"/>
      <c r="AB719" s="73"/>
      <c r="AC719" s="74"/>
      <c r="AD719" s="80">
        <v>816</v>
      </c>
      <c r="AE719" s="80">
        <v>1942</v>
      </c>
      <c r="AF719" s="80">
        <v>4821</v>
      </c>
      <c r="AG719" s="80">
        <v>4459</v>
      </c>
      <c r="AH719" s="80"/>
      <c r="AI719" s="80" t="s">
        <v>7947</v>
      </c>
      <c r="AJ719" s="80" t="s">
        <v>8713</v>
      </c>
      <c r="AK719" s="85" t="s">
        <v>9566</v>
      </c>
      <c r="AL719" s="80"/>
      <c r="AM719" s="82">
        <v>41190.545289351852</v>
      </c>
      <c r="AN719" s="80" t="s">
        <v>11402</v>
      </c>
      <c r="AO719" s="85" t="s">
        <v>12119</v>
      </c>
      <c r="AP719" s="80" t="s">
        <v>66</v>
      </c>
      <c r="AQ719" s="2"/>
      <c r="AR719" s="3"/>
      <c r="AS719" s="3"/>
      <c r="AT719" s="3"/>
      <c r="AU719" s="3"/>
    </row>
    <row r="720" spans="1:47" x14ac:dyDescent="0.35">
      <c r="A720" s="66" t="s">
        <v>810</v>
      </c>
      <c r="B720" s="67"/>
      <c r="C720" s="67"/>
      <c r="D720" s="68"/>
      <c r="E720" s="70"/>
      <c r="F720" s="104" t="s">
        <v>10679</v>
      </c>
      <c r="G720" s="67"/>
      <c r="H720" s="71"/>
      <c r="I720" s="72"/>
      <c r="J720" s="72"/>
      <c r="K720" s="71" t="s">
        <v>13578</v>
      </c>
      <c r="L720" s="75"/>
      <c r="M720" s="76"/>
      <c r="N720" s="76"/>
      <c r="O720" s="77"/>
      <c r="P720" s="78"/>
      <c r="Q720" s="78"/>
      <c r="R720" s="88"/>
      <c r="S720" s="88"/>
      <c r="T720" s="88"/>
      <c r="U720" s="88"/>
      <c r="V720" s="52"/>
      <c r="W720" s="52"/>
      <c r="X720" s="52"/>
      <c r="Y720" s="52"/>
      <c r="Z720" s="51"/>
      <c r="AA720" s="73"/>
      <c r="AB720" s="73"/>
      <c r="AC720" s="74"/>
      <c r="AD720" s="80">
        <v>869</v>
      </c>
      <c r="AE720" s="80">
        <v>280</v>
      </c>
      <c r="AF720" s="80">
        <v>11838</v>
      </c>
      <c r="AG720" s="80">
        <v>11626</v>
      </c>
      <c r="AH720" s="80"/>
      <c r="AI720" s="80" t="s">
        <v>7948</v>
      </c>
      <c r="AJ720" s="80"/>
      <c r="AK720" s="80"/>
      <c r="AL720" s="80"/>
      <c r="AM720" s="82">
        <v>44157.005706018521</v>
      </c>
      <c r="AN720" s="80" t="s">
        <v>11402</v>
      </c>
      <c r="AO720" s="85" t="s">
        <v>12120</v>
      </c>
      <c r="AP720" s="80" t="s">
        <v>66</v>
      </c>
      <c r="AQ720" s="2"/>
      <c r="AR720" s="3"/>
      <c r="AS720" s="3"/>
      <c r="AT720" s="3"/>
      <c r="AU720" s="3"/>
    </row>
    <row r="721" spans="1:47" x14ac:dyDescent="0.35">
      <c r="A721" s="66" t="s">
        <v>811</v>
      </c>
      <c r="B721" s="67"/>
      <c r="C721" s="67"/>
      <c r="D721" s="68"/>
      <c r="E721" s="70"/>
      <c r="F721" s="104" t="s">
        <v>10680</v>
      </c>
      <c r="G721" s="67"/>
      <c r="H721" s="71"/>
      <c r="I721" s="72"/>
      <c r="J721" s="72"/>
      <c r="K721" s="71" t="s">
        <v>13579</v>
      </c>
      <c r="L721" s="75"/>
      <c r="M721" s="76"/>
      <c r="N721" s="76"/>
      <c r="O721" s="77"/>
      <c r="P721" s="78"/>
      <c r="Q721" s="78"/>
      <c r="R721" s="88"/>
      <c r="S721" s="88"/>
      <c r="T721" s="88"/>
      <c r="U721" s="88"/>
      <c r="V721" s="52"/>
      <c r="W721" s="52"/>
      <c r="X721" s="52"/>
      <c r="Y721" s="52"/>
      <c r="Z721" s="51"/>
      <c r="AA721" s="73"/>
      <c r="AB721" s="73"/>
      <c r="AC721" s="74"/>
      <c r="AD721" s="80">
        <v>4218</v>
      </c>
      <c r="AE721" s="80">
        <v>4209</v>
      </c>
      <c r="AF721" s="80">
        <v>16708</v>
      </c>
      <c r="AG721" s="80">
        <v>6777</v>
      </c>
      <c r="AH721" s="80"/>
      <c r="AI721" s="80" t="s">
        <v>7949</v>
      </c>
      <c r="AJ721" s="80" t="s">
        <v>8616</v>
      </c>
      <c r="AK721" s="85" t="s">
        <v>9567</v>
      </c>
      <c r="AL721" s="80"/>
      <c r="AM721" s="82">
        <v>40274.878645833334</v>
      </c>
      <c r="AN721" s="80" t="s">
        <v>11402</v>
      </c>
      <c r="AO721" s="85" t="s">
        <v>12121</v>
      </c>
      <c r="AP721" s="80" t="s">
        <v>66</v>
      </c>
      <c r="AQ721" s="2"/>
      <c r="AR721" s="3"/>
      <c r="AS721" s="3"/>
      <c r="AT721" s="3"/>
      <c r="AU721" s="3"/>
    </row>
    <row r="722" spans="1:47" x14ac:dyDescent="0.35">
      <c r="A722" s="66" t="s">
        <v>812</v>
      </c>
      <c r="B722" s="67"/>
      <c r="C722" s="67"/>
      <c r="D722" s="68"/>
      <c r="E722" s="70"/>
      <c r="F722" s="104" t="s">
        <v>10681</v>
      </c>
      <c r="G722" s="67"/>
      <c r="H722" s="71"/>
      <c r="I722" s="72"/>
      <c r="J722" s="72"/>
      <c r="K722" s="71" t="s">
        <v>13580</v>
      </c>
      <c r="L722" s="75"/>
      <c r="M722" s="76"/>
      <c r="N722" s="76"/>
      <c r="O722" s="77"/>
      <c r="P722" s="78"/>
      <c r="Q722" s="78"/>
      <c r="R722" s="88"/>
      <c r="S722" s="88"/>
      <c r="T722" s="88"/>
      <c r="U722" s="88"/>
      <c r="V722" s="52"/>
      <c r="W722" s="52"/>
      <c r="X722" s="52"/>
      <c r="Y722" s="52"/>
      <c r="Z722" s="51"/>
      <c r="AA722" s="73"/>
      <c r="AB722" s="73"/>
      <c r="AC722" s="74"/>
      <c r="AD722" s="80">
        <v>1522</v>
      </c>
      <c r="AE722" s="80">
        <v>16603</v>
      </c>
      <c r="AF722" s="80">
        <v>61321</v>
      </c>
      <c r="AG722" s="80">
        <v>63670</v>
      </c>
      <c r="AH722" s="80"/>
      <c r="AI722" s="80" t="s">
        <v>7950</v>
      </c>
      <c r="AJ722" s="80" t="s">
        <v>8615</v>
      </c>
      <c r="AK722" s="85" t="s">
        <v>9568</v>
      </c>
      <c r="AL722" s="80"/>
      <c r="AM722" s="82">
        <v>40858.589085648149</v>
      </c>
      <c r="AN722" s="80" t="s">
        <v>11402</v>
      </c>
      <c r="AO722" s="85" t="s">
        <v>12122</v>
      </c>
      <c r="AP722" s="80" t="s">
        <v>66</v>
      </c>
      <c r="AQ722" s="2"/>
      <c r="AR722" s="3"/>
      <c r="AS722" s="3"/>
      <c r="AT722" s="3"/>
      <c r="AU722" s="3"/>
    </row>
    <row r="723" spans="1:47" x14ac:dyDescent="0.35">
      <c r="A723" s="66" t="s">
        <v>813</v>
      </c>
      <c r="B723" s="67"/>
      <c r="C723" s="67"/>
      <c r="D723" s="68"/>
      <c r="E723" s="70"/>
      <c r="F723" s="104" t="s">
        <v>10682</v>
      </c>
      <c r="G723" s="67"/>
      <c r="H723" s="71"/>
      <c r="I723" s="72"/>
      <c r="J723" s="72"/>
      <c r="K723" s="71" t="s">
        <v>13581</v>
      </c>
      <c r="L723" s="75"/>
      <c r="M723" s="76"/>
      <c r="N723" s="76"/>
      <c r="O723" s="77"/>
      <c r="P723" s="78"/>
      <c r="Q723" s="78"/>
      <c r="R723" s="88"/>
      <c r="S723" s="88"/>
      <c r="T723" s="88"/>
      <c r="U723" s="88"/>
      <c r="V723" s="52"/>
      <c r="W723" s="52"/>
      <c r="X723" s="52"/>
      <c r="Y723" s="52"/>
      <c r="Z723" s="51"/>
      <c r="AA723" s="73"/>
      <c r="AB723" s="73"/>
      <c r="AC723" s="74"/>
      <c r="AD723" s="80">
        <v>8375</v>
      </c>
      <c r="AE723" s="80">
        <v>12171</v>
      </c>
      <c r="AF723" s="80">
        <v>151011</v>
      </c>
      <c r="AG723" s="80">
        <v>540</v>
      </c>
      <c r="AH723" s="80"/>
      <c r="AI723" s="80" t="s">
        <v>7951</v>
      </c>
      <c r="AJ723" s="80" t="s">
        <v>8940</v>
      </c>
      <c r="AK723" s="85" t="s">
        <v>9569</v>
      </c>
      <c r="AL723" s="80"/>
      <c r="AM723" s="82">
        <v>39983.569664351853</v>
      </c>
      <c r="AN723" s="80" t="s">
        <v>11402</v>
      </c>
      <c r="AO723" s="85" t="s">
        <v>12123</v>
      </c>
      <c r="AP723" s="80" t="s">
        <v>66</v>
      </c>
      <c r="AQ723" s="2"/>
      <c r="AR723" s="3"/>
      <c r="AS723" s="3"/>
      <c r="AT723" s="3"/>
      <c r="AU723" s="3"/>
    </row>
    <row r="724" spans="1:47" x14ac:dyDescent="0.35">
      <c r="A724" s="66" t="s">
        <v>1219</v>
      </c>
      <c r="B724" s="67"/>
      <c r="C724" s="67"/>
      <c r="D724" s="68"/>
      <c r="E724" s="70"/>
      <c r="F724" s="104" t="s">
        <v>10683</v>
      </c>
      <c r="G724" s="67"/>
      <c r="H724" s="71"/>
      <c r="I724" s="72"/>
      <c r="J724" s="72"/>
      <c r="K724" s="71" t="s">
        <v>13582</v>
      </c>
      <c r="L724" s="75"/>
      <c r="M724" s="76"/>
      <c r="N724" s="76"/>
      <c r="O724" s="77"/>
      <c r="P724" s="78"/>
      <c r="Q724" s="78"/>
      <c r="R724" s="88"/>
      <c r="S724" s="88"/>
      <c r="T724" s="88"/>
      <c r="U724" s="88"/>
      <c r="V724" s="52"/>
      <c r="W724" s="52"/>
      <c r="X724" s="52"/>
      <c r="Y724" s="52"/>
      <c r="Z724" s="51"/>
      <c r="AA724" s="73"/>
      <c r="AB724" s="73"/>
      <c r="AC724" s="74"/>
      <c r="AD724" s="80">
        <v>8</v>
      </c>
      <c r="AE724" s="80">
        <v>608</v>
      </c>
      <c r="AF724" s="80">
        <v>2102</v>
      </c>
      <c r="AG724" s="80">
        <v>53</v>
      </c>
      <c r="AH724" s="80"/>
      <c r="AI724" s="80" t="s">
        <v>7952</v>
      </c>
      <c r="AJ724" s="80"/>
      <c r="AK724" s="85" t="s">
        <v>9570</v>
      </c>
      <c r="AL724" s="80"/>
      <c r="AM724" s="82">
        <v>43355.501273148147</v>
      </c>
      <c r="AN724" s="80" t="s">
        <v>11402</v>
      </c>
      <c r="AO724" s="85" t="s">
        <v>12124</v>
      </c>
      <c r="AP724" s="80" t="s">
        <v>66</v>
      </c>
      <c r="AQ724" s="2"/>
      <c r="AR724" s="3"/>
      <c r="AS724" s="3"/>
      <c r="AT724" s="3"/>
      <c r="AU724" s="3"/>
    </row>
    <row r="725" spans="1:47" x14ac:dyDescent="0.35">
      <c r="A725" s="66" t="s">
        <v>814</v>
      </c>
      <c r="B725" s="67"/>
      <c r="C725" s="67"/>
      <c r="D725" s="68"/>
      <c r="E725" s="70"/>
      <c r="F725" s="104" t="s">
        <v>10684</v>
      </c>
      <c r="G725" s="67"/>
      <c r="H725" s="71"/>
      <c r="I725" s="72"/>
      <c r="J725" s="72"/>
      <c r="K725" s="71" t="s">
        <v>13583</v>
      </c>
      <c r="L725" s="75"/>
      <c r="M725" s="76"/>
      <c r="N725" s="76"/>
      <c r="O725" s="77"/>
      <c r="P725" s="78"/>
      <c r="Q725" s="78"/>
      <c r="R725" s="88"/>
      <c r="S725" s="88"/>
      <c r="T725" s="88"/>
      <c r="U725" s="88"/>
      <c r="V725" s="52"/>
      <c r="W725" s="52"/>
      <c r="X725" s="52"/>
      <c r="Y725" s="52"/>
      <c r="Z725" s="51"/>
      <c r="AA725" s="73"/>
      <c r="AB725" s="73"/>
      <c r="AC725" s="74"/>
      <c r="AD725" s="80">
        <v>303</v>
      </c>
      <c r="AE725" s="80">
        <v>299</v>
      </c>
      <c r="AF725" s="80">
        <v>11008</v>
      </c>
      <c r="AG725" s="80">
        <v>18716</v>
      </c>
      <c r="AH725" s="80"/>
      <c r="AI725" s="80" t="s">
        <v>7953</v>
      </c>
      <c r="AJ725" s="80" t="s">
        <v>8941</v>
      </c>
      <c r="AK725" s="80"/>
      <c r="AL725" s="80"/>
      <c r="AM725" s="82">
        <v>43480.412129629629</v>
      </c>
      <c r="AN725" s="80" t="s">
        <v>11402</v>
      </c>
      <c r="AO725" s="85" t="s">
        <v>12125</v>
      </c>
      <c r="AP725" s="80" t="s">
        <v>66</v>
      </c>
      <c r="AQ725" s="2"/>
      <c r="AR725" s="3"/>
      <c r="AS725" s="3"/>
      <c r="AT725" s="3"/>
      <c r="AU725" s="3"/>
    </row>
    <row r="726" spans="1:47" x14ac:dyDescent="0.35">
      <c r="A726" s="66" t="s">
        <v>815</v>
      </c>
      <c r="B726" s="67"/>
      <c r="C726" s="67"/>
      <c r="D726" s="68"/>
      <c r="E726" s="70"/>
      <c r="F726" s="104" t="s">
        <v>10685</v>
      </c>
      <c r="G726" s="67"/>
      <c r="H726" s="71"/>
      <c r="I726" s="72"/>
      <c r="J726" s="72"/>
      <c r="K726" s="71" t="s">
        <v>13584</v>
      </c>
      <c r="L726" s="75"/>
      <c r="M726" s="76"/>
      <c r="N726" s="76"/>
      <c r="O726" s="77"/>
      <c r="P726" s="78"/>
      <c r="Q726" s="78"/>
      <c r="R726" s="88"/>
      <c r="S726" s="88"/>
      <c r="T726" s="88"/>
      <c r="U726" s="88"/>
      <c r="V726" s="52"/>
      <c r="W726" s="52"/>
      <c r="X726" s="52"/>
      <c r="Y726" s="52"/>
      <c r="Z726" s="51"/>
      <c r="AA726" s="73"/>
      <c r="AB726" s="73"/>
      <c r="AC726" s="74"/>
      <c r="AD726" s="80">
        <v>22</v>
      </c>
      <c r="AE726" s="80">
        <v>338</v>
      </c>
      <c r="AF726" s="80">
        <v>6721</v>
      </c>
      <c r="AG726" s="80">
        <v>435</v>
      </c>
      <c r="AH726" s="80"/>
      <c r="AI726" s="80" t="s">
        <v>7954</v>
      </c>
      <c r="AJ726" s="80" t="s">
        <v>8942</v>
      </c>
      <c r="AK726" s="85" t="s">
        <v>9571</v>
      </c>
      <c r="AL726" s="80"/>
      <c r="AM726" s="82">
        <v>42222.268136574072</v>
      </c>
      <c r="AN726" s="80" t="s">
        <v>11402</v>
      </c>
      <c r="AO726" s="85" t="s">
        <v>12126</v>
      </c>
      <c r="AP726" s="80" t="s">
        <v>66</v>
      </c>
      <c r="AQ726" s="2"/>
      <c r="AR726" s="3"/>
      <c r="AS726" s="3"/>
      <c r="AT726" s="3"/>
      <c r="AU726" s="3"/>
    </row>
    <row r="727" spans="1:47" x14ac:dyDescent="0.35">
      <c r="A727" s="66" t="s">
        <v>816</v>
      </c>
      <c r="B727" s="67"/>
      <c r="C727" s="67"/>
      <c r="D727" s="68"/>
      <c r="E727" s="70"/>
      <c r="F727" s="104" t="s">
        <v>10686</v>
      </c>
      <c r="G727" s="67"/>
      <c r="H727" s="71"/>
      <c r="I727" s="72"/>
      <c r="J727" s="72"/>
      <c r="K727" s="71" t="s">
        <v>13585</v>
      </c>
      <c r="L727" s="75"/>
      <c r="M727" s="76"/>
      <c r="N727" s="76"/>
      <c r="O727" s="77"/>
      <c r="P727" s="78"/>
      <c r="Q727" s="78"/>
      <c r="R727" s="88"/>
      <c r="S727" s="88"/>
      <c r="T727" s="88"/>
      <c r="U727" s="88"/>
      <c r="V727" s="52"/>
      <c r="W727" s="52"/>
      <c r="X727" s="52"/>
      <c r="Y727" s="52"/>
      <c r="Z727" s="51"/>
      <c r="AA727" s="73"/>
      <c r="AB727" s="73"/>
      <c r="AC727" s="74"/>
      <c r="AD727" s="80">
        <v>2158</v>
      </c>
      <c r="AE727" s="80">
        <v>1370</v>
      </c>
      <c r="AF727" s="80">
        <v>1612</v>
      </c>
      <c r="AG727" s="80">
        <v>148</v>
      </c>
      <c r="AH727" s="80"/>
      <c r="AI727" s="80" t="s">
        <v>7955</v>
      </c>
      <c r="AJ727" s="80" t="s">
        <v>8615</v>
      </c>
      <c r="AK727" s="85" t="s">
        <v>9572</v>
      </c>
      <c r="AL727" s="80"/>
      <c r="AM727" s="82">
        <v>42914.31958333333</v>
      </c>
      <c r="AN727" s="80" t="s">
        <v>11402</v>
      </c>
      <c r="AO727" s="85" t="s">
        <v>12127</v>
      </c>
      <c r="AP727" s="80" t="s">
        <v>66</v>
      </c>
      <c r="AQ727" s="2"/>
      <c r="AR727" s="3"/>
      <c r="AS727" s="3"/>
      <c r="AT727" s="3"/>
      <c r="AU727" s="3"/>
    </row>
    <row r="728" spans="1:47" x14ac:dyDescent="0.35">
      <c r="A728" s="66" t="s">
        <v>817</v>
      </c>
      <c r="B728" s="67"/>
      <c r="C728" s="67"/>
      <c r="D728" s="68"/>
      <c r="E728" s="70"/>
      <c r="F728" s="104" t="s">
        <v>10687</v>
      </c>
      <c r="G728" s="67"/>
      <c r="H728" s="71"/>
      <c r="I728" s="72"/>
      <c r="J728" s="72"/>
      <c r="K728" s="71" t="s">
        <v>13586</v>
      </c>
      <c r="L728" s="75"/>
      <c r="M728" s="76"/>
      <c r="N728" s="76"/>
      <c r="O728" s="77"/>
      <c r="P728" s="78"/>
      <c r="Q728" s="78"/>
      <c r="R728" s="88"/>
      <c r="S728" s="88"/>
      <c r="T728" s="88"/>
      <c r="U728" s="88"/>
      <c r="V728" s="52"/>
      <c r="W728" s="52"/>
      <c r="X728" s="52"/>
      <c r="Y728" s="52"/>
      <c r="Z728" s="51"/>
      <c r="AA728" s="73"/>
      <c r="AB728" s="73"/>
      <c r="AC728" s="74"/>
      <c r="AD728" s="80">
        <v>213</v>
      </c>
      <c r="AE728" s="80">
        <v>99</v>
      </c>
      <c r="AF728" s="80">
        <v>57</v>
      </c>
      <c r="AG728" s="80">
        <v>277</v>
      </c>
      <c r="AH728" s="80"/>
      <c r="AI728" s="80"/>
      <c r="AJ728" s="80"/>
      <c r="AK728" s="80"/>
      <c r="AL728" s="80"/>
      <c r="AM728" s="82">
        <v>39749.425555555557</v>
      </c>
      <c r="AN728" s="80" t="s">
        <v>11402</v>
      </c>
      <c r="AO728" s="85" t="s">
        <v>12128</v>
      </c>
      <c r="AP728" s="80" t="s">
        <v>66</v>
      </c>
      <c r="AQ728" s="2"/>
      <c r="AR728" s="3"/>
      <c r="AS728" s="3"/>
      <c r="AT728" s="3"/>
      <c r="AU728" s="3"/>
    </row>
    <row r="729" spans="1:47" x14ac:dyDescent="0.35">
      <c r="A729" s="66" t="s">
        <v>818</v>
      </c>
      <c r="B729" s="67"/>
      <c r="C729" s="67"/>
      <c r="D729" s="68"/>
      <c r="E729" s="70"/>
      <c r="F729" s="104" t="s">
        <v>10688</v>
      </c>
      <c r="G729" s="67"/>
      <c r="H729" s="71"/>
      <c r="I729" s="72"/>
      <c r="J729" s="72"/>
      <c r="K729" s="71" t="s">
        <v>13587</v>
      </c>
      <c r="L729" s="75"/>
      <c r="M729" s="76"/>
      <c r="N729" s="76"/>
      <c r="O729" s="77"/>
      <c r="P729" s="78"/>
      <c r="Q729" s="78"/>
      <c r="R729" s="88"/>
      <c r="S729" s="88"/>
      <c r="T729" s="88"/>
      <c r="U729" s="88"/>
      <c r="V729" s="52"/>
      <c r="W729" s="52"/>
      <c r="X729" s="52"/>
      <c r="Y729" s="52"/>
      <c r="Z729" s="51"/>
      <c r="AA729" s="73"/>
      <c r="AB729" s="73"/>
      <c r="AC729" s="74"/>
      <c r="AD729" s="80">
        <v>66</v>
      </c>
      <c r="AE729" s="80">
        <v>1829</v>
      </c>
      <c r="AF729" s="80">
        <v>2899</v>
      </c>
      <c r="AG729" s="80">
        <v>959</v>
      </c>
      <c r="AH729" s="80"/>
      <c r="AI729" s="80" t="s">
        <v>7956</v>
      </c>
      <c r="AJ729" s="80" t="s">
        <v>8609</v>
      </c>
      <c r="AK729" s="85" t="s">
        <v>9573</v>
      </c>
      <c r="AL729" s="80"/>
      <c r="AM729" s="82">
        <v>41444.337118055555</v>
      </c>
      <c r="AN729" s="80" t="s">
        <v>11402</v>
      </c>
      <c r="AO729" s="85" t="s">
        <v>12129</v>
      </c>
      <c r="AP729" s="80" t="s">
        <v>66</v>
      </c>
      <c r="AQ729" s="2"/>
      <c r="AR729" s="3"/>
      <c r="AS729" s="3"/>
      <c r="AT729" s="3"/>
      <c r="AU729" s="3"/>
    </row>
    <row r="730" spans="1:47" x14ac:dyDescent="0.35">
      <c r="A730" s="66" t="s">
        <v>819</v>
      </c>
      <c r="B730" s="67"/>
      <c r="C730" s="67"/>
      <c r="D730" s="68"/>
      <c r="E730" s="70"/>
      <c r="F730" s="104" t="s">
        <v>10689</v>
      </c>
      <c r="G730" s="67"/>
      <c r="H730" s="71"/>
      <c r="I730" s="72"/>
      <c r="J730" s="72"/>
      <c r="K730" s="71" t="s">
        <v>13588</v>
      </c>
      <c r="L730" s="75"/>
      <c r="M730" s="76"/>
      <c r="N730" s="76"/>
      <c r="O730" s="77"/>
      <c r="P730" s="78"/>
      <c r="Q730" s="78"/>
      <c r="R730" s="88"/>
      <c r="S730" s="88"/>
      <c r="T730" s="88"/>
      <c r="U730" s="88"/>
      <c r="V730" s="52"/>
      <c r="W730" s="52"/>
      <c r="X730" s="52"/>
      <c r="Y730" s="52"/>
      <c r="Z730" s="51"/>
      <c r="AA730" s="73"/>
      <c r="AB730" s="73"/>
      <c r="AC730" s="74"/>
      <c r="AD730" s="80">
        <v>11</v>
      </c>
      <c r="AE730" s="80">
        <v>15</v>
      </c>
      <c r="AF730" s="80">
        <v>65</v>
      </c>
      <c r="AG730" s="80">
        <v>19</v>
      </c>
      <c r="AH730" s="80"/>
      <c r="AI730" s="80" t="s">
        <v>7957</v>
      </c>
      <c r="AJ730" s="80"/>
      <c r="AK730" s="85" t="s">
        <v>9574</v>
      </c>
      <c r="AL730" s="80"/>
      <c r="AM730" s="82">
        <v>44083.610347222224</v>
      </c>
      <c r="AN730" s="80" t="s">
        <v>11402</v>
      </c>
      <c r="AO730" s="85" t="s">
        <v>12130</v>
      </c>
      <c r="AP730" s="80" t="s">
        <v>66</v>
      </c>
      <c r="AQ730" s="2"/>
      <c r="AR730" s="3"/>
      <c r="AS730" s="3"/>
      <c r="AT730" s="3"/>
      <c r="AU730" s="3"/>
    </row>
    <row r="731" spans="1:47" x14ac:dyDescent="0.35">
      <c r="A731" s="66" t="s">
        <v>820</v>
      </c>
      <c r="B731" s="67"/>
      <c r="C731" s="67"/>
      <c r="D731" s="68"/>
      <c r="E731" s="70"/>
      <c r="F731" s="104" t="s">
        <v>10690</v>
      </c>
      <c r="G731" s="67"/>
      <c r="H731" s="71"/>
      <c r="I731" s="72"/>
      <c r="J731" s="72"/>
      <c r="K731" s="71" t="s">
        <v>13589</v>
      </c>
      <c r="L731" s="75"/>
      <c r="M731" s="76"/>
      <c r="N731" s="76"/>
      <c r="O731" s="77"/>
      <c r="P731" s="78"/>
      <c r="Q731" s="78"/>
      <c r="R731" s="88"/>
      <c r="S731" s="88"/>
      <c r="T731" s="88"/>
      <c r="U731" s="88"/>
      <c r="V731" s="52"/>
      <c r="W731" s="52"/>
      <c r="X731" s="52"/>
      <c r="Y731" s="52"/>
      <c r="Z731" s="51"/>
      <c r="AA731" s="73"/>
      <c r="AB731" s="73"/>
      <c r="AC731" s="74"/>
      <c r="AD731" s="80">
        <v>898</v>
      </c>
      <c r="AE731" s="80">
        <v>324</v>
      </c>
      <c r="AF731" s="80">
        <v>23754</v>
      </c>
      <c r="AG731" s="80">
        <v>41390</v>
      </c>
      <c r="AH731" s="80"/>
      <c r="AI731" s="80"/>
      <c r="AJ731" s="80"/>
      <c r="AK731" s="80"/>
      <c r="AL731" s="80"/>
      <c r="AM731" s="82">
        <v>41472.188206018516</v>
      </c>
      <c r="AN731" s="80" t="s">
        <v>11402</v>
      </c>
      <c r="AO731" s="85" t="s">
        <v>12131</v>
      </c>
      <c r="AP731" s="80" t="s">
        <v>66</v>
      </c>
      <c r="AQ731" s="2"/>
      <c r="AR731" s="3"/>
      <c r="AS731" s="3"/>
      <c r="AT731" s="3"/>
      <c r="AU731" s="3"/>
    </row>
    <row r="732" spans="1:47" x14ac:dyDescent="0.35">
      <c r="A732" s="66" t="s">
        <v>1569</v>
      </c>
      <c r="B732" s="67"/>
      <c r="C732" s="67"/>
      <c r="D732" s="68"/>
      <c r="E732" s="70"/>
      <c r="F732" s="104" t="s">
        <v>10691</v>
      </c>
      <c r="G732" s="67"/>
      <c r="H732" s="71"/>
      <c r="I732" s="72"/>
      <c r="J732" s="72"/>
      <c r="K732" s="71" t="s">
        <v>13590</v>
      </c>
      <c r="L732" s="75"/>
      <c r="M732" s="76"/>
      <c r="N732" s="76"/>
      <c r="O732" s="77"/>
      <c r="P732" s="78"/>
      <c r="Q732" s="78"/>
      <c r="R732" s="88"/>
      <c r="S732" s="88"/>
      <c r="T732" s="88"/>
      <c r="U732" s="88"/>
      <c r="V732" s="52"/>
      <c r="W732" s="52"/>
      <c r="X732" s="52"/>
      <c r="Y732" s="52"/>
      <c r="Z732" s="51"/>
      <c r="AA732" s="73"/>
      <c r="AB732" s="73"/>
      <c r="AC732" s="74"/>
      <c r="AD732" s="80">
        <v>518</v>
      </c>
      <c r="AE732" s="80">
        <v>3181</v>
      </c>
      <c r="AF732" s="80">
        <v>2251</v>
      </c>
      <c r="AG732" s="80">
        <v>1269</v>
      </c>
      <c r="AH732" s="80"/>
      <c r="AI732" s="80" t="s">
        <v>7958</v>
      </c>
      <c r="AJ732" s="80" t="s">
        <v>8647</v>
      </c>
      <c r="AK732" s="85" t="s">
        <v>9575</v>
      </c>
      <c r="AL732" s="80"/>
      <c r="AM732" s="82">
        <v>42261.688726851855</v>
      </c>
      <c r="AN732" s="80" t="s">
        <v>11402</v>
      </c>
      <c r="AO732" s="85" t="s">
        <v>12132</v>
      </c>
      <c r="AP732" s="80" t="s">
        <v>65</v>
      </c>
      <c r="AQ732" s="2"/>
      <c r="AR732" s="3"/>
      <c r="AS732" s="3"/>
      <c r="AT732" s="3"/>
      <c r="AU732" s="3"/>
    </row>
    <row r="733" spans="1:47" x14ac:dyDescent="0.35">
      <c r="A733" s="66" t="s">
        <v>1570</v>
      </c>
      <c r="B733" s="67"/>
      <c r="C733" s="67"/>
      <c r="D733" s="68"/>
      <c r="E733" s="70"/>
      <c r="F733" s="104" t="s">
        <v>10692</v>
      </c>
      <c r="G733" s="67"/>
      <c r="H733" s="71"/>
      <c r="I733" s="72"/>
      <c r="J733" s="72"/>
      <c r="K733" s="71" t="s">
        <v>13591</v>
      </c>
      <c r="L733" s="75"/>
      <c r="M733" s="76"/>
      <c r="N733" s="76"/>
      <c r="O733" s="77"/>
      <c r="P733" s="78"/>
      <c r="Q733" s="78"/>
      <c r="R733" s="88"/>
      <c r="S733" s="88"/>
      <c r="T733" s="88"/>
      <c r="U733" s="88"/>
      <c r="V733" s="52"/>
      <c r="W733" s="52"/>
      <c r="X733" s="52"/>
      <c r="Y733" s="52"/>
      <c r="Z733" s="51"/>
      <c r="AA733" s="73"/>
      <c r="AB733" s="73"/>
      <c r="AC733" s="74"/>
      <c r="AD733" s="80">
        <v>1274</v>
      </c>
      <c r="AE733" s="80">
        <v>67997</v>
      </c>
      <c r="AF733" s="80">
        <v>165058</v>
      </c>
      <c r="AG733" s="80">
        <v>2465</v>
      </c>
      <c r="AH733" s="80"/>
      <c r="AI733" s="80" t="s">
        <v>7959</v>
      </c>
      <c r="AJ733" s="80"/>
      <c r="AK733" s="85" t="s">
        <v>9576</v>
      </c>
      <c r="AL733" s="80"/>
      <c r="AM733" s="82">
        <v>39462.59983796296</v>
      </c>
      <c r="AN733" s="80" t="s">
        <v>11402</v>
      </c>
      <c r="AO733" s="85" t="s">
        <v>12133</v>
      </c>
      <c r="AP733" s="80" t="s">
        <v>65</v>
      </c>
      <c r="AQ733" s="2"/>
      <c r="AR733" s="3"/>
      <c r="AS733" s="3"/>
      <c r="AT733" s="3"/>
      <c r="AU733" s="3"/>
    </row>
    <row r="734" spans="1:47" x14ac:dyDescent="0.35">
      <c r="A734" s="66" t="s">
        <v>1390</v>
      </c>
      <c r="B734" s="67"/>
      <c r="C734" s="67"/>
      <c r="D734" s="68"/>
      <c r="E734" s="70"/>
      <c r="F734" s="104" t="s">
        <v>10693</v>
      </c>
      <c r="G734" s="67"/>
      <c r="H734" s="71"/>
      <c r="I734" s="72"/>
      <c r="J734" s="72"/>
      <c r="K734" s="71" t="s">
        <v>13592</v>
      </c>
      <c r="L734" s="75"/>
      <c r="M734" s="76"/>
      <c r="N734" s="76"/>
      <c r="O734" s="77"/>
      <c r="P734" s="78"/>
      <c r="Q734" s="78"/>
      <c r="R734" s="88"/>
      <c r="S734" s="88"/>
      <c r="T734" s="88"/>
      <c r="U734" s="88"/>
      <c r="V734" s="52"/>
      <c r="W734" s="52"/>
      <c r="X734" s="52"/>
      <c r="Y734" s="52"/>
      <c r="Z734" s="51"/>
      <c r="AA734" s="73"/>
      <c r="AB734" s="73"/>
      <c r="AC734" s="74"/>
      <c r="AD734" s="80">
        <v>1478</v>
      </c>
      <c r="AE734" s="80">
        <v>3414</v>
      </c>
      <c r="AF734" s="80">
        <v>5196</v>
      </c>
      <c r="AG734" s="80">
        <v>38</v>
      </c>
      <c r="AH734" s="80"/>
      <c r="AI734" s="80" t="s">
        <v>7960</v>
      </c>
      <c r="AJ734" s="80" t="s">
        <v>8943</v>
      </c>
      <c r="AK734" s="85" t="s">
        <v>9577</v>
      </c>
      <c r="AL734" s="80"/>
      <c r="AM734" s="82">
        <v>41400.377326388887</v>
      </c>
      <c r="AN734" s="80" t="s">
        <v>11402</v>
      </c>
      <c r="AO734" s="85" t="s">
        <v>12134</v>
      </c>
      <c r="AP734" s="80" t="s">
        <v>66</v>
      </c>
      <c r="AQ734" s="2"/>
      <c r="AR734" s="3"/>
      <c r="AS734" s="3"/>
      <c r="AT734" s="3"/>
      <c r="AU734" s="3"/>
    </row>
    <row r="735" spans="1:47" x14ac:dyDescent="0.35">
      <c r="A735" s="66" t="s">
        <v>821</v>
      </c>
      <c r="B735" s="67"/>
      <c r="C735" s="67"/>
      <c r="D735" s="68"/>
      <c r="E735" s="70"/>
      <c r="F735" s="104" t="s">
        <v>10694</v>
      </c>
      <c r="G735" s="67"/>
      <c r="H735" s="71"/>
      <c r="I735" s="72"/>
      <c r="J735" s="72"/>
      <c r="K735" s="71" t="s">
        <v>13593</v>
      </c>
      <c r="L735" s="75"/>
      <c r="M735" s="76"/>
      <c r="N735" s="76"/>
      <c r="O735" s="77"/>
      <c r="P735" s="78"/>
      <c r="Q735" s="78"/>
      <c r="R735" s="88"/>
      <c r="S735" s="88"/>
      <c r="T735" s="88"/>
      <c r="U735" s="88"/>
      <c r="V735" s="52"/>
      <c r="W735" s="52"/>
      <c r="X735" s="52"/>
      <c r="Y735" s="52"/>
      <c r="Z735" s="51"/>
      <c r="AA735" s="73"/>
      <c r="AB735" s="73"/>
      <c r="AC735" s="74"/>
      <c r="AD735" s="80">
        <v>48</v>
      </c>
      <c r="AE735" s="80">
        <v>5</v>
      </c>
      <c r="AF735" s="80">
        <v>54</v>
      </c>
      <c r="AG735" s="80">
        <v>58</v>
      </c>
      <c r="AH735" s="80"/>
      <c r="AI735" s="80" t="s">
        <v>7961</v>
      </c>
      <c r="AJ735" s="80" t="s">
        <v>8944</v>
      </c>
      <c r="AK735" s="80"/>
      <c r="AL735" s="80"/>
      <c r="AM735" s="82">
        <v>44386.508113425924</v>
      </c>
      <c r="AN735" s="80" t="s">
        <v>11402</v>
      </c>
      <c r="AO735" s="85" t="s">
        <v>12135</v>
      </c>
      <c r="AP735" s="80" t="s">
        <v>66</v>
      </c>
      <c r="AQ735" s="2"/>
      <c r="AR735" s="3"/>
      <c r="AS735" s="3"/>
      <c r="AT735" s="3"/>
      <c r="AU735" s="3"/>
    </row>
    <row r="736" spans="1:47" x14ac:dyDescent="0.35">
      <c r="A736" s="66" t="s">
        <v>822</v>
      </c>
      <c r="B736" s="67"/>
      <c r="C736" s="67"/>
      <c r="D736" s="68"/>
      <c r="E736" s="70"/>
      <c r="F736" s="104" t="s">
        <v>10695</v>
      </c>
      <c r="G736" s="67"/>
      <c r="H736" s="71"/>
      <c r="I736" s="72"/>
      <c r="J736" s="72"/>
      <c r="K736" s="71" t="s">
        <v>13594</v>
      </c>
      <c r="L736" s="75"/>
      <c r="M736" s="76"/>
      <c r="N736" s="76"/>
      <c r="O736" s="77"/>
      <c r="P736" s="78"/>
      <c r="Q736" s="78"/>
      <c r="R736" s="88"/>
      <c r="S736" s="88"/>
      <c r="T736" s="88"/>
      <c r="U736" s="88"/>
      <c r="V736" s="52"/>
      <c r="W736" s="52"/>
      <c r="X736" s="52"/>
      <c r="Y736" s="52"/>
      <c r="Z736" s="51"/>
      <c r="AA736" s="73"/>
      <c r="AB736" s="73"/>
      <c r="AC736" s="74"/>
      <c r="AD736" s="80">
        <v>3256</v>
      </c>
      <c r="AE736" s="80">
        <v>3919</v>
      </c>
      <c r="AF736" s="80">
        <v>70945</v>
      </c>
      <c r="AG736" s="80">
        <v>24977</v>
      </c>
      <c r="AH736" s="80"/>
      <c r="AI736" s="80" t="s">
        <v>7962</v>
      </c>
      <c r="AJ736" s="80"/>
      <c r="AK736" s="85" t="s">
        <v>9578</v>
      </c>
      <c r="AL736" s="80"/>
      <c r="AM736" s="82">
        <v>41106.670752314814</v>
      </c>
      <c r="AN736" s="80" t="s">
        <v>11402</v>
      </c>
      <c r="AO736" s="85" t="s">
        <v>12136</v>
      </c>
      <c r="AP736" s="80" t="s">
        <v>66</v>
      </c>
      <c r="AQ736" s="2"/>
      <c r="AR736" s="3"/>
      <c r="AS736" s="3"/>
      <c r="AT736" s="3"/>
      <c r="AU736" s="3"/>
    </row>
    <row r="737" spans="1:47" x14ac:dyDescent="0.35">
      <c r="A737" s="66" t="s">
        <v>823</v>
      </c>
      <c r="B737" s="67"/>
      <c r="C737" s="67"/>
      <c r="D737" s="68"/>
      <c r="E737" s="70"/>
      <c r="F737" s="104" t="s">
        <v>10696</v>
      </c>
      <c r="G737" s="67"/>
      <c r="H737" s="71"/>
      <c r="I737" s="72"/>
      <c r="J737" s="72"/>
      <c r="K737" s="71" t="s">
        <v>13595</v>
      </c>
      <c r="L737" s="75"/>
      <c r="M737" s="76"/>
      <c r="N737" s="76"/>
      <c r="O737" s="77"/>
      <c r="P737" s="78"/>
      <c r="Q737" s="78"/>
      <c r="R737" s="88"/>
      <c r="S737" s="88"/>
      <c r="T737" s="88"/>
      <c r="U737" s="88"/>
      <c r="V737" s="52"/>
      <c r="W737" s="52"/>
      <c r="X737" s="52"/>
      <c r="Y737" s="52"/>
      <c r="Z737" s="51"/>
      <c r="AA737" s="73"/>
      <c r="AB737" s="73"/>
      <c r="AC737" s="74"/>
      <c r="AD737" s="80">
        <v>185</v>
      </c>
      <c r="AE737" s="80">
        <v>295</v>
      </c>
      <c r="AF737" s="80">
        <v>58264</v>
      </c>
      <c r="AG737" s="80">
        <v>58817</v>
      </c>
      <c r="AH737" s="80"/>
      <c r="AI737" s="80" t="s">
        <v>7963</v>
      </c>
      <c r="AJ737" s="80" t="s">
        <v>8906</v>
      </c>
      <c r="AK737" s="80"/>
      <c r="AL737" s="80"/>
      <c r="AM737" s="82">
        <v>43587.565891203703</v>
      </c>
      <c r="AN737" s="80" t="s">
        <v>11402</v>
      </c>
      <c r="AO737" s="85" t="s">
        <v>12137</v>
      </c>
      <c r="AP737" s="80" t="s">
        <v>66</v>
      </c>
      <c r="AQ737" s="2"/>
      <c r="AR737" s="3"/>
      <c r="AS737" s="3"/>
      <c r="AT737" s="3"/>
      <c r="AU737" s="3"/>
    </row>
    <row r="738" spans="1:47" x14ac:dyDescent="0.35">
      <c r="A738" s="66" t="s">
        <v>824</v>
      </c>
      <c r="B738" s="67"/>
      <c r="C738" s="67"/>
      <c r="D738" s="68"/>
      <c r="E738" s="70"/>
      <c r="F738" s="104" t="s">
        <v>10697</v>
      </c>
      <c r="G738" s="67"/>
      <c r="H738" s="71"/>
      <c r="I738" s="72"/>
      <c r="J738" s="72"/>
      <c r="K738" s="71" t="s">
        <v>13596</v>
      </c>
      <c r="L738" s="75"/>
      <c r="M738" s="76"/>
      <c r="N738" s="76"/>
      <c r="O738" s="77"/>
      <c r="P738" s="78"/>
      <c r="Q738" s="78"/>
      <c r="R738" s="88"/>
      <c r="S738" s="88"/>
      <c r="T738" s="88"/>
      <c r="U738" s="88"/>
      <c r="V738" s="52"/>
      <c r="W738" s="52"/>
      <c r="X738" s="52"/>
      <c r="Y738" s="52"/>
      <c r="Z738" s="51"/>
      <c r="AA738" s="73"/>
      <c r="AB738" s="73"/>
      <c r="AC738" s="74"/>
      <c r="AD738" s="80">
        <v>56</v>
      </c>
      <c r="AE738" s="80">
        <v>17</v>
      </c>
      <c r="AF738" s="80">
        <v>229</v>
      </c>
      <c r="AG738" s="80">
        <v>125</v>
      </c>
      <c r="AH738" s="80"/>
      <c r="AI738" s="80" t="s">
        <v>7964</v>
      </c>
      <c r="AJ738" s="80" t="s">
        <v>8945</v>
      </c>
      <c r="AK738" s="85" t="s">
        <v>9579</v>
      </c>
      <c r="AL738" s="80"/>
      <c r="AM738" s="82">
        <v>44102.421724537038</v>
      </c>
      <c r="AN738" s="80" t="s">
        <v>11402</v>
      </c>
      <c r="AO738" s="85" t="s">
        <v>12138</v>
      </c>
      <c r="AP738" s="80" t="s">
        <v>66</v>
      </c>
      <c r="AQ738" s="2"/>
      <c r="AR738" s="3"/>
      <c r="AS738" s="3"/>
      <c r="AT738" s="3"/>
      <c r="AU738" s="3"/>
    </row>
    <row r="739" spans="1:47" x14ac:dyDescent="0.35">
      <c r="A739" s="66" t="s">
        <v>825</v>
      </c>
      <c r="B739" s="67"/>
      <c r="C739" s="67"/>
      <c r="D739" s="68"/>
      <c r="E739" s="70"/>
      <c r="F739" s="104" t="s">
        <v>10698</v>
      </c>
      <c r="G739" s="67"/>
      <c r="H739" s="71"/>
      <c r="I739" s="72"/>
      <c r="J739" s="72"/>
      <c r="K739" s="71" t="s">
        <v>13597</v>
      </c>
      <c r="L739" s="75"/>
      <c r="M739" s="76"/>
      <c r="N739" s="76"/>
      <c r="O739" s="77"/>
      <c r="P739" s="78"/>
      <c r="Q739" s="78"/>
      <c r="R739" s="88"/>
      <c r="S739" s="88"/>
      <c r="T739" s="88"/>
      <c r="U739" s="88"/>
      <c r="V739" s="52"/>
      <c r="W739" s="52"/>
      <c r="X739" s="52"/>
      <c r="Y739" s="52"/>
      <c r="Z739" s="51"/>
      <c r="AA739" s="73"/>
      <c r="AB739" s="73"/>
      <c r="AC739" s="74"/>
      <c r="AD739" s="80">
        <v>1230</v>
      </c>
      <c r="AE739" s="80">
        <v>2254</v>
      </c>
      <c r="AF739" s="80">
        <v>5988</v>
      </c>
      <c r="AG739" s="80">
        <v>942</v>
      </c>
      <c r="AH739" s="80"/>
      <c r="AI739" s="80" t="s">
        <v>7965</v>
      </c>
      <c r="AJ739" s="80" t="s">
        <v>8615</v>
      </c>
      <c r="AK739" s="85" t="s">
        <v>9580</v>
      </c>
      <c r="AL739" s="80"/>
      <c r="AM739" s="82">
        <v>40381.535509259258</v>
      </c>
      <c r="AN739" s="80" t="s">
        <v>11402</v>
      </c>
      <c r="AO739" s="85" t="s">
        <v>12139</v>
      </c>
      <c r="AP739" s="80" t="s">
        <v>66</v>
      </c>
      <c r="AQ739" s="2"/>
      <c r="AR739" s="3"/>
      <c r="AS739" s="3"/>
      <c r="AT739" s="3"/>
      <c r="AU739" s="3"/>
    </row>
    <row r="740" spans="1:47" x14ac:dyDescent="0.35">
      <c r="A740" s="66" t="s">
        <v>826</v>
      </c>
      <c r="B740" s="67"/>
      <c r="C740" s="67"/>
      <c r="D740" s="68"/>
      <c r="E740" s="70"/>
      <c r="F740" s="104" t="s">
        <v>10699</v>
      </c>
      <c r="G740" s="67"/>
      <c r="H740" s="71"/>
      <c r="I740" s="72"/>
      <c r="J740" s="72"/>
      <c r="K740" s="71" t="s">
        <v>13598</v>
      </c>
      <c r="L740" s="75"/>
      <c r="M740" s="76"/>
      <c r="N740" s="76"/>
      <c r="O740" s="77"/>
      <c r="P740" s="78"/>
      <c r="Q740" s="78"/>
      <c r="R740" s="88"/>
      <c r="S740" s="88"/>
      <c r="T740" s="88"/>
      <c r="U740" s="88"/>
      <c r="V740" s="52"/>
      <c r="W740" s="52"/>
      <c r="X740" s="52"/>
      <c r="Y740" s="52"/>
      <c r="Z740" s="51"/>
      <c r="AA740" s="73"/>
      <c r="AB740" s="73"/>
      <c r="AC740" s="74"/>
      <c r="AD740" s="80">
        <v>1780</v>
      </c>
      <c r="AE740" s="80">
        <v>2167</v>
      </c>
      <c r="AF740" s="80">
        <v>50842</v>
      </c>
      <c r="AG740" s="80">
        <v>47145</v>
      </c>
      <c r="AH740" s="80"/>
      <c r="AI740" s="80" t="s">
        <v>7966</v>
      </c>
      <c r="AJ740" s="80" t="s">
        <v>8946</v>
      </c>
      <c r="AK740" s="80"/>
      <c r="AL740" s="80"/>
      <c r="AM740" s="82">
        <v>40132.513680555552</v>
      </c>
      <c r="AN740" s="80" t="s">
        <v>11402</v>
      </c>
      <c r="AO740" s="85" t="s">
        <v>12140</v>
      </c>
      <c r="AP740" s="80" t="s">
        <v>66</v>
      </c>
      <c r="AQ740" s="2"/>
      <c r="AR740" s="3"/>
      <c r="AS740" s="3"/>
      <c r="AT740" s="3"/>
      <c r="AU740" s="3"/>
    </row>
    <row r="741" spans="1:47" x14ac:dyDescent="0.35">
      <c r="A741" s="66" t="s">
        <v>827</v>
      </c>
      <c r="B741" s="67"/>
      <c r="C741" s="67"/>
      <c r="D741" s="68"/>
      <c r="E741" s="70"/>
      <c r="F741" s="104" t="s">
        <v>10700</v>
      </c>
      <c r="G741" s="67"/>
      <c r="H741" s="71"/>
      <c r="I741" s="72"/>
      <c r="J741" s="72"/>
      <c r="K741" s="71" t="s">
        <v>13599</v>
      </c>
      <c r="L741" s="75"/>
      <c r="M741" s="76"/>
      <c r="N741" s="76"/>
      <c r="O741" s="77"/>
      <c r="P741" s="78"/>
      <c r="Q741" s="78"/>
      <c r="R741" s="88"/>
      <c r="S741" s="88"/>
      <c r="T741" s="88"/>
      <c r="U741" s="88"/>
      <c r="V741" s="52"/>
      <c r="W741" s="52"/>
      <c r="X741" s="52"/>
      <c r="Y741" s="52"/>
      <c r="Z741" s="51"/>
      <c r="AA741" s="73"/>
      <c r="AB741" s="73"/>
      <c r="AC741" s="74"/>
      <c r="AD741" s="80">
        <v>2307</v>
      </c>
      <c r="AE741" s="80">
        <v>1315</v>
      </c>
      <c r="AF741" s="80">
        <v>39627</v>
      </c>
      <c r="AG741" s="80">
        <v>21033</v>
      </c>
      <c r="AH741" s="80"/>
      <c r="AI741" s="80" t="s">
        <v>7967</v>
      </c>
      <c r="AJ741" s="80" t="s">
        <v>8947</v>
      </c>
      <c r="AK741" s="80"/>
      <c r="AL741" s="80"/>
      <c r="AM741" s="82">
        <v>40316.633310185185</v>
      </c>
      <c r="AN741" s="80" t="s">
        <v>11402</v>
      </c>
      <c r="AO741" s="85" t="s">
        <v>12141</v>
      </c>
      <c r="AP741" s="80" t="s">
        <v>66</v>
      </c>
      <c r="AQ741" s="2"/>
      <c r="AR741" s="3"/>
      <c r="AS741" s="3"/>
      <c r="AT741" s="3"/>
      <c r="AU741" s="3"/>
    </row>
    <row r="742" spans="1:47" x14ac:dyDescent="0.35">
      <c r="A742" s="66" t="s">
        <v>828</v>
      </c>
      <c r="B742" s="67"/>
      <c r="C742" s="67"/>
      <c r="D742" s="68"/>
      <c r="E742" s="70"/>
      <c r="F742" s="104" t="s">
        <v>10701</v>
      </c>
      <c r="G742" s="67"/>
      <c r="H742" s="71"/>
      <c r="I742" s="72"/>
      <c r="J742" s="72"/>
      <c r="K742" s="71" t="s">
        <v>13600</v>
      </c>
      <c r="L742" s="75"/>
      <c r="M742" s="76"/>
      <c r="N742" s="76"/>
      <c r="O742" s="77"/>
      <c r="P742" s="78"/>
      <c r="Q742" s="78"/>
      <c r="R742" s="88"/>
      <c r="S742" s="88"/>
      <c r="T742" s="88"/>
      <c r="U742" s="88"/>
      <c r="V742" s="52"/>
      <c r="W742" s="52"/>
      <c r="X742" s="52"/>
      <c r="Y742" s="52"/>
      <c r="Z742" s="51"/>
      <c r="AA742" s="73"/>
      <c r="AB742" s="73"/>
      <c r="AC742" s="74"/>
      <c r="AD742" s="80">
        <v>1511</v>
      </c>
      <c r="AE742" s="80">
        <v>49998</v>
      </c>
      <c r="AF742" s="80">
        <v>46844</v>
      </c>
      <c r="AG742" s="80">
        <v>521</v>
      </c>
      <c r="AH742" s="80"/>
      <c r="AI742" s="80" t="s">
        <v>7968</v>
      </c>
      <c r="AJ742" s="80" t="s">
        <v>8948</v>
      </c>
      <c r="AK742" s="85" t="s">
        <v>9581</v>
      </c>
      <c r="AL742" s="80"/>
      <c r="AM742" s="82">
        <v>39728.654675925929</v>
      </c>
      <c r="AN742" s="80" t="s">
        <v>11402</v>
      </c>
      <c r="AO742" s="85" t="s">
        <v>12142</v>
      </c>
      <c r="AP742" s="80" t="s">
        <v>66</v>
      </c>
      <c r="AQ742" s="2"/>
      <c r="AR742" s="3"/>
      <c r="AS742" s="3"/>
      <c r="AT742" s="3"/>
      <c r="AU742" s="3"/>
    </row>
    <row r="743" spans="1:47" x14ac:dyDescent="0.35">
      <c r="A743" s="66" t="s">
        <v>829</v>
      </c>
      <c r="B743" s="67"/>
      <c r="C743" s="67"/>
      <c r="D743" s="68"/>
      <c r="E743" s="70"/>
      <c r="F743" s="104" t="s">
        <v>10702</v>
      </c>
      <c r="G743" s="67"/>
      <c r="H743" s="71"/>
      <c r="I743" s="72"/>
      <c r="J743" s="72"/>
      <c r="K743" s="71" t="s">
        <v>13601</v>
      </c>
      <c r="L743" s="75"/>
      <c r="M743" s="76"/>
      <c r="N743" s="76"/>
      <c r="O743" s="77"/>
      <c r="P743" s="78"/>
      <c r="Q743" s="78"/>
      <c r="R743" s="88"/>
      <c r="S743" s="88"/>
      <c r="T743" s="88"/>
      <c r="U743" s="88"/>
      <c r="V743" s="52"/>
      <c r="W743" s="52"/>
      <c r="X743" s="52"/>
      <c r="Y743" s="52"/>
      <c r="Z743" s="51"/>
      <c r="AA743" s="73"/>
      <c r="AB743" s="73"/>
      <c r="AC743" s="74"/>
      <c r="AD743" s="80">
        <v>1293</v>
      </c>
      <c r="AE743" s="80">
        <v>13522</v>
      </c>
      <c r="AF743" s="80">
        <v>15700</v>
      </c>
      <c r="AG743" s="80">
        <v>6905</v>
      </c>
      <c r="AH743" s="80"/>
      <c r="AI743" s="80" t="s">
        <v>7969</v>
      </c>
      <c r="AJ743" s="80" t="s">
        <v>8949</v>
      </c>
      <c r="AK743" s="85" t="s">
        <v>9582</v>
      </c>
      <c r="AL743" s="80"/>
      <c r="AM743" s="82">
        <v>41659.848680555559</v>
      </c>
      <c r="AN743" s="80" t="s">
        <v>11402</v>
      </c>
      <c r="AO743" s="85" t="s">
        <v>12143</v>
      </c>
      <c r="AP743" s="80" t="s">
        <v>66</v>
      </c>
      <c r="AQ743" s="2"/>
      <c r="AR743" s="3"/>
      <c r="AS743" s="3"/>
      <c r="AT743" s="3"/>
      <c r="AU743" s="3"/>
    </row>
    <row r="744" spans="1:47" x14ac:dyDescent="0.35">
      <c r="A744" s="66" t="s">
        <v>1571</v>
      </c>
      <c r="B744" s="67"/>
      <c r="C744" s="67"/>
      <c r="D744" s="68"/>
      <c r="E744" s="70"/>
      <c r="F744" s="104" t="s">
        <v>10703</v>
      </c>
      <c r="G744" s="67"/>
      <c r="H744" s="71"/>
      <c r="I744" s="72"/>
      <c r="J744" s="72"/>
      <c r="K744" s="71" t="s">
        <v>13602</v>
      </c>
      <c r="L744" s="75"/>
      <c r="M744" s="76"/>
      <c r="N744" s="76"/>
      <c r="O744" s="77"/>
      <c r="P744" s="78"/>
      <c r="Q744" s="78"/>
      <c r="R744" s="88"/>
      <c r="S744" s="88"/>
      <c r="T744" s="88"/>
      <c r="U744" s="88"/>
      <c r="V744" s="52"/>
      <c r="W744" s="52"/>
      <c r="X744" s="52"/>
      <c r="Y744" s="52"/>
      <c r="Z744" s="51"/>
      <c r="AA744" s="73"/>
      <c r="AB744" s="73"/>
      <c r="AC744" s="74"/>
      <c r="AD744" s="80">
        <v>277</v>
      </c>
      <c r="AE744" s="80">
        <v>321</v>
      </c>
      <c r="AF744" s="80">
        <v>189</v>
      </c>
      <c r="AG744" s="80">
        <v>243</v>
      </c>
      <c r="AH744" s="80"/>
      <c r="AI744" s="80" t="s">
        <v>7970</v>
      </c>
      <c r="AJ744" s="80" t="s">
        <v>8704</v>
      </c>
      <c r="AK744" s="85" t="s">
        <v>9583</v>
      </c>
      <c r="AL744" s="80"/>
      <c r="AM744" s="82">
        <v>42692.558888888889</v>
      </c>
      <c r="AN744" s="80" t="s">
        <v>11402</v>
      </c>
      <c r="AO744" s="85" t="s">
        <v>12144</v>
      </c>
      <c r="AP744" s="80" t="s">
        <v>65</v>
      </c>
      <c r="AQ744" s="2"/>
      <c r="AR744" s="3"/>
      <c r="AS744" s="3"/>
      <c r="AT744" s="3"/>
      <c r="AU744" s="3"/>
    </row>
    <row r="745" spans="1:47" x14ac:dyDescent="0.35">
      <c r="A745" s="66" t="s">
        <v>830</v>
      </c>
      <c r="B745" s="67"/>
      <c r="C745" s="67"/>
      <c r="D745" s="68"/>
      <c r="E745" s="70"/>
      <c r="F745" s="104" t="s">
        <v>10704</v>
      </c>
      <c r="G745" s="67"/>
      <c r="H745" s="71"/>
      <c r="I745" s="72"/>
      <c r="J745" s="72"/>
      <c r="K745" s="71" t="s">
        <v>13603</v>
      </c>
      <c r="L745" s="75"/>
      <c r="M745" s="76"/>
      <c r="N745" s="76"/>
      <c r="O745" s="77"/>
      <c r="P745" s="78"/>
      <c r="Q745" s="78"/>
      <c r="R745" s="88"/>
      <c r="S745" s="88"/>
      <c r="T745" s="88"/>
      <c r="U745" s="88"/>
      <c r="V745" s="52"/>
      <c r="W745" s="52"/>
      <c r="X745" s="52"/>
      <c r="Y745" s="52"/>
      <c r="Z745" s="51"/>
      <c r="AA745" s="73"/>
      <c r="AB745" s="73"/>
      <c r="AC745" s="74"/>
      <c r="AD745" s="80">
        <v>225</v>
      </c>
      <c r="AE745" s="80">
        <v>141</v>
      </c>
      <c r="AF745" s="80">
        <v>5556</v>
      </c>
      <c r="AG745" s="80">
        <v>2756</v>
      </c>
      <c r="AH745" s="80"/>
      <c r="AI745" s="80" t="s">
        <v>7971</v>
      </c>
      <c r="AJ745" s="80" t="s">
        <v>8950</v>
      </c>
      <c r="AK745" s="80"/>
      <c r="AL745" s="80"/>
      <c r="AM745" s="82">
        <v>43504.598495370374</v>
      </c>
      <c r="AN745" s="80" t="s">
        <v>11402</v>
      </c>
      <c r="AO745" s="85" t="s">
        <v>12145</v>
      </c>
      <c r="AP745" s="80" t="s">
        <v>66</v>
      </c>
      <c r="AQ745" s="2"/>
      <c r="AR745" s="3"/>
      <c r="AS745" s="3"/>
      <c r="AT745" s="3"/>
      <c r="AU745" s="3"/>
    </row>
    <row r="746" spans="1:47" x14ac:dyDescent="0.35">
      <c r="A746" s="66" t="s">
        <v>831</v>
      </c>
      <c r="B746" s="67"/>
      <c r="C746" s="67"/>
      <c r="D746" s="68"/>
      <c r="E746" s="70"/>
      <c r="F746" s="104" t="s">
        <v>10705</v>
      </c>
      <c r="G746" s="67"/>
      <c r="H746" s="71"/>
      <c r="I746" s="72"/>
      <c r="J746" s="72"/>
      <c r="K746" s="71" t="s">
        <v>13604</v>
      </c>
      <c r="L746" s="75"/>
      <c r="M746" s="76"/>
      <c r="N746" s="76"/>
      <c r="O746" s="77"/>
      <c r="P746" s="78"/>
      <c r="Q746" s="78"/>
      <c r="R746" s="88"/>
      <c r="S746" s="88"/>
      <c r="T746" s="88"/>
      <c r="U746" s="88"/>
      <c r="V746" s="52"/>
      <c r="W746" s="52"/>
      <c r="X746" s="52"/>
      <c r="Y746" s="52"/>
      <c r="Z746" s="51"/>
      <c r="AA746" s="73"/>
      <c r="AB746" s="73"/>
      <c r="AC746" s="74"/>
      <c r="AD746" s="80">
        <v>1671</v>
      </c>
      <c r="AE746" s="80">
        <v>475</v>
      </c>
      <c r="AF746" s="80">
        <v>316</v>
      </c>
      <c r="AG746" s="80">
        <v>251</v>
      </c>
      <c r="AH746" s="80"/>
      <c r="AI746" s="80" t="s">
        <v>7972</v>
      </c>
      <c r="AJ746" s="80" t="s">
        <v>8951</v>
      </c>
      <c r="AK746" s="80"/>
      <c r="AL746" s="80"/>
      <c r="AM746" s="82">
        <v>43104.921284722222</v>
      </c>
      <c r="AN746" s="80" t="s">
        <v>11402</v>
      </c>
      <c r="AO746" s="85" t="s">
        <v>12146</v>
      </c>
      <c r="AP746" s="80" t="s">
        <v>66</v>
      </c>
      <c r="AQ746" s="2"/>
      <c r="AR746" s="3"/>
      <c r="AS746" s="3"/>
      <c r="AT746" s="3"/>
      <c r="AU746" s="3"/>
    </row>
    <row r="747" spans="1:47" x14ac:dyDescent="0.35">
      <c r="A747" s="66" t="s">
        <v>832</v>
      </c>
      <c r="B747" s="67"/>
      <c r="C747" s="67"/>
      <c r="D747" s="68"/>
      <c r="E747" s="70"/>
      <c r="F747" s="104" t="s">
        <v>10706</v>
      </c>
      <c r="G747" s="67"/>
      <c r="H747" s="71"/>
      <c r="I747" s="72"/>
      <c r="J747" s="72"/>
      <c r="K747" s="71" t="s">
        <v>13605</v>
      </c>
      <c r="L747" s="75"/>
      <c r="M747" s="76"/>
      <c r="N747" s="76"/>
      <c r="O747" s="77"/>
      <c r="P747" s="78"/>
      <c r="Q747" s="78"/>
      <c r="R747" s="88"/>
      <c r="S747" s="88"/>
      <c r="T747" s="88"/>
      <c r="U747" s="88"/>
      <c r="V747" s="52"/>
      <c r="W747" s="52"/>
      <c r="X747" s="52"/>
      <c r="Y747" s="52"/>
      <c r="Z747" s="51"/>
      <c r="AA747" s="73"/>
      <c r="AB747" s="73"/>
      <c r="AC747" s="74"/>
      <c r="AD747" s="80">
        <v>933</v>
      </c>
      <c r="AE747" s="80">
        <v>1351</v>
      </c>
      <c r="AF747" s="80">
        <v>14456</v>
      </c>
      <c r="AG747" s="80">
        <v>3616</v>
      </c>
      <c r="AH747" s="80"/>
      <c r="AI747" s="80" t="s">
        <v>7973</v>
      </c>
      <c r="AJ747" s="80" t="s">
        <v>8952</v>
      </c>
      <c r="AK747" s="85" t="s">
        <v>9584</v>
      </c>
      <c r="AL747" s="80"/>
      <c r="AM747" s="82">
        <v>41329.911435185182</v>
      </c>
      <c r="AN747" s="80" t="s">
        <v>11402</v>
      </c>
      <c r="AO747" s="85" t="s">
        <v>12147</v>
      </c>
      <c r="AP747" s="80" t="s">
        <v>66</v>
      </c>
      <c r="AQ747" s="2"/>
      <c r="AR747" s="3"/>
      <c r="AS747" s="3"/>
      <c r="AT747" s="3"/>
      <c r="AU747" s="3"/>
    </row>
    <row r="748" spans="1:47" x14ac:dyDescent="0.35">
      <c r="A748" s="66" t="s">
        <v>833</v>
      </c>
      <c r="B748" s="67"/>
      <c r="C748" s="67"/>
      <c r="D748" s="68"/>
      <c r="E748" s="70"/>
      <c r="F748" s="104" t="s">
        <v>10707</v>
      </c>
      <c r="G748" s="67"/>
      <c r="H748" s="71"/>
      <c r="I748" s="72"/>
      <c r="J748" s="72"/>
      <c r="K748" s="71" t="s">
        <v>13606</v>
      </c>
      <c r="L748" s="75"/>
      <c r="M748" s="76"/>
      <c r="N748" s="76"/>
      <c r="O748" s="77"/>
      <c r="P748" s="78"/>
      <c r="Q748" s="78"/>
      <c r="R748" s="88"/>
      <c r="S748" s="88"/>
      <c r="T748" s="88"/>
      <c r="U748" s="88"/>
      <c r="V748" s="52"/>
      <c r="W748" s="52"/>
      <c r="X748" s="52"/>
      <c r="Y748" s="52"/>
      <c r="Z748" s="51"/>
      <c r="AA748" s="73"/>
      <c r="AB748" s="73"/>
      <c r="AC748" s="74"/>
      <c r="AD748" s="80">
        <v>1602</v>
      </c>
      <c r="AE748" s="80">
        <v>4993</v>
      </c>
      <c r="AF748" s="80">
        <v>4179</v>
      </c>
      <c r="AG748" s="80">
        <v>1412</v>
      </c>
      <c r="AH748" s="80"/>
      <c r="AI748" s="80" t="s">
        <v>7974</v>
      </c>
      <c r="AJ748" s="80"/>
      <c r="AK748" s="85" t="s">
        <v>9585</v>
      </c>
      <c r="AL748" s="80"/>
      <c r="AM748" s="82">
        <v>41303.713125000002</v>
      </c>
      <c r="AN748" s="80" t="s">
        <v>11402</v>
      </c>
      <c r="AO748" s="85" t="s">
        <v>12148</v>
      </c>
      <c r="AP748" s="80" t="s">
        <v>66</v>
      </c>
      <c r="AQ748" s="2"/>
      <c r="AR748" s="3"/>
      <c r="AS748" s="3"/>
      <c r="AT748" s="3"/>
      <c r="AU748" s="3"/>
    </row>
    <row r="749" spans="1:47" x14ac:dyDescent="0.35">
      <c r="A749" s="66" t="s">
        <v>871</v>
      </c>
      <c r="B749" s="67"/>
      <c r="C749" s="67"/>
      <c r="D749" s="68"/>
      <c r="E749" s="70"/>
      <c r="F749" s="104" t="s">
        <v>10708</v>
      </c>
      <c r="G749" s="67"/>
      <c r="H749" s="71"/>
      <c r="I749" s="72"/>
      <c r="J749" s="72"/>
      <c r="K749" s="71" t="s">
        <v>13607</v>
      </c>
      <c r="L749" s="75"/>
      <c r="M749" s="76"/>
      <c r="N749" s="76"/>
      <c r="O749" s="77"/>
      <c r="P749" s="78"/>
      <c r="Q749" s="78"/>
      <c r="R749" s="88"/>
      <c r="S749" s="88"/>
      <c r="T749" s="88"/>
      <c r="U749" s="88"/>
      <c r="V749" s="52"/>
      <c r="W749" s="52"/>
      <c r="X749" s="52"/>
      <c r="Y749" s="52"/>
      <c r="Z749" s="51"/>
      <c r="AA749" s="73"/>
      <c r="AB749" s="73"/>
      <c r="AC749" s="74"/>
      <c r="AD749" s="80">
        <v>1528</v>
      </c>
      <c r="AE749" s="80">
        <v>8789</v>
      </c>
      <c r="AF749" s="80">
        <v>8273</v>
      </c>
      <c r="AG749" s="80">
        <v>3247</v>
      </c>
      <c r="AH749" s="80"/>
      <c r="AI749" s="80" t="s">
        <v>7975</v>
      </c>
      <c r="AJ749" s="80"/>
      <c r="AK749" s="85" t="s">
        <v>9586</v>
      </c>
      <c r="AL749" s="80"/>
      <c r="AM749" s="82">
        <v>41206.60527777778</v>
      </c>
      <c r="AN749" s="80" t="s">
        <v>11402</v>
      </c>
      <c r="AO749" s="85" t="s">
        <v>12149</v>
      </c>
      <c r="AP749" s="80" t="s">
        <v>66</v>
      </c>
      <c r="AQ749" s="2"/>
      <c r="AR749" s="3"/>
      <c r="AS749" s="3"/>
      <c r="AT749" s="3"/>
      <c r="AU749" s="3"/>
    </row>
    <row r="750" spans="1:47" x14ac:dyDescent="0.35">
      <c r="A750" s="66" t="s">
        <v>834</v>
      </c>
      <c r="B750" s="67"/>
      <c r="C750" s="67"/>
      <c r="D750" s="68"/>
      <c r="E750" s="70"/>
      <c r="F750" s="104" t="s">
        <v>10709</v>
      </c>
      <c r="G750" s="67"/>
      <c r="H750" s="71"/>
      <c r="I750" s="72"/>
      <c r="J750" s="72"/>
      <c r="K750" s="71" t="s">
        <v>13608</v>
      </c>
      <c r="L750" s="75"/>
      <c r="M750" s="76"/>
      <c r="N750" s="76"/>
      <c r="O750" s="77"/>
      <c r="P750" s="78"/>
      <c r="Q750" s="78"/>
      <c r="R750" s="88"/>
      <c r="S750" s="88"/>
      <c r="T750" s="88"/>
      <c r="U750" s="88"/>
      <c r="V750" s="52"/>
      <c r="W750" s="52"/>
      <c r="X750" s="52"/>
      <c r="Y750" s="52"/>
      <c r="Z750" s="51"/>
      <c r="AA750" s="73"/>
      <c r="AB750" s="73"/>
      <c r="AC750" s="74"/>
      <c r="AD750" s="80">
        <v>5001</v>
      </c>
      <c r="AE750" s="80">
        <v>3251</v>
      </c>
      <c r="AF750" s="80">
        <v>31206</v>
      </c>
      <c r="AG750" s="80">
        <v>43767</v>
      </c>
      <c r="AH750" s="80"/>
      <c r="AI750" s="80" t="s">
        <v>7976</v>
      </c>
      <c r="AJ750" s="80"/>
      <c r="AK750" s="80"/>
      <c r="AL750" s="80"/>
      <c r="AM750" s="82">
        <v>42862.336875000001</v>
      </c>
      <c r="AN750" s="80" t="s">
        <v>11402</v>
      </c>
      <c r="AO750" s="85" t="s">
        <v>12150</v>
      </c>
      <c r="AP750" s="80" t="s">
        <v>66</v>
      </c>
      <c r="AQ750" s="2"/>
      <c r="AR750" s="3"/>
      <c r="AS750" s="3"/>
      <c r="AT750" s="3"/>
      <c r="AU750" s="3"/>
    </row>
    <row r="751" spans="1:47" x14ac:dyDescent="0.35">
      <c r="A751" s="66" t="s">
        <v>835</v>
      </c>
      <c r="B751" s="67"/>
      <c r="C751" s="67"/>
      <c r="D751" s="68"/>
      <c r="E751" s="70"/>
      <c r="F751" s="104" t="s">
        <v>10710</v>
      </c>
      <c r="G751" s="67"/>
      <c r="H751" s="71"/>
      <c r="I751" s="72"/>
      <c r="J751" s="72"/>
      <c r="K751" s="71" t="s">
        <v>13609</v>
      </c>
      <c r="L751" s="75"/>
      <c r="M751" s="76"/>
      <c r="N751" s="76"/>
      <c r="O751" s="77"/>
      <c r="P751" s="78"/>
      <c r="Q751" s="78"/>
      <c r="R751" s="88"/>
      <c r="S751" s="88"/>
      <c r="T751" s="88"/>
      <c r="U751" s="88"/>
      <c r="V751" s="52"/>
      <c r="W751" s="52"/>
      <c r="X751" s="52"/>
      <c r="Y751" s="52"/>
      <c r="Z751" s="51"/>
      <c r="AA751" s="73"/>
      <c r="AB751" s="73"/>
      <c r="AC751" s="74"/>
      <c r="AD751" s="80">
        <v>425</v>
      </c>
      <c r="AE751" s="80">
        <v>161</v>
      </c>
      <c r="AF751" s="80">
        <v>532</v>
      </c>
      <c r="AG751" s="80">
        <v>64</v>
      </c>
      <c r="AH751" s="80"/>
      <c r="AI751" s="80" t="s">
        <v>7977</v>
      </c>
      <c r="AJ751" s="80" t="s">
        <v>8953</v>
      </c>
      <c r="AK751" s="85" t="s">
        <v>9587</v>
      </c>
      <c r="AL751" s="80"/>
      <c r="AM751" s="82">
        <v>39981.460081018522</v>
      </c>
      <c r="AN751" s="80" t="s">
        <v>11402</v>
      </c>
      <c r="AO751" s="85" t="s">
        <v>12151</v>
      </c>
      <c r="AP751" s="80" t="s">
        <v>66</v>
      </c>
      <c r="AQ751" s="2"/>
      <c r="AR751" s="3"/>
      <c r="AS751" s="3"/>
      <c r="AT751" s="3"/>
      <c r="AU751" s="3"/>
    </row>
    <row r="752" spans="1:47" x14ac:dyDescent="0.35">
      <c r="A752" s="66" t="s">
        <v>836</v>
      </c>
      <c r="B752" s="67"/>
      <c r="C752" s="67"/>
      <c r="D752" s="68"/>
      <c r="E752" s="70"/>
      <c r="F752" s="104" t="s">
        <v>10711</v>
      </c>
      <c r="G752" s="67"/>
      <c r="H752" s="71"/>
      <c r="I752" s="72"/>
      <c r="J752" s="72"/>
      <c r="K752" s="71" t="s">
        <v>13610</v>
      </c>
      <c r="L752" s="75"/>
      <c r="M752" s="76"/>
      <c r="N752" s="76"/>
      <c r="O752" s="77"/>
      <c r="P752" s="78"/>
      <c r="Q752" s="78"/>
      <c r="R752" s="88"/>
      <c r="S752" s="88"/>
      <c r="T752" s="88"/>
      <c r="U752" s="88"/>
      <c r="V752" s="52"/>
      <c r="W752" s="52"/>
      <c r="X752" s="52"/>
      <c r="Y752" s="52"/>
      <c r="Z752" s="51"/>
      <c r="AA752" s="73"/>
      <c r="AB752" s="73"/>
      <c r="AC752" s="74"/>
      <c r="AD752" s="80">
        <v>147</v>
      </c>
      <c r="AE752" s="80">
        <v>35</v>
      </c>
      <c r="AF752" s="80">
        <v>4184</v>
      </c>
      <c r="AG752" s="80">
        <v>4642</v>
      </c>
      <c r="AH752" s="80"/>
      <c r="AI752" s="80" t="s">
        <v>7978</v>
      </c>
      <c r="AJ752" s="80"/>
      <c r="AK752" s="80"/>
      <c r="AL752" s="80"/>
      <c r="AM752" s="82">
        <v>40887.53087962963</v>
      </c>
      <c r="AN752" s="80" t="s">
        <v>11402</v>
      </c>
      <c r="AO752" s="85" t="s">
        <v>12152</v>
      </c>
      <c r="AP752" s="80" t="s">
        <v>66</v>
      </c>
      <c r="AQ752" s="2"/>
      <c r="AR752" s="3"/>
      <c r="AS752" s="3"/>
      <c r="AT752" s="3"/>
      <c r="AU752" s="3"/>
    </row>
    <row r="753" spans="1:47" x14ac:dyDescent="0.35">
      <c r="A753" s="66" t="s">
        <v>837</v>
      </c>
      <c r="B753" s="67"/>
      <c r="C753" s="67"/>
      <c r="D753" s="68"/>
      <c r="E753" s="70"/>
      <c r="F753" s="104" t="s">
        <v>10712</v>
      </c>
      <c r="G753" s="67"/>
      <c r="H753" s="71"/>
      <c r="I753" s="72"/>
      <c r="J753" s="72"/>
      <c r="K753" s="71" t="s">
        <v>13611</v>
      </c>
      <c r="L753" s="75"/>
      <c r="M753" s="76"/>
      <c r="N753" s="76"/>
      <c r="O753" s="77"/>
      <c r="P753" s="78"/>
      <c r="Q753" s="78"/>
      <c r="R753" s="88"/>
      <c r="S753" s="88"/>
      <c r="T753" s="88"/>
      <c r="U753" s="88"/>
      <c r="V753" s="52"/>
      <c r="W753" s="52"/>
      <c r="X753" s="52"/>
      <c r="Y753" s="52"/>
      <c r="Z753" s="51"/>
      <c r="AA753" s="73"/>
      <c r="AB753" s="73"/>
      <c r="AC753" s="74"/>
      <c r="AD753" s="80">
        <v>507</v>
      </c>
      <c r="AE753" s="80">
        <v>380</v>
      </c>
      <c r="AF753" s="80">
        <v>32459</v>
      </c>
      <c r="AG753" s="80">
        <v>14310</v>
      </c>
      <c r="AH753" s="80"/>
      <c r="AI753" s="80" t="s">
        <v>7979</v>
      </c>
      <c r="AJ753" s="80" t="s">
        <v>8615</v>
      </c>
      <c r="AK753" s="80"/>
      <c r="AL753" s="80"/>
      <c r="AM753" s="82">
        <v>41902.596666666665</v>
      </c>
      <c r="AN753" s="80" t="s">
        <v>11402</v>
      </c>
      <c r="AO753" s="85" t="s">
        <v>12153</v>
      </c>
      <c r="AP753" s="80" t="s">
        <v>66</v>
      </c>
      <c r="AQ753" s="2"/>
      <c r="AR753" s="3"/>
      <c r="AS753" s="3"/>
      <c r="AT753" s="3"/>
      <c r="AU753" s="3"/>
    </row>
    <row r="754" spans="1:47" x14ac:dyDescent="0.35">
      <c r="A754" s="66" t="s">
        <v>838</v>
      </c>
      <c r="B754" s="67"/>
      <c r="C754" s="67"/>
      <c r="D754" s="68"/>
      <c r="E754" s="70"/>
      <c r="F754" s="104" t="s">
        <v>10713</v>
      </c>
      <c r="G754" s="67"/>
      <c r="H754" s="71"/>
      <c r="I754" s="72"/>
      <c r="J754" s="72"/>
      <c r="K754" s="71" t="s">
        <v>13612</v>
      </c>
      <c r="L754" s="75"/>
      <c r="M754" s="76"/>
      <c r="N754" s="76"/>
      <c r="O754" s="77"/>
      <c r="P754" s="78"/>
      <c r="Q754" s="78"/>
      <c r="R754" s="88"/>
      <c r="S754" s="88"/>
      <c r="T754" s="88"/>
      <c r="U754" s="88"/>
      <c r="V754" s="52"/>
      <c r="W754" s="52"/>
      <c r="X754" s="52"/>
      <c r="Y754" s="52"/>
      <c r="Z754" s="51"/>
      <c r="AA754" s="73"/>
      <c r="AB754" s="73"/>
      <c r="AC754" s="74"/>
      <c r="AD754" s="80">
        <v>115</v>
      </c>
      <c r="AE754" s="80">
        <v>78</v>
      </c>
      <c r="AF754" s="80">
        <v>20395</v>
      </c>
      <c r="AG754" s="80">
        <v>20073</v>
      </c>
      <c r="AH754" s="80"/>
      <c r="AI754" s="80" t="s">
        <v>7980</v>
      </c>
      <c r="AJ754" s="80"/>
      <c r="AK754" s="80"/>
      <c r="AL754" s="80"/>
      <c r="AM754" s="82">
        <v>43733.711018518516</v>
      </c>
      <c r="AN754" s="80" t="s">
        <v>11402</v>
      </c>
      <c r="AO754" s="85" t="s">
        <v>12154</v>
      </c>
      <c r="AP754" s="80" t="s">
        <v>66</v>
      </c>
      <c r="AQ754" s="2"/>
      <c r="AR754" s="3"/>
      <c r="AS754" s="3"/>
      <c r="AT754" s="3"/>
      <c r="AU754" s="3"/>
    </row>
    <row r="755" spans="1:47" x14ac:dyDescent="0.35">
      <c r="A755" s="66" t="s">
        <v>839</v>
      </c>
      <c r="B755" s="67"/>
      <c r="C755" s="67"/>
      <c r="D755" s="68"/>
      <c r="E755" s="70"/>
      <c r="F755" s="104" t="s">
        <v>10714</v>
      </c>
      <c r="G755" s="67"/>
      <c r="H755" s="71"/>
      <c r="I755" s="72"/>
      <c r="J755" s="72"/>
      <c r="K755" s="71" t="s">
        <v>13613</v>
      </c>
      <c r="L755" s="75"/>
      <c r="M755" s="76"/>
      <c r="N755" s="76"/>
      <c r="O755" s="77"/>
      <c r="P755" s="78"/>
      <c r="Q755" s="78"/>
      <c r="R755" s="88"/>
      <c r="S755" s="88"/>
      <c r="T755" s="88"/>
      <c r="U755" s="88"/>
      <c r="V755" s="52"/>
      <c r="W755" s="52"/>
      <c r="X755" s="52"/>
      <c r="Y755" s="52"/>
      <c r="Z755" s="51"/>
      <c r="AA755" s="73"/>
      <c r="AB755" s="73"/>
      <c r="AC755" s="74"/>
      <c r="AD755" s="80">
        <v>91</v>
      </c>
      <c r="AE755" s="80">
        <v>38</v>
      </c>
      <c r="AF755" s="80">
        <v>6328</v>
      </c>
      <c r="AG755" s="80">
        <v>4746</v>
      </c>
      <c r="AH755" s="80"/>
      <c r="AI755" s="80"/>
      <c r="AJ755" s="80"/>
      <c r="AK755" s="80"/>
      <c r="AL755" s="80"/>
      <c r="AM755" s="82">
        <v>41144.308807870373</v>
      </c>
      <c r="AN755" s="80" t="s">
        <v>11402</v>
      </c>
      <c r="AO755" s="85" t="s">
        <v>12155</v>
      </c>
      <c r="AP755" s="80" t="s">
        <v>66</v>
      </c>
      <c r="AQ755" s="2"/>
      <c r="AR755" s="3"/>
      <c r="AS755" s="3"/>
      <c r="AT755" s="3"/>
      <c r="AU755" s="3"/>
    </row>
    <row r="756" spans="1:47" x14ac:dyDescent="0.35">
      <c r="A756" s="66" t="s">
        <v>840</v>
      </c>
      <c r="B756" s="67"/>
      <c r="C756" s="67"/>
      <c r="D756" s="68"/>
      <c r="E756" s="70"/>
      <c r="F756" s="104" t="s">
        <v>10715</v>
      </c>
      <c r="G756" s="67"/>
      <c r="H756" s="71"/>
      <c r="I756" s="72"/>
      <c r="J756" s="72"/>
      <c r="K756" s="71" t="s">
        <v>13614</v>
      </c>
      <c r="L756" s="75"/>
      <c r="M756" s="76"/>
      <c r="N756" s="76"/>
      <c r="O756" s="77"/>
      <c r="P756" s="78"/>
      <c r="Q756" s="78"/>
      <c r="R756" s="88"/>
      <c r="S756" s="88"/>
      <c r="T756" s="88"/>
      <c r="U756" s="88"/>
      <c r="V756" s="52"/>
      <c r="W756" s="52"/>
      <c r="X756" s="52"/>
      <c r="Y756" s="52"/>
      <c r="Z756" s="51"/>
      <c r="AA756" s="73"/>
      <c r="AB756" s="73"/>
      <c r="AC756" s="74"/>
      <c r="AD756" s="80">
        <v>1154</v>
      </c>
      <c r="AE756" s="80">
        <v>157</v>
      </c>
      <c r="AF756" s="80">
        <v>34716</v>
      </c>
      <c r="AG756" s="80">
        <v>32731</v>
      </c>
      <c r="AH756" s="80"/>
      <c r="AI756" s="80"/>
      <c r="AJ756" s="80" t="s">
        <v>8609</v>
      </c>
      <c r="AK756" s="80"/>
      <c r="AL756" s="80"/>
      <c r="AM756" s="82">
        <v>40485.969548611109</v>
      </c>
      <c r="AN756" s="80" t="s">
        <v>11402</v>
      </c>
      <c r="AO756" s="85" t="s">
        <v>12156</v>
      </c>
      <c r="AP756" s="80" t="s">
        <v>66</v>
      </c>
      <c r="AQ756" s="2"/>
      <c r="AR756" s="3"/>
      <c r="AS756" s="3"/>
      <c r="AT756" s="3"/>
      <c r="AU756" s="3"/>
    </row>
    <row r="757" spans="1:47" x14ac:dyDescent="0.35">
      <c r="A757" s="66" t="s">
        <v>841</v>
      </c>
      <c r="B757" s="67"/>
      <c r="C757" s="67"/>
      <c r="D757" s="68"/>
      <c r="E757" s="70"/>
      <c r="F757" s="104" t="s">
        <v>10716</v>
      </c>
      <c r="G757" s="67"/>
      <c r="H757" s="71"/>
      <c r="I757" s="72"/>
      <c r="J757" s="72"/>
      <c r="K757" s="71" t="s">
        <v>13615</v>
      </c>
      <c r="L757" s="75"/>
      <c r="M757" s="76"/>
      <c r="N757" s="76"/>
      <c r="O757" s="77"/>
      <c r="P757" s="78"/>
      <c r="Q757" s="78"/>
      <c r="R757" s="88"/>
      <c r="S757" s="88"/>
      <c r="T757" s="88"/>
      <c r="U757" s="88"/>
      <c r="V757" s="52"/>
      <c r="W757" s="52"/>
      <c r="X757" s="52"/>
      <c r="Y757" s="52"/>
      <c r="Z757" s="51"/>
      <c r="AA757" s="73"/>
      <c r="AB757" s="73"/>
      <c r="AC757" s="74"/>
      <c r="AD757" s="80">
        <v>30</v>
      </c>
      <c r="AE757" s="80">
        <v>891</v>
      </c>
      <c r="AF757" s="80">
        <v>3013</v>
      </c>
      <c r="AG757" s="80">
        <v>282</v>
      </c>
      <c r="AH757" s="80"/>
      <c r="AI757" s="80" t="s">
        <v>7981</v>
      </c>
      <c r="AJ757" s="80" t="s">
        <v>8616</v>
      </c>
      <c r="AK757" s="85" t="s">
        <v>9588</v>
      </c>
      <c r="AL757" s="80"/>
      <c r="AM757" s="82">
        <v>41919.650509259256</v>
      </c>
      <c r="AN757" s="80" t="s">
        <v>11402</v>
      </c>
      <c r="AO757" s="85" t="s">
        <v>12157</v>
      </c>
      <c r="AP757" s="80" t="s">
        <v>66</v>
      </c>
      <c r="AQ757" s="2"/>
      <c r="AR757" s="3"/>
      <c r="AS757" s="3"/>
      <c r="AT757" s="3"/>
      <c r="AU757" s="3"/>
    </row>
    <row r="758" spans="1:47" x14ac:dyDescent="0.35">
      <c r="A758" s="66" t="s">
        <v>1463</v>
      </c>
      <c r="B758" s="67"/>
      <c r="C758" s="67"/>
      <c r="D758" s="68"/>
      <c r="E758" s="70"/>
      <c r="F758" s="104" t="s">
        <v>10717</v>
      </c>
      <c r="G758" s="67"/>
      <c r="H758" s="71"/>
      <c r="I758" s="72"/>
      <c r="J758" s="72"/>
      <c r="K758" s="71" t="s">
        <v>13616</v>
      </c>
      <c r="L758" s="75"/>
      <c r="M758" s="76"/>
      <c r="N758" s="76"/>
      <c r="O758" s="77"/>
      <c r="P758" s="78"/>
      <c r="Q758" s="78"/>
      <c r="R758" s="88"/>
      <c r="S758" s="88"/>
      <c r="T758" s="88"/>
      <c r="U758" s="88"/>
      <c r="V758" s="52"/>
      <c r="W758" s="52"/>
      <c r="X758" s="52"/>
      <c r="Y758" s="52"/>
      <c r="Z758" s="51"/>
      <c r="AA758" s="73"/>
      <c r="AB758" s="73"/>
      <c r="AC758" s="74"/>
      <c r="AD758" s="80">
        <v>636</v>
      </c>
      <c r="AE758" s="80">
        <v>1422</v>
      </c>
      <c r="AF758" s="80">
        <v>3213</v>
      </c>
      <c r="AG758" s="80">
        <v>2773</v>
      </c>
      <c r="AH758" s="80"/>
      <c r="AI758" s="80" t="s">
        <v>7982</v>
      </c>
      <c r="AJ758" s="80" t="s">
        <v>8954</v>
      </c>
      <c r="AK758" s="85" t="s">
        <v>9589</v>
      </c>
      <c r="AL758" s="80"/>
      <c r="AM758" s="82">
        <v>40749.390879629631</v>
      </c>
      <c r="AN758" s="80" t="s">
        <v>11402</v>
      </c>
      <c r="AO758" s="85" t="s">
        <v>12158</v>
      </c>
      <c r="AP758" s="80" t="s">
        <v>66</v>
      </c>
      <c r="AQ758" s="2"/>
      <c r="AR758" s="3"/>
      <c r="AS758" s="3"/>
      <c r="AT758" s="3"/>
      <c r="AU758" s="3"/>
    </row>
    <row r="759" spans="1:47" x14ac:dyDescent="0.35">
      <c r="A759" s="66" t="s">
        <v>842</v>
      </c>
      <c r="B759" s="67"/>
      <c r="C759" s="67"/>
      <c r="D759" s="68"/>
      <c r="E759" s="70"/>
      <c r="F759" s="104" t="s">
        <v>10718</v>
      </c>
      <c r="G759" s="67"/>
      <c r="H759" s="71"/>
      <c r="I759" s="72"/>
      <c r="J759" s="72"/>
      <c r="K759" s="71" t="s">
        <v>13617</v>
      </c>
      <c r="L759" s="75"/>
      <c r="M759" s="76"/>
      <c r="N759" s="76"/>
      <c r="O759" s="77"/>
      <c r="P759" s="78"/>
      <c r="Q759" s="78"/>
      <c r="R759" s="88"/>
      <c r="S759" s="88"/>
      <c r="T759" s="88"/>
      <c r="U759" s="88"/>
      <c r="V759" s="52"/>
      <c r="W759" s="52"/>
      <c r="X759" s="52"/>
      <c r="Y759" s="52"/>
      <c r="Z759" s="51"/>
      <c r="AA759" s="73"/>
      <c r="AB759" s="73"/>
      <c r="AC759" s="74"/>
      <c r="AD759" s="80">
        <v>621</v>
      </c>
      <c r="AE759" s="80">
        <v>707</v>
      </c>
      <c r="AF759" s="80">
        <v>52826</v>
      </c>
      <c r="AG759" s="80">
        <v>52246</v>
      </c>
      <c r="AH759" s="80"/>
      <c r="AI759" s="80" t="s">
        <v>7983</v>
      </c>
      <c r="AJ759" s="80"/>
      <c r="AK759" s="85" t="s">
        <v>9590</v>
      </c>
      <c r="AL759" s="80"/>
      <c r="AM759" s="82">
        <v>42288.688425925924</v>
      </c>
      <c r="AN759" s="80" t="s">
        <v>11402</v>
      </c>
      <c r="AO759" s="85" t="s">
        <v>12159</v>
      </c>
      <c r="AP759" s="80" t="s">
        <v>66</v>
      </c>
      <c r="AQ759" s="2"/>
      <c r="AR759" s="3"/>
      <c r="AS759" s="3"/>
      <c r="AT759" s="3"/>
      <c r="AU759" s="3"/>
    </row>
    <row r="760" spans="1:47" x14ac:dyDescent="0.35">
      <c r="A760" s="66" t="s">
        <v>843</v>
      </c>
      <c r="B760" s="67"/>
      <c r="C760" s="67"/>
      <c r="D760" s="68"/>
      <c r="E760" s="70"/>
      <c r="F760" s="104" t="s">
        <v>10719</v>
      </c>
      <c r="G760" s="67"/>
      <c r="H760" s="71"/>
      <c r="I760" s="72"/>
      <c r="J760" s="72"/>
      <c r="K760" s="71" t="s">
        <v>13618</v>
      </c>
      <c r="L760" s="75"/>
      <c r="M760" s="76"/>
      <c r="N760" s="76"/>
      <c r="O760" s="77"/>
      <c r="P760" s="78"/>
      <c r="Q760" s="78"/>
      <c r="R760" s="88"/>
      <c r="S760" s="88"/>
      <c r="T760" s="88"/>
      <c r="U760" s="88"/>
      <c r="V760" s="52"/>
      <c r="W760" s="52"/>
      <c r="X760" s="52"/>
      <c r="Y760" s="52"/>
      <c r="Z760" s="51"/>
      <c r="AA760" s="73"/>
      <c r="AB760" s="73"/>
      <c r="AC760" s="74"/>
      <c r="AD760" s="80">
        <v>1284</v>
      </c>
      <c r="AE760" s="80">
        <v>143</v>
      </c>
      <c r="AF760" s="80">
        <v>32290</v>
      </c>
      <c r="AG760" s="80">
        <v>44076</v>
      </c>
      <c r="AH760" s="80"/>
      <c r="AI760" s="80" t="s">
        <v>7984</v>
      </c>
      <c r="AJ760" s="80" t="s">
        <v>8955</v>
      </c>
      <c r="AK760" s="80"/>
      <c r="AL760" s="80"/>
      <c r="AM760" s="82">
        <v>41640.495567129627</v>
      </c>
      <c r="AN760" s="80" t="s">
        <v>11402</v>
      </c>
      <c r="AO760" s="85" t="s">
        <v>12160</v>
      </c>
      <c r="AP760" s="80" t="s">
        <v>66</v>
      </c>
      <c r="AQ760" s="2"/>
      <c r="AR760" s="3"/>
      <c r="AS760" s="3"/>
      <c r="AT760" s="3"/>
      <c r="AU760" s="3"/>
    </row>
    <row r="761" spans="1:47" x14ac:dyDescent="0.35">
      <c r="A761" s="66" t="s">
        <v>844</v>
      </c>
      <c r="B761" s="67"/>
      <c r="C761" s="67"/>
      <c r="D761" s="68"/>
      <c r="E761" s="70"/>
      <c r="F761" s="104" t="s">
        <v>10720</v>
      </c>
      <c r="G761" s="67"/>
      <c r="H761" s="71"/>
      <c r="I761" s="72"/>
      <c r="J761" s="72"/>
      <c r="K761" s="71" t="s">
        <v>13619</v>
      </c>
      <c r="L761" s="75"/>
      <c r="M761" s="76"/>
      <c r="N761" s="76"/>
      <c r="O761" s="77"/>
      <c r="P761" s="78"/>
      <c r="Q761" s="78"/>
      <c r="R761" s="88"/>
      <c r="S761" s="88"/>
      <c r="T761" s="88"/>
      <c r="U761" s="88"/>
      <c r="V761" s="52"/>
      <c r="W761" s="52"/>
      <c r="X761" s="52"/>
      <c r="Y761" s="52"/>
      <c r="Z761" s="51"/>
      <c r="AA761" s="73"/>
      <c r="AB761" s="73"/>
      <c r="AC761" s="74"/>
      <c r="AD761" s="80">
        <v>5001</v>
      </c>
      <c r="AE761" s="80">
        <v>1457</v>
      </c>
      <c r="AF761" s="80">
        <v>5141</v>
      </c>
      <c r="AG761" s="80">
        <v>1790</v>
      </c>
      <c r="AH761" s="80"/>
      <c r="AI761" s="80" t="s">
        <v>7985</v>
      </c>
      <c r="AJ761" s="80"/>
      <c r="AK761" s="80"/>
      <c r="AL761" s="80"/>
      <c r="AM761" s="82">
        <v>43337.881851851853</v>
      </c>
      <c r="AN761" s="80" t="s">
        <v>11402</v>
      </c>
      <c r="AO761" s="85" t="s">
        <v>12161</v>
      </c>
      <c r="AP761" s="80" t="s">
        <v>66</v>
      </c>
      <c r="AQ761" s="2"/>
      <c r="AR761" s="3"/>
      <c r="AS761" s="3"/>
      <c r="AT761" s="3"/>
      <c r="AU761" s="3"/>
    </row>
    <row r="762" spans="1:47" x14ac:dyDescent="0.35">
      <c r="A762" s="66" t="s">
        <v>845</v>
      </c>
      <c r="B762" s="67"/>
      <c r="C762" s="67"/>
      <c r="D762" s="68"/>
      <c r="E762" s="70"/>
      <c r="F762" s="104" t="s">
        <v>10721</v>
      </c>
      <c r="G762" s="67"/>
      <c r="H762" s="71"/>
      <c r="I762" s="72"/>
      <c r="J762" s="72"/>
      <c r="K762" s="71" t="s">
        <v>13620</v>
      </c>
      <c r="L762" s="75"/>
      <c r="M762" s="76"/>
      <c r="N762" s="76"/>
      <c r="O762" s="77"/>
      <c r="P762" s="78"/>
      <c r="Q762" s="78"/>
      <c r="R762" s="88"/>
      <c r="S762" s="88"/>
      <c r="T762" s="88"/>
      <c r="U762" s="88"/>
      <c r="V762" s="52"/>
      <c r="W762" s="52"/>
      <c r="X762" s="52"/>
      <c r="Y762" s="52"/>
      <c r="Z762" s="51"/>
      <c r="AA762" s="73"/>
      <c r="AB762" s="73"/>
      <c r="AC762" s="74"/>
      <c r="AD762" s="80">
        <v>4175</v>
      </c>
      <c r="AE762" s="80">
        <v>2077</v>
      </c>
      <c r="AF762" s="80">
        <v>13558</v>
      </c>
      <c r="AG762" s="80">
        <v>8506</v>
      </c>
      <c r="AH762" s="80"/>
      <c r="AI762" s="80" t="s">
        <v>7986</v>
      </c>
      <c r="AJ762" s="80" t="s">
        <v>8609</v>
      </c>
      <c r="AK762" s="85" t="s">
        <v>9591</v>
      </c>
      <c r="AL762" s="80"/>
      <c r="AM762" s="82">
        <v>41966.467939814815</v>
      </c>
      <c r="AN762" s="80" t="s">
        <v>11402</v>
      </c>
      <c r="AO762" s="85" t="s">
        <v>12162</v>
      </c>
      <c r="AP762" s="80" t="s">
        <v>66</v>
      </c>
      <c r="AQ762" s="2"/>
      <c r="AR762" s="3"/>
      <c r="AS762" s="3"/>
      <c r="AT762" s="3"/>
      <c r="AU762" s="3"/>
    </row>
    <row r="763" spans="1:47" x14ac:dyDescent="0.35">
      <c r="A763" s="66" t="s">
        <v>846</v>
      </c>
      <c r="B763" s="67"/>
      <c r="C763" s="67"/>
      <c r="D763" s="68"/>
      <c r="E763" s="70"/>
      <c r="F763" s="104" t="s">
        <v>10722</v>
      </c>
      <c r="G763" s="67"/>
      <c r="H763" s="71"/>
      <c r="I763" s="72"/>
      <c r="J763" s="72"/>
      <c r="K763" s="71" t="s">
        <v>13621</v>
      </c>
      <c r="L763" s="75"/>
      <c r="M763" s="76"/>
      <c r="N763" s="76"/>
      <c r="O763" s="77"/>
      <c r="P763" s="78"/>
      <c r="Q763" s="78"/>
      <c r="R763" s="88"/>
      <c r="S763" s="88"/>
      <c r="T763" s="88"/>
      <c r="U763" s="88"/>
      <c r="V763" s="52"/>
      <c r="W763" s="52"/>
      <c r="X763" s="52"/>
      <c r="Y763" s="52"/>
      <c r="Z763" s="51"/>
      <c r="AA763" s="73"/>
      <c r="AB763" s="73"/>
      <c r="AC763" s="74"/>
      <c r="AD763" s="80">
        <v>382</v>
      </c>
      <c r="AE763" s="80">
        <v>201</v>
      </c>
      <c r="AF763" s="80">
        <v>19490</v>
      </c>
      <c r="AG763" s="80">
        <v>6835</v>
      </c>
      <c r="AH763" s="80"/>
      <c r="AI763" s="80" t="s">
        <v>7987</v>
      </c>
      <c r="AJ763" s="80"/>
      <c r="AK763" s="80"/>
      <c r="AL763" s="80"/>
      <c r="AM763" s="82">
        <v>44045.37091435185</v>
      </c>
      <c r="AN763" s="80" t="s">
        <v>11402</v>
      </c>
      <c r="AO763" s="85" t="s">
        <v>12163</v>
      </c>
      <c r="AP763" s="80" t="s">
        <v>66</v>
      </c>
      <c r="AQ763" s="2"/>
      <c r="AR763" s="3"/>
      <c r="AS763" s="3"/>
      <c r="AT763" s="3"/>
      <c r="AU763" s="3"/>
    </row>
    <row r="764" spans="1:47" x14ac:dyDescent="0.35">
      <c r="A764" s="66" t="s">
        <v>847</v>
      </c>
      <c r="B764" s="67"/>
      <c r="C764" s="67"/>
      <c r="D764" s="68"/>
      <c r="E764" s="70"/>
      <c r="F764" s="104" t="s">
        <v>10723</v>
      </c>
      <c r="G764" s="67"/>
      <c r="H764" s="71"/>
      <c r="I764" s="72"/>
      <c r="J764" s="72"/>
      <c r="K764" s="71" t="s">
        <v>13622</v>
      </c>
      <c r="L764" s="75"/>
      <c r="M764" s="76"/>
      <c r="N764" s="76"/>
      <c r="O764" s="77"/>
      <c r="P764" s="78"/>
      <c r="Q764" s="78"/>
      <c r="R764" s="88"/>
      <c r="S764" s="88"/>
      <c r="T764" s="88"/>
      <c r="U764" s="88"/>
      <c r="V764" s="52"/>
      <c r="W764" s="52"/>
      <c r="X764" s="52"/>
      <c r="Y764" s="52"/>
      <c r="Z764" s="51"/>
      <c r="AA764" s="73"/>
      <c r="AB764" s="73"/>
      <c r="AC764" s="74"/>
      <c r="AD764" s="80">
        <v>170</v>
      </c>
      <c r="AE764" s="80">
        <v>173</v>
      </c>
      <c r="AF764" s="80">
        <v>8744</v>
      </c>
      <c r="AG764" s="80">
        <v>8824</v>
      </c>
      <c r="AH764" s="80"/>
      <c r="AI764" s="80" t="s">
        <v>7988</v>
      </c>
      <c r="AJ764" s="80"/>
      <c r="AK764" s="80"/>
      <c r="AL764" s="80"/>
      <c r="AM764" s="82">
        <v>42013.944490740738</v>
      </c>
      <c r="AN764" s="80" t="s">
        <v>11402</v>
      </c>
      <c r="AO764" s="85" t="s">
        <v>12164</v>
      </c>
      <c r="AP764" s="80" t="s">
        <v>66</v>
      </c>
      <c r="AQ764" s="2"/>
      <c r="AR764" s="3"/>
      <c r="AS764" s="3"/>
      <c r="AT764" s="3"/>
      <c r="AU764" s="3"/>
    </row>
    <row r="765" spans="1:47" x14ac:dyDescent="0.35">
      <c r="A765" s="66" t="s">
        <v>848</v>
      </c>
      <c r="B765" s="67"/>
      <c r="C765" s="67"/>
      <c r="D765" s="68"/>
      <c r="E765" s="70"/>
      <c r="F765" s="104" t="s">
        <v>10724</v>
      </c>
      <c r="G765" s="67"/>
      <c r="H765" s="71"/>
      <c r="I765" s="72"/>
      <c r="J765" s="72"/>
      <c r="K765" s="71" t="s">
        <v>13623</v>
      </c>
      <c r="L765" s="75"/>
      <c r="M765" s="76"/>
      <c r="N765" s="76"/>
      <c r="O765" s="77"/>
      <c r="P765" s="78"/>
      <c r="Q765" s="78"/>
      <c r="R765" s="88"/>
      <c r="S765" s="88"/>
      <c r="T765" s="88"/>
      <c r="U765" s="88"/>
      <c r="V765" s="52"/>
      <c r="W765" s="52"/>
      <c r="X765" s="52"/>
      <c r="Y765" s="52"/>
      <c r="Z765" s="51"/>
      <c r="AA765" s="73"/>
      <c r="AB765" s="73"/>
      <c r="AC765" s="74"/>
      <c r="AD765" s="80">
        <v>5157</v>
      </c>
      <c r="AE765" s="80">
        <v>7808</v>
      </c>
      <c r="AF765" s="80">
        <v>327176</v>
      </c>
      <c r="AG765" s="80">
        <v>8710</v>
      </c>
      <c r="AH765" s="80"/>
      <c r="AI765" s="80" t="s">
        <v>7989</v>
      </c>
      <c r="AJ765" s="80" t="s">
        <v>8710</v>
      </c>
      <c r="AK765" s="80"/>
      <c r="AL765" s="80"/>
      <c r="AM765" s="82">
        <v>40170.605300925927</v>
      </c>
      <c r="AN765" s="80" t="s">
        <v>11402</v>
      </c>
      <c r="AO765" s="85" t="s">
        <v>12165</v>
      </c>
      <c r="AP765" s="80" t="s">
        <v>66</v>
      </c>
      <c r="AQ765" s="2"/>
      <c r="AR765" s="3"/>
      <c r="AS765" s="3"/>
      <c r="AT765" s="3"/>
      <c r="AU765" s="3"/>
    </row>
    <row r="766" spans="1:47" x14ac:dyDescent="0.35">
      <c r="A766" s="66" t="s">
        <v>849</v>
      </c>
      <c r="B766" s="67"/>
      <c r="C766" s="67"/>
      <c r="D766" s="68"/>
      <c r="E766" s="70"/>
      <c r="F766" s="104" t="s">
        <v>10725</v>
      </c>
      <c r="G766" s="67"/>
      <c r="H766" s="71"/>
      <c r="I766" s="72"/>
      <c r="J766" s="72"/>
      <c r="K766" s="71" t="s">
        <v>13624</v>
      </c>
      <c r="L766" s="75"/>
      <c r="M766" s="76"/>
      <c r="N766" s="76"/>
      <c r="O766" s="77"/>
      <c r="P766" s="78"/>
      <c r="Q766" s="78"/>
      <c r="R766" s="88"/>
      <c r="S766" s="88"/>
      <c r="T766" s="88"/>
      <c r="U766" s="88"/>
      <c r="V766" s="52"/>
      <c r="W766" s="52"/>
      <c r="X766" s="52"/>
      <c r="Y766" s="52"/>
      <c r="Z766" s="51"/>
      <c r="AA766" s="73"/>
      <c r="AB766" s="73"/>
      <c r="AC766" s="74"/>
      <c r="AD766" s="80">
        <v>1964</v>
      </c>
      <c r="AE766" s="80">
        <v>1325</v>
      </c>
      <c r="AF766" s="80">
        <v>110133</v>
      </c>
      <c r="AG766" s="80">
        <v>87613</v>
      </c>
      <c r="AH766" s="80"/>
      <c r="AI766" s="80" t="s">
        <v>7990</v>
      </c>
      <c r="AJ766" s="80"/>
      <c r="AK766" s="80"/>
      <c r="AL766" s="80"/>
      <c r="AM766" s="82">
        <v>43183.400902777779</v>
      </c>
      <c r="AN766" s="80" t="s">
        <v>11402</v>
      </c>
      <c r="AO766" s="85" t="s">
        <v>12166</v>
      </c>
      <c r="AP766" s="80" t="s">
        <v>66</v>
      </c>
      <c r="AQ766" s="2"/>
      <c r="AR766" s="3"/>
      <c r="AS766" s="3"/>
      <c r="AT766" s="3"/>
      <c r="AU766" s="3"/>
    </row>
    <row r="767" spans="1:47" x14ac:dyDescent="0.35">
      <c r="A767" s="66" t="s">
        <v>850</v>
      </c>
      <c r="B767" s="67"/>
      <c r="C767" s="67"/>
      <c r="D767" s="68"/>
      <c r="E767" s="70"/>
      <c r="F767" s="104" t="s">
        <v>10726</v>
      </c>
      <c r="G767" s="67"/>
      <c r="H767" s="71"/>
      <c r="I767" s="72"/>
      <c r="J767" s="72"/>
      <c r="K767" s="71" t="s">
        <v>13625</v>
      </c>
      <c r="L767" s="75"/>
      <c r="M767" s="76"/>
      <c r="N767" s="76"/>
      <c r="O767" s="77"/>
      <c r="P767" s="78"/>
      <c r="Q767" s="78"/>
      <c r="R767" s="88"/>
      <c r="S767" s="88"/>
      <c r="T767" s="88"/>
      <c r="U767" s="88"/>
      <c r="V767" s="52"/>
      <c r="W767" s="52"/>
      <c r="X767" s="52"/>
      <c r="Y767" s="52"/>
      <c r="Z767" s="51"/>
      <c r="AA767" s="73"/>
      <c r="AB767" s="73"/>
      <c r="AC767" s="74"/>
      <c r="AD767" s="80">
        <v>2431</v>
      </c>
      <c r="AE767" s="80">
        <v>2445</v>
      </c>
      <c r="AF767" s="80">
        <v>121474</v>
      </c>
      <c r="AG767" s="80">
        <v>71534</v>
      </c>
      <c r="AH767" s="80"/>
      <c r="AI767" s="80" t="s">
        <v>7991</v>
      </c>
      <c r="AJ767" s="80" t="s">
        <v>8956</v>
      </c>
      <c r="AK767" s="80"/>
      <c r="AL767" s="80"/>
      <c r="AM767" s="82">
        <v>42424.579363425924</v>
      </c>
      <c r="AN767" s="80" t="s">
        <v>11402</v>
      </c>
      <c r="AO767" s="85" t="s">
        <v>12167</v>
      </c>
      <c r="AP767" s="80" t="s">
        <v>66</v>
      </c>
      <c r="AQ767" s="2"/>
      <c r="AR767" s="3"/>
      <c r="AS767" s="3"/>
      <c r="AT767" s="3"/>
      <c r="AU767" s="3"/>
    </row>
    <row r="768" spans="1:47" x14ac:dyDescent="0.35">
      <c r="A768" s="66" t="s">
        <v>851</v>
      </c>
      <c r="B768" s="67"/>
      <c r="C768" s="67"/>
      <c r="D768" s="68"/>
      <c r="E768" s="70"/>
      <c r="F768" s="104" t="s">
        <v>10727</v>
      </c>
      <c r="G768" s="67"/>
      <c r="H768" s="71"/>
      <c r="I768" s="72"/>
      <c r="J768" s="72"/>
      <c r="K768" s="71" t="s">
        <v>13626</v>
      </c>
      <c r="L768" s="75"/>
      <c r="M768" s="76"/>
      <c r="N768" s="76"/>
      <c r="O768" s="77"/>
      <c r="P768" s="78"/>
      <c r="Q768" s="78"/>
      <c r="R768" s="88"/>
      <c r="S768" s="88"/>
      <c r="T768" s="88"/>
      <c r="U768" s="88"/>
      <c r="V768" s="52"/>
      <c r="W768" s="52"/>
      <c r="X768" s="52"/>
      <c r="Y768" s="52"/>
      <c r="Z768" s="51"/>
      <c r="AA768" s="73"/>
      <c r="AB768" s="73"/>
      <c r="AC768" s="74"/>
      <c r="AD768" s="80">
        <v>371</v>
      </c>
      <c r="AE768" s="80">
        <v>156</v>
      </c>
      <c r="AF768" s="80">
        <v>5626</v>
      </c>
      <c r="AG768" s="80">
        <v>2007</v>
      </c>
      <c r="AH768" s="80"/>
      <c r="AI768" s="80" t="s">
        <v>7992</v>
      </c>
      <c r="AJ768" s="80" t="s">
        <v>8957</v>
      </c>
      <c r="AK768" s="85" t="s">
        <v>9592</v>
      </c>
      <c r="AL768" s="80"/>
      <c r="AM768" s="82">
        <v>42928.365069444444</v>
      </c>
      <c r="AN768" s="80" t="s">
        <v>11402</v>
      </c>
      <c r="AO768" s="85" t="s">
        <v>12168</v>
      </c>
      <c r="AP768" s="80" t="s">
        <v>66</v>
      </c>
      <c r="AQ768" s="2"/>
      <c r="AR768" s="3"/>
      <c r="AS768" s="3"/>
      <c r="AT768" s="3"/>
      <c r="AU768" s="3"/>
    </row>
    <row r="769" spans="1:47" x14ac:dyDescent="0.35">
      <c r="A769" s="66" t="s">
        <v>852</v>
      </c>
      <c r="B769" s="67"/>
      <c r="C769" s="67"/>
      <c r="D769" s="68"/>
      <c r="E769" s="70"/>
      <c r="F769" s="104" t="s">
        <v>10728</v>
      </c>
      <c r="G769" s="67"/>
      <c r="H769" s="71"/>
      <c r="I769" s="72"/>
      <c r="J769" s="72"/>
      <c r="K769" s="71" t="s">
        <v>13627</v>
      </c>
      <c r="L769" s="75"/>
      <c r="M769" s="76"/>
      <c r="N769" s="76"/>
      <c r="O769" s="77"/>
      <c r="P769" s="78"/>
      <c r="Q769" s="78"/>
      <c r="R769" s="88"/>
      <c r="S769" s="88"/>
      <c r="T769" s="88"/>
      <c r="U769" s="88"/>
      <c r="V769" s="52"/>
      <c r="W769" s="52"/>
      <c r="X769" s="52"/>
      <c r="Y769" s="52"/>
      <c r="Z769" s="51"/>
      <c r="AA769" s="73"/>
      <c r="AB769" s="73"/>
      <c r="AC769" s="74"/>
      <c r="AD769" s="80">
        <v>4898</v>
      </c>
      <c r="AE769" s="80">
        <v>3244</v>
      </c>
      <c r="AF769" s="80">
        <v>13099</v>
      </c>
      <c r="AG769" s="80">
        <v>1266</v>
      </c>
      <c r="AH769" s="80"/>
      <c r="AI769" s="80" t="s">
        <v>7993</v>
      </c>
      <c r="AJ769" s="80" t="s">
        <v>8609</v>
      </c>
      <c r="AK769" s="85" t="s">
        <v>9593</v>
      </c>
      <c r="AL769" s="80"/>
      <c r="AM769" s="82">
        <v>39984.712997685187</v>
      </c>
      <c r="AN769" s="80" t="s">
        <v>11402</v>
      </c>
      <c r="AO769" s="85" t="s">
        <v>12169</v>
      </c>
      <c r="AP769" s="80" t="s">
        <v>66</v>
      </c>
      <c r="AQ769" s="2"/>
      <c r="AR769" s="3"/>
      <c r="AS769" s="3"/>
      <c r="AT769" s="3"/>
      <c r="AU769" s="3"/>
    </row>
    <row r="770" spans="1:47" x14ac:dyDescent="0.35">
      <c r="A770" s="66" t="s">
        <v>853</v>
      </c>
      <c r="B770" s="67"/>
      <c r="C770" s="67"/>
      <c r="D770" s="68"/>
      <c r="E770" s="70"/>
      <c r="F770" s="104" t="s">
        <v>10729</v>
      </c>
      <c r="G770" s="67"/>
      <c r="H770" s="71"/>
      <c r="I770" s="72"/>
      <c r="J770" s="72"/>
      <c r="K770" s="71" t="s">
        <v>13628</v>
      </c>
      <c r="L770" s="75"/>
      <c r="M770" s="76"/>
      <c r="N770" s="76"/>
      <c r="O770" s="77"/>
      <c r="P770" s="78"/>
      <c r="Q770" s="78"/>
      <c r="R770" s="88"/>
      <c r="S770" s="88"/>
      <c r="T770" s="88"/>
      <c r="U770" s="88"/>
      <c r="V770" s="52"/>
      <c r="W770" s="52"/>
      <c r="X770" s="52"/>
      <c r="Y770" s="52"/>
      <c r="Z770" s="51"/>
      <c r="AA770" s="73"/>
      <c r="AB770" s="73"/>
      <c r="AC770" s="74"/>
      <c r="AD770" s="80">
        <v>550</v>
      </c>
      <c r="AE770" s="80">
        <v>620</v>
      </c>
      <c r="AF770" s="80">
        <v>57261</v>
      </c>
      <c r="AG770" s="80">
        <v>50411</v>
      </c>
      <c r="AH770" s="80"/>
      <c r="AI770" s="80" t="s">
        <v>7994</v>
      </c>
      <c r="AJ770" s="80"/>
      <c r="AK770" s="80"/>
      <c r="AL770" s="80"/>
      <c r="AM770" s="82">
        <v>42298.323449074072</v>
      </c>
      <c r="AN770" s="80" t="s">
        <v>11402</v>
      </c>
      <c r="AO770" s="85" t="s">
        <v>12170</v>
      </c>
      <c r="AP770" s="80" t="s">
        <v>66</v>
      </c>
      <c r="AQ770" s="2"/>
      <c r="AR770" s="3"/>
      <c r="AS770" s="3"/>
      <c r="AT770" s="3"/>
      <c r="AU770" s="3"/>
    </row>
    <row r="771" spans="1:47" x14ac:dyDescent="0.35">
      <c r="A771" s="66" t="s">
        <v>854</v>
      </c>
      <c r="B771" s="67"/>
      <c r="C771" s="67"/>
      <c r="D771" s="68"/>
      <c r="E771" s="70"/>
      <c r="F771" s="104" t="s">
        <v>10730</v>
      </c>
      <c r="G771" s="67"/>
      <c r="H771" s="71"/>
      <c r="I771" s="72"/>
      <c r="J771" s="72"/>
      <c r="K771" s="71" t="s">
        <v>13629</v>
      </c>
      <c r="L771" s="75"/>
      <c r="M771" s="76"/>
      <c r="N771" s="76"/>
      <c r="O771" s="77"/>
      <c r="P771" s="78"/>
      <c r="Q771" s="78"/>
      <c r="R771" s="88"/>
      <c r="S771" s="88"/>
      <c r="T771" s="88"/>
      <c r="U771" s="88"/>
      <c r="V771" s="52"/>
      <c r="W771" s="52"/>
      <c r="X771" s="52"/>
      <c r="Y771" s="52"/>
      <c r="Z771" s="51"/>
      <c r="AA771" s="73"/>
      <c r="AB771" s="73"/>
      <c r="AC771" s="74"/>
      <c r="AD771" s="80">
        <v>167</v>
      </c>
      <c r="AE771" s="80">
        <v>241</v>
      </c>
      <c r="AF771" s="80">
        <v>77765</v>
      </c>
      <c r="AG771" s="80">
        <v>59248</v>
      </c>
      <c r="AH771" s="80"/>
      <c r="AI771" s="80" t="s">
        <v>7995</v>
      </c>
      <c r="AJ771" s="80"/>
      <c r="AK771" s="80"/>
      <c r="AL771" s="80"/>
      <c r="AM771" s="82">
        <v>40735.496712962966</v>
      </c>
      <c r="AN771" s="80" t="s">
        <v>11402</v>
      </c>
      <c r="AO771" s="85" t="s">
        <v>12171</v>
      </c>
      <c r="AP771" s="80" t="s">
        <v>66</v>
      </c>
      <c r="AQ771" s="2"/>
      <c r="AR771" s="3"/>
      <c r="AS771" s="3"/>
      <c r="AT771" s="3"/>
      <c r="AU771" s="3"/>
    </row>
    <row r="772" spans="1:47" x14ac:dyDescent="0.35">
      <c r="A772" s="66" t="s">
        <v>855</v>
      </c>
      <c r="B772" s="67"/>
      <c r="C772" s="67"/>
      <c r="D772" s="68"/>
      <c r="E772" s="70"/>
      <c r="F772" s="104" t="s">
        <v>10731</v>
      </c>
      <c r="G772" s="67"/>
      <c r="H772" s="71"/>
      <c r="I772" s="72"/>
      <c r="J772" s="72"/>
      <c r="K772" s="71" t="s">
        <v>13630</v>
      </c>
      <c r="L772" s="75"/>
      <c r="M772" s="76"/>
      <c r="N772" s="76"/>
      <c r="O772" s="77"/>
      <c r="P772" s="78"/>
      <c r="Q772" s="78"/>
      <c r="R772" s="88"/>
      <c r="S772" s="88"/>
      <c r="T772" s="88"/>
      <c r="U772" s="88"/>
      <c r="V772" s="52"/>
      <c r="W772" s="52"/>
      <c r="X772" s="52"/>
      <c r="Y772" s="52"/>
      <c r="Z772" s="51"/>
      <c r="AA772" s="73"/>
      <c r="AB772" s="73"/>
      <c r="AC772" s="74"/>
      <c r="AD772" s="80">
        <v>90</v>
      </c>
      <c r="AE772" s="80">
        <v>11</v>
      </c>
      <c r="AF772" s="80">
        <v>1</v>
      </c>
      <c r="AG772" s="80">
        <v>0</v>
      </c>
      <c r="AH772" s="80"/>
      <c r="AI772" s="80" t="s">
        <v>7996</v>
      </c>
      <c r="AJ772" s="80"/>
      <c r="AK772" s="85" t="s">
        <v>9594</v>
      </c>
      <c r="AL772" s="80"/>
      <c r="AM772" s="82">
        <v>44369.720868055556</v>
      </c>
      <c r="AN772" s="80" t="s">
        <v>11402</v>
      </c>
      <c r="AO772" s="85" t="s">
        <v>12172</v>
      </c>
      <c r="AP772" s="80" t="s">
        <v>66</v>
      </c>
      <c r="AQ772" s="2"/>
      <c r="AR772" s="3"/>
      <c r="AS772" s="3"/>
      <c r="AT772" s="3"/>
      <c r="AU772" s="3"/>
    </row>
    <row r="773" spans="1:47" x14ac:dyDescent="0.35">
      <c r="A773" s="66" t="s">
        <v>894</v>
      </c>
      <c r="B773" s="67"/>
      <c r="C773" s="67"/>
      <c r="D773" s="68"/>
      <c r="E773" s="70"/>
      <c r="F773" s="104" t="s">
        <v>10732</v>
      </c>
      <c r="G773" s="67"/>
      <c r="H773" s="71"/>
      <c r="I773" s="72"/>
      <c r="J773" s="72"/>
      <c r="K773" s="71" t="s">
        <v>13631</v>
      </c>
      <c r="L773" s="75"/>
      <c r="M773" s="76"/>
      <c r="N773" s="76"/>
      <c r="O773" s="77"/>
      <c r="P773" s="78"/>
      <c r="Q773" s="78"/>
      <c r="R773" s="88"/>
      <c r="S773" s="88"/>
      <c r="T773" s="88"/>
      <c r="U773" s="88"/>
      <c r="V773" s="52"/>
      <c r="W773" s="52"/>
      <c r="X773" s="52"/>
      <c r="Y773" s="52"/>
      <c r="Z773" s="51"/>
      <c r="AA773" s="73"/>
      <c r="AB773" s="73"/>
      <c r="AC773" s="74"/>
      <c r="AD773" s="80">
        <v>30</v>
      </c>
      <c r="AE773" s="80">
        <v>330</v>
      </c>
      <c r="AF773" s="80">
        <v>9</v>
      </c>
      <c r="AG773" s="80">
        <v>3</v>
      </c>
      <c r="AH773" s="80"/>
      <c r="AI773" s="80" t="s">
        <v>7997</v>
      </c>
      <c r="AJ773" s="80"/>
      <c r="AK773" s="85" t="s">
        <v>9595</v>
      </c>
      <c r="AL773" s="80"/>
      <c r="AM773" s="82">
        <v>43875.811423611114</v>
      </c>
      <c r="AN773" s="80" t="s">
        <v>11402</v>
      </c>
      <c r="AO773" s="85" t="s">
        <v>12173</v>
      </c>
      <c r="AP773" s="80" t="s">
        <v>66</v>
      </c>
      <c r="AQ773" s="2"/>
      <c r="AR773" s="3"/>
      <c r="AS773" s="3"/>
      <c r="AT773" s="3"/>
      <c r="AU773" s="3"/>
    </row>
    <row r="774" spans="1:47" x14ac:dyDescent="0.35">
      <c r="A774" s="66" t="s">
        <v>856</v>
      </c>
      <c r="B774" s="67"/>
      <c r="C774" s="67"/>
      <c r="D774" s="68"/>
      <c r="E774" s="70"/>
      <c r="F774" s="104" t="s">
        <v>10733</v>
      </c>
      <c r="G774" s="67"/>
      <c r="H774" s="71"/>
      <c r="I774" s="72"/>
      <c r="J774" s="72"/>
      <c r="K774" s="71" t="s">
        <v>13632</v>
      </c>
      <c r="L774" s="75"/>
      <c r="M774" s="76"/>
      <c r="N774" s="76"/>
      <c r="O774" s="77"/>
      <c r="P774" s="78"/>
      <c r="Q774" s="78"/>
      <c r="R774" s="88"/>
      <c r="S774" s="88"/>
      <c r="T774" s="88"/>
      <c r="U774" s="88"/>
      <c r="V774" s="52"/>
      <c r="W774" s="52"/>
      <c r="X774" s="52"/>
      <c r="Y774" s="52"/>
      <c r="Z774" s="51"/>
      <c r="AA774" s="73"/>
      <c r="AB774" s="73"/>
      <c r="AC774" s="74"/>
      <c r="AD774" s="80">
        <v>21560</v>
      </c>
      <c r="AE774" s="80">
        <v>21453</v>
      </c>
      <c r="AF774" s="80">
        <v>256195</v>
      </c>
      <c r="AG774" s="80">
        <v>221730</v>
      </c>
      <c r="AH774" s="80"/>
      <c r="AI774" s="80" t="s">
        <v>7998</v>
      </c>
      <c r="AJ774" s="80" t="s">
        <v>8609</v>
      </c>
      <c r="AK774" s="80"/>
      <c r="AL774" s="80"/>
      <c r="AM774" s="82">
        <v>39774.908275462964</v>
      </c>
      <c r="AN774" s="80" t="s">
        <v>11402</v>
      </c>
      <c r="AO774" s="85" t="s">
        <v>12174</v>
      </c>
      <c r="AP774" s="80" t="s">
        <v>66</v>
      </c>
      <c r="AQ774" s="2"/>
      <c r="AR774" s="3"/>
      <c r="AS774" s="3"/>
      <c r="AT774" s="3"/>
      <c r="AU774" s="3"/>
    </row>
    <row r="775" spans="1:47" x14ac:dyDescent="0.35">
      <c r="A775" s="66" t="s">
        <v>857</v>
      </c>
      <c r="B775" s="67"/>
      <c r="C775" s="67"/>
      <c r="D775" s="68"/>
      <c r="E775" s="70"/>
      <c r="F775" s="104" t="s">
        <v>10734</v>
      </c>
      <c r="G775" s="67"/>
      <c r="H775" s="71"/>
      <c r="I775" s="72"/>
      <c r="J775" s="72"/>
      <c r="K775" s="71" t="s">
        <v>13633</v>
      </c>
      <c r="L775" s="75"/>
      <c r="M775" s="76"/>
      <c r="N775" s="76"/>
      <c r="O775" s="77"/>
      <c r="P775" s="78"/>
      <c r="Q775" s="78"/>
      <c r="R775" s="88"/>
      <c r="S775" s="88"/>
      <c r="T775" s="88"/>
      <c r="U775" s="88"/>
      <c r="V775" s="52"/>
      <c r="W775" s="52"/>
      <c r="X775" s="52"/>
      <c r="Y775" s="52"/>
      <c r="Z775" s="51"/>
      <c r="AA775" s="73"/>
      <c r="AB775" s="73"/>
      <c r="AC775" s="74"/>
      <c r="AD775" s="80">
        <v>997</v>
      </c>
      <c r="AE775" s="80">
        <v>2720</v>
      </c>
      <c r="AF775" s="80">
        <v>84095</v>
      </c>
      <c r="AG775" s="80">
        <v>299523</v>
      </c>
      <c r="AH775" s="80"/>
      <c r="AI775" s="80" t="s">
        <v>7999</v>
      </c>
      <c r="AJ775" s="80" t="s">
        <v>8958</v>
      </c>
      <c r="AK775" s="80"/>
      <c r="AL775" s="80"/>
      <c r="AM775" s="82">
        <v>42317.747546296298</v>
      </c>
      <c r="AN775" s="80" t="s">
        <v>11402</v>
      </c>
      <c r="AO775" s="85" t="s">
        <v>12175</v>
      </c>
      <c r="AP775" s="80" t="s">
        <v>66</v>
      </c>
      <c r="AQ775" s="2"/>
      <c r="AR775" s="3"/>
      <c r="AS775" s="3"/>
      <c r="AT775" s="3"/>
      <c r="AU775" s="3"/>
    </row>
    <row r="776" spans="1:47" x14ac:dyDescent="0.35">
      <c r="A776" s="66" t="s">
        <v>1409</v>
      </c>
      <c r="B776" s="67"/>
      <c r="C776" s="67"/>
      <c r="D776" s="68"/>
      <c r="E776" s="70"/>
      <c r="F776" s="104" t="s">
        <v>10735</v>
      </c>
      <c r="G776" s="67"/>
      <c r="H776" s="71"/>
      <c r="I776" s="72"/>
      <c r="J776" s="72"/>
      <c r="K776" s="71" t="s">
        <v>13634</v>
      </c>
      <c r="L776" s="75"/>
      <c r="M776" s="76"/>
      <c r="N776" s="76"/>
      <c r="O776" s="77"/>
      <c r="P776" s="78"/>
      <c r="Q776" s="78"/>
      <c r="R776" s="88"/>
      <c r="S776" s="88"/>
      <c r="T776" s="88"/>
      <c r="U776" s="88"/>
      <c r="V776" s="52"/>
      <c r="W776" s="52"/>
      <c r="X776" s="52"/>
      <c r="Y776" s="52"/>
      <c r="Z776" s="51"/>
      <c r="AA776" s="73"/>
      <c r="AB776" s="73"/>
      <c r="AC776" s="74"/>
      <c r="AD776" s="80">
        <v>0</v>
      </c>
      <c r="AE776" s="80">
        <v>2583</v>
      </c>
      <c r="AF776" s="80">
        <v>96</v>
      </c>
      <c r="AG776" s="80">
        <v>24</v>
      </c>
      <c r="AH776" s="80"/>
      <c r="AI776" s="80" t="s">
        <v>8000</v>
      </c>
      <c r="AJ776" s="80" t="s">
        <v>8609</v>
      </c>
      <c r="AK776" s="85" t="s">
        <v>9596</v>
      </c>
      <c r="AL776" s="80"/>
      <c r="AM776" s="82">
        <v>43745.368194444447</v>
      </c>
      <c r="AN776" s="80" t="s">
        <v>11402</v>
      </c>
      <c r="AO776" s="85" t="s">
        <v>12176</v>
      </c>
      <c r="AP776" s="80" t="s">
        <v>66</v>
      </c>
      <c r="AQ776" s="2"/>
      <c r="AR776" s="3"/>
      <c r="AS776" s="3"/>
      <c r="AT776" s="3"/>
      <c r="AU776" s="3"/>
    </row>
    <row r="777" spans="1:47" x14ac:dyDescent="0.35">
      <c r="A777" s="66" t="s">
        <v>889</v>
      </c>
      <c r="B777" s="67"/>
      <c r="C777" s="67"/>
      <c r="D777" s="68"/>
      <c r="E777" s="70"/>
      <c r="F777" s="104" t="s">
        <v>10736</v>
      </c>
      <c r="G777" s="67"/>
      <c r="H777" s="71"/>
      <c r="I777" s="72"/>
      <c r="J777" s="72"/>
      <c r="K777" s="71" t="s">
        <v>13635</v>
      </c>
      <c r="L777" s="75"/>
      <c r="M777" s="76"/>
      <c r="N777" s="76"/>
      <c r="O777" s="77"/>
      <c r="P777" s="78"/>
      <c r="Q777" s="78"/>
      <c r="R777" s="88"/>
      <c r="S777" s="88"/>
      <c r="T777" s="88"/>
      <c r="U777" s="88"/>
      <c r="V777" s="52"/>
      <c r="W777" s="52"/>
      <c r="X777" s="52"/>
      <c r="Y777" s="52"/>
      <c r="Z777" s="51"/>
      <c r="AA777" s="73"/>
      <c r="AB777" s="73"/>
      <c r="AC777" s="74"/>
      <c r="AD777" s="80">
        <v>176</v>
      </c>
      <c r="AE777" s="80">
        <v>12153</v>
      </c>
      <c r="AF777" s="80">
        <v>4149</v>
      </c>
      <c r="AG777" s="80">
        <v>906</v>
      </c>
      <c r="AH777" s="80"/>
      <c r="AI777" s="80" t="s">
        <v>8001</v>
      </c>
      <c r="AJ777" s="80"/>
      <c r="AK777" s="85" t="s">
        <v>9597</v>
      </c>
      <c r="AL777" s="80"/>
      <c r="AM777" s="82">
        <v>41345.664155092592</v>
      </c>
      <c r="AN777" s="80" t="s">
        <v>11402</v>
      </c>
      <c r="AO777" s="85" t="s">
        <v>12177</v>
      </c>
      <c r="AP777" s="80" t="s">
        <v>66</v>
      </c>
      <c r="AQ777" s="2"/>
      <c r="AR777" s="3"/>
      <c r="AS777" s="3"/>
      <c r="AT777" s="3"/>
      <c r="AU777" s="3"/>
    </row>
    <row r="778" spans="1:47" x14ac:dyDescent="0.35">
      <c r="A778" s="66" t="s">
        <v>858</v>
      </c>
      <c r="B778" s="67"/>
      <c r="C778" s="67"/>
      <c r="D778" s="68"/>
      <c r="E778" s="70"/>
      <c r="F778" s="104" t="s">
        <v>10737</v>
      </c>
      <c r="G778" s="67"/>
      <c r="H778" s="71"/>
      <c r="I778" s="72"/>
      <c r="J778" s="72"/>
      <c r="K778" s="71" t="s">
        <v>13636</v>
      </c>
      <c r="L778" s="75"/>
      <c r="M778" s="76"/>
      <c r="N778" s="76"/>
      <c r="O778" s="77"/>
      <c r="P778" s="78"/>
      <c r="Q778" s="78"/>
      <c r="R778" s="88"/>
      <c r="S778" s="88"/>
      <c r="T778" s="88"/>
      <c r="U778" s="88"/>
      <c r="V778" s="52"/>
      <c r="W778" s="52"/>
      <c r="X778" s="52"/>
      <c r="Y778" s="52"/>
      <c r="Z778" s="51"/>
      <c r="AA778" s="73"/>
      <c r="AB778" s="73"/>
      <c r="AC778" s="74"/>
      <c r="AD778" s="80">
        <v>1456</v>
      </c>
      <c r="AE778" s="80">
        <v>34</v>
      </c>
      <c r="AF778" s="80">
        <v>11307</v>
      </c>
      <c r="AG778" s="80">
        <v>16259</v>
      </c>
      <c r="AH778" s="80"/>
      <c r="AI778" s="80" t="s">
        <v>8002</v>
      </c>
      <c r="AJ778" s="80" t="s">
        <v>8959</v>
      </c>
      <c r="AK778" s="85" t="s">
        <v>9598</v>
      </c>
      <c r="AL778" s="80"/>
      <c r="AM778" s="82">
        <v>44023.512372685182</v>
      </c>
      <c r="AN778" s="80" t="s">
        <v>11402</v>
      </c>
      <c r="AO778" s="85" t="s">
        <v>12178</v>
      </c>
      <c r="AP778" s="80" t="s">
        <v>66</v>
      </c>
      <c r="AQ778" s="2"/>
      <c r="AR778" s="3"/>
      <c r="AS778" s="3"/>
      <c r="AT778" s="3"/>
      <c r="AU778" s="3"/>
    </row>
    <row r="779" spans="1:47" x14ac:dyDescent="0.35">
      <c r="A779" s="66" t="s">
        <v>859</v>
      </c>
      <c r="B779" s="67"/>
      <c r="C779" s="67"/>
      <c r="D779" s="68"/>
      <c r="E779" s="70"/>
      <c r="F779" s="104" t="s">
        <v>10738</v>
      </c>
      <c r="G779" s="67"/>
      <c r="H779" s="71"/>
      <c r="I779" s="72"/>
      <c r="J779" s="72"/>
      <c r="K779" s="71" t="s">
        <v>13637</v>
      </c>
      <c r="L779" s="75"/>
      <c r="M779" s="76"/>
      <c r="N779" s="76"/>
      <c r="O779" s="77"/>
      <c r="P779" s="78"/>
      <c r="Q779" s="78"/>
      <c r="R779" s="88"/>
      <c r="S779" s="88"/>
      <c r="T779" s="88"/>
      <c r="U779" s="88"/>
      <c r="V779" s="52"/>
      <c r="W779" s="52"/>
      <c r="X779" s="52"/>
      <c r="Y779" s="52"/>
      <c r="Z779" s="51"/>
      <c r="AA779" s="73"/>
      <c r="AB779" s="73"/>
      <c r="AC779" s="74"/>
      <c r="AD779" s="80">
        <v>386</v>
      </c>
      <c r="AE779" s="80">
        <v>456</v>
      </c>
      <c r="AF779" s="80">
        <v>9041</v>
      </c>
      <c r="AG779" s="80">
        <v>27755</v>
      </c>
      <c r="AH779" s="80"/>
      <c r="AI779" s="80" t="s">
        <v>8003</v>
      </c>
      <c r="AJ779" s="80" t="s">
        <v>8960</v>
      </c>
      <c r="AK779" s="85" t="s">
        <v>9599</v>
      </c>
      <c r="AL779" s="80"/>
      <c r="AM779" s="82">
        <v>43573.260266203702</v>
      </c>
      <c r="AN779" s="80" t="s">
        <v>11402</v>
      </c>
      <c r="AO779" s="85" t="s">
        <v>12179</v>
      </c>
      <c r="AP779" s="80" t="s">
        <v>66</v>
      </c>
      <c r="AQ779" s="2"/>
      <c r="AR779" s="3"/>
      <c r="AS779" s="3"/>
      <c r="AT779" s="3"/>
      <c r="AU779" s="3"/>
    </row>
    <row r="780" spans="1:47" x14ac:dyDescent="0.35">
      <c r="A780" s="66" t="s">
        <v>860</v>
      </c>
      <c r="B780" s="67"/>
      <c r="C780" s="67"/>
      <c r="D780" s="68"/>
      <c r="E780" s="70"/>
      <c r="F780" s="104" t="s">
        <v>10739</v>
      </c>
      <c r="G780" s="67"/>
      <c r="H780" s="71"/>
      <c r="I780" s="72"/>
      <c r="J780" s="72"/>
      <c r="K780" s="71" t="s">
        <v>13638</v>
      </c>
      <c r="L780" s="75"/>
      <c r="M780" s="76"/>
      <c r="N780" s="76"/>
      <c r="O780" s="77"/>
      <c r="P780" s="78"/>
      <c r="Q780" s="78"/>
      <c r="R780" s="88"/>
      <c r="S780" s="88"/>
      <c r="T780" s="88"/>
      <c r="U780" s="88"/>
      <c r="V780" s="52"/>
      <c r="W780" s="52"/>
      <c r="X780" s="52"/>
      <c r="Y780" s="52"/>
      <c r="Z780" s="51"/>
      <c r="AA780" s="73"/>
      <c r="AB780" s="73"/>
      <c r="AC780" s="74"/>
      <c r="AD780" s="80">
        <v>1</v>
      </c>
      <c r="AE780" s="80">
        <v>473</v>
      </c>
      <c r="AF780" s="80">
        <v>73401</v>
      </c>
      <c r="AG780" s="80">
        <v>5</v>
      </c>
      <c r="AH780" s="80"/>
      <c r="AI780" s="80" t="s">
        <v>8004</v>
      </c>
      <c r="AJ780" s="80"/>
      <c r="AK780" s="80"/>
      <c r="AL780" s="80"/>
      <c r="AM780" s="82">
        <v>44346.208020833335</v>
      </c>
      <c r="AN780" s="80" t="s">
        <v>11402</v>
      </c>
      <c r="AO780" s="85" t="s">
        <v>12180</v>
      </c>
      <c r="AP780" s="80" t="s">
        <v>66</v>
      </c>
      <c r="AQ780" s="2"/>
      <c r="AR780" s="3"/>
      <c r="AS780" s="3"/>
      <c r="AT780" s="3"/>
      <c r="AU780" s="3"/>
    </row>
    <row r="781" spans="1:47" x14ac:dyDescent="0.35">
      <c r="A781" s="66" t="s">
        <v>1091</v>
      </c>
      <c r="B781" s="67"/>
      <c r="C781" s="67"/>
      <c r="D781" s="68"/>
      <c r="E781" s="70"/>
      <c r="F781" s="104" t="s">
        <v>10740</v>
      </c>
      <c r="G781" s="67"/>
      <c r="H781" s="71"/>
      <c r="I781" s="72"/>
      <c r="J781" s="72"/>
      <c r="K781" s="71" t="s">
        <v>13639</v>
      </c>
      <c r="L781" s="75"/>
      <c r="M781" s="76"/>
      <c r="N781" s="76"/>
      <c r="O781" s="77"/>
      <c r="P781" s="78"/>
      <c r="Q781" s="78"/>
      <c r="R781" s="88"/>
      <c r="S781" s="88"/>
      <c r="T781" s="88"/>
      <c r="U781" s="88"/>
      <c r="V781" s="52"/>
      <c r="W781" s="52"/>
      <c r="X781" s="52"/>
      <c r="Y781" s="52"/>
      <c r="Z781" s="51"/>
      <c r="AA781" s="73"/>
      <c r="AB781" s="73"/>
      <c r="AC781" s="74"/>
      <c r="AD781" s="80">
        <v>623</v>
      </c>
      <c r="AE781" s="80">
        <v>3496</v>
      </c>
      <c r="AF781" s="80">
        <v>4018</v>
      </c>
      <c r="AG781" s="80">
        <v>1714</v>
      </c>
      <c r="AH781" s="80"/>
      <c r="AI781" s="80" t="s">
        <v>8005</v>
      </c>
      <c r="AJ781" s="80" t="s">
        <v>8739</v>
      </c>
      <c r="AK781" s="85" t="s">
        <v>9600</v>
      </c>
      <c r="AL781" s="80"/>
      <c r="AM781" s="82">
        <v>40183.657939814817</v>
      </c>
      <c r="AN781" s="80" t="s">
        <v>11402</v>
      </c>
      <c r="AO781" s="85" t="s">
        <v>12181</v>
      </c>
      <c r="AP781" s="80" t="s">
        <v>66</v>
      </c>
      <c r="AQ781" s="2"/>
      <c r="AR781" s="3"/>
      <c r="AS781" s="3"/>
      <c r="AT781" s="3"/>
      <c r="AU781" s="3"/>
    </row>
    <row r="782" spans="1:47" x14ac:dyDescent="0.35">
      <c r="A782" s="66" t="s">
        <v>861</v>
      </c>
      <c r="B782" s="67"/>
      <c r="C782" s="67"/>
      <c r="D782" s="68"/>
      <c r="E782" s="70"/>
      <c r="F782" s="104" t="s">
        <v>10741</v>
      </c>
      <c r="G782" s="67"/>
      <c r="H782" s="71"/>
      <c r="I782" s="72"/>
      <c r="J782" s="72"/>
      <c r="K782" s="71" t="s">
        <v>13640</v>
      </c>
      <c r="L782" s="75"/>
      <c r="M782" s="76"/>
      <c r="N782" s="76"/>
      <c r="O782" s="77"/>
      <c r="P782" s="78"/>
      <c r="Q782" s="78"/>
      <c r="R782" s="88"/>
      <c r="S782" s="88"/>
      <c r="T782" s="88"/>
      <c r="U782" s="88"/>
      <c r="V782" s="52"/>
      <c r="W782" s="52"/>
      <c r="X782" s="52"/>
      <c r="Y782" s="52"/>
      <c r="Z782" s="51"/>
      <c r="AA782" s="73"/>
      <c r="AB782" s="73"/>
      <c r="AC782" s="74"/>
      <c r="AD782" s="80">
        <v>605</v>
      </c>
      <c r="AE782" s="80">
        <v>698</v>
      </c>
      <c r="AF782" s="80">
        <v>218061</v>
      </c>
      <c r="AG782" s="80">
        <v>44696</v>
      </c>
      <c r="AH782" s="80"/>
      <c r="AI782" s="80" t="s">
        <v>8006</v>
      </c>
      <c r="AJ782" s="80" t="s">
        <v>8638</v>
      </c>
      <c r="AK782" s="80"/>
      <c r="AL782" s="80"/>
      <c r="AM782" s="82">
        <v>42521.86141203704</v>
      </c>
      <c r="AN782" s="80" t="s">
        <v>11402</v>
      </c>
      <c r="AO782" s="85" t="s">
        <v>12182</v>
      </c>
      <c r="AP782" s="80" t="s">
        <v>66</v>
      </c>
      <c r="AQ782" s="2"/>
      <c r="AR782" s="3"/>
      <c r="AS782" s="3"/>
      <c r="AT782" s="3"/>
      <c r="AU782" s="3"/>
    </row>
    <row r="783" spans="1:47" x14ac:dyDescent="0.35">
      <c r="A783" s="66" t="s">
        <v>862</v>
      </c>
      <c r="B783" s="67"/>
      <c r="C783" s="67"/>
      <c r="D783" s="68"/>
      <c r="E783" s="70"/>
      <c r="F783" s="104" t="s">
        <v>10742</v>
      </c>
      <c r="G783" s="67"/>
      <c r="H783" s="71"/>
      <c r="I783" s="72"/>
      <c r="J783" s="72"/>
      <c r="K783" s="71" t="s">
        <v>13641</v>
      </c>
      <c r="L783" s="75"/>
      <c r="M783" s="76"/>
      <c r="N783" s="76"/>
      <c r="O783" s="77"/>
      <c r="P783" s="78"/>
      <c r="Q783" s="78"/>
      <c r="R783" s="88"/>
      <c r="S783" s="88"/>
      <c r="T783" s="88"/>
      <c r="U783" s="88"/>
      <c r="V783" s="52"/>
      <c r="W783" s="52"/>
      <c r="X783" s="52"/>
      <c r="Y783" s="52"/>
      <c r="Z783" s="51"/>
      <c r="AA783" s="73"/>
      <c r="AB783" s="73"/>
      <c r="AC783" s="74"/>
      <c r="AD783" s="80">
        <v>440</v>
      </c>
      <c r="AE783" s="80">
        <v>479</v>
      </c>
      <c r="AF783" s="80">
        <v>53992</v>
      </c>
      <c r="AG783" s="80">
        <v>48814</v>
      </c>
      <c r="AH783" s="80"/>
      <c r="AI783" s="80" t="s">
        <v>8007</v>
      </c>
      <c r="AJ783" s="80" t="s">
        <v>8961</v>
      </c>
      <c r="AK783" s="80"/>
      <c r="AL783" s="80"/>
      <c r="AM783" s="82">
        <v>42351.616030092591</v>
      </c>
      <c r="AN783" s="80" t="s">
        <v>11402</v>
      </c>
      <c r="AO783" s="85" t="s">
        <v>12183</v>
      </c>
      <c r="AP783" s="80" t="s">
        <v>66</v>
      </c>
      <c r="AQ783" s="2"/>
      <c r="AR783" s="3"/>
      <c r="AS783" s="3"/>
      <c r="AT783" s="3"/>
      <c r="AU783" s="3"/>
    </row>
    <row r="784" spans="1:47" x14ac:dyDescent="0.35">
      <c r="A784" s="66" t="s">
        <v>863</v>
      </c>
      <c r="B784" s="67"/>
      <c r="C784" s="67"/>
      <c r="D784" s="68"/>
      <c r="E784" s="70"/>
      <c r="F784" s="104" t="s">
        <v>10743</v>
      </c>
      <c r="G784" s="67"/>
      <c r="H784" s="71"/>
      <c r="I784" s="72"/>
      <c r="J784" s="72"/>
      <c r="K784" s="71" t="s">
        <v>13642</v>
      </c>
      <c r="L784" s="75"/>
      <c r="M784" s="76"/>
      <c r="N784" s="76"/>
      <c r="O784" s="77"/>
      <c r="P784" s="78"/>
      <c r="Q784" s="78"/>
      <c r="R784" s="88"/>
      <c r="S784" s="88"/>
      <c r="T784" s="88"/>
      <c r="U784" s="88"/>
      <c r="V784" s="52"/>
      <c r="W784" s="52"/>
      <c r="X784" s="52"/>
      <c r="Y784" s="52"/>
      <c r="Z784" s="51"/>
      <c r="AA784" s="73"/>
      <c r="AB784" s="73"/>
      <c r="AC784" s="74"/>
      <c r="AD784" s="80">
        <v>511</v>
      </c>
      <c r="AE784" s="80">
        <v>661</v>
      </c>
      <c r="AF784" s="80">
        <v>24165</v>
      </c>
      <c r="AG784" s="80">
        <v>4254</v>
      </c>
      <c r="AH784" s="80"/>
      <c r="AI784" s="80" t="s">
        <v>8008</v>
      </c>
      <c r="AJ784" s="80" t="s">
        <v>8928</v>
      </c>
      <c r="AK784" s="80"/>
      <c r="AL784" s="80"/>
      <c r="AM784" s="82">
        <v>40528.704965277779</v>
      </c>
      <c r="AN784" s="80" t="s">
        <v>11402</v>
      </c>
      <c r="AO784" s="85" t="s">
        <v>12184</v>
      </c>
      <c r="AP784" s="80" t="s">
        <v>66</v>
      </c>
      <c r="AQ784" s="2"/>
      <c r="AR784" s="3"/>
      <c r="AS784" s="3"/>
      <c r="AT784" s="3"/>
      <c r="AU784" s="3"/>
    </row>
    <row r="785" spans="1:47" x14ac:dyDescent="0.35">
      <c r="A785" s="66" t="s">
        <v>1173</v>
      </c>
      <c r="B785" s="67"/>
      <c r="C785" s="67"/>
      <c r="D785" s="68"/>
      <c r="E785" s="70"/>
      <c r="F785" s="104" t="s">
        <v>10744</v>
      </c>
      <c r="G785" s="67"/>
      <c r="H785" s="71"/>
      <c r="I785" s="72"/>
      <c r="J785" s="72"/>
      <c r="K785" s="71" t="s">
        <v>13643</v>
      </c>
      <c r="L785" s="75"/>
      <c r="M785" s="76"/>
      <c r="N785" s="76"/>
      <c r="O785" s="77"/>
      <c r="P785" s="78"/>
      <c r="Q785" s="78"/>
      <c r="R785" s="88"/>
      <c r="S785" s="88"/>
      <c r="T785" s="88"/>
      <c r="U785" s="88"/>
      <c r="V785" s="52"/>
      <c r="W785" s="52"/>
      <c r="X785" s="52"/>
      <c r="Y785" s="52"/>
      <c r="Z785" s="51"/>
      <c r="AA785" s="73"/>
      <c r="AB785" s="73"/>
      <c r="AC785" s="74"/>
      <c r="AD785" s="80">
        <v>3043</v>
      </c>
      <c r="AE785" s="80">
        <v>4320</v>
      </c>
      <c r="AF785" s="80">
        <v>45106</v>
      </c>
      <c r="AG785" s="80">
        <v>12560</v>
      </c>
      <c r="AH785" s="80"/>
      <c r="AI785" s="80" t="s">
        <v>8009</v>
      </c>
      <c r="AJ785" s="80" t="s">
        <v>8711</v>
      </c>
      <c r="AK785" s="85" t="s">
        <v>9601</v>
      </c>
      <c r="AL785" s="80"/>
      <c r="AM785" s="82">
        <v>39980.387175925927</v>
      </c>
      <c r="AN785" s="80" t="s">
        <v>11402</v>
      </c>
      <c r="AO785" s="85" t="s">
        <v>12185</v>
      </c>
      <c r="AP785" s="80" t="s">
        <v>66</v>
      </c>
      <c r="AQ785" s="2"/>
      <c r="AR785" s="3"/>
      <c r="AS785" s="3"/>
      <c r="AT785" s="3"/>
      <c r="AU785" s="3"/>
    </row>
    <row r="786" spans="1:47" x14ac:dyDescent="0.35">
      <c r="A786" s="66" t="s">
        <v>864</v>
      </c>
      <c r="B786" s="67"/>
      <c r="C786" s="67"/>
      <c r="D786" s="68"/>
      <c r="E786" s="70"/>
      <c r="F786" s="104" t="s">
        <v>10745</v>
      </c>
      <c r="G786" s="67"/>
      <c r="H786" s="71"/>
      <c r="I786" s="72"/>
      <c r="J786" s="72"/>
      <c r="K786" s="71" t="s">
        <v>13644</v>
      </c>
      <c r="L786" s="75"/>
      <c r="M786" s="76"/>
      <c r="N786" s="76"/>
      <c r="O786" s="77"/>
      <c r="P786" s="78"/>
      <c r="Q786" s="78"/>
      <c r="R786" s="88"/>
      <c r="S786" s="88"/>
      <c r="T786" s="88"/>
      <c r="U786" s="88"/>
      <c r="V786" s="52"/>
      <c r="W786" s="52"/>
      <c r="X786" s="52"/>
      <c r="Y786" s="52"/>
      <c r="Z786" s="51"/>
      <c r="AA786" s="73"/>
      <c r="AB786" s="73"/>
      <c r="AC786" s="74"/>
      <c r="AD786" s="80">
        <v>165</v>
      </c>
      <c r="AE786" s="80">
        <v>1744</v>
      </c>
      <c r="AF786" s="80">
        <v>1458</v>
      </c>
      <c r="AG786" s="80">
        <v>1830</v>
      </c>
      <c r="AH786" s="80"/>
      <c r="AI786" s="80" t="s">
        <v>8010</v>
      </c>
      <c r="AJ786" s="80" t="s">
        <v>8609</v>
      </c>
      <c r="AK786" s="85" t="s">
        <v>9602</v>
      </c>
      <c r="AL786" s="80"/>
      <c r="AM786" s="82">
        <v>39913.174062500002</v>
      </c>
      <c r="AN786" s="80" t="s">
        <v>11402</v>
      </c>
      <c r="AO786" s="85" t="s">
        <v>12186</v>
      </c>
      <c r="AP786" s="80" t="s">
        <v>66</v>
      </c>
      <c r="AQ786" s="2"/>
      <c r="AR786" s="3"/>
      <c r="AS786" s="3"/>
      <c r="AT786" s="3"/>
      <c r="AU786" s="3"/>
    </row>
    <row r="787" spans="1:47" x14ac:dyDescent="0.35">
      <c r="A787" s="66" t="s">
        <v>865</v>
      </c>
      <c r="B787" s="67"/>
      <c r="C787" s="67"/>
      <c r="D787" s="68"/>
      <c r="E787" s="70"/>
      <c r="F787" s="104" t="s">
        <v>10746</v>
      </c>
      <c r="G787" s="67"/>
      <c r="H787" s="71"/>
      <c r="I787" s="72"/>
      <c r="J787" s="72"/>
      <c r="K787" s="71" t="s">
        <v>13645</v>
      </c>
      <c r="L787" s="75"/>
      <c r="M787" s="76"/>
      <c r="N787" s="76"/>
      <c r="O787" s="77"/>
      <c r="P787" s="78"/>
      <c r="Q787" s="78"/>
      <c r="R787" s="88"/>
      <c r="S787" s="88"/>
      <c r="T787" s="88"/>
      <c r="U787" s="88"/>
      <c r="V787" s="52"/>
      <c r="W787" s="52"/>
      <c r="X787" s="52"/>
      <c r="Y787" s="52"/>
      <c r="Z787" s="51"/>
      <c r="AA787" s="73"/>
      <c r="AB787" s="73"/>
      <c r="AC787" s="74"/>
      <c r="AD787" s="80">
        <v>307</v>
      </c>
      <c r="AE787" s="80">
        <v>146</v>
      </c>
      <c r="AF787" s="80">
        <v>19062</v>
      </c>
      <c r="AG787" s="80">
        <v>2829</v>
      </c>
      <c r="AH787" s="80"/>
      <c r="AI787" s="80"/>
      <c r="AJ787" s="80"/>
      <c r="AK787" s="80"/>
      <c r="AL787" s="80"/>
      <c r="AM787" s="82">
        <v>41657.850208333337</v>
      </c>
      <c r="AN787" s="80" t="s">
        <v>11402</v>
      </c>
      <c r="AO787" s="85" t="s">
        <v>12187</v>
      </c>
      <c r="AP787" s="80" t="s">
        <v>66</v>
      </c>
      <c r="AQ787" s="2"/>
      <c r="AR787" s="3"/>
      <c r="AS787" s="3"/>
      <c r="AT787" s="3"/>
      <c r="AU787" s="3"/>
    </row>
    <row r="788" spans="1:47" x14ac:dyDescent="0.35">
      <c r="A788" s="66" t="s">
        <v>866</v>
      </c>
      <c r="B788" s="67"/>
      <c r="C788" s="67"/>
      <c r="D788" s="68"/>
      <c r="E788" s="70"/>
      <c r="F788" s="104" t="s">
        <v>10747</v>
      </c>
      <c r="G788" s="67"/>
      <c r="H788" s="71"/>
      <c r="I788" s="72"/>
      <c r="J788" s="72"/>
      <c r="K788" s="71" t="s">
        <v>13646</v>
      </c>
      <c r="L788" s="75"/>
      <c r="M788" s="76"/>
      <c r="N788" s="76"/>
      <c r="O788" s="77"/>
      <c r="P788" s="78"/>
      <c r="Q788" s="78"/>
      <c r="R788" s="88"/>
      <c r="S788" s="88"/>
      <c r="T788" s="88"/>
      <c r="U788" s="88"/>
      <c r="V788" s="52"/>
      <c r="W788" s="52"/>
      <c r="X788" s="52"/>
      <c r="Y788" s="52"/>
      <c r="Z788" s="51"/>
      <c r="AA788" s="73"/>
      <c r="AB788" s="73"/>
      <c r="AC788" s="74"/>
      <c r="AD788" s="80">
        <v>586</v>
      </c>
      <c r="AE788" s="80">
        <v>246</v>
      </c>
      <c r="AF788" s="80">
        <v>31129</v>
      </c>
      <c r="AG788" s="80">
        <v>30962</v>
      </c>
      <c r="AH788" s="80"/>
      <c r="AI788" s="80" t="s">
        <v>8011</v>
      </c>
      <c r="AJ788" s="80"/>
      <c r="AK788" s="80"/>
      <c r="AL788" s="80"/>
      <c r="AM788" s="82">
        <v>44263.318032407406</v>
      </c>
      <c r="AN788" s="80" t="s">
        <v>11402</v>
      </c>
      <c r="AO788" s="85" t="s">
        <v>12188</v>
      </c>
      <c r="AP788" s="80" t="s">
        <v>66</v>
      </c>
      <c r="AQ788" s="2"/>
      <c r="AR788" s="3"/>
      <c r="AS788" s="3"/>
      <c r="AT788" s="3"/>
      <c r="AU788" s="3"/>
    </row>
    <row r="789" spans="1:47" x14ac:dyDescent="0.35">
      <c r="A789" s="66" t="s">
        <v>867</v>
      </c>
      <c r="B789" s="67"/>
      <c r="C789" s="67"/>
      <c r="D789" s="68"/>
      <c r="E789" s="70"/>
      <c r="F789" s="104" t="s">
        <v>10748</v>
      </c>
      <c r="G789" s="67"/>
      <c r="H789" s="71"/>
      <c r="I789" s="72"/>
      <c r="J789" s="72"/>
      <c r="K789" s="71" t="s">
        <v>13647</v>
      </c>
      <c r="L789" s="75"/>
      <c r="M789" s="76"/>
      <c r="N789" s="76"/>
      <c r="O789" s="77"/>
      <c r="P789" s="78"/>
      <c r="Q789" s="78"/>
      <c r="R789" s="88"/>
      <c r="S789" s="88"/>
      <c r="T789" s="88"/>
      <c r="U789" s="88"/>
      <c r="V789" s="52"/>
      <c r="W789" s="52"/>
      <c r="X789" s="52"/>
      <c r="Y789" s="52"/>
      <c r="Z789" s="51"/>
      <c r="AA789" s="73"/>
      <c r="AB789" s="73"/>
      <c r="AC789" s="74"/>
      <c r="AD789" s="80">
        <v>634</v>
      </c>
      <c r="AE789" s="80">
        <v>64</v>
      </c>
      <c r="AF789" s="80">
        <v>75</v>
      </c>
      <c r="AG789" s="80">
        <v>179</v>
      </c>
      <c r="AH789" s="80"/>
      <c r="AI789" s="80"/>
      <c r="AJ789" s="80"/>
      <c r="AK789" s="80"/>
      <c r="AL789" s="80"/>
      <c r="AM789" s="82">
        <v>41338.330567129633</v>
      </c>
      <c r="AN789" s="80" t="s">
        <v>11402</v>
      </c>
      <c r="AO789" s="85" t="s">
        <v>12189</v>
      </c>
      <c r="AP789" s="80" t="s">
        <v>66</v>
      </c>
      <c r="AQ789" s="2"/>
      <c r="AR789" s="3"/>
      <c r="AS789" s="3"/>
      <c r="AT789" s="3"/>
      <c r="AU789" s="3"/>
    </row>
    <row r="790" spans="1:47" x14ac:dyDescent="0.35">
      <c r="A790" s="66" t="s">
        <v>868</v>
      </c>
      <c r="B790" s="67"/>
      <c r="C790" s="67"/>
      <c r="D790" s="68"/>
      <c r="E790" s="70"/>
      <c r="F790" s="104" t="s">
        <v>10749</v>
      </c>
      <c r="G790" s="67"/>
      <c r="H790" s="71"/>
      <c r="I790" s="72"/>
      <c r="J790" s="72"/>
      <c r="K790" s="71" t="s">
        <v>13648</v>
      </c>
      <c r="L790" s="75"/>
      <c r="M790" s="76"/>
      <c r="N790" s="76"/>
      <c r="O790" s="77"/>
      <c r="P790" s="78"/>
      <c r="Q790" s="78"/>
      <c r="R790" s="88"/>
      <c r="S790" s="88"/>
      <c r="T790" s="88"/>
      <c r="U790" s="88"/>
      <c r="V790" s="52"/>
      <c r="W790" s="52"/>
      <c r="X790" s="52"/>
      <c r="Y790" s="52"/>
      <c r="Z790" s="51"/>
      <c r="AA790" s="73"/>
      <c r="AB790" s="73"/>
      <c r="AC790" s="74"/>
      <c r="AD790" s="80">
        <v>173</v>
      </c>
      <c r="AE790" s="80">
        <v>109</v>
      </c>
      <c r="AF790" s="80">
        <v>1585</v>
      </c>
      <c r="AG790" s="80">
        <v>2770</v>
      </c>
      <c r="AH790" s="80"/>
      <c r="AI790" s="80" t="s">
        <v>8012</v>
      </c>
      <c r="AJ790" s="80" t="s">
        <v>8637</v>
      </c>
      <c r="AK790" s="80"/>
      <c r="AL790" s="80"/>
      <c r="AM790" s="82">
        <v>42077.858564814815</v>
      </c>
      <c r="AN790" s="80" t="s">
        <v>11402</v>
      </c>
      <c r="AO790" s="85" t="s">
        <v>12190</v>
      </c>
      <c r="AP790" s="80" t="s">
        <v>66</v>
      </c>
      <c r="AQ790" s="2"/>
      <c r="AR790" s="3"/>
      <c r="AS790" s="3"/>
      <c r="AT790" s="3"/>
      <c r="AU790" s="3"/>
    </row>
    <row r="791" spans="1:47" x14ac:dyDescent="0.35">
      <c r="A791" s="66" t="s">
        <v>869</v>
      </c>
      <c r="B791" s="67"/>
      <c r="C791" s="67"/>
      <c r="D791" s="68"/>
      <c r="E791" s="70"/>
      <c r="F791" s="104" t="s">
        <v>10750</v>
      </c>
      <c r="G791" s="67"/>
      <c r="H791" s="71"/>
      <c r="I791" s="72"/>
      <c r="J791" s="72"/>
      <c r="K791" s="71" t="s">
        <v>13649</v>
      </c>
      <c r="L791" s="75"/>
      <c r="M791" s="76"/>
      <c r="N791" s="76"/>
      <c r="O791" s="77"/>
      <c r="P791" s="78"/>
      <c r="Q791" s="78"/>
      <c r="R791" s="88"/>
      <c r="S791" s="88"/>
      <c r="T791" s="88"/>
      <c r="U791" s="88"/>
      <c r="V791" s="52"/>
      <c r="W791" s="52"/>
      <c r="X791" s="52"/>
      <c r="Y791" s="52"/>
      <c r="Z791" s="51"/>
      <c r="AA791" s="73"/>
      <c r="AB791" s="73"/>
      <c r="AC791" s="74"/>
      <c r="AD791" s="80">
        <v>659</v>
      </c>
      <c r="AE791" s="80">
        <v>862</v>
      </c>
      <c r="AF791" s="80">
        <v>10787</v>
      </c>
      <c r="AG791" s="80">
        <v>80</v>
      </c>
      <c r="AH791" s="80"/>
      <c r="AI791" s="80" t="s">
        <v>8013</v>
      </c>
      <c r="AJ791" s="80" t="s">
        <v>8962</v>
      </c>
      <c r="AK791" s="85" t="s">
        <v>9603</v>
      </c>
      <c r="AL791" s="80"/>
      <c r="AM791" s="82">
        <v>40657.254270833335</v>
      </c>
      <c r="AN791" s="80" t="s">
        <v>11402</v>
      </c>
      <c r="AO791" s="85" t="s">
        <v>12191</v>
      </c>
      <c r="AP791" s="80" t="s">
        <v>66</v>
      </c>
      <c r="AQ791" s="2"/>
      <c r="AR791" s="3"/>
      <c r="AS791" s="3"/>
      <c r="AT791" s="3"/>
      <c r="AU791" s="3"/>
    </row>
    <row r="792" spans="1:47" x14ac:dyDescent="0.35">
      <c r="A792" s="66" t="s">
        <v>870</v>
      </c>
      <c r="B792" s="67"/>
      <c r="C792" s="67"/>
      <c r="D792" s="68"/>
      <c r="E792" s="70"/>
      <c r="F792" s="104" t="s">
        <v>10751</v>
      </c>
      <c r="G792" s="67"/>
      <c r="H792" s="71"/>
      <c r="I792" s="72"/>
      <c r="J792" s="72"/>
      <c r="K792" s="71" t="s">
        <v>13650</v>
      </c>
      <c r="L792" s="75"/>
      <c r="M792" s="76"/>
      <c r="N792" s="76"/>
      <c r="O792" s="77"/>
      <c r="P792" s="78"/>
      <c r="Q792" s="78"/>
      <c r="R792" s="88"/>
      <c r="S792" s="88"/>
      <c r="T792" s="88"/>
      <c r="U792" s="88"/>
      <c r="V792" s="52"/>
      <c r="W792" s="52"/>
      <c r="X792" s="52"/>
      <c r="Y792" s="52"/>
      <c r="Z792" s="51"/>
      <c r="AA792" s="73"/>
      <c r="AB792" s="73"/>
      <c r="AC792" s="74"/>
      <c r="AD792" s="80">
        <v>4215</v>
      </c>
      <c r="AE792" s="80">
        <v>2728</v>
      </c>
      <c r="AF792" s="80">
        <v>94383</v>
      </c>
      <c r="AG792" s="80">
        <v>84003</v>
      </c>
      <c r="AH792" s="80"/>
      <c r="AI792" s="80" t="s">
        <v>8014</v>
      </c>
      <c r="AJ792" s="80" t="s">
        <v>8609</v>
      </c>
      <c r="AK792" s="80"/>
      <c r="AL792" s="80"/>
      <c r="AM792" s="82">
        <v>41523.019999999997</v>
      </c>
      <c r="AN792" s="80" t="s">
        <v>11402</v>
      </c>
      <c r="AO792" s="85" t="s">
        <v>12192</v>
      </c>
      <c r="AP792" s="80" t="s">
        <v>66</v>
      </c>
      <c r="AQ792" s="2"/>
      <c r="AR792" s="3"/>
      <c r="AS792" s="3"/>
      <c r="AT792" s="3"/>
      <c r="AU792" s="3"/>
    </row>
    <row r="793" spans="1:47" x14ac:dyDescent="0.35">
      <c r="A793" s="66" t="s">
        <v>872</v>
      </c>
      <c r="B793" s="67"/>
      <c r="C793" s="67"/>
      <c r="D793" s="68"/>
      <c r="E793" s="70"/>
      <c r="F793" s="104" t="s">
        <v>10752</v>
      </c>
      <c r="G793" s="67"/>
      <c r="H793" s="71"/>
      <c r="I793" s="72"/>
      <c r="J793" s="72"/>
      <c r="K793" s="71" t="s">
        <v>13651</v>
      </c>
      <c r="L793" s="75"/>
      <c r="M793" s="76"/>
      <c r="N793" s="76"/>
      <c r="O793" s="77"/>
      <c r="P793" s="78"/>
      <c r="Q793" s="78"/>
      <c r="R793" s="88"/>
      <c r="S793" s="88"/>
      <c r="T793" s="88"/>
      <c r="U793" s="88"/>
      <c r="V793" s="52"/>
      <c r="W793" s="52"/>
      <c r="X793" s="52"/>
      <c r="Y793" s="52"/>
      <c r="Z793" s="51"/>
      <c r="AA793" s="73"/>
      <c r="AB793" s="73"/>
      <c r="AC793" s="74"/>
      <c r="AD793" s="80">
        <v>983</v>
      </c>
      <c r="AE793" s="80">
        <v>1216</v>
      </c>
      <c r="AF793" s="80">
        <v>4511</v>
      </c>
      <c r="AG793" s="80">
        <v>1199</v>
      </c>
      <c r="AH793" s="80"/>
      <c r="AI793" s="80" t="s">
        <v>8015</v>
      </c>
      <c r="AJ793" s="80" t="s">
        <v>8826</v>
      </c>
      <c r="AK793" s="85" t="s">
        <v>9604</v>
      </c>
      <c r="AL793" s="80"/>
      <c r="AM793" s="82">
        <v>41869.404143518521</v>
      </c>
      <c r="AN793" s="80" t="s">
        <v>11402</v>
      </c>
      <c r="AO793" s="85" t="s">
        <v>12193</v>
      </c>
      <c r="AP793" s="80" t="s">
        <v>66</v>
      </c>
      <c r="AQ793" s="2"/>
      <c r="AR793" s="3"/>
      <c r="AS793" s="3"/>
      <c r="AT793" s="3"/>
      <c r="AU793" s="3"/>
    </row>
    <row r="794" spans="1:47" x14ac:dyDescent="0.35">
      <c r="A794" s="66" t="s">
        <v>873</v>
      </c>
      <c r="B794" s="67"/>
      <c r="C794" s="67"/>
      <c r="D794" s="68"/>
      <c r="E794" s="70"/>
      <c r="F794" s="104" t="s">
        <v>10753</v>
      </c>
      <c r="G794" s="67"/>
      <c r="H794" s="71"/>
      <c r="I794" s="72"/>
      <c r="J794" s="72"/>
      <c r="K794" s="71" t="s">
        <v>13652</v>
      </c>
      <c r="L794" s="75"/>
      <c r="M794" s="76"/>
      <c r="N794" s="76"/>
      <c r="O794" s="77"/>
      <c r="P794" s="78"/>
      <c r="Q794" s="78"/>
      <c r="R794" s="88"/>
      <c r="S794" s="88"/>
      <c r="T794" s="88"/>
      <c r="U794" s="88"/>
      <c r="V794" s="52"/>
      <c r="W794" s="52"/>
      <c r="X794" s="52"/>
      <c r="Y794" s="52"/>
      <c r="Z794" s="51"/>
      <c r="AA794" s="73"/>
      <c r="AB794" s="73"/>
      <c r="AC794" s="74"/>
      <c r="AD794" s="80">
        <v>89</v>
      </c>
      <c r="AE794" s="80">
        <v>220</v>
      </c>
      <c r="AF794" s="80">
        <v>27660</v>
      </c>
      <c r="AG794" s="80">
        <v>53748</v>
      </c>
      <c r="AH794" s="80"/>
      <c r="AI794" s="80"/>
      <c r="AJ794" s="80"/>
      <c r="AK794" s="80"/>
      <c r="AL794" s="80"/>
      <c r="AM794" s="82">
        <v>43426.649699074071</v>
      </c>
      <c r="AN794" s="80" t="s">
        <v>11402</v>
      </c>
      <c r="AO794" s="85" t="s">
        <v>12194</v>
      </c>
      <c r="AP794" s="80" t="s">
        <v>66</v>
      </c>
      <c r="AQ794" s="2"/>
      <c r="AR794" s="3"/>
      <c r="AS794" s="3"/>
      <c r="AT794" s="3"/>
      <c r="AU794" s="3"/>
    </row>
    <row r="795" spans="1:47" x14ac:dyDescent="0.35">
      <c r="A795" s="66" t="s">
        <v>874</v>
      </c>
      <c r="B795" s="67"/>
      <c r="C795" s="67"/>
      <c r="D795" s="68"/>
      <c r="E795" s="70"/>
      <c r="F795" s="104" t="s">
        <v>10754</v>
      </c>
      <c r="G795" s="67"/>
      <c r="H795" s="71"/>
      <c r="I795" s="72"/>
      <c r="J795" s="72"/>
      <c r="K795" s="71" t="s">
        <v>13653</v>
      </c>
      <c r="L795" s="75"/>
      <c r="M795" s="76"/>
      <c r="N795" s="76"/>
      <c r="O795" s="77"/>
      <c r="P795" s="78"/>
      <c r="Q795" s="78"/>
      <c r="R795" s="88"/>
      <c r="S795" s="88"/>
      <c r="T795" s="88"/>
      <c r="U795" s="88"/>
      <c r="V795" s="52"/>
      <c r="W795" s="52"/>
      <c r="X795" s="52"/>
      <c r="Y795" s="52"/>
      <c r="Z795" s="51"/>
      <c r="AA795" s="73"/>
      <c r="AB795" s="73"/>
      <c r="AC795" s="74"/>
      <c r="AD795" s="80">
        <v>333</v>
      </c>
      <c r="AE795" s="80">
        <v>109</v>
      </c>
      <c r="AF795" s="80">
        <v>1221</v>
      </c>
      <c r="AG795" s="80">
        <v>148</v>
      </c>
      <c r="AH795" s="80"/>
      <c r="AI795" s="80" t="s">
        <v>8016</v>
      </c>
      <c r="AJ795" s="80" t="s">
        <v>8963</v>
      </c>
      <c r="AK795" s="85" t="s">
        <v>9605</v>
      </c>
      <c r="AL795" s="80"/>
      <c r="AM795" s="82">
        <v>42124.322280092594</v>
      </c>
      <c r="AN795" s="80" t="s">
        <v>11402</v>
      </c>
      <c r="AO795" s="85" t="s">
        <v>12195</v>
      </c>
      <c r="AP795" s="80" t="s">
        <v>66</v>
      </c>
      <c r="AQ795" s="2"/>
      <c r="AR795" s="3"/>
      <c r="AS795" s="3"/>
      <c r="AT795" s="3"/>
      <c r="AU795" s="3"/>
    </row>
    <row r="796" spans="1:47" x14ac:dyDescent="0.35">
      <c r="A796" s="66" t="s">
        <v>875</v>
      </c>
      <c r="B796" s="67"/>
      <c r="C796" s="67"/>
      <c r="D796" s="68"/>
      <c r="E796" s="70"/>
      <c r="F796" s="104" t="s">
        <v>10755</v>
      </c>
      <c r="G796" s="67"/>
      <c r="H796" s="71"/>
      <c r="I796" s="72"/>
      <c r="J796" s="72"/>
      <c r="K796" s="71" t="s">
        <v>13654</v>
      </c>
      <c r="L796" s="75"/>
      <c r="M796" s="76"/>
      <c r="N796" s="76"/>
      <c r="O796" s="77"/>
      <c r="P796" s="78"/>
      <c r="Q796" s="78"/>
      <c r="R796" s="88"/>
      <c r="S796" s="88"/>
      <c r="T796" s="88"/>
      <c r="U796" s="88"/>
      <c r="V796" s="52"/>
      <c r="W796" s="52"/>
      <c r="X796" s="52"/>
      <c r="Y796" s="52"/>
      <c r="Z796" s="51"/>
      <c r="AA796" s="73"/>
      <c r="AB796" s="73"/>
      <c r="AC796" s="74"/>
      <c r="AD796" s="80">
        <v>145</v>
      </c>
      <c r="AE796" s="80">
        <v>289</v>
      </c>
      <c r="AF796" s="80">
        <v>56640</v>
      </c>
      <c r="AG796" s="80">
        <v>57461</v>
      </c>
      <c r="AH796" s="80"/>
      <c r="AI796" s="80" t="s">
        <v>8017</v>
      </c>
      <c r="AJ796" s="80"/>
      <c r="AK796" s="80"/>
      <c r="AL796" s="80"/>
      <c r="AM796" s="82">
        <v>41348.807800925926</v>
      </c>
      <c r="AN796" s="80" t="s">
        <v>11402</v>
      </c>
      <c r="AO796" s="85" t="s">
        <v>12196</v>
      </c>
      <c r="AP796" s="80" t="s">
        <v>66</v>
      </c>
      <c r="AQ796" s="2"/>
      <c r="AR796" s="3"/>
      <c r="AS796" s="3"/>
      <c r="AT796" s="3"/>
      <c r="AU796" s="3"/>
    </row>
    <row r="797" spans="1:47" x14ac:dyDescent="0.35">
      <c r="A797" s="66" t="s">
        <v>876</v>
      </c>
      <c r="B797" s="67"/>
      <c r="C797" s="67"/>
      <c r="D797" s="68"/>
      <c r="E797" s="70"/>
      <c r="F797" s="104" t="s">
        <v>10756</v>
      </c>
      <c r="G797" s="67"/>
      <c r="H797" s="71"/>
      <c r="I797" s="72"/>
      <c r="J797" s="72"/>
      <c r="K797" s="71" t="s">
        <v>13655</v>
      </c>
      <c r="L797" s="75"/>
      <c r="M797" s="76"/>
      <c r="N797" s="76"/>
      <c r="O797" s="77"/>
      <c r="P797" s="78"/>
      <c r="Q797" s="78"/>
      <c r="R797" s="88"/>
      <c r="S797" s="88"/>
      <c r="T797" s="88"/>
      <c r="U797" s="88"/>
      <c r="V797" s="52"/>
      <c r="W797" s="52"/>
      <c r="X797" s="52"/>
      <c r="Y797" s="52"/>
      <c r="Z797" s="51"/>
      <c r="AA797" s="73"/>
      <c r="AB797" s="73"/>
      <c r="AC797" s="74"/>
      <c r="AD797" s="80">
        <v>273</v>
      </c>
      <c r="AE797" s="80">
        <v>336</v>
      </c>
      <c r="AF797" s="80">
        <v>10247</v>
      </c>
      <c r="AG797" s="80">
        <v>20227</v>
      </c>
      <c r="AH797" s="80"/>
      <c r="AI797" s="80"/>
      <c r="AJ797" s="80" t="s">
        <v>8637</v>
      </c>
      <c r="AK797" s="85" t="s">
        <v>9606</v>
      </c>
      <c r="AL797" s="80"/>
      <c r="AM797" s="82">
        <v>43564.400775462964</v>
      </c>
      <c r="AN797" s="80" t="s">
        <v>11402</v>
      </c>
      <c r="AO797" s="85" t="s">
        <v>12197</v>
      </c>
      <c r="AP797" s="80" t="s">
        <v>66</v>
      </c>
      <c r="AQ797" s="2"/>
      <c r="AR797" s="3"/>
      <c r="AS797" s="3"/>
      <c r="AT797" s="3"/>
      <c r="AU797" s="3"/>
    </row>
    <row r="798" spans="1:47" x14ac:dyDescent="0.35">
      <c r="A798" s="66" t="s">
        <v>877</v>
      </c>
      <c r="B798" s="67"/>
      <c r="C798" s="67"/>
      <c r="D798" s="68"/>
      <c r="E798" s="70"/>
      <c r="F798" s="104" t="s">
        <v>10757</v>
      </c>
      <c r="G798" s="67"/>
      <c r="H798" s="71"/>
      <c r="I798" s="72"/>
      <c r="J798" s="72"/>
      <c r="K798" s="71" t="s">
        <v>13656</v>
      </c>
      <c r="L798" s="75"/>
      <c r="M798" s="76"/>
      <c r="N798" s="76"/>
      <c r="O798" s="77"/>
      <c r="P798" s="78"/>
      <c r="Q798" s="78"/>
      <c r="R798" s="88"/>
      <c r="S798" s="88"/>
      <c r="T798" s="88"/>
      <c r="U798" s="88"/>
      <c r="V798" s="52"/>
      <c r="W798" s="52"/>
      <c r="X798" s="52"/>
      <c r="Y798" s="52"/>
      <c r="Z798" s="51"/>
      <c r="AA798" s="73"/>
      <c r="AB798" s="73"/>
      <c r="AC798" s="74"/>
      <c r="AD798" s="80">
        <v>398</v>
      </c>
      <c r="AE798" s="80">
        <v>1811</v>
      </c>
      <c r="AF798" s="80">
        <v>29974</v>
      </c>
      <c r="AG798" s="80">
        <v>19695</v>
      </c>
      <c r="AH798" s="80"/>
      <c r="AI798" s="80" t="s">
        <v>8018</v>
      </c>
      <c r="AJ798" s="80" t="s">
        <v>8964</v>
      </c>
      <c r="AK798" s="85" t="s">
        <v>9607</v>
      </c>
      <c r="AL798" s="80"/>
      <c r="AM798" s="82">
        <v>41311.548356481479</v>
      </c>
      <c r="AN798" s="80" t="s">
        <v>11402</v>
      </c>
      <c r="AO798" s="85" t="s">
        <v>12198</v>
      </c>
      <c r="AP798" s="80" t="s">
        <v>66</v>
      </c>
      <c r="AQ798" s="2"/>
      <c r="AR798" s="3"/>
      <c r="AS798" s="3"/>
      <c r="AT798" s="3"/>
      <c r="AU798" s="3"/>
    </row>
    <row r="799" spans="1:47" x14ac:dyDescent="0.35">
      <c r="A799" s="66" t="s">
        <v>878</v>
      </c>
      <c r="B799" s="67"/>
      <c r="C799" s="67"/>
      <c r="D799" s="68"/>
      <c r="E799" s="70"/>
      <c r="F799" s="104" t="s">
        <v>10758</v>
      </c>
      <c r="G799" s="67"/>
      <c r="H799" s="71"/>
      <c r="I799" s="72"/>
      <c r="J799" s="72"/>
      <c r="K799" s="71" t="s">
        <v>13657</v>
      </c>
      <c r="L799" s="75"/>
      <c r="M799" s="76"/>
      <c r="N799" s="76"/>
      <c r="O799" s="77"/>
      <c r="P799" s="78"/>
      <c r="Q799" s="78"/>
      <c r="R799" s="88"/>
      <c r="S799" s="88"/>
      <c r="T799" s="88"/>
      <c r="U799" s="88"/>
      <c r="V799" s="52"/>
      <c r="W799" s="52"/>
      <c r="X799" s="52"/>
      <c r="Y799" s="52"/>
      <c r="Z799" s="51"/>
      <c r="AA799" s="73"/>
      <c r="AB799" s="73"/>
      <c r="AC799" s="74"/>
      <c r="AD799" s="80">
        <v>2141</v>
      </c>
      <c r="AE799" s="80">
        <v>2148</v>
      </c>
      <c r="AF799" s="80">
        <v>26784</v>
      </c>
      <c r="AG799" s="80">
        <v>76576</v>
      </c>
      <c r="AH799" s="80"/>
      <c r="AI799" s="80" t="s">
        <v>8019</v>
      </c>
      <c r="AJ799" s="80" t="s">
        <v>8865</v>
      </c>
      <c r="AK799" s="80"/>
      <c r="AL799" s="80"/>
      <c r="AM799" s="82">
        <v>44307.660416666666</v>
      </c>
      <c r="AN799" s="80" t="s">
        <v>11402</v>
      </c>
      <c r="AO799" s="85" t="s">
        <v>12199</v>
      </c>
      <c r="AP799" s="80" t="s">
        <v>66</v>
      </c>
      <c r="AQ799" s="2"/>
      <c r="AR799" s="3"/>
      <c r="AS799" s="3"/>
      <c r="AT799" s="3"/>
      <c r="AU799" s="3"/>
    </row>
    <row r="800" spans="1:47" x14ac:dyDescent="0.35">
      <c r="A800" s="66" t="s">
        <v>879</v>
      </c>
      <c r="B800" s="67"/>
      <c r="C800" s="67"/>
      <c r="D800" s="68"/>
      <c r="E800" s="70"/>
      <c r="F800" s="104" t="s">
        <v>10759</v>
      </c>
      <c r="G800" s="67"/>
      <c r="H800" s="71"/>
      <c r="I800" s="72"/>
      <c r="J800" s="72"/>
      <c r="K800" s="71" t="s">
        <v>13658</v>
      </c>
      <c r="L800" s="75"/>
      <c r="M800" s="76"/>
      <c r="N800" s="76"/>
      <c r="O800" s="77"/>
      <c r="P800" s="78"/>
      <c r="Q800" s="78"/>
      <c r="R800" s="88"/>
      <c r="S800" s="88"/>
      <c r="T800" s="88"/>
      <c r="U800" s="88"/>
      <c r="V800" s="52"/>
      <c r="W800" s="52"/>
      <c r="X800" s="52"/>
      <c r="Y800" s="52"/>
      <c r="Z800" s="51"/>
      <c r="AA800" s="73"/>
      <c r="AB800" s="73"/>
      <c r="AC800" s="74"/>
      <c r="AD800" s="80">
        <v>2790</v>
      </c>
      <c r="AE800" s="80">
        <v>2848</v>
      </c>
      <c r="AF800" s="80">
        <v>283935</v>
      </c>
      <c r="AG800" s="80">
        <v>378458</v>
      </c>
      <c r="AH800" s="80"/>
      <c r="AI800" s="80"/>
      <c r="AJ800" s="80"/>
      <c r="AK800" s="80"/>
      <c r="AL800" s="80"/>
      <c r="AM800" s="82">
        <v>42602.899652777778</v>
      </c>
      <c r="AN800" s="80" t="s">
        <v>11402</v>
      </c>
      <c r="AO800" s="85" t="s">
        <v>12200</v>
      </c>
      <c r="AP800" s="80" t="s">
        <v>66</v>
      </c>
      <c r="AQ800" s="2"/>
      <c r="AR800" s="3"/>
      <c r="AS800" s="3"/>
      <c r="AT800" s="3"/>
      <c r="AU800" s="3"/>
    </row>
    <row r="801" spans="1:47" x14ac:dyDescent="0.35">
      <c r="A801" s="66" t="s">
        <v>880</v>
      </c>
      <c r="B801" s="67"/>
      <c r="C801" s="67"/>
      <c r="D801" s="68"/>
      <c r="E801" s="70"/>
      <c r="F801" s="104" t="s">
        <v>10760</v>
      </c>
      <c r="G801" s="67"/>
      <c r="H801" s="71"/>
      <c r="I801" s="72"/>
      <c r="J801" s="72"/>
      <c r="K801" s="71" t="s">
        <v>13659</v>
      </c>
      <c r="L801" s="75"/>
      <c r="M801" s="76"/>
      <c r="N801" s="76"/>
      <c r="O801" s="77"/>
      <c r="P801" s="78"/>
      <c r="Q801" s="78"/>
      <c r="R801" s="88"/>
      <c r="S801" s="88"/>
      <c r="T801" s="88"/>
      <c r="U801" s="88"/>
      <c r="V801" s="52"/>
      <c r="W801" s="52"/>
      <c r="X801" s="52"/>
      <c r="Y801" s="52"/>
      <c r="Z801" s="51"/>
      <c r="AA801" s="73"/>
      <c r="AB801" s="73"/>
      <c r="AC801" s="74"/>
      <c r="AD801" s="80">
        <v>384</v>
      </c>
      <c r="AE801" s="80">
        <v>1035</v>
      </c>
      <c r="AF801" s="80">
        <v>4140</v>
      </c>
      <c r="AG801" s="80">
        <v>1483</v>
      </c>
      <c r="AH801" s="80"/>
      <c r="AI801" s="80" t="s">
        <v>8020</v>
      </c>
      <c r="AJ801" s="80" t="s">
        <v>8676</v>
      </c>
      <c r="AK801" s="85" t="s">
        <v>9608</v>
      </c>
      <c r="AL801" s="80"/>
      <c r="AM801" s="82">
        <v>42416.66196759259</v>
      </c>
      <c r="AN801" s="80" t="s">
        <v>11402</v>
      </c>
      <c r="AO801" s="85" t="s">
        <v>12201</v>
      </c>
      <c r="AP801" s="80" t="s">
        <v>66</v>
      </c>
      <c r="AQ801" s="2"/>
      <c r="AR801" s="3"/>
      <c r="AS801" s="3"/>
      <c r="AT801" s="3"/>
      <c r="AU801" s="3"/>
    </row>
    <row r="802" spans="1:47" x14ac:dyDescent="0.35">
      <c r="A802" s="66" t="s">
        <v>1572</v>
      </c>
      <c r="B802" s="67"/>
      <c r="C802" s="67"/>
      <c r="D802" s="68"/>
      <c r="E802" s="70"/>
      <c r="F802" s="104" t="s">
        <v>10761</v>
      </c>
      <c r="G802" s="67"/>
      <c r="H802" s="71"/>
      <c r="I802" s="72"/>
      <c r="J802" s="72"/>
      <c r="K802" s="71" t="s">
        <v>13660</v>
      </c>
      <c r="L802" s="75"/>
      <c r="M802" s="76"/>
      <c r="N802" s="76"/>
      <c r="O802" s="77"/>
      <c r="P802" s="78"/>
      <c r="Q802" s="78"/>
      <c r="R802" s="88"/>
      <c r="S802" s="88"/>
      <c r="T802" s="88"/>
      <c r="U802" s="88"/>
      <c r="V802" s="52"/>
      <c r="W802" s="52"/>
      <c r="X802" s="52"/>
      <c r="Y802" s="52"/>
      <c r="Z802" s="51"/>
      <c r="AA802" s="73"/>
      <c r="AB802" s="73"/>
      <c r="AC802" s="74"/>
      <c r="AD802" s="80">
        <v>1321</v>
      </c>
      <c r="AE802" s="80">
        <v>3022</v>
      </c>
      <c r="AF802" s="80">
        <v>4586</v>
      </c>
      <c r="AG802" s="80">
        <v>500</v>
      </c>
      <c r="AH802" s="80"/>
      <c r="AI802" s="80" t="s">
        <v>8021</v>
      </c>
      <c r="AJ802" s="80" t="s">
        <v>8615</v>
      </c>
      <c r="AK802" s="85" t="s">
        <v>9609</v>
      </c>
      <c r="AL802" s="80"/>
      <c r="AM802" s="82">
        <v>39547.583553240744</v>
      </c>
      <c r="AN802" s="80" t="s">
        <v>11402</v>
      </c>
      <c r="AO802" s="85" t="s">
        <v>12202</v>
      </c>
      <c r="AP802" s="80" t="s">
        <v>65</v>
      </c>
      <c r="AQ802" s="2"/>
      <c r="AR802" s="3"/>
      <c r="AS802" s="3"/>
      <c r="AT802" s="3"/>
      <c r="AU802" s="3"/>
    </row>
    <row r="803" spans="1:47" x14ac:dyDescent="0.35">
      <c r="A803" s="66" t="s">
        <v>1573</v>
      </c>
      <c r="B803" s="67"/>
      <c r="C803" s="67"/>
      <c r="D803" s="68"/>
      <c r="E803" s="70"/>
      <c r="F803" s="104" t="s">
        <v>10762</v>
      </c>
      <c r="G803" s="67"/>
      <c r="H803" s="71"/>
      <c r="I803" s="72"/>
      <c r="J803" s="72"/>
      <c r="K803" s="71" t="s">
        <v>13661</v>
      </c>
      <c r="L803" s="75"/>
      <c r="M803" s="76"/>
      <c r="N803" s="76"/>
      <c r="O803" s="77"/>
      <c r="P803" s="78"/>
      <c r="Q803" s="78"/>
      <c r="R803" s="88"/>
      <c r="S803" s="88"/>
      <c r="T803" s="88"/>
      <c r="U803" s="88"/>
      <c r="V803" s="52"/>
      <c r="W803" s="52"/>
      <c r="X803" s="52"/>
      <c r="Y803" s="52"/>
      <c r="Z803" s="51"/>
      <c r="AA803" s="73"/>
      <c r="AB803" s="73"/>
      <c r="AC803" s="74"/>
      <c r="AD803" s="80">
        <v>2921</v>
      </c>
      <c r="AE803" s="80">
        <v>1786</v>
      </c>
      <c r="AF803" s="80">
        <v>5211</v>
      </c>
      <c r="AG803" s="80">
        <v>988</v>
      </c>
      <c r="AH803" s="80"/>
      <c r="AI803" s="80" t="s">
        <v>8022</v>
      </c>
      <c r="AJ803" s="80" t="s">
        <v>8965</v>
      </c>
      <c r="AK803" s="85" t="s">
        <v>9610</v>
      </c>
      <c r="AL803" s="80"/>
      <c r="AM803" s="82">
        <v>41743.325509259259</v>
      </c>
      <c r="AN803" s="80" t="s">
        <v>11402</v>
      </c>
      <c r="AO803" s="85" t="s">
        <v>12203</v>
      </c>
      <c r="AP803" s="80" t="s">
        <v>65</v>
      </c>
      <c r="AQ803" s="2"/>
      <c r="AR803" s="3"/>
      <c r="AS803" s="3"/>
      <c r="AT803" s="3"/>
      <c r="AU803" s="3"/>
    </row>
    <row r="804" spans="1:47" x14ac:dyDescent="0.35">
      <c r="A804" s="66" t="s">
        <v>1574</v>
      </c>
      <c r="B804" s="67"/>
      <c r="C804" s="67"/>
      <c r="D804" s="68"/>
      <c r="E804" s="70"/>
      <c r="F804" s="104" t="s">
        <v>10763</v>
      </c>
      <c r="G804" s="67"/>
      <c r="H804" s="71"/>
      <c r="I804" s="72"/>
      <c r="J804" s="72"/>
      <c r="K804" s="71" t="s">
        <v>13662</v>
      </c>
      <c r="L804" s="75"/>
      <c r="M804" s="76"/>
      <c r="N804" s="76"/>
      <c r="O804" s="77"/>
      <c r="P804" s="78"/>
      <c r="Q804" s="78"/>
      <c r="R804" s="88"/>
      <c r="S804" s="88"/>
      <c r="T804" s="88"/>
      <c r="U804" s="88"/>
      <c r="V804" s="52"/>
      <c r="W804" s="52"/>
      <c r="X804" s="52"/>
      <c r="Y804" s="52"/>
      <c r="Z804" s="51"/>
      <c r="AA804" s="73"/>
      <c r="AB804" s="73"/>
      <c r="AC804" s="74"/>
      <c r="AD804" s="80">
        <v>5001</v>
      </c>
      <c r="AE804" s="80">
        <v>2829</v>
      </c>
      <c r="AF804" s="80">
        <v>4959</v>
      </c>
      <c r="AG804" s="80">
        <v>1030</v>
      </c>
      <c r="AH804" s="80"/>
      <c r="AI804" s="80" t="s">
        <v>8023</v>
      </c>
      <c r="AJ804" s="80" t="s">
        <v>8609</v>
      </c>
      <c r="AK804" s="85" t="s">
        <v>9611</v>
      </c>
      <c r="AL804" s="80"/>
      <c r="AM804" s="82">
        <v>43360.418032407404</v>
      </c>
      <c r="AN804" s="80" t="s">
        <v>11402</v>
      </c>
      <c r="AO804" s="85" t="s">
        <v>12204</v>
      </c>
      <c r="AP804" s="80" t="s">
        <v>65</v>
      </c>
      <c r="AQ804" s="2"/>
      <c r="AR804" s="3"/>
      <c r="AS804" s="3"/>
      <c r="AT804" s="3"/>
      <c r="AU804" s="3"/>
    </row>
    <row r="805" spans="1:47" x14ac:dyDescent="0.35">
      <c r="A805" s="66" t="s">
        <v>1575</v>
      </c>
      <c r="B805" s="67"/>
      <c r="C805" s="67"/>
      <c r="D805" s="68"/>
      <c r="E805" s="70"/>
      <c r="F805" s="104" t="s">
        <v>10764</v>
      </c>
      <c r="G805" s="67"/>
      <c r="H805" s="71"/>
      <c r="I805" s="72"/>
      <c r="J805" s="72"/>
      <c r="K805" s="71" t="s">
        <v>13663</v>
      </c>
      <c r="L805" s="75"/>
      <c r="M805" s="76"/>
      <c r="N805" s="76"/>
      <c r="O805" s="77"/>
      <c r="P805" s="78"/>
      <c r="Q805" s="78"/>
      <c r="R805" s="88"/>
      <c r="S805" s="88"/>
      <c r="T805" s="88"/>
      <c r="U805" s="88"/>
      <c r="V805" s="52"/>
      <c r="W805" s="52"/>
      <c r="X805" s="52"/>
      <c r="Y805" s="52"/>
      <c r="Z805" s="51"/>
      <c r="AA805" s="73"/>
      <c r="AB805" s="73"/>
      <c r="AC805" s="74"/>
      <c r="AD805" s="80">
        <v>579</v>
      </c>
      <c r="AE805" s="80">
        <v>4188</v>
      </c>
      <c r="AF805" s="80">
        <v>7307</v>
      </c>
      <c r="AG805" s="80">
        <v>701</v>
      </c>
      <c r="AH805" s="80"/>
      <c r="AI805" s="80" t="s">
        <v>8024</v>
      </c>
      <c r="AJ805" s="80"/>
      <c r="AK805" s="85" t="s">
        <v>9612</v>
      </c>
      <c r="AL805" s="80"/>
      <c r="AM805" s="82">
        <v>40239.530740740738</v>
      </c>
      <c r="AN805" s="80" t="s">
        <v>11402</v>
      </c>
      <c r="AO805" s="85" t="s">
        <v>12205</v>
      </c>
      <c r="AP805" s="80" t="s">
        <v>65</v>
      </c>
      <c r="AQ805" s="2"/>
      <c r="AR805" s="3"/>
      <c r="AS805" s="3"/>
      <c r="AT805" s="3"/>
      <c r="AU805" s="3"/>
    </row>
    <row r="806" spans="1:47" x14ac:dyDescent="0.35">
      <c r="A806" s="66" t="s">
        <v>881</v>
      </c>
      <c r="B806" s="67"/>
      <c r="C806" s="67"/>
      <c r="D806" s="68"/>
      <c r="E806" s="70"/>
      <c r="F806" s="104" t="s">
        <v>10765</v>
      </c>
      <c r="G806" s="67"/>
      <c r="H806" s="71"/>
      <c r="I806" s="72"/>
      <c r="J806" s="72"/>
      <c r="K806" s="71" t="s">
        <v>13664</v>
      </c>
      <c r="L806" s="75"/>
      <c r="M806" s="76"/>
      <c r="N806" s="76"/>
      <c r="O806" s="77"/>
      <c r="P806" s="78"/>
      <c r="Q806" s="78"/>
      <c r="R806" s="88"/>
      <c r="S806" s="88"/>
      <c r="T806" s="88"/>
      <c r="U806" s="88"/>
      <c r="V806" s="52"/>
      <c r="W806" s="52"/>
      <c r="X806" s="52"/>
      <c r="Y806" s="52"/>
      <c r="Z806" s="51"/>
      <c r="AA806" s="73"/>
      <c r="AB806" s="73"/>
      <c r="AC806" s="74"/>
      <c r="AD806" s="80">
        <v>258</v>
      </c>
      <c r="AE806" s="80">
        <v>139</v>
      </c>
      <c r="AF806" s="80">
        <v>3426</v>
      </c>
      <c r="AG806" s="80">
        <v>1507</v>
      </c>
      <c r="AH806" s="80"/>
      <c r="AI806" s="80"/>
      <c r="AJ806" s="80" t="s">
        <v>8789</v>
      </c>
      <c r="AK806" s="85" t="s">
        <v>9613</v>
      </c>
      <c r="AL806" s="80"/>
      <c r="AM806" s="82">
        <v>41560.490624999999</v>
      </c>
      <c r="AN806" s="80" t="s">
        <v>11402</v>
      </c>
      <c r="AO806" s="85" t="s">
        <v>12206</v>
      </c>
      <c r="AP806" s="80" t="s">
        <v>66</v>
      </c>
      <c r="AQ806" s="2"/>
      <c r="AR806" s="3"/>
      <c r="AS806" s="3"/>
      <c r="AT806" s="3"/>
      <c r="AU806" s="3"/>
    </row>
    <row r="807" spans="1:47" x14ac:dyDescent="0.35">
      <c r="A807" s="66" t="s">
        <v>882</v>
      </c>
      <c r="B807" s="67"/>
      <c r="C807" s="67"/>
      <c r="D807" s="68"/>
      <c r="E807" s="70"/>
      <c r="F807" s="104" t="s">
        <v>10766</v>
      </c>
      <c r="G807" s="67"/>
      <c r="H807" s="71"/>
      <c r="I807" s="72"/>
      <c r="J807" s="72"/>
      <c r="K807" s="71" t="s">
        <v>13665</v>
      </c>
      <c r="L807" s="75"/>
      <c r="M807" s="76"/>
      <c r="N807" s="76"/>
      <c r="O807" s="77"/>
      <c r="P807" s="78"/>
      <c r="Q807" s="78"/>
      <c r="R807" s="88"/>
      <c r="S807" s="88"/>
      <c r="T807" s="88"/>
      <c r="U807" s="88"/>
      <c r="V807" s="52"/>
      <c r="W807" s="52"/>
      <c r="X807" s="52"/>
      <c r="Y807" s="52"/>
      <c r="Z807" s="51"/>
      <c r="AA807" s="73"/>
      <c r="AB807" s="73"/>
      <c r="AC807" s="74"/>
      <c r="AD807" s="80">
        <v>548</v>
      </c>
      <c r="AE807" s="80">
        <v>19</v>
      </c>
      <c r="AF807" s="80">
        <v>445</v>
      </c>
      <c r="AG807" s="80">
        <v>4136</v>
      </c>
      <c r="AH807" s="80"/>
      <c r="AI807" s="80" t="s">
        <v>8025</v>
      </c>
      <c r="AJ807" s="80" t="s">
        <v>8638</v>
      </c>
      <c r="AK807" s="80"/>
      <c r="AL807" s="80"/>
      <c r="AM807" s="82">
        <v>41621.950243055559</v>
      </c>
      <c r="AN807" s="80" t="s">
        <v>11402</v>
      </c>
      <c r="AO807" s="85" t="s">
        <v>12207</v>
      </c>
      <c r="AP807" s="80" t="s">
        <v>66</v>
      </c>
      <c r="AQ807" s="2"/>
      <c r="AR807" s="3"/>
      <c r="AS807" s="3"/>
      <c r="AT807" s="3"/>
      <c r="AU807" s="3"/>
    </row>
    <row r="808" spans="1:47" x14ac:dyDescent="0.35">
      <c r="A808" s="66" t="s">
        <v>883</v>
      </c>
      <c r="B808" s="67"/>
      <c r="C808" s="67"/>
      <c r="D808" s="68"/>
      <c r="E808" s="70"/>
      <c r="F808" s="104" t="s">
        <v>10767</v>
      </c>
      <c r="G808" s="67"/>
      <c r="H808" s="71"/>
      <c r="I808" s="72"/>
      <c r="J808" s="72"/>
      <c r="K808" s="71" t="s">
        <v>13666</v>
      </c>
      <c r="L808" s="75"/>
      <c r="M808" s="76"/>
      <c r="N808" s="76"/>
      <c r="O808" s="77"/>
      <c r="P808" s="78"/>
      <c r="Q808" s="78"/>
      <c r="R808" s="88"/>
      <c r="S808" s="88"/>
      <c r="T808" s="88"/>
      <c r="U808" s="88"/>
      <c r="V808" s="52"/>
      <c r="W808" s="52"/>
      <c r="X808" s="52"/>
      <c r="Y808" s="52"/>
      <c r="Z808" s="51"/>
      <c r="AA808" s="73"/>
      <c r="AB808" s="73"/>
      <c r="AC808" s="74"/>
      <c r="AD808" s="80">
        <v>521</v>
      </c>
      <c r="AE808" s="80">
        <v>174</v>
      </c>
      <c r="AF808" s="80">
        <v>4709</v>
      </c>
      <c r="AG808" s="80">
        <v>4436</v>
      </c>
      <c r="AH808" s="80"/>
      <c r="AI808" s="80" t="s">
        <v>8026</v>
      </c>
      <c r="AJ808" s="80" t="s">
        <v>8966</v>
      </c>
      <c r="AK808" s="85" t="s">
        <v>9614</v>
      </c>
      <c r="AL808" s="80"/>
      <c r="AM808" s="82">
        <v>39951.29892361111</v>
      </c>
      <c r="AN808" s="80" t="s">
        <v>11402</v>
      </c>
      <c r="AO808" s="85" t="s">
        <v>12208</v>
      </c>
      <c r="AP808" s="80" t="s">
        <v>66</v>
      </c>
      <c r="AQ808" s="2"/>
      <c r="AR808" s="3"/>
      <c r="AS808" s="3"/>
      <c r="AT808" s="3"/>
      <c r="AU808" s="3"/>
    </row>
    <row r="809" spans="1:47" x14ac:dyDescent="0.35">
      <c r="A809" s="66" t="s">
        <v>884</v>
      </c>
      <c r="B809" s="67"/>
      <c r="C809" s="67"/>
      <c r="D809" s="68"/>
      <c r="E809" s="70"/>
      <c r="F809" s="104" t="s">
        <v>10768</v>
      </c>
      <c r="G809" s="67"/>
      <c r="H809" s="71"/>
      <c r="I809" s="72"/>
      <c r="J809" s="72"/>
      <c r="K809" s="71" t="s">
        <v>13667</v>
      </c>
      <c r="L809" s="75"/>
      <c r="M809" s="76"/>
      <c r="N809" s="76"/>
      <c r="O809" s="77"/>
      <c r="P809" s="78"/>
      <c r="Q809" s="78"/>
      <c r="R809" s="88"/>
      <c r="S809" s="88"/>
      <c r="T809" s="88"/>
      <c r="U809" s="88"/>
      <c r="V809" s="52"/>
      <c r="W809" s="52"/>
      <c r="X809" s="52"/>
      <c r="Y809" s="52"/>
      <c r="Z809" s="51"/>
      <c r="AA809" s="73"/>
      <c r="AB809" s="73"/>
      <c r="AC809" s="74"/>
      <c r="AD809" s="80">
        <v>1101</v>
      </c>
      <c r="AE809" s="80">
        <v>602</v>
      </c>
      <c r="AF809" s="80">
        <v>1555</v>
      </c>
      <c r="AG809" s="80">
        <v>1360</v>
      </c>
      <c r="AH809" s="80"/>
      <c r="AI809" s="80" t="s">
        <v>8027</v>
      </c>
      <c r="AJ809" s="80" t="s">
        <v>8967</v>
      </c>
      <c r="AK809" s="85" t="s">
        <v>9615</v>
      </c>
      <c r="AL809" s="80"/>
      <c r="AM809" s="82">
        <v>41235.867534722223</v>
      </c>
      <c r="AN809" s="80" t="s">
        <v>11402</v>
      </c>
      <c r="AO809" s="85" t="s">
        <v>12209</v>
      </c>
      <c r="AP809" s="80" t="s">
        <v>66</v>
      </c>
      <c r="AQ809" s="2"/>
      <c r="AR809" s="3"/>
      <c r="AS809" s="3"/>
      <c r="AT809" s="3"/>
      <c r="AU809" s="3"/>
    </row>
    <row r="810" spans="1:47" x14ac:dyDescent="0.35">
      <c r="A810" s="66" t="s">
        <v>885</v>
      </c>
      <c r="B810" s="67"/>
      <c r="C810" s="67"/>
      <c r="D810" s="68"/>
      <c r="E810" s="70"/>
      <c r="F810" s="104" t="s">
        <v>10769</v>
      </c>
      <c r="G810" s="67"/>
      <c r="H810" s="71"/>
      <c r="I810" s="72"/>
      <c r="J810" s="72"/>
      <c r="K810" s="71" t="s">
        <v>13668</v>
      </c>
      <c r="L810" s="75"/>
      <c r="M810" s="76"/>
      <c r="N810" s="76"/>
      <c r="O810" s="77"/>
      <c r="P810" s="78"/>
      <c r="Q810" s="78"/>
      <c r="R810" s="88"/>
      <c r="S810" s="88"/>
      <c r="T810" s="88"/>
      <c r="U810" s="88"/>
      <c r="V810" s="52"/>
      <c r="W810" s="52"/>
      <c r="X810" s="52"/>
      <c r="Y810" s="52"/>
      <c r="Z810" s="51"/>
      <c r="AA810" s="73"/>
      <c r="AB810" s="73"/>
      <c r="AC810" s="74"/>
      <c r="AD810" s="80">
        <v>37</v>
      </c>
      <c r="AE810" s="80">
        <v>89</v>
      </c>
      <c r="AF810" s="80">
        <v>180</v>
      </c>
      <c r="AG810" s="80">
        <v>16</v>
      </c>
      <c r="AH810" s="80"/>
      <c r="AI810" s="80" t="s">
        <v>8028</v>
      </c>
      <c r="AJ810" s="80"/>
      <c r="AK810" s="80"/>
      <c r="AL810" s="80"/>
      <c r="AM810" s="82">
        <v>41099.549479166664</v>
      </c>
      <c r="AN810" s="80" t="s">
        <v>11402</v>
      </c>
      <c r="AO810" s="85" t="s">
        <v>12210</v>
      </c>
      <c r="AP810" s="80" t="s">
        <v>66</v>
      </c>
      <c r="AQ810" s="2"/>
      <c r="AR810" s="3"/>
      <c r="AS810" s="3"/>
      <c r="AT810" s="3"/>
      <c r="AU810" s="3"/>
    </row>
    <row r="811" spans="1:47" x14ac:dyDescent="0.35">
      <c r="A811" s="66" t="s">
        <v>1576</v>
      </c>
      <c r="B811" s="67"/>
      <c r="C811" s="67"/>
      <c r="D811" s="68"/>
      <c r="E811" s="70"/>
      <c r="F811" s="104" t="s">
        <v>10012</v>
      </c>
      <c r="G811" s="67"/>
      <c r="H811" s="71"/>
      <c r="I811" s="72"/>
      <c r="J811" s="72"/>
      <c r="K811" s="71" t="s">
        <v>13669</v>
      </c>
      <c r="L811" s="75"/>
      <c r="M811" s="76"/>
      <c r="N811" s="76"/>
      <c r="O811" s="77"/>
      <c r="P811" s="78"/>
      <c r="Q811" s="78"/>
      <c r="R811" s="88"/>
      <c r="S811" s="88"/>
      <c r="T811" s="88"/>
      <c r="U811" s="88"/>
      <c r="V811" s="52"/>
      <c r="W811" s="52"/>
      <c r="X811" s="52"/>
      <c r="Y811" s="52"/>
      <c r="Z811" s="51"/>
      <c r="AA811" s="73"/>
      <c r="AB811" s="73"/>
      <c r="AC811" s="74"/>
      <c r="AD811" s="80">
        <v>0</v>
      </c>
      <c r="AE811" s="80">
        <v>0</v>
      </c>
      <c r="AF811" s="80">
        <v>0</v>
      </c>
      <c r="AG811" s="80">
        <v>0</v>
      </c>
      <c r="AH811" s="80"/>
      <c r="AI811" s="80"/>
      <c r="AJ811" s="80"/>
      <c r="AK811" s="80"/>
      <c r="AL811" s="80"/>
      <c r="AM811" s="82">
        <v>39927.614305555559</v>
      </c>
      <c r="AN811" s="80" t="s">
        <v>11402</v>
      </c>
      <c r="AO811" s="85" t="s">
        <v>12211</v>
      </c>
      <c r="AP811" s="80" t="s">
        <v>65</v>
      </c>
      <c r="AQ811" s="2"/>
      <c r="AR811" s="3"/>
      <c r="AS811" s="3"/>
      <c r="AT811" s="3"/>
      <c r="AU811" s="3"/>
    </row>
    <row r="812" spans="1:47" x14ac:dyDescent="0.35">
      <c r="A812" s="66" t="s">
        <v>1461</v>
      </c>
      <c r="B812" s="67"/>
      <c r="C812" s="67"/>
      <c r="D812" s="68"/>
      <c r="E812" s="70"/>
      <c r="F812" s="104" t="s">
        <v>10770</v>
      </c>
      <c r="G812" s="67"/>
      <c r="H812" s="71"/>
      <c r="I812" s="72"/>
      <c r="J812" s="72"/>
      <c r="K812" s="71" t="s">
        <v>13670</v>
      </c>
      <c r="L812" s="75"/>
      <c r="M812" s="76"/>
      <c r="N812" s="76"/>
      <c r="O812" s="77"/>
      <c r="P812" s="78"/>
      <c r="Q812" s="78"/>
      <c r="R812" s="88"/>
      <c r="S812" s="88"/>
      <c r="T812" s="88"/>
      <c r="U812" s="88"/>
      <c r="V812" s="52"/>
      <c r="W812" s="52"/>
      <c r="X812" s="52"/>
      <c r="Y812" s="52"/>
      <c r="Z812" s="51"/>
      <c r="AA812" s="73"/>
      <c r="AB812" s="73"/>
      <c r="AC812" s="74"/>
      <c r="AD812" s="80">
        <v>145</v>
      </c>
      <c r="AE812" s="80">
        <v>5703</v>
      </c>
      <c r="AF812" s="80">
        <v>2267</v>
      </c>
      <c r="AG812" s="80">
        <v>126</v>
      </c>
      <c r="AH812" s="80"/>
      <c r="AI812" s="80" t="s">
        <v>8029</v>
      </c>
      <c r="AJ812" s="80" t="s">
        <v>8616</v>
      </c>
      <c r="AK812" s="85" t="s">
        <v>9616</v>
      </c>
      <c r="AL812" s="80"/>
      <c r="AM812" s="82">
        <v>41394.914780092593</v>
      </c>
      <c r="AN812" s="80" t="s">
        <v>11402</v>
      </c>
      <c r="AO812" s="85" t="s">
        <v>12212</v>
      </c>
      <c r="AP812" s="80" t="s">
        <v>66</v>
      </c>
      <c r="AQ812" s="2"/>
      <c r="AR812" s="3"/>
      <c r="AS812" s="3"/>
      <c r="AT812" s="3"/>
      <c r="AU812" s="3"/>
    </row>
    <row r="813" spans="1:47" x14ac:dyDescent="0.35">
      <c r="A813" s="66" t="s">
        <v>886</v>
      </c>
      <c r="B813" s="67"/>
      <c r="C813" s="67"/>
      <c r="D813" s="68"/>
      <c r="E813" s="70"/>
      <c r="F813" s="104" t="s">
        <v>10771</v>
      </c>
      <c r="G813" s="67"/>
      <c r="H813" s="71"/>
      <c r="I813" s="72"/>
      <c r="J813" s="72"/>
      <c r="K813" s="71" t="s">
        <v>13671</v>
      </c>
      <c r="L813" s="75"/>
      <c r="M813" s="76"/>
      <c r="N813" s="76"/>
      <c r="O813" s="77"/>
      <c r="P813" s="78"/>
      <c r="Q813" s="78"/>
      <c r="R813" s="88"/>
      <c r="S813" s="88"/>
      <c r="T813" s="88"/>
      <c r="U813" s="88"/>
      <c r="V813" s="52"/>
      <c r="W813" s="52"/>
      <c r="X813" s="52"/>
      <c r="Y813" s="52"/>
      <c r="Z813" s="51"/>
      <c r="AA813" s="73"/>
      <c r="AB813" s="73"/>
      <c r="AC813" s="74"/>
      <c r="AD813" s="80">
        <v>3934</v>
      </c>
      <c r="AE813" s="80">
        <v>14191</v>
      </c>
      <c r="AF813" s="80">
        <v>85145</v>
      </c>
      <c r="AG813" s="80">
        <v>103270</v>
      </c>
      <c r="AH813" s="80"/>
      <c r="AI813" s="80" t="s">
        <v>8030</v>
      </c>
      <c r="AJ813" s="80" t="s">
        <v>8968</v>
      </c>
      <c r="AK813" s="85" t="s">
        <v>9617</v>
      </c>
      <c r="AL813" s="80"/>
      <c r="AM813" s="82">
        <v>40597.531307870369</v>
      </c>
      <c r="AN813" s="80" t="s">
        <v>11402</v>
      </c>
      <c r="AO813" s="85" t="s">
        <v>12213</v>
      </c>
      <c r="AP813" s="80" t="s">
        <v>66</v>
      </c>
      <c r="AQ813" s="2"/>
      <c r="AR813" s="3"/>
      <c r="AS813" s="3"/>
      <c r="AT813" s="3"/>
      <c r="AU813" s="3"/>
    </row>
    <row r="814" spans="1:47" x14ac:dyDescent="0.35">
      <c r="A814" s="66" t="s">
        <v>1472</v>
      </c>
      <c r="B814" s="67"/>
      <c r="C814" s="67"/>
      <c r="D814" s="68"/>
      <c r="E814" s="70"/>
      <c r="F814" s="104" t="s">
        <v>10772</v>
      </c>
      <c r="G814" s="67"/>
      <c r="H814" s="71"/>
      <c r="I814" s="72"/>
      <c r="J814" s="72"/>
      <c r="K814" s="71" t="s">
        <v>13672</v>
      </c>
      <c r="L814" s="75"/>
      <c r="M814" s="76"/>
      <c r="N814" s="76"/>
      <c r="O814" s="77"/>
      <c r="P814" s="78"/>
      <c r="Q814" s="78"/>
      <c r="R814" s="88"/>
      <c r="S814" s="88"/>
      <c r="T814" s="88"/>
      <c r="U814" s="88"/>
      <c r="V814" s="52"/>
      <c r="W814" s="52"/>
      <c r="X814" s="52"/>
      <c r="Y814" s="52"/>
      <c r="Z814" s="51"/>
      <c r="AA814" s="73"/>
      <c r="AB814" s="73"/>
      <c r="AC814" s="74"/>
      <c r="AD814" s="80">
        <v>1841</v>
      </c>
      <c r="AE814" s="80">
        <v>7428</v>
      </c>
      <c r="AF814" s="80">
        <v>5161</v>
      </c>
      <c r="AG814" s="80">
        <v>1466</v>
      </c>
      <c r="AH814" s="80"/>
      <c r="AI814" s="80" t="s">
        <v>8031</v>
      </c>
      <c r="AJ814" s="80" t="s">
        <v>8609</v>
      </c>
      <c r="AK814" s="85" t="s">
        <v>9618</v>
      </c>
      <c r="AL814" s="80"/>
      <c r="AM814" s="82">
        <v>40329.460868055554</v>
      </c>
      <c r="AN814" s="80" t="s">
        <v>11402</v>
      </c>
      <c r="AO814" s="85" t="s">
        <v>12214</v>
      </c>
      <c r="AP814" s="80" t="s">
        <v>66</v>
      </c>
      <c r="AQ814" s="2"/>
      <c r="AR814" s="3"/>
      <c r="AS814" s="3"/>
      <c r="AT814" s="3"/>
      <c r="AU814" s="3"/>
    </row>
    <row r="815" spans="1:47" x14ac:dyDescent="0.35">
      <c r="A815" s="66" t="s">
        <v>887</v>
      </c>
      <c r="B815" s="67"/>
      <c r="C815" s="67"/>
      <c r="D815" s="68"/>
      <c r="E815" s="70"/>
      <c r="F815" s="104" t="s">
        <v>10773</v>
      </c>
      <c r="G815" s="67"/>
      <c r="H815" s="71"/>
      <c r="I815" s="72"/>
      <c r="J815" s="72"/>
      <c r="K815" s="71" t="s">
        <v>13673</v>
      </c>
      <c r="L815" s="75"/>
      <c r="M815" s="76"/>
      <c r="N815" s="76"/>
      <c r="O815" s="77"/>
      <c r="P815" s="78"/>
      <c r="Q815" s="78"/>
      <c r="R815" s="88"/>
      <c r="S815" s="88"/>
      <c r="T815" s="88"/>
      <c r="U815" s="88"/>
      <c r="V815" s="52"/>
      <c r="W815" s="52"/>
      <c r="X815" s="52"/>
      <c r="Y815" s="52"/>
      <c r="Z815" s="51"/>
      <c r="AA815" s="73"/>
      <c r="AB815" s="73"/>
      <c r="AC815" s="74"/>
      <c r="AD815" s="80">
        <v>240</v>
      </c>
      <c r="AE815" s="80">
        <v>91</v>
      </c>
      <c r="AF815" s="80">
        <v>3720</v>
      </c>
      <c r="AG815" s="80">
        <v>3023</v>
      </c>
      <c r="AH815" s="80"/>
      <c r="AI815" s="80" t="s">
        <v>8032</v>
      </c>
      <c r="AJ815" s="80" t="s">
        <v>8969</v>
      </c>
      <c r="AK815" s="85" t="s">
        <v>9619</v>
      </c>
      <c r="AL815" s="80"/>
      <c r="AM815" s="82">
        <v>41021.373854166668</v>
      </c>
      <c r="AN815" s="80" t="s">
        <v>11402</v>
      </c>
      <c r="AO815" s="85" t="s">
        <v>12215</v>
      </c>
      <c r="AP815" s="80" t="s">
        <v>66</v>
      </c>
      <c r="AQ815" s="2"/>
      <c r="AR815" s="3"/>
      <c r="AS815" s="3"/>
      <c r="AT815" s="3"/>
      <c r="AU815" s="3"/>
    </row>
    <row r="816" spans="1:47" x14ac:dyDescent="0.35">
      <c r="A816" s="66" t="s">
        <v>888</v>
      </c>
      <c r="B816" s="67"/>
      <c r="C816" s="67"/>
      <c r="D816" s="68"/>
      <c r="E816" s="70"/>
      <c r="F816" s="104" t="s">
        <v>10774</v>
      </c>
      <c r="G816" s="67"/>
      <c r="H816" s="71"/>
      <c r="I816" s="72"/>
      <c r="J816" s="72"/>
      <c r="K816" s="71" t="s">
        <v>13674</v>
      </c>
      <c r="L816" s="75"/>
      <c r="M816" s="76"/>
      <c r="N816" s="76"/>
      <c r="O816" s="77"/>
      <c r="P816" s="78"/>
      <c r="Q816" s="78"/>
      <c r="R816" s="88"/>
      <c r="S816" s="88"/>
      <c r="T816" s="88"/>
      <c r="U816" s="88"/>
      <c r="V816" s="52"/>
      <c r="W816" s="52"/>
      <c r="X816" s="52"/>
      <c r="Y816" s="52"/>
      <c r="Z816" s="51"/>
      <c r="AA816" s="73"/>
      <c r="AB816" s="73"/>
      <c r="AC816" s="74"/>
      <c r="AD816" s="80">
        <v>2605</v>
      </c>
      <c r="AE816" s="80">
        <v>2632</v>
      </c>
      <c r="AF816" s="80">
        <v>332745</v>
      </c>
      <c r="AG816" s="80">
        <v>276715</v>
      </c>
      <c r="AH816" s="80"/>
      <c r="AI816" s="80" t="s">
        <v>8033</v>
      </c>
      <c r="AJ816" s="80" t="s">
        <v>8970</v>
      </c>
      <c r="AK816" s="80"/>
      <c r="AL816" s="80"/>
      <c r="AM816" s="82">
        <v>41318.441736111112</v>
      </c>
      <c r="AN816" s="80" t="s">
        <v>11402</v>
      </c>
      <c r="AO816" s="85" t="s">
        <v>12216</v>
      </c>
      <c r="AP816" s="80" t="s">
        <v>66</v>
      </c>
      <c r="AQ816" s="2"/>
      <c r="AR816" s="3"/>
      <c r="AS816" s="3"/>
      <c r="AT816" s="3"/>
      <c r="AU816" s="3"/>
    </row>
    <row r="817" spans="1:47" x14ac:dyDescent="0.35">
      <c r="A817" s="66" t="s">
        <v>890</v>
      </c>
      <c r="B817" s="67"/>
      <c r="C817" s="67"/>
      <c r="D817" s="68"/>
      <c r="E817" s="70"/>
      <c r="F817" s="104" t="s">
        <v>10775</v>
      </c>
      <c r="G817" s="67"/>
      <c r="H817" s="71"/>
      <c r="I817" s="72"/>
      <c r="J817" s="72"/>
      <c r="K817" s="71" t="s">
        <v>13675</v>
      </c>
      <c r="L817" s="75"/>
      <c r="M817" s="76"/>
      <c r="N817" s="76"/>
      <c r="O817" s="77"/>
      <c r="P817" s="78"/>
      <c r="Q817" s="78"/>
      <c r="R817" s="88"/>
      <c r="S817" s="88"/>
      <c r="T817" s="88"/>
      <c r="U817" s="88"/>
      <c r="V817" s="52"/>
      <c r="W817" s="52"/>
      <c r="X817" s="52"/>
      <c r="Y817" s="52"/>
      <c r="Z817" s="51"/>
      <c r="AA817" s="73"/>
      <c r="AB817" s="73"/>
      <c r="AC817" s="74"/>
      <c r="AD817" s="80">
        <v>2335</v>
      </c>
      <c r="AE817" s="80">
        <v>239</v>
      </c>
      <c r="AF817" s="80">
        <v>109542</v>
      </c>
      <c r="AG817" s="80">
        <v>31547</v>
      </c>
      <c r="AH817" s="80"/>
      <c r="AI817" s="80" t="s">
        <v>8034</v>
      </c>
      <c r="AJ817" s="80" t="s">
        <v>8615</v>
      </c>
      <c r="AK817" s="80"/>
      <c r="AL817" s="80"/>
      <c r="AM817" s="82">
        <v>41635.492766203701</v>
      </c>
      <c r="AN817" s="80" t="s">
        <v>11402</v>
      </c>
      <c r="AO817" s="85" t="s">
        <v>12217</v>
      </c>
      <c r="AP817" s="80" t="s">
        <v>66</v>
      </c>
      <c r="AQ817" s="2"/>
      <c r="AR817" s="3"/>
      <c r="AS817" s="3"/>
      <c r="AT817" s="3"/>
      <c r="AU817" s="3"/>
    </row>
    <row r="818" spans="1:47" x14ac:dyDescent="0.35">
      <c r="A818" s="66" t="s">
        <v>891</v>
      </c>
      <c r="B818" s="67"/>
      <c r="C818" s="67"/>
      <c r="D818" s="68"/>
      <c r="E818" s="70"/>
      <c r="F818" s="104" t="s">
        <v>10776</v>
      </c>
      <c r="G818" s="67"/>
      <c r="H818" s="71"/>
      <c r="I818" s="72"/>
      <c r="J818" s="72"/>
      <c r="K818" s="71" t="s">
        <v>13676</v>
      </c>
      <c r="L818" s="75"/>
      <c r="M818" s="76"/>
      <c r="N818" s="76"/>
      <c r="O818" s="77"/>
      <c r="P818" s="78"/>
      <c r="Q818" s="78"/>
      <c r="R818" s="88"/>
      <c r="S818" s="88"/>
      <c r="T818" s="88"/>
      <c r="U818" s="88"/>
      <c r="V818" s="52"/>
      <c r="W818" s="52"/>
      <c r="X818" s="52"/>
      <c r="Y818" s="52"/>
      <c r="Z818" s="51"/>
      <c r="AA818" s="73"/>
      <c r="AB818" s="73"/>
      <c r="AC818" s="74"/>
      <c r="AD818" s="80">
        <v>259</v>
      </c>
      <c r="AE818" s="80">
        <v>71</v>
      </c>
      <c r="AF818" s="80">
        <v>2371</v>
      </c>
      <c r="AG818" s="80">
        <v>1137</v>
      </c>
      <c r="AH818" s="80"/>
      <c r="AI818" s="80" t="s">
        <v>8035</v>
      </c>
      <c r="AJ818" s="80" t="s">
        <v>8971</v>
      </c>
      <c r="AK818" s="85" t="s">
        <v>9620</v>
      </c>
      <c r="AL818" s="80"/>
      <c r="AM818" s="82">
        <v>43814.639236111114</v>
      </c>
      <c r="AN818" s="80" t="s">
        <v>11402</v>
      </c>
      <c r="AO818" s="85" t="s">
        <v>12218</v>
      </c>
      <c r="AP818" s="80" t="s">
        <v>66</v>
      </c>
      <c r="AQ818" s="2"/>
      <c r="AR818" s="3"/>
      <c r="AS818" s="3"/>
      <c r="AT818" s="3"/>
      <c r="AU818" s="3"/>
    </row>
    <row r="819" spans="1:47" x14ac:dyDescent="0.35">
      <c r="A819" s="66" t="s">
        <v>892</v>
      </c>
      <c r="B819" s="67"/>
      <c r="C819" s="67"/>
      <c r="D819" s="68"/>
      <c r="E819" s="70"/>
      <c r="F819" s="104" t="s">
        <v>10777</v>
      </c>
      <c r="G819" s="67"/>
      <c r="H819" s="71"/>
      <c r="I819" s="72"/>
      <c r="J819" s="72"/>
      <c r="K819" s="71" t="s">
        <v>13677</v>
      </c>
      <c r="L819" s="75"/>
      <c r="M819" s="76"/>
      <c r="N819" s="76"/>
      <c r="O819" s="77"/>
      <c r="P819" s="78"/>
      <c r="Q819" s="78"/>
      <c r="R819" s="88"/>
      <c r="S819" s="88"/>
      <c r="T819" s="88"/>
      <c r="U819" s="88"/>
      <c r="V819" s="52"/>
      <c r="W819" s="52"/>
      <c r="X819" s="52"/>
      <c r="Y819" s="52"/>
      <c r="Z819" s="51"/>
      <c r="AA819" s="73"/>
      <c r="AB819" s="73"/>
      <c r="AC819" s="74"/>
      <c r="AD819" s="80">
        <v>354</v>
      </c>
      <c r="AE819" s="80">
        <v>5676</v>
      </c>
      <c r="AF819" s="80">
        <v>8856</v>
      </c>
      <c r="AG819" s="80">
        <v>1874</v>
      </c>
      <c r="AH819" s="80"/>
      <c r="AI819" s="80" t="s">
        <v>8036</v>
      </c>
      <c r="AJ819" s="80" t="s">
        <v>8609</v>
      </c>
      <c r="AK819" s="85" t="s">
        <v>9621</v>
      </c>
      <c r="AL819" s="80"/>
      <c r="AM819" s="82">
        <v>39947.6637962963</v>
      </c>
      <c r="AN819" s="80" t="s">
        <v>11402</v>
      </c>
      <c r="AO819" s="85" t="s">
        <v>12219</v>
      </c>
      <c r="AP819" s="80" t="s">
        <v>66</v>
      </c>
      <c r="AQ819" s="2"/>
      <c r="AR819" s="3"/>
      <c r="AS819" s="3"/>
      <c r="AT819" s="3"/>
      <c r="AU819" s="3"/>
    </row>
    <row r="820" spans="1:47" x14ac:dyDescent="0.35">
      <c r="A820" s="66" t="s">
        <v>893</v>
      </c>
      <c r="B820" s="67"/>
      <c r="C820" s="67"/>
      <c r="D820" s="68"/>
      <c r="E820" s="70"/>
      <c r="F820" s="104" t="s">
        <v>10778</v>
      </c>
      <c r="G820" s="67"/>
      <c r="H820" s="71"/>
      <c r="I820" s="72"/>
      <c r="J820" s="72"/>
      <c r="K820" s="71" t="s">
        <v>13678</v>
      </c>
      <c r="L820" s="75"/>
      <c r="M820" s="76"/>
      <c r="N820" s="76"/>
      <c r="O820" s="77"/>
      <c r="P820" s="78"/>
      <c r="Q820" s="78"/>
      <c r="R820" s="88"/>
      <c r="S820" s="88"/>
      <c r="T820" s="88"/>
      <c r="U820" s="88"/>
      <c r="V820" s="52"/>
      <c r="W820" s="52"/>
      <c r="X820" s="52"/>
      <c r="Y820" s="52"/>
      <c r="Z820" s="51"/>
      <c r="AA820" s="73"/>
      <c r="AB820" s="73"/>
      <c r="AC820" s="74"/>
      <c r="AD820" s="80">
        <v>171</v>
      </c>
      <c r="AE820" s="80">
        <v>44</v>
      </c>
      <c r="AF820" s="80">
        <v>9017</v>
      </c>
      <c r="AG820" s="80">
        <v>12850</v>
      </c>
      <c r="AH820" s="80"/>
      <c r="AI820" s="80" t="s">
        <v>8037</v>
      </c>
      <c r="AJ820" s="80"/>
      <c r="AK820" s="80"/>
      <c r="AL820" s="80"/>
      <c r="AM820" s="82">
        <v>43661.036122685182</v>
      </c>
      <c r="AN820" s="80" t="s">
        <v>11402</v>
      </c>
      <c r="AO820" s="85" t="s">
        <v>12220</v>
      </c>
      <c r="AP820" s="80" t="s">
        <v>66</v>
      </c>
      <c r="AQ820" s="2"/>
      <c r="AR820" s="3"/>
      <c r="AS820" s="3"/>
      <c r="AT820" s="3"/>
      <c r="AU820" s="3"/>
    </row>
    <row r="821" spans="1:47" x14ac:dyDescent="0.35">
      <c r="A821" s="66" t="s">
        <v>895</v>
      </c>
      <c r="B821" s="67"/>
      <c r="C821" s="67"/>
      <c r="D821" s="68"/>
      <c r="E821" s="70"/>
      <c r="F821" s="104" t="s">
        <v>10779</v>
      </c>
      <c r="G821" s="67"/>
      <c r="H821" s="71"/>
      <c r="I821" s="72"/>
      <c r="J821" s="72"/>
      <c r="K821" s="71" t="s">
        <v>13679</v>
      </c>
      <c r="L821" s="75"/>
      <c r="M821" s="76"/>
      <c r="N821" s="76"/>
      <c r="O821" s="77"/>
      <c r="P821" s="78"/>
      <c r="Q821" s="78"/>
      <c r="R821" s="88"/>
      <c r="S821" s="88"/>
      <c r="T821" s="88"/>
      <c r="U821" s="88"/>
      <c r="V821" s="52"/>
      <c r="W821" s="52"/>
      <c r="X821" s="52"/>
      <c r="Y821" s="52"/>
      <c r="Z821" s="51"/>
      <c r="AA821" s="73"/>
      <c r="AB821" s="73"/>
      <c r="AC821" s="74"/>
      <c r="AD821" s="80">
        <v>169</v>
      </c>
      <c r="AE821" s="80">
        <v>173</v>
      </c>
      <c r="AF821" s="80">
        <v>1434</v>
      </c>
      <c r="AG821" s="80">
        <v>2807</v>
      </c>
      <c r="AH821" s="80"/>
      <c r="AI821" s="80"/>
      <c r="AJ821" s="80" t="s">
        <v>8626</v>
      </c>
      <c r="AK821" s="80"/>
      <c r="AL821" s="80"/>
      <c r="AM821" s="82">
        <v>43406.754016203704</v>
      </c>
      <c r="AN821" s="80" t="s">
        <v>11402</v>
      </c>
      <c r="AO821" s="85" t="s">
        <v>12221</v>
      </c>
      <c r="AP821" s="80" t="s">
        <v>66</v>
      </c>
      <c r="AQ821" s="2"/>
      <c r="AR821" s="3"/>
      <c r="AS821" s="3"/>
      <c r="AT821" s="3"/>
      <c r="AU821" s="3"/>
    </row>
    <row r="822" spans="1:47" x14ac:dyDescent="0.35">
      <c r="A822" s="66" t="s">
        <v>896</v>
      </c>
      <c r="B822" s="67"/>
      <c r="C822" s="67"/>
      <c r="D822" s="68"/>
      <c r="E822" s="70"/>
      <c r="F822" s="104" t="s">
        <v>10780</v>
      </c>
      <c r="G822" s="67"/>
      <c r="H822" s="71"/>
      <c r="I822" s="72"/>
      <c r="J822" s="72"/>
      <c r="K822" s="71" t="s">
        <v>13680</v>
      </c>
      <c r="L822" s="75"/>
      <c r="M822" s="76"/>
      <c r="N822" s="76"/>
      <c r="O822" s="77"/>
      <c r="P822" s="78"/>
      <c r="Q822" s="78"/>
      <c r="R822" s="88"/>
      <c r="S822" s="88"/>
      <c r="T822" s="88"/>
      <c r="U822" s="88"/>
      <c r="V822" s="52"/>
      <c r="W822" s="52"/>
      <c r="X822" s="52"/>
      <c r="Y822" s="52"/>
      <c r="Z822" s="51"/>
      <c r="AA822" s="73"/>
      <c r="AB822" s="73"/>
      <c r="AC822" s="74"/>
      <c r="AD822" s="80">
        <v>202</v>
      </c>
      <c r="AE822" s="80">
        <v>26</v>
      </c>
      <c r="AF822" s="80">
        <v>4676</v>
      </c>
      <c r="AG822" s="80">
        <v>13969</v>
      </c>
      <c r="AH822" s="80"/>
      <c r="AI822" s="80" t="s">
        <v>8038</v>
      </c>
      <c r="AJ822" s="80"/>
      <c r="AK822" s="80"/>
      <c r="AL822" s="80"/>
      <c r="AM822" s="82">
        <v>43167.963414351849</v>
      </c>
      <c r="AN822" s="80" t="s">
        <v>11402</v>
      </c>
      <c r="AO822" s="85" t="s">
        <v>12222</v>
      </c>
      <c r="AP822" s="80" t="s">
        <v>66</v>
      </c>
      <c r="AQ822" s="2"/>
      <c r="AR822" s="3"/>
      <c r="AS822" s="3"/>
      <c r="AT822" s="3"/>
      <c r="AU822" s="3"/>
    </row>
    <row r="823" spans="1:47" x14ac:dyDescent="0.35">
      <c r="A823" s="66" t="s">
        <v>897</v>
      </c>
      <c r="B823" s="67"/>
      <c r="C823" s="67"/>
      <c r="D823" s="68"/>
      <c r="E823" s="70"/>
      <c r="F823" s="104" t="s">
        <v>10781</v>
      </c>
      <c r="G823" s="67"/>
      <c r="H823" s="71"/>
      <c r="I823" s="72"/>
      <c r="J823" s="72"/>
      <c r="K823" s="71" t="s">
        <v>13681</v>
      </c>
      <c r="L823" s="75"/>
      <c r="M823" s="76"/>
      <c r="N823" s="76"/>
      <c r="O823" s="77"/>
      <c r="P823" s="78"/>
      <c r="Q823" s="78"/>
      <c r="R823" s="88"/>
      <c r="S823" s="88"/>
      <c r="T823" s="88"/>
      <c r="U823" s="88"/>
      <c r="V823" s="52"/>
      <c r="W823" s="52"/>
      <c r="X823" s="52"/>
      <c r="Y823" s="52"/>
      <c r="Z823" s="51"/>
      <c r="AA823" s="73"/>
      <c r="AB823" s="73"/>
      <c r="AC823" s="74"/>
      <c r="AD823" s="80">
        <v>638</v>
      </c>
      <c r="AE823" s="80">
        <v>86</v>
      </c>
      <c r="AF823" s="80">
        <v>7553</v>
      </c>
      <c r="AG823" s="80">
        <v>9676</v>
      </c>
      <c r="AH823" s="80"/>
      <c r="AI823" s="80"/>
      <c r="AJ823" s="80"/>
      <c r="AK823" s="80"/>
      <c r="AL823" s="80"/>
      <c r="AM823" s="82">
        <v>43228.80369212963</v>
      </c>
      <c r="AN823" s="80" t="s">
        <v>11402</v>
      </c>
      <c r="AO823" s="85" t="s">
        <v>12223</v>
      </c>
      <c r="AP823" s="80" t="s">
        <v>66</v>
      </c>
      <c r="AQ823" s="2"/>
      <c r="AR823" s="3"/>
      <c r="AS823" s="3"/>
      <c r="AT823" s="3"/>
      <c r="AU823" s="3"/>
    </row>
    <row r="824" spans="1:47" x14ac:dyDescent="0.35">
      <c r="A824" s="66" t="s">
        <v>898</v>
      </c>
      <c r="B824" s="67"/>
      <c r="C824" s="67"/>
      <c r="D824" s="68"/>
      <c r="E824" s="70"/>
      <c r="F824" s="104" t="s">
        <v>10782</v>
      </c>
      <c r="G824" s="67"/>
      <c r="H824" s="71"/>
      <c r="I824" s="72"/>
      <c r="J824" s="72"/>
      <c r="K824" s="71" t="s">
        <v>13682</v>
      </c>
      <c r="L824" s="75"/>
      <c r="M824" s="76"/>
      <c r="N824" s="76"/>
      <c r="O824" s="77"/>
      <c r="P824" s="78"/>
      <c r="Q824" s="78"/>
      <c r="R824" s="88"/>
      <c r="S824" s="88"/>
      <c r="T824" s="88"/>
      <c r="U824" s="88"/>
      <c r="V824" s="52"/>
      <c r="W824" s="52"/>
      <c r="X824" s="52"/>
      <c r="Y824" s="52"/>
      <c r="Z824" s="51"/>
      <c r="AA824" s="73"/>
      <c r="AB824" s="73"/>
      <c r="AC824" s="74"/>
      <c r="AD824" s="80">
        <v>5000</v>
      </c>
      <c r="AE824" s="80">
        <v>636</v>
      </c>
      <c r="AF824" s="80">
        <v>1483</v>
      </c>
      <c r="AG824" s="80">
        <v>840</v>
      </c>
      <c r="AH824" s="80"/>
      <c r="AI824" s="80" t="s">
        <v>8039</v>
      </c>
      <c r="AJ824" s="80"/>
      <c r="AK824" s="85" t="s">
        <v>9622</v>
      </c>
      <c r="AL824" s="80"/>
      <c r="AM824" s="82">
        <v>44267.662222222221</v>
      </c>
      <c r="AN824" s="80" t="s">
        <v>11402</v>
      </c>
      <c r="AO824" s="85" t="s">
        <v>12224</v>
      </c>
      <c r="AP824" s="80" t="s">
        <v>66</v>
      </c>
      <c r="AQ824" s="2"/>
      <c r="AR824" s="3"/>
      <c r="AS824" s="3"/>
      <c r="AT824" s="3"/>
      <c r="AU824" s="3"/>
    </row>
    <row r="825" spans="1:47" x14ac:dyDescent="0.35">
      <c r="A825" s="66" t="s">
        <v>1151</v>
      </c>
      <c r="B825" s="67"/>
      <c r="C825" s="67"/>
      <c r="D825" s="68"/>
      <c r="E825" s="70"/>
      <c r="F825" s="104" t="s">
        <v>10783</v>
      </c>
      <c r="G825" s="67"/>
      <c r="H825" s="71"/>
      <c r="I825" s="72"/>
      <c r="J825" s="72"/>
      <c r="K825" s="71" t="s">
        <v>13683</v>
      </c>
      <c r="L825" s="75"/>
      <c r="M825" s="76"/>
      <c r="N825" s="76"/>
      <c r="O825" s="77"/>
      <c r="P825" s="78"/>
      <c r="Q825" s="78"/>
      <c r="R825" s="88"/>
      <c r="S825" s="88"/>
      <c r="T825" s="88"/>
      <c r="U825" s="88"/>
      <c r="V825" s="52"/>
      <c r="W825" s="52"/>
      <c r="X825" s="52"/>
      <c r="Y825" s="52"/>
      <c r="Z825" s="51"/>
      <c r="AA825" s="73"/>
      <c r="AB825" s="73"/>
      <c r="AC825" s="74"/>
      <c r="AD825" s="80">
        <v>6052</v>
      </c>
      <c r="AE825" s="80">
        <v>5500</v>
      </c>
      <c r="AF825" s="80">
        <v>30770</v>
      </c>
      <c r="AG825" s="80">
        <v>5888</v>
      </c>
      <c r="AH825" s="80"/>
      <c r="AI825" s="80" t="s">
        <v>8040</v>
      </c>
      <c r="AJ825" s="80" t="s">
        <v>8616</v>
      </c>
      <c r="AK825" s="85" t="s">
        <v>9623</v>
      </c>
      <c r="AL825" s="80"/>
      <c r="AM825" s="82">
        <v>39971.584641203706</v>
      </c>
      <c r="AN825" s="80" t="s">
        <v>11402</v>
      </c>
      <c r="AO825" s="85" t="s">
        <v>12225</v>
      </c>
      <c r="AP825" s="80" t="s">
        <v>66</v>
      </c>
      <c r="AQ825" s="2"/>
      <c r="AR825" s="3"/>
      <c r="AS825" s="3"/>
      <c r="AT825" s="3"/>
      <c r="AU825" s="3"/>
    </row>
    <row r="826" spans="1:47" x14ac:dyDescent="0.35">
      <c r="A826" s="66" t="s">
        <v>899</v>
      </c>
      <c r="B826" s="67"/>
      <c r="C826" s="67"/>
      <c r="D826" s="68"/>
      <c r="E826" s="70"/>
      <c r="F826" s="104" t="s">
        <v>10784</v>
      </c>
      <c r="G826" s="67"/>
      <c r="H826" s="71"/>
      <c r="I826" s="72"/>
      <c r="J826" s="72"/>
      <c r="K826" s="71" t="s">
        <v>13684</v>
      </c>
      <c r="L826" s="75"/>
      <c r="M826" s="76"/>
      <c r="N826" s="76"/>
      <c r="O826" s="77"/>
      <c r="P826" s="78"/>
      <c r="Q826" s="78"/>
      <c r="R826" s="88"/>
      <c r="S826" s="88"/>
      <c r="T826" s="88"/>
      <c r="U826" s="88"/>
      <c r="V826" s="52"/>
      <c r="W826" s="52"/>
      <c r="X826" s="52"/>
      <c r="Y826" s="52"/>
      <c r="Z826" s="51"/>
      <c r="AA826" s="73"/>
      <c r="AB826" s="73"/>
      <c r="AC826" s="74"/>
      <c r="AD826" s="80">
        <v>857</v>
      </c>
      <c r="AE826" s="80">
        <v>184</v>
      </c>
      <c r="AF826" s="80">
        <v>8709</v>
      </c>
      <c r="AG826" s="80">
        <v>14090</v>
      </c>
      <c r="AH826" s="80"/>
      <c r="AI826" s="80" t="s">
        <v>8041</v>
      </c>
      <c r="AJ826" s="80" t="s">
        <v>8615</v>
      </c>
      <c r="AK826" s="80"/>
      <c r="AL826" s="80"/>
      <c r="AM826" s="82">
        <v>42424.597685185188</v>
      </c>
      <c r="AN826" s="80" t="s">
        <v>11402</v>
      </c>
      <c r="AO826" s="85" t="s">
        <v>12226</v>
      </c>
      <c r="AP826" s="80" t="s">
        <v>66</v>
      </c>
      <c r="AQ826" s="2"/>
      <c r="AR826" s="3"/>
      <c r="AS826" s="3"/>
      <c r="AT826" s="3"/>
      <c r="AU826" s="3"/>
    </row>
    <row r="827" spans="1:47" x14ac:dyDescent="0.35">
      <c r="A827" s="66" t="s">
        <v>1577</v>
      </c>
      <c r="B827" s="67"/>
      <c r="C827" s="67"/>
      <c r="D827" s="68"/>
      <c r="E827" s="70"/>
      <c r="F827" s="104" t="s">
        <v>10785</v>
      </c>
      <c r="G827" s="67"/>
      <c r="H827" s="71"/>
      <c r="I827" s="72"/>
      <c r="J827" s="72"/>
      <c r="K827" s="71" t="s">
        <v>13685</v>
      </c>
      <c r="L827" s="75"/>
      <c r="M827" s="76"/>
      <c r="N827" s="76"/>
      <c r="O827" s="77"/>
      <c r="P827" s="78"/>
      <c r="Q827" s="78"/>
      <c r="R827" s="88"/>
      <c r="S827" s="88"/>
      <c r="T827" s="88"/>
      <c r="U827" s="88"/>
      <c r="V827" s="52"/>
      <c r="W827" s="52"/>
      <c r="X827" s="52"/>
      <c r="Y827" s="52"/>
      <c r="Z827" s="51"/>
      <c r="AA827" s="73"/>
      <c r="AB827" s="73"/>
      <c r="AC827" s="74"/>
      <c r="AD827" s="80">
        <v>2439</v>
      </c>
      <c r="AE827" s="80">
        <v>67189</v>
      </c>
      <c r="AF827" s="80">
        <v>7551</v>
      </c>
      <c r="AG827" s="80">
        <v>853</v>
      </c>
      <c r="AH827" s="80"/>
      <c r="AI827" s="80" t="s">
        <v>8042</v>
      </c>
      <c r="AJ827" s="80"/>
      <c r="AK827" s="85" t="s">
        <v>9624</v>
      </c>
      <c r="AL827" s="80"/>
      <c r="AM827" s="82">
        <v>40709.325138888889</v>
      </c>
      <c r="AN827" s="80" t="s">
        <v>11402</v>
      </c>
      <c r="AO827" s="85" t="s">
        <v>12227</v>
      </c>
      <c r="AP827" s="80" t="s">
        <v>65</v>
      </c>
      <c r="AQ827" s="2"/>
      <c r="AR827" s="3"/>
      <c r="AS827" s="3"/>
      <c r="AT827" s="3"/>
      <c r="AU827" s="3"/>
    </row>
    <row r="828" spans="1:47" x14ac:dyDescent="0.35">
      <c r="A828" s="66" t="s">
        <v>900</v>
      </c>
      <c r="B828" s="67"/>
      <c r="C828" s="67"/>
      <c r="D828" s="68"/>
      <c r="E828" s="70"/>
      <c r="F828" s="104" t="s">
        <v>10786</v>
      </c>
      <c r="G828" s="67"/>
      <c r="H828" s="71"/>
      <c r="I828" s="72"/>
      <c r="J828" s="72"/>
      <c r="K828" s="71" t="s">
        <v>13686</v>
      </c>
      <c r="L828" s="75"/>
      <c r="M828" s="76"/>
      <c r="N828" s="76"/>
      <c r="O828" s="77"/>
      <c r="P828" s="78"/>
      <c r="Q828" s="78"/>
      <c r="R828" s="88"/>
      <c r="S828" s="88"/>
      <c r="T828" s="88"/>
      <c r="U828" s="88"/>
      <c r="V828" s="52"/>
      <c r="W828" s="52"/>
      <c r="X828" s="52"/>
      <c r="Y828" s="52"/>
      <c r="Z828" s="51"/>
      <c r="AA828" s="73"/>
      <c r="AB828" s="73"/>
      <c r="AC828" s="74"/>
      <c r="AD828" s="80">
        <v>123</v>
      </c>
      <c r="AE828" s="80">
        <v>254</v>
      </c>
      <c r="AF828" s="80">
        <v>6720</v>
      </c>
      <c r="AG828" s="80">
        <v>8114</v>
      </c>
      <c r="AH828" s="80"/>
      <c r="AI828" s="80" t="s">
        <v>8043</v>
      </c>
      <c r="AJ828" s="80" t="s">
        <v>8972</v>
      </c>
      <c r="AK828" s="80"/>
      <c r="AL828" s="80"/>
      <c r="AM828" s="82">
        <v>44344.562662037039</v>
      </c>
      <c r="AN828" s="80" t="s">
        <v>11402</v>
      </c>
      <c r="AO828" s="85" t="s">
        <v>12228</v>
      </c>
      <c r="AP828" s="80" t="s">
        <v>66</v>
      </c>
      <c r="AQ828" s="2"/>
      <c r="AR828" s="3"/>
      <c r="AS828" s="3"/>
      <c r="AT828" s="3"/>
      <c r="AU828" s="3"/>
    </row>
    <row r="829" spans="1:47" x14ac:dyDescent="0.35">
      <c r="A829" s="66" t="s">
        <v>901</v>
      </c>
      <c r="B829" s="67"/>
      <c r="C829" s="67"/>
      <c r="D829" s="68"/>
      <c r="E829" s="70"/>
      <c r="F829" s="104" t="s">
        <v>10787</v>
      </c>
      <c r="G829" s="67"/>
      <c r="H829" s="71"/>
      <c r="I829" s="72"/>
      <c r="J829" s="72"/>
      <c r="K829" s="71" t="s">
        <v>13687</v>
      </c>
      <c r="L829" s="75"/>
      <c r="M829" s="76"/>
      <c r="N829" s="76"/>
      <c r="O829" s="77"/>
      <c r="P829" s="78"/>
      <c r="Q829" s="78"/>
      <c r="R829" s="88"/>
      <c r="S829" s="88"/>
      <c r="T829" s="88"/>
      <c r="U829" s="88"/>
      <c r="V829" s="52"/>
      <c r="W829" s="52"/>
      <c r="X829" s="52"/>
      <c r="Y829" s="52"/>
      <c r="Z829" s="51"/>
      <c r="AA829" s="73"/>
      <c r="AB829" s="73"/>
      <c r="AC829" s="74"/>
      <c r="AD829" s="80">
        <v>239</v>
      </c>
      <c r="AE829" s="80">
        <v>159</v>
      </c>
      <c r="AF829" s="80">
        <v>1171</v>
      </c>
      <c r="AG829" s="80">
        <v>33</v>
      </c>
      <c r="AH829" s="80"/>
      <c r="AI829" s="80" t="s">
        <v>8044</v>
      </c>
      <c r="AJ829" s="80"/>
      <c r="AK829" s="85" t="s">
        <v>9625</v>
      </c>
      <c r="AL829" s="80"/>
      <c r="AM829" s="82">
        <v>43896.598217592589</v>
      </c>
      <c r="AN829" s="80" t="s">
        <v>11402</v>
      </c>
      <c r="AO829" s="85" t="s">
        <v>12229</v>
      </c>
      <c r="AP829" s="80" t="s">
        <v>66</v>
      </c>
      <c r="AQ829" s="2"/>
      <c r="AR829" s="3"/>
      <c r="AS829" s="3"/>
      <c r="AT829" s="3"/>
      <c r="AU829" s="3"/>
    </row>
    <row r="830" spans="1:47" x14ac:dyDescent="0.35">
      <c r="A830" s="66" t="s">
        <v>902</v>
      </c>
      <c r="B830" s="67"/>
      <c r="C830" s="67"/>
      <c r="D830" s="68"/>
      <c r="E830" s="70"/>
      <c r="F830" s="104" t="s">
        <v>10788</v>
      </c>
      <c r="G830" s="67"/>
      <c r="H830" s="71"/>
      <c r="I830" s="72"/>
      <c r="J830" s="72"/>
      <c r="K830" s="71" t="s">
        <v>13688</v>
      </c>
      <c r="L830" s="75"/>
      <c r="M830" s="76"/>
      <c r="N830" s="76"/>
      <c r="O830" s="77"/>
      <c r="P830" s="78"/>
      <c r="Q830" s="78"/>
      <c r="R830" s="88"/>
      <c r="S830" s="88"/>
      <c r="T830" s="88"/>
      <c r="U830" s="88"/>
      <c r="V830" s="52"/>
      <c r="W830" s="52"/>
      <c r="X830" s="52"/>
      <c r="Y830" s="52"/>
      <c r="Z830" s="51"/>
      <c r="AA830" s="73"/>
      <c r="AB830" s="73"/>
      <c r="AC830" s="74"/>
      <c r="AD830" s="80">
        <v>122</v>
      </c>
      <c r="AE830" s="80">
        <v>65</v>
      </c>
      <c r="AF830" s="80">
        <v>683</v>
      </c>
      <c r="AG830" s="80">
        <v>898</v>
      </c>
      <c r="AH830" s="80"/>
      <c r="AI830" s="80" t="s">
        <v>8045</v>
      </c>
      <c r="AJ830" s="80" t="s">
        <v>8704</v>
      </c>
      <c r="AK830" s="80"/>
      <c r="AL830" s="80"/>
      <c r="AM830" s="82">
        <v>43059.567650462966</v>
      </c>
      <c r="AN830" s="80" t="s">
        <v>11402</v>
      </c>
      <c r="AO830" s="85" t="s">
        <v>12230</v>
      </c>
      <c r="AP830" s="80" t="s">
        <v>66</v>
      </c>
      <c r="AQ830" s="2"/>
      <c r="AR830" s="3"/>
      <c r="AS830" s="3"/>
      <c r="AT830" s="3"/>
      <c r="AU830" s="3"/>
    </row>
    <row r="831" spans="1:47" x14ac:dyDescent="0.35">
      <c r="A831" s="66" t="s">
        <v>1578</v>
      </c>
      <c r="B831" s="67"/>
      <c r="C831" s="67"/>
      <c r="D831" s="68"/>
      <c r="E831" s="70"/>
      <c r="F831" s="104" t="s">
        <v>10012</v>
      </c>
      <c r="G831" s="67"/>
      <c r="H831" s="71"/>
      <c r="I831" s="72"/>
      <c r="J831" s="72"/>
      <c r="K831" s="71" t="s">
        <v>13689</v>
      </c>
      <c r="L831" s="75"/>
      <c r="M831" s="76"/>
      <c r="N831" s="76"/>
      <c r="O831" s="77"/>
      <c r="P831" s="78"/>
      <c r="Q831" s="78"/>
      <c r="R831" s="88"/>
      <c r="S831" s="88"/>
      <c r="T831" s="88"/>
      <c r="U831" s="88"/>
      <c r="V831" s="52"/>
      <c r="W831" s="52"/>
      <c r="X831" s="52"/>
      <c r="Y831" s="52"/>
      <c r="Z831" s="51"/>
      <c r="AA831" s="73"/>
      <c r="AB831" s="73"/>
      <c r="AC831" s="74"/>
      <c r="AD831" s="80">
        <v>1</v>
      </c>
      <c r="AE831" s="80">
        <v>456</v>
      </c>
      <c r="AF831" s="80">
        <v>0</v>
      </c>
      <c r="AG831" s="80">
        <v>0</v>
      </c>
      <c r="AH831" s="80"/>
      <c r="AI831" s="80"/>
      <c r="AJ831" s="80"/>
      <c r="AK831" s="80"/>
      <c r="AL831" s="80"/>
      <c r="AM831" s="82">
        <v>40278.592881944445</v>
      </c>
      <c r="AN831" s="80" t="s">
        <v>11402</v>
      </c>
      <c r="AO831" s="85" t="s">
        <v>12231</v>
      </c>
      <c r="AP831" s="80" t="s">
        <v>65</v>
      </c>
      <c r="AQ831" s="2"/>
      <c r="AR831" s="3"/>
      <c r="AS831" s="3"/>
      <c r="AT831" s="3"/>
      <c r="AU831" s="3"/>
    </row>
    <row r="832" spans="1:47" x14ac:dyDescent="0.35">
      <c r="A832" s="66" t="s">
        <v>928</v>
      </c>
      <c r="B832" s="67"/>
      <c r="C832" s="67"/>
      <c r="D832" s="68"/>
      <c r="E832" s="70"/>
      <c r="F832" s="104" t="s">
        <v>10789</v>
      </c>
      <c r="G832" s="67"/>
      <c r="H832" s="71"/>
      <c r="I832" s="72"/>
      <c r="J832" s="72"/>
      <c r="K832" s="71" t="s">
        <v>13690</v>
      </c>
      <c r="L832" s="75"/>
      <c r="M832" s="76"/>
      <c r="N832" s="76"/>
      <c r="O832" s="77"/>
      <c r="P832" s="78"/>
      <c r="Q832" s="78"/>
      <c r="R832" s="88"/>
      <c r="S832" s="88"/>
      <c r="T832" s="88"/>
      <c r="U832" s="88"/>
      <c r="V832" s="52"/>
      <c r="W832" s="52"/>
      <c r="X832" s="52"/>
      <c r="Y832" s="52"/>
      <c r="Z832" s="51"/>
      <c r="AA832" s="73"/>
      <c r="AB832" s="73"/>
      <c r="AC832" s="74"/>
      <c r="AD832" s="80">
        <v>803</v>
      </c>
      <c r="AE832" s="80">
        <v>1028</v>
      </c>
      <c r="AF832" s="80">
        <v>1663</v>
      </c>
      <c r="AG832" s="80">
        <v>1077</v>
      </c>
      <c r="AH832" s="80"/>
      <c r="AI832" s="80" t="s">
        <v>8046</v>
      </c>
      <c r="AJ832" s="80" t="s">
        <v>8973</v>
      </c>
      <c r="AK832" s="85" t="s">
        <v>9626</v>
      </c>
      <c r="AL832" s="80"/>
      <c r="AM832" s="82">
        <v>42102.20988425926</v>
      </c>
      <c r="AN832" s="80" t="s">
        <v>11402</v>
      </c>
      <c r="AO832" s="85" t="s">
        <v>12232</v>
      </c>
      <c r="AP832" s="80" t="s">
        <v>66</v>
      </c>
      <c r="AQ832" s="2"/>
      <c r="AR832" s="3"/>
      <c r="AS832" s="3"/>
      <c r="AT832" s="3"/>
      <c r="AU832" s="3"/>
    </row>
    <row r="833" spans="1:47" x14ac:dyDescent="0.35">
      <c r="A833" s="66" t="s">
        <v>903</v>
      </c>
      <c r="B833" s="67"/>
      <c r="C833" s="67"/>
      <c r="D833" s="68"/>
      <c r="E833" s="70"/>
      <c r="F833" s="104" t="s">
        <v>10790</v>
      </c>
      <c r="G833" s="67"/>
      <c r="H833" s="71"/>
      <c r="I833" s="72"/>
      <c r="J833" s="72"/>
      <c r="K833" s="71" t="s">
        <v>13691</v>
      </c>
      <c r="L833" s="75"/>
      <c r="M833" s="76"/>
      <c r="N833" s="76"/>
      <c r="O833" s="77"/>
      <c r="P833" s="78"/>
      <c r="Q833" s="78"/>
      <c r="R833" s="88"/>
      <c r="S833" s="88"/>
      <c r="T833" s="88"/>
      <c r="U833" s="88"/>
      <c r="V833" s="52"/>
      <c r="W833" s="52"/>
      <c r="X833" s="52"/>
      <c r="Y833" s="52"/>
      <c r="Z833" s="51"/>
      <c r="AA833" s="73"/>
      <c r="AB833" s="73"/>
      <c r="AC833" s="74"/>
      <c r="AD833" s="80">
        <v>5001</v>
      </c>
      <c r="AE833" s="80">
        <v>466</v>
      </c>
      <c r="AF833" s="80">
        <v>27572</v>
      </c>
      <c r="AG833" s="80">
        <v>19340</v>
      </c>
      <c r="AH833" s="80"/>
      <c r="AI833" s="80" t="s">
        <v>8047</v>
      </c>
      <c r="AJ833" s="80"/>
      <c r="AK833" s="80"/>
      <c r="AL833" s="80"/>
      <c r="AM833" s="82">
        <v>40232.485995370371</v>
      </c>
      <c r="AN833" s="80" t="s">
        <v>11402</v>
      </c>
      <c r="AO833" s="85" t="s">
        <v>12233</v>
      </c>
      <c r="AP833" s="80" t="s">
        <v>66</v>
      </c>
      <c r="AQ833" s="2"/>
      <c r="AR833" s="3"/>
      <c r="AS833" s="3"/>
      <c r="AT833" s="3"/>
      <c r="AU833" s="3"/>
    </row>
    <row r="834" spans="1:47" x14ac:dyDescent="0.35">
      <c r="A834" s="66" t="s">
        <v>904</v>
      </c>
      <c r="B834" s="67"/>
      <c r="C834" s="67"/>
      <c r="D834" s="68"/>
      <c r="E834" s="70"/>
      <c r="F834" s="104" t="s">
        <v>10791</v>
      </c>
      <c r="G834" s="67"/>
      <c r="H834" s="71"/>
      <c r="I834" s="72"/>
      <c r="J834" s="72"/>
      <c r="K834" s="71" t="s">
        <v>13692</v>
      </c>
      <c r="L834" s="75"/>
      <c r="M834" s="76"/>
      <c r="N834" s="76"/>
      <c r="O834" s="77"/>
      <c r="P834" s="78"/>
      <c r="Q834" s="78"/>
      <c r="R834" s="88"/>
      <c r="S834" s="88"/>
      <c r="T834" s="88"/>
      <c r="U834" s="88"/>
      <c r="V834" s="52"/>
      <c r="W834" s="52"/>
      <c r="X834" s="52"/>
      <c r="Y834" s="52"/>
      <c r="Z834" s="51"/>
      <c r="AA834" s="73"/>
      <c r="AB834" s="73"/>
      <c r="AC834" s="74"/>
      <c r="AD834" s="80">
        <v>4999</v>
      </c>
      <c r="AE834" s="80">
        <v>1645</v>
      </c>
      <c r="AF834" s="80">
        <v>38492</v>
      </c>
      <c r="AG834" s="80">
        <v>18067</v>
      </c>
      <c r="AH834" s="80"/>
      <c r="AI834" s="80" t="s">
        <v>8048</v>
      </c>
      <c r="AJ834" s="80" t="s">
        <v>8616</v>
      </c>
      <c r="AK834" s="80"/>
      <c r="AL834" s="80"/>
      <c r="AM834" s="82">
        <v>41569.288472222222</v>
      </c>
      <c r="AN834" s="80" t="s">
        <v>11402</v>
      </c>
      <c r="AO834" s="85" t="s">
        <v>12234</v>
      </c>
      <c r="AP834" s="80" t="s">
        <v>66</v>
      </c>
      <c r="AQ834" s="2"/>
      <c r="AR834" s="3"/>
      <c r="AS834" s="3"/>
      <c r="AT834" s="3"/>
      <c r="AU834" s="3"/>
    </row>
    <row r="835" spans="1:47" x14ac:dyDescent="0.35">
      <c r="A835" s="66" t="s">
        <v>905</v>
      </c>
      <c r="B835" s="67"/>
      <c r="C835" s="67"/>
      <c r="D835" s="68"/>
      <c r="E835" s="70"/>
      <c r="F835" s="104" t="s">
        <v>10792</v>
      </c>
      <c r="G835" s="67"/>
      <c r="H835" s="71"/>
      <c r="I835" s="72"/>
      <c r="J835" s="72"/>
      <c r="K835" s="71" t="s">
        <v>13693</v>
      </c>
      <c r="L835" s="75"/>
      <c r="M835" s="76"/>
      <c r="N835" s="76"/>
      <c r="O835" s="77"/>
      <c r="P835" s="78"/>
      <c r="Q835" s="78"/>
      <c r="R835" s="88"/>
      <c r="S835" s="88"/>
      <c r="T835" s="88"/>
      <c r="U835" s="88"/>
      <c r="V835" s="52"/>
      <c r="W835" s="52"/>
      <c r="X835" s="52"/>
      <c r="Y835" s="52"/>
      <c r="Z835" s="51"/>
      <c r="AA835" s="73"/>
      <c r="AB835" s="73"/>
      <c r="AC835" s="74"/>
      <c r="AD835" s="80">
        <v>2211</v>
      </c>
      <c r="AE835" s="80">
        <v>2141</v>
      </c>
      <c r="AF835" s="80">
        <v>14270</v>
      </c>
      <c r="AG835" s="80">
        <v>12355</v>
      </c>
      <c r="AH835" s="80"/>
      <c r="AI835" s="80" t="s">
        <v>8049</v>
      </c>
      <c r="AJ835" s="80" t="s">
        <v>8974</v>
      </c>
      <c r="AK835" s="85" t="s">
        <v>9627</v>
      </c>
      <c r="AL835" s="80"/>
      <c r="AM835" s="82">
        <v>41103.343472222223</v>
      </c>
      <c r="AN835" s="80" t="s">
        <v>11402</v>
      </c>
      <c r="AO835" s="85" t="s">
        <v>12235</v>
      </c>
      <c r="AP835" s="80" t="s">
        <v>66</v>
      </c>
      <c r="AQ835" s="2"/>
      <c r="AR835" s="3"/>
      <c r="AS835" s="3"/>
      <c r="AT835" s="3"/>
      <c r="AU835" s="3"/>
    </row>
    <row r="836" spans="1:47" x14ac:dyDescent="0.35">
      <c r="A836" s="66" t="s">
        <v>1579</v>
      </c>
      <c r="B836" s="67"/>
      <c r="C836" s="67"/>
      <c r="D836" s="68"/>
      <c r="E836" s="70"/>
      <c r="F836" s="104" t="s">
        <v>10793</v>
      </c>
      <c r="G836" s="67"/>
      <c r="H836" s="71"/>
      <c r="I836" s="72"/>
      <c r="J836" s="72"/>
      <c r="K836" s="71" t="s">
        <v>13694</v>
      </c>
      <c r="L836" s="75"/>
      <c r="M836" s="76"/>
      <c r="N836" s="76"/>
      <c r="O836" s="77"/>
      <c r="P836" s="78"/>
      <c r="Q836" s="78"/>
      <c r="R836" s="88"/>
      <c r="S836" s="88"/>
      <c r="T836" s="88"/>
      <c r="U836" s="88"/>
      <c r="V836" s="52"/>
      <c r="W836" s="52"/>
      <c r="X836" s="52"/>
      <c r="Y836" s="52"/>
      <c r="Z836" s="51"/>
      <c r="AA836" s="73"/>
      <c r="AB836" s="73"/>
      <c r="AC836" s="74"/>
      <c r="AD836" s="80">
        <v>1167</v>
      </c>
      <c r="AE836" s="80">
        <v>16672</v>
      </c>
      <c r="AF836" s="80">
        <v>36435</v>
      </c>
      <c r="AG836" s="80">
        <v>6918</v>
      </c>
      <c r="AH836" s="80"/>
      <c r="AI836" s="80" t="s">
        <v>8050</v>
      </c>
      <c r="AJ836" s="80" t="s">
        <v>8615</v>
      </c>
      <c r="AK836" s="85" t="s">
        <v>9628</v>
      </c>
      <c r="AL836" s="80"/>
      <c r="AM836" s="82">
        <v>39570.303877314815</v>
      </c>
      <c r="AN836" s="80" t="s">
        <v>11402</v>
      </c>
      <c r="AO836" s="85" t="s">
        <v>12236</v>
      </c>
      <c r="AP836" s="80" t="s">
        <v>65</v>
      </c>
      <c r="AQ836" s="2"/>
      <c r="AR836" s="3"/>
      <c r="AS836" s="3"/>
      <c r="AT836" s="3"/>
      <c r="AU836" s="3"/>
    </row>
    <row r="837" spans="1:47" x14ac:dyDescent="0.35">
      <c r="A837" s="66" t="s">
        <v>906</v>
      </c>
      <c r="B837" s="67"/>
      <c r="C837" s="67"/>
      <c r="D837" s="68"/>
      <c r="E837" s="70"/>
      <c r="F837" s="104" t="s">
        <v>10794</v>
      </c>
      <c r="G837" s="67"/>
      <c r="H837" s="71"/>
      <c r="I837" s="72"/>
      <c r="J837" s="72"/>
      <c r="K837" s="71" t="s">
        <v>13695</v>
      </c>
      <c r="L837" s="75"/>
      <c r="M837" s="76"/>
      <c r="N837" s="76"/>
      <c r="O837" s="77"/>
      <c r="P837" s="78"/>
      <c r="Q837" s="78"/>
      <c r="R837" s="88"/>
      <c r="S837" s="88"/>
      <c r="T837" s="88"/>
      <c r="U837" s="88"/>
      <c r="V837" s="52"/>
      <c r="W837" s="52"/>
      <c r="X837" s="52"/>
      <c r="Y837" s="52"/>
      <c r="Z837" s="51"/>
      <c r="AA837" s="73"/>
      <c r="AB837" s="73"/>
      <c r="AC837" s="74"/>
      <c r="AD837" s="80">
        <v>249</v>
      </c>
      <c r="AE837" s="80">
        <v>60</v>
      </c>
      <c r="AF837" s="80">
        <v>2654</v>
      </c>
      <c r="AG837" s="80">
        <v>4335</v>
      </c>
      <c r="AH837" s="80"/>
      <c r="AI837" s="80" t="s">
        <v>8051</v>
      </c>
      <c r="AJ837" s="80" t="s">
        <v>8627</v>
      </c>
      <c r="AK837" s="80"/>
      <c r="AL837" s="80"/>
      <c r="AM837" s="82">
        <v>43360.899872685186</v>
      </c>
      <c r="AN837" s="80" t="s">
        <v>11402</v>
      </c>
      <c r="AO837" s="85" t="s">
        <v>12237</v>
      </c>
      <c r="AP837" s="80" t="s">
        <v>66</v>
      </c>
      <c r="AQ837" s="2"/>
      <c r="AR837" s="3"/>
      <c r="AS837" s="3"/>
      <c r="AT837" s="3"/>
      <c r="AU837" s="3"/>
    </row>
    <row r="838" spans="1:47" x14ac:dyDescent="0.35">
      <c r="A838" s="66" t="s">
        <v>907</v>
      </c>
      <c r="B838" s="67"/>
      <c r="C838" s="67"/>
      <c r="D838" s="68"/>
      <c r="E838" s="70"/>
      <c r="F838" s="104" t="s">
        <v>10795</v>
      </c>
      <c r="G838" s="67"/>
      <c r="H838" s="71"/>
      <c r="I838" s="72"/>
      <c r="J838" s="72"/>
      <c r="K838" s="71" t="s">
        <v>13696</v>
      </c>
      <c r="L838" s="75"/>
      <c r="M838" s="76"/>
      <c r="N838" s="76"/>
      <c r="O838" s="77"/>
      <c r="P838" s="78"/>
      <c r="Q838" s="78"/>
      <c r="R838" s="88"/>
      <c r="S838" s="88"/>
      <c r="T838" s="88"/>
      <c r="U838" s="88"/>
      <c r="V838" s="52"/>
      <c r="W838" s="52"/>
      <c r="X838" s="52"/>
      <c r="Y838" s="52"/>
      <c r="Z838" s="51"/>
      <c r="AA838" s="73"/>
      <c r="AB838" s="73"/>
      <c r="AC838" s="74"/>
      <c r="AD838" s="80">
        <v>125</v>
      </c>
      <c r="AE838" s="80">
        <v>36</v>
      </c>
      <c r="AF838" s="80">
        <v>775</v>
      </c>
      <c r="AG838" s="80">
        <v>282</v>
      </c>
      <c r="AH838" s="80"/>
      <c r="AI838" s="80" t="s">
        <v>8052</v>
      </c>
      <c r="AJ838" s="80" t="s">
        <v>8802</v>
      </c>
      <c r="AK838" s="80"/>
      <c r="AL838" s="80"/>
      <c r="AM838" s="82">
        <v>44087.171261574076</v>
      </c>
      <c r="AN838" s="80" t="s">
        <v>11402</v>
      </c>
      <c r="AO838" s="85" t="s">
        <v>12238</v>
      </c>
      <c r="AP838" s="80" t="s">
        <v>66</v>
      </c>
      <c r="AQ838" s="2"/>
      <c r="AR838" s="3"/>
      <c r="AS838" s="3"/>
      <c r="AT838" s="3"/>
      <c r="AU838" s="3"/>
    </row>
    <row r="839" spans="1:47" x14ac:dyDescent="0.35">
      <c r="A839" s="66" t="s">
        <v>908</v>
      </c>
      <c r="B839" s="67"/>
      <c r="C839" s="67"/>
      <c r="D839" s="68"/>
      <c r="E839" s="70"/>
      <c r="F839" s="104" t="s">
        <v>10796</v>
      </c>
      <c r="G839" s="67"/>
      <c r="H839" s="71"/>
      <c r="I839" s="72"/>
      <c r="J839" s="72"/>
      <c r="K839" s="71" t="s">
        <v>13697</v>
      </c>
      <c r="L839" s="75"/>
      <c r="M839" s="76"/>
      <c r="N839" s="76"/>
      <c r="O839" s="77"/>
      <c r="P839" s="78"/>
      <c r="Q839" s="78"/>
      <c r="R839" s="88"/>
      <c r="S839" s="88"/>
      <c r="T839" s="88"/>
      <c r="U839" s="88"/>
      <c r="V839" s="52"/>
      <c r="W839" s="52"/>
      <c r="X839" s="52"/>
      <c r="Y839" s="52"/>
      <c r="Z839" s="51"/>
      <c r="AA839" s="73"/>
      <c r="AB839" s="73"/>
      <c r="AC839" s="74"/>
      <c r="AD839" s="80">
        <v>3921</v>
      </c>
      <c r="AE839" s="80">
        <v>2314</v>
      </c>
      <c r="AF839" s="80">
        <v>44294</v>
      </c>
      <c r="AG839" s="80">
        <v>62562</v>
      </c>
      <c r="AH839" s="80"/>
      <c r="AI839" s="80" t="s">
        <v>8053</v>
      </c>
      <c r="AJ839" s="80" t="s">
        <v>8802</v>
      </c>
      <c r="AK839" s="85" t="s">
        <v>9629</v>
      </c>
      <c r="AL839" s="80"/>
      <c r="AM839" s="82">
        <v>40833.713645833333</v>
      </c>
      <c r="AN839" s="80" t="s">
        <v>11402</v>
      </c>
      <c r="AO839" s="85" t="s">
        <v>12239</v>
      </c>
      <c r="AP839" s="80" t="s">
        <v>66</v>
      </c>
      <c r="AQ839" s="2"/>
      <c r="AR839" s="3"/>
      <c r="AS839" s="3"/>
      <c r="AT839" s="3"/>
      <c r="AU839" s="3"/>
    </row>
    <row r="840" spans="1:47" x14ac:dyDescent="0.35">
      <c r="A840" s="66" t="s">
        <v>909</v>
      </c>
      <c r="B840" s="67"/>
      <c r="C840" s="67"/>
      <c r="D840" s="68"/>
      <c r="E840" s="70"/>
      <c r="F840" s="104" t="s">
        <v>10797</v>
      </c>
      <c r="G840" s="67"/>
      <c r="H840" s="71"/>
      <c r="I840" s="72"/>
      <c r="J840" s="72"/>
      <c r="K840" s="71" t="s">
        <v>13698</v>
      </c>
      <c r="L840" s="75"/>
      <c r="M840" s="76"/>
      <c r="N840" s="76"/>
      <c r="O840" s="77"/>
      <c r="P840" s="78"/>
      <c r="Q840" s="78"/>
      <c r="R840" s="88"/>
      <c r="S840" s="88"/>
      <c r="T840" s="88"/>
      <c r="U840" s="88"/>
      <c r="V840" s="52"/>
      <c r="W840" s="52"/>
      <c r="X840" s="52"/>
      <c r="Y840" s="52"/>
      <c r="Z840" s="51"/>
      <c r="AA840" s="73"/>
      <c r="AB840" s="73"/>
      <c r="AC840" s="74"/>
      <c r="AD840" s="80">
        <v>1086</v>
      </c>
      <c r="AE840" s="80">
        <v>117</v>
      </c>
      <c r="AF840" s="80">
        <v>22927</v>
      </c>
      <c r="AG840" s="80">
        <v>18377</v>
      </c>
      <c r="AH840" s="80"/>
      <c r="AI840" s="80"/>
      <c r="AJ840" s="80"/>
      <c r="AK840" s="80"/>
      <c r="AL840" s="80"/>
      <c r="AM840" s="82">
        <v>42810.47074074074</v>
      </c>
      <c r="AN840" s="80" t="s">
        <v>11402</v>
      </c>
      <c r="AO840" s="85" t="s">
        <v>12240</v>
      </c>
      <c r="AP840" s="80" t="s">
        <v>66</v>
      </c>
      <c r="AQ840" s="2"/>
      <c r="AR840" s="3"/>
      <c r="AS840" s="3"/>
      <c r="AT840" s="3"/>
      <c r="AU840" s="3"/>
    </row>
    <row r="841" spans="1:47" x14ac:dyDescent="0.35">
      <c r="A841" s="66" t="s">
        <v>910</v>
      </c>
      <c r="B841" s="67"/>
      <c r="C841" s="67"/>
      <c r="D841" s="68"/>
      <c r="E841" s="70"/>
      <c r="F841" s="104" t="s">
        <v>10798</v>
      </c>
      <c r="G841" s="67"/>
      <c r="H841" s="71"/>
      <c r="I841" s="72"/>
      <c r="J841" s="72"/>
      <c r="K841" s="71" t="s">
        <v>13699</v>
      </c>
      <c r="L841" s="75"/>
      <c r="M841" s="76"/>
      <c r="N841" s="76"/>
      <c r="O841" s="77"/>
      <c r="P841" s="78"/>
      <c r="Q841" s="78"/>
      <c r="R841" s="88"/>
      <c r="S841" s="88"/>
      <c r="T841" s="88"/>
      <c r="U841" s="88"/>
      <c r="V841" s="52"/>
      <c r="W841" s="52"/>
      <c r="X841" s="52"/>
      <c r="Y841" s="52"/>
      <c r="Z841" s="51"/>
      <c r="AA841" s="73"/>
      <c r="AB841" s="73"/>
      <c r="AC841" s="74"/>
      <c r="AD841" s="80">
        <v>558</v>
      </c>
      <c r="AE841" s="80">
        <v>360</v>
      </c>
      <c r="AF841" s="80">
        <v>4207</v>
      </c>
      <c r="AG841" s="80">
        <v>104</v>
      </c>
      <c r="AH841" s="80"/>
      <c r="AI841" s="80" t="s">
        <v>8054</v>
      </c>
      <c r="AJ841" s="80" t="s">
        <v>8975</v>
      </c>
      <c r="AK841" s="80"/>
      <c r="AL841" s="80"/>
      <c r="AM841" s="82">
        <v>39939.690671296295</v>
      </c>
      <c r="AN841" s="80" t="s">
        <v>11402</v>
      </c>
      <c r="AO841" s="85" t="s">
        <v>12241</v>
      </c>
      <c r="AP841" s="80" t="s">
        <v>66</v>
      </c>
      <c r="AQ841" s="2"/>
      <c r="AR841" s="3"/>
      <c r="AS841" s="3"/>
      <c r="AT841" s="3"/>
      <c r="AU841" s="3"/>
    </row>
    <row r="842" spans="1:47" x14ac:dyDescent="0.35">
      <c r="A842" s="66" t="s">
        <v>911</v>
      </c>
      <c r="B842" s="67"/>
      <c r="C842" s="67"/>
      <c r="D842" s="68"/>
      <c r="E842" s="70"/>
      <c r="F842" s="104" t="s">
        <v>10799</v>
      </c>
      <c r="G842" s="67"/>
      <c r="H842" s="71"/>
      <c r="I842" s="72"/>
      <c r="J842" s="72"/>
      <c r="K842" s="71" t="s">
        <v>13700</v>
      </c>
      <c r="L842" s="75"/>
      <c r="M842" s="76"/>
      <c r="N842" s="76"/>
      <c r="O842" s="77"/>
      <c r="P842" s="78"/>
      <c r="Q842" s="78"/>
      <c r="R842" s="88"/>
      <c r="S842" s="88"/>
      <c r="T842" s="88"/>
      <c r="U842" s="88"/>
      <c r="V842" s="52"/>
      <c r="W842" s="52"/>
      <c r="X842" s="52"/>
      <c r="Y842" s="52"/>
      <c r="Z842" s="51"/>
      <c r="AA842" s="73"/>
      <c r="AB842" s="73"/>
      <c r="AC842" s="74"/>
      <c r="AD842" s="80">
        <v>735</v>
      </c>
      <c r="AE842" s="80">
        <v>615</v>
      </c>
      <c r="AF842" s="80">
        <v>1512</v>
      </c>
      <c r="AG842" s="80">
        <v>101</v>
      </c>
      <c r="AH842" s="80"/>
      <c r="AI842" s="80"/>
      <c r="AJ842" s="80"/>
      <c r="AK842" s="80"/>
      <c r="AL842" s="80"/>
      <c r="AM842" s="82">
        <v>43771.294583333336</v>
      </c>
      <c r="AN842" s="80" t="s">
        <v>11402</v>
      </c>
      <c r="AO842" s="85" t="s">
        <v>12242</v>
      </c>
      <c r="AP842" s="80" t="s">
        <v>66</v>
      </c>
      <c r="AQ842" s="2"/>
      <c r="AR842" s="3"/>
      <c r="AS842" s="3"/>
      <c r="AT842" s="3"/>
      <c r="AU842" s="3"/>
    </row>
    <row r="843" spans="1:47" x14ac:dyDescent="0.35">
      <c r="A843" s="66" t="s">
        <v>912</v>
      </c>
      <c r="B843" s="67"/>
      <c r="C843" s="67"/>
      <c r="D843" s="68"/>
      <c r="E843" s="70"/>
      <c r="F843" s="104" t="s">
        <v>10800</v>
      </c>
      <c r="G843" s="67"/>
      <c r="H843" s="71"/>
      <c r="I843" s="72"/>
      <c r="J843" s="72"/>
      <c r="K843" s="71" t="s">
        <v>13701</v>
      </c>
      <c r="L843" s="75"/>
      <c r="M843" s="76"/>
      <c r="N843" s="76"/>
      <c r="O843" s="77"/>
      <c r="P843" s="78"/>
      <c r="Q843" s="78"/>
      <c r="R843" s="88"/>
      <c r="S843" s="88"/>
      <c r="T843" s="88"/>
      <c r="U843" s="88"/>
      <c r="V843" s="52"/>
      <c r="W843" s="52"/>
      <c r="X843" s="52"/>
      <c r="Y843" s="52"/>
      <c r="Z843" s="51"/>
      <c r="AA843" s="73"/>
      <c r="AB843" s="73"/>
      <c r="AC843" s="74"/>
      <c r="AD843" s="80">
        <v>1237</v>
      </c>
      <c r="AE843" s="80">
        <v>175</v>
      </c>
      <c r="AF843" s="80">
        <v>1242</v>
      </c>
      <c r="AG843" s="80">
        <v>3759</v>
      </c>
      <c r="AH843" s="80"/>
      <c r="AI843" s="80" t="s">
        <v>8055</v>
      </c>
      <c r="AJ843" s="80"/>
      <c r="AK843" s="80"/>
      <c r="AL843" s="80"/>
      <c r="AM843" s="82">
        <v>40891.778252314813</v>
      </c>
      <c r="AN843" s="80" t="s">
        <v>11402</v>
      </c>
      <c r="AO843" s="85" t="s">
        <v>12243</v>
      </c>
      <c r="AP843" s="80" t="s">
        <v>66</v>
      </c>
      <c r="AQ843" s="2"/>
      <c r="AR843" s="3"/>
      <c r="AS843" s="3"/>
      <c r="AT843" s="3"/>
      <c r="AU843" s="3"/>
    </row>
    <row r="844" spans="1:47" x14ac:dyDescent="0.35">
      <c r="A844" s="66" t="s">
        <v>913</v>
      </c>
      <c r="B844" s="67"/>
      <c r="C844" s="67"/>
      <c r="D844" s="68"/>
      <c r="E844" s="70"/>
      <c r="F844" s="104" t="s">
        <v>10801</v>
      </c>
      <c r="G844" s="67"/>
      <c r="H844" s="71"/>
      <c r="I844" s="72"/>
      <c r="J844" s="72"/>
      <c r="K844" s="71" t="s">
        <v>13702</v>
      </c>
      <c r="L844" s="75"/>
      <c r="M844" s="76"/>
      <c r="N844" s="76"/>
      <c r="O844" s="77"/>
      <c r="P844" s="78"/>
      <c r="Q844" s="78"/>
      <c r="R844" s="88"/>
      <c r="S844" s="88"/>
      <c r="T844" s="88"/>
      <c r="U844" s="88"/>
      <c r="V844" s="52"/>
      <c r="W844" s="52"/>
      <c r="X844" s="52"/>
      <c r="Y844" s="52"/>
      <c r="Z844" s="51"/>
      <c r="AA844" s="73"/>
      <c r="AB844" s="73"/>
      <c r="AC844" s="74"/>
      <c r="AD844" s="80">
        <v>38</v>
      </c>
      <c r="AE844" s="80">
        <v>1047</v>
      </c>
      <c r="AF844" s="80">
        <v>78362</v>
      </c>
      <c r="AG844" s="80">
        <v>116789</v>
      </c>
      <c r="AH844" s="80"/>
      <c r="AI844" s="80" t="s">
        <v>8056</v>
      </c>
      <c r="AJ844" s="80"/>
      <c r="AK844" s="80"/>
      <c r="AL844" s="80"/>
      <c r="AM844" s="82">
        <v>42030.70888888889</v>
      </c>
      <c r="AN844" s="80" t="s">
        <v>11402</v>
      </c>
      <c r="AO844" s="85" t="s">
        <v>12244</v>
      </c>
      <c r="AP844" s="80" t="s">
        <v>66</v>
      </c>
      <c r="AQ844" s="2"/>
      <c r="AR844" s="3"/>
      <c r="AS844" s="3"/>
      <c r="AT844" s="3"/>
      <c r="AU844" s="3"/>
    </row>
    <row r="845" spans="1:47" x14ac:dyDescent="0.35">
      <c r="A845" s="66" t="s">
        <v>914</v>
      </c>
      <c r="B845" s="67"/>
      <c r="C845" s="67"/>
      <c r="D845" s="68"/>
      <c r="E845" s="70"/>
      <c r="F845" s="104" t="s">
        <v>10802</v>
      </c>
      <c r="G845" s="67"/>
      <c r="H845" s="71"/>
      <c r="I845" s="72"/>
      <c r="J845" s="72"/>
      <c r="K845" s="71" t="s">
        <v>13703</v>
      </c>
      <c r="L845" s="75"/>
      <c r="M845" s="76"/>
      <c r="N845" s="76"/>
      <c r="O845" s="77"/>
      <c r="P845" s="78"/>
      <c r="Q845" s="78"/>
      <c r="R845" s="88"/>
      <c r="S845" s="88"/>
      <c r="T845" s="88"/>
      <c r="U845" s="88"/>
      <c r="V845" s="52"/>
      <c r="W845" s="52"/>
      <c r="X845" s="52"/>
      <c r="Y845" s="52"/>
      <c r="Z845" s="51"/>
      <c r="AA845" s="73"/>
      <c r="AB845" s="73"/>
      <c r="AC845" s="74"/>
      <c r="AD845" s="80">
        <v>174</v>
      </c>
      <c r="AE845" s="80">
        <v>100</v>
      </c>
      <c r="AF845" s="80">
        <v>36664</v>
      </c>
      <c r="AG845" s="80">
        <v>43502</v>
      </c>
      <c r="AH845" s="80"/>
      <c r="AI845" s="80" t="s">
        <v>8057</v>
      </c>
      <c r="AJ845" s="80" t="s">
        <v>8713</v>
      </c>
      <c r="AK845" s="80"/>
      <c r="AL845" s="80"/>
      <c r="AM845" s="82">
        <v>43318.932395833333</v>
      </c>
      <c r="AN845" s="80" t="s">
        <v>11402</v>
      </c>
      <c r="AO845" s="85" t="s">
        <v>12245</v>
      </c>
      <c r="AP845" s="80" t="s">
        <v>66</v>
      </c>
      <c r="AQ845" s="2"/>
      <c r="AR845" s="3"/>
      <c r="AS845" s="3"/>
      <c r="AT845" s="3"/>
      <c r="AU845" s="3"/>
    </row>
    <row r="846" spans="1:47" x14ac:dyDescent="0.35">
      <c r="A846" s="66" t="s">
        <v>915</v>
      </c>
      <c r="B846" s="67"/>
      <c r="C846" s="67"/>
      <c r="D846" s="68"/>
      <c r="E846" s="70"/>
      <c r="F846" s="104" t="s">
        <v>10803</v>
      </c>
      <c r="G846" s="67"/>
      <c r="H846" s="71"/>
      <c r="I846" s="72"/>
      <c r="J846" s="72"/>
      <c r="K846" s="71" t="s">
        <v>13704</v>
      </c>
      <c r="L846" s="75"/>
      <c r="M846" s="76"/>
      <c r="N846" s="76"/>
      <c r="O846" s="77"/>
      <c r="P846" s="78"/>
      <c r="Q846" s="78"/>
      <c r="R846" s="88"/>
      <c r="S846" s="88"/>
      <c r="T846" s="88"/>
      <c r="U846" s="88"/>
      <c r="V846" s="52"/>
      <c r="W846" s="52"/>
      <c r="X846" s="52"/>
      <c r="Y846" s="52"/>
      <c r="Z846" s="51"/>
      <c r="AA846" s="73"/>
      <c r="AB846" s="73"/>
      <c r="AC846" s="74"/>
      <c r="AD846" s="80">
        <v>2831</v>
      </c>
      <c r="AE846" s="80">
        <v>4774</v>
      </c>
      <c r="AF846" s="80">
        <v>28916</v>
      </c>
      <c r="AG846" s="80">
        <v>3747</v>
      </c>
      <c r="AH846" s="80"/>
      <c r="AI846" s="80" t="s">
        <v>8058</v>
      </c>
      <c r="AJ846" s="80" t="s">
        <v>8732</v>
      </c>
      <c r="AK846" s="85" t="s">
        <v>9630</v>
      </c>
      <c r="AL846" s="80"/>
      <c r="AM846" s="82">
        <v>40274.844166666669</v>
      </c>
      <c r="AN846" s="80" t="s">
        <v>11402</v>
      </c>
      <c r="AO846" s="85" t="s">
        <v>12246</v>
      </c>
      <c r="AP846" s="80" t="s">
        <v>66</v>
      </c>
      <c r="AQ846" s="2"/>
      <c r="AR846" s="3"/>
      <c r="AS846" s="3"/>
      <c r="AT846" s="3"/>
      <c r="AU846" s="3"/>
    </row>
    <row r="847" spans="1:47" x14ac:dyDescent="0.35">
      <c r="A847" s="66" t="s">
        <v>916</v>
      </c>
      <c r="B847" s="67"/>
      <c r="C847" s="67"/>
      <c r="D847" s="68"/>
      <c r="E847" s="70"/>
      <c r="F847" s="104" t="s">
        <v>10804</v>
      </c>
      <c r="G847" s="67"/>
      <c r="H847" s="71"/>
      <c r="I847" s="72"/>
      <c r="J847" s="72"/>
      <c r="K847" s="71" t="s">
        <v>13705</v>
      </c>
      <c r="L847" s="75"/>
      <c r="M847" s="76"/>
      <c r="N847" s="76"/>
      <c r="O847" s="77"/>
      <c r="P847" s="78"/>
      <c r="Q847" s="78"/>
      <c r="R847" s="88"/>
      <c r="S847" s="88"/>
      <c r="T847" s="88"/>
      <c r="U847" s="88"/>
      <c r="V847" s="52"/>
      <c r="W847" s="52"/>
      <c r="X847" s="52"/>
      <c r="Y847" s="52"/>
      <c r="Z847" s="51"/>
      <c r="AA847" s="73"/>
      <c r="AB847" s="73"/>
      <c r="AC847" s="74"/>
      <c r="AD847" s="80">
        <v>820</v>
      </c>
      <c r="AE847" s="80">
        <v>1035</v>
      </c>
      <c r="AF847" s="80">
        <v>107093</v>
      </c>
      <c r="AG847" s="80">
        <v>109951</v>
      </c>
      <c r="AH847" s="80"/>
      <c r="AI847" s="80" t="s">
        <v>8059</v>
      </c>
      <c r="AJ847" s="80" t="s">
        <v>8616</v>
      </c>
      <c r="AK847" s="80"/>
      <c r="AL847" s="80"/>
      <c r="AM847" s="82">
        <v>42011.839305555557</v>
      </c>
      <c r="AN847" s="80" t="s">
        <v>11402</v>
      </c>
      <c r="AO847" s="85" t="s">
        <v>12247</v>
      </c>
      <c r="AP847" s="80" t="s">
        <v>66</v>
      </c>
      <c r="AQ847" s="2"/>
      <c r="AR847" s="3"/>
      <c r="AS847" s="3"/>
      <c r="AT847" s="3"/>
      <c r="AU847" s="3"/>
    </row>
    <row r="848" spans="1:47" x14ac:dyDescent="0.35">
      <c r="A848" s="66" t="s">
        <v>917</v>
      </c>
      <c r="B848" s="67"/>
      <c r="C848" s="67"/>
      <c r="D848" s="68"/>
      <c r="E848" s="70"/>
      <c r="F848" s="104" t="s">
        <v>10805</v>
      </c>
      <c r="G848" s="67"/>
      <c r="H848" s="71"/>
      <c r="I848" s="72"/>
      <c r="J848" s="72"/>
      <c r="K848" s="71" t="s">
        <v>13706</v>
      </c>
      <c r="L848" s="75"/>
      <c r="M848" s="76"/>
      <c r="N848" s="76"/>
      <c r="O848" s="77"/>
      <c r="P848" s="78"/>
      <c r="Q848" s="78"/>
      <c r="R848" s="88"/>
      <c r="S848" s="88"/>
      <c r="T848" s="88"/>
      <c r="U848" s="88"/>
      <c r="V848" s="52"/>
      <c r="W848" s="52"/>
      <c r="X848" s="52"/>
      <c r="Y848" s="52"/>
      <c r="Z848" s="51"/>
      <c r="AA848" s="73"/>
      <c r="AB848" s="73"/>
      <c r="AC848" s="74"/>
      <c r="AD848" s="80">
        <v>609</v>
      </c>
      <c r="AE848" s="80">
        <v>322</v>
      </c>
      <c r="AF848" s="80">
        <v>2535</v>
      </c>
      <c r="AG848" s="80">
        <v>1184</v>
      </c>
      <c r="AH848" s="80"/>
      <c r="AI848" s="80" t="s">
        <v>8060</v>
      </c>
      <c r="AJ848" s="80" t="s">
        <v>8615</v>
      </c>
      <c r="AK848" s="85" t="s">
        <v>9631</v>
      </c>
      <c r="AL848" s="80"/>
      <c r="AM848" s="82">
        <v>42579.58216435185</v>
      </c>
      <c r="AN848" s="80" t="s">
        <v>11402</v>
      </c>
      <c r="AO848" s="85" t="s">
        <v>12248</v>
      </c>
      <c r="AP848" s="80" t="s">
        <v>66</v>
      </c>
      <c r="AQ848" s="2"/>
      <c r="AR848" s="3"/>
      <c r="AS848" s="3"/>
      <c r="AT848" s="3"/>
      <c r="AU848" s="3"/>
    </row>
    <row r="849" spans="1:47" x14ac:dyDescent="0.35">
      <c r="A849" s="66" t="s">
        <v>918</v>
      </c>
      <c r="B849" s="67"/>
      <c r="C849" s="67"/>
      <c r="D849" s="68"/>
      <c r="E849" s="70"/>
      <c r="F849" s="104" t="s">
        <v>10806</v>
      </c>
      <c r="G849" s="67"/>
      <c r="H849" s="71"/>
      <c r="I849" s="72"/>
      <c r="J849" s="72"/>
      <c r="K849" s="71" t="s">
        <v>13707</v>
      </c>
      <c r="L849" s="75"/>
      <c r="M849" s="76"/>
      <c r="N849" s="76"/>
      <c r="O849" s="77"/>
      <c r="P849" s="78"/>
      <c r="Q849" s="78"/>
      <c r="R849" s="88"/>
      <c r="S849" s="88"/>
      <c r="T849" s="88"/>
      <c r="U849" s="88"/>
      <c r="V849" s="52"/>
      <c r="W849" s="52"/>
      <c r="X849" s="52"/>
      <c r="Y849" s="52"/>
      <c r="Z849" s="51"/>
      <c r="AA849" s="73"/>
      <c r="AB849" s="73"/>
      <c r="AC849" s="74"/>
      <c r="AD849" s="80">
        <v>1186</v>
      </c>
      <c r="AE849" s="80">
        <v>741</v>
      </c>
      <c r="AF849" s="80">
        <v>18604</v>
      </c>
      <c r="AG849" s="80">
        <v>15633</v>
      </c>
      <c r="AH849" s="80"/>
      <c r="AI849" s="80" t="s">
        <v>8061</v>
      </c>
      <c r="AJ849" s="80" t="s">
        <v>8976</v>
      </c>
      <c r="AK849" s="80"/>
      <c r="AL849" s="80"/>
      <c r="AM849" s="82">
        <v>40846.82503472222</v>
      </c>
      <c r="AN849" s="80" t="s">
        <v>11402</v>
      </c>
      <c r="AO849" s="85" t="s">
        <v>12249</v>
      </c>
      <c r="AP849" s="80" t="s">
        <v>66</v>
      </c>
      <c r="AQ849" s="2"/>
      <c r="AR849" s="3"/>
      <c r="AS849" s="3"/>
      <c r="AT849" s="3"/>
      <c r="AU849" s="3"/>
    </row>
    <row r="850" spans="1:47" x14ac:dyDescent="0.35">
      <c r="A850" s="66" t="s">
        <v>919</v>
      </c>
      <c r="B850" s="67"/>
      <c r="C850" s="67"/>
      <c r="D850" s="68"/>
      <c r="E850" s="70"/>
      <c r="F850" s="104" t="s">
        <v>10807</v>
      </c>
      <c r="G850" s="67"/>
      <c r="H850" s="71"/>
      <c r="I850" s="72"/>
      <c r="J850" s="72"/>
      <c r="K850" s="71" t="s">
        <v>13708</v>
      </c>
      <c r="L850" s="75"/>
      <c r="M850" s="76"/>
      <c r="N850" s="76"/>
      <c r="O850" s="77"/>
      <c r="P850" s="78"/>
      <c r="Q850" s="78"/>
      <c r="R850" s="88"/>
      <c r="S850" s="88"/>
      <c r="T850" s="88"/>
      <c r="U850" s="88"/>
      <c r="V850" s="52"/>
      <c r="W850" s="52"/>
      <c r="X850" s="52"/>
      <c r="Y850" s="52"/>
      <c r="Z850" s="51"/>
      <c r="AA850" s="73"/>
      <c r="AB850" s="73"/>
      <c r="AC850" s="74"/>
      <c r="AD850" s="80">
        <v>307</v>
      </c>
      <c r="AE850" s="80">
        <v>1152</v>
      </c>
      <c r="AF850" s="80">
        <v>89866</v>
      </c>
      <c r="AG850" s="80">
        <v>138987</v>
      </c>
      <c r="AH850" s="80"/>
      <c r="AI850" s="80"/>
      <c r="AJ850" s="80"/>
      <c r="AK850" s="80"/>
      <c r="AL850" s="80"/>
      <c r="AM850" s="82">
        <v>40585.030185185184</v>
      </c>
      <c r="AN850" s="80" t="s">
        <v>11402</v>
      </c>
      <c r="AO850" s="85" t="s">
        <v>12250</v>
      </c>
      <c r="AP850" s="80" t="s">
        <v>66</v>
      </c>
      <c r="AQ850" s="2"/>
      <c r="AR850" s="3"/>
      <c r="AS850" s="3"/>
      <c r="AT850" s="3"/>
      <c r="AU850" s="3"/>
    </row>
    <row r="851" spans="1:47" x14ac:dyDescent="0.35">
      <c r="A851" s="66" t="s">
        <v>920</v>
      </c>
      <c r="B851" s="67"/>
      <c r="C851" s="67"/>
      <c r="D851" s="68"/>
      <c r="E851" s="70"/>
      <c r="F851" s="104" t="s">
        <v>10808</v>
      </c>
      <c r="G851" s="67"/>
      <c r="H851" s="71"/>
      <c r="I851" s="72"/>
      <c r="J851" s="72"/>
      <c r="K851" s="71" t="s">
        <v>13709</v>
      </c>
      <c r="L851" s="75"/>
      <c r="M851" s="76"/>
      <c r="N851" s="76"/>
      <c r="O851" s="77"/>
      <c r="P851" s="78"/>
      <c r="Q851" s="78"/>
      <c r="R851" s="88"/>
      <c r="S851" s="88"/>
      <c r="T851" s="88"/>
      <c r="U851" s="88"/>
      <c r="V851" s="52"/>
      <c r="W851" s="52"/>
      <c r="X851" s="52"/>
      <c r="Y851" s="52"/>
      <c r="Z851" s="51"/>
      <c r="AA851" s="73"/>
      <c r="AB851" s="73"/>
      <c r="AC851" s="74"/>
      <c r="AD851" s="80">
        <v>3368</v>
      </c>
      <c r="AE851" s="80">
        <v>174820</v>
      </c>
      <c r="AF851" s="80">
        <v>5650</v>
      </c>
      <c r="AG851" s="80">
        <v>7604</v>
      </c>
      <c r="AH851" s="80"/>
      <c r="AI851" s="80" t="s">
        <v>8062</v>
      </c>
      <c r="AJ851" s="80" t="s">
        <v>8615</v>
      </c>
      <c r="AK851" s="85" t="s">
        <v>9632</v>
      </c>
      <c r="AL851" s="80"/>
      <c r="AM851" s="82">
        <v>40093.356921296298</v>
      </c>
      <c r="AN851" s="80" t="s">
        <v>11402</v>
      </c>
      <c r="AO851" s="85" t="s">
        <v>12251</v>
      </c>
      <c r="AP851" s="80" t="s">
        <v>66</v>
      </c>
      <c r="AQ851" s="2"/>
      <c r="AR851" s="3"/>
      <c r="AS851" s="3"/>
      <c r="AT851" s="3"/>
      <c r="AU851" s="3"/>
    </row>
    <row r="852" spans="1:47" x14ac:dyDescent="0.35">
      <c r="A852" s="66" t="s">
        <v>922</v>
      </c>
      <c r="B852" s="67"/>
      <c r="C852" s="67"/>
      <c r="D852" s="68"/>
      <c r="E852" s="70"/>
      <c r="F852" s="104" t="s">
        <v>10809</v>
      </c>
      <c r="G852" s="67"/>
      <c r="H852" s="71"/>
      <c r="I852" s="72"/>
      <c r="J852" s="72"/>
      <c r="K852" s="71" t="s">
        <v>13710</v>
      </c>
      <c r="L852" s="75"/>
      <c r="M852" s="76"/>
      <c r="N852" s="76"/>
      <c r="O852" s="77"/>
      <c r="P852" s="78"/>
      <c r="Q852" s="78"/>
      <c r="R852" s="88"/>
      <c r="S852" s="88"/>
      <c r="T852" s="88"/>
      <c r="U852" s="88"/>
      <c r="V852" s="52"/>
      <c r="W852" s="52"/>
      <c r="X852" s="52"/>
      <c r="Y852" s="52"/>
      <c r="Z852" s="51"/>
      <c r="AA852" s="73"/>
      <c r="AB852" s="73"/>
      <c r="AC852" s="74"/>
      <c r="AD852" s="80">
        <v>161</v>
      </c>
      <c r="AE852" s="80">
        <v>203</v>
      </c>
      <c r="AF852" s="80">
        <v>4656</v>
      </c>
      <c r="AG852" s="80">
        <v>3036</v>
      </c>
      <c r="AH852" s="80"/>
      <c r="AI852" s="80" t="s">
        <v>8063</v>
      </c>
      <c r="AJ852" s="80" t="s">
        <v>8977</v>
      </c>
      <c r="AK852" s="85" t="s">
        <v>9633</v>
      </c>
      <c r="AL852" s="80"/>
      <c r="AM852" s="82">
        <v>41092.771597222221</v>
      </c>
      <c r="AN852" s="80" t="s">
        <v>11402</v>
      </c>
      <c r="AO852" s="85" t="s">
        <v>12252</v>
      </c>
      <c r="AP852" s="80" t="s">
        <v>66</v>
      </c>
      <c r="AQ852" s="2"/>
      <c r="AR852" s="3"/>
      <c r="AS852" s="3"/>
      <c r="AT852" s="3"/>
      <c r="AU852" s="3"/>
    </row>
    <row r="853" spans="1:47" x14ac:dyDescent="0.35">
      <c r="A853" s="66" t="s">
        <v>923</v>
      </c>
      <c r="B853" s="67"/>
      <c r="C853" s="67"/>
      <c r="D853" s="68"/>
      <c r="E853" s="70"/>
      <c r="F853" s="104" t="s">
        <v>10810</v>
      </c>
      <c r="G853" s="67"/>
      <c r="H853" s="71"/>
      <c r="I853" s="72"/>
      <c r="J853" s="72"/>
      <c r="K853" s="71" t="s">
        <v>13711</v>
      </c>
      <c r="L853" s="75"/>
      <c r="M853" s="76"/>
      <c r="N853" s="76"/>
      <c r="O853" s="77"/>
      <c r="P853" s="78"/>
      <c r="Q853" s="78"/>
      <c r="R853" s="88"/>
      <c r="S853" s="88"/>
      <c r="T853" s="88"/>
      <c r="U853" s="88"/>
      <c r="V853" s="52"/>
      <c r="W853" s="52"/>
      <c r="X853" s="52"/>
      <c r="Y853" s="52"/>
      <c r="Z853" s="51"/>
      <c r="AA853" s="73"/>
      <c r="AB853" s="73"/>
      <c r="AC853" s="74"/>
      <c r="AD853" s="80">
        <v>258</v>
      </c>
      <c r="AE853" s="80">
        <v>453</v>
      </c>
      <c r="AF853" s="80">
        <v>1352</v>
      </c>
      <c r="AG853" s="80">
        <v>4723</v>
      </c>
      <c r="AH853" s="80"/>
      <c r="AI853" s="80" t="s">
        <v>8064</v>
      </c>
      <c r="AJ853" s="80" t="s">
        <v>8978</v>
      </c>
      <c r="AK853" s="80"/>
      <c r="AL853" s="80"/>
      <c r="AM853" s="82">
        <v>41963.869375000002</v>
      </c>
      <c r="AN853" s="80" t="s">
        <v>11402</v>
      </c>
      <c r="AO853" s="85" t="s">
        <v>12253</v>
      </c>
      <c r="AP853" s="80" t="s">
        <v>66</v>
      </c>
      <c r="AQ853" s="2"/>
      <c r="AR853" s="3"/>
      <c r="AS853" s="3"/>
      <c r="AT853" s="3"/>
      <c r="AU853" s="3"/>
    </row>
    <row r="854" spans="1:47" x14ac:dyDescent="0.35">
      <c r="A854" s="66" t="s">
        <v>1580</v>
      </c>
      <c r="B854" s="67"/>
      <c r="C854" s="67"/>
      <c r="D854" s="68"/>
      <c r="E854" s="70"/>
      <c r="F854" s="104" t="s">
        <v>10811</v>
      </c>
      <c r="G854" s="67"/>
      <c r="H854" s="71"/>
      <c r="I854" s="72"/>
      <c r="J854" s="72"/>
      <c r="K854" s="71" t="s">
        <v>13712</v>
      </c>
      <c r="L854" s="75"/>
      <c r="M854" s="76"/>
      <c r="N854" s="76"/>
      <c r="O854" s="77"/>
      <c r="P854" s="78"/>
      <c r="Q854" s="78"/>
      <c r="R854" s="88"/>
      <c r="S854" s="88"/>
      <c r="T854" s="88"/>
      <c r="U854" s="88"/>
      <c r="V854" s="52"/>
      <c r="W854" s="52"/>
      <c r="X854" s="52"/>
      <c r="Y854" s="52"/>
      <c r="Z854" s="51"/>
      <c r="AA854" s="73"/>
      <c r="AB854" s="73"/>
      <c r="AC854" s="74"/>
      <c r="AD854" s="80">
        <v>1284</v>
      </c>
      <c r="AE854" s="80">
        <v>1873087</v>
      </c>
      <c r="AF854" s="80">
        <v>293262</v>
      </c>
      <c r="AG854" s="80">
        <v>17784</v>
      </c>
      <c r="AH854" s="80"/>
      <c r="AI854" s="80" t="s">
        <v>8065</v>
      </c>
      <c r="AJ854" s="80" t="s">
        <v>8615</v>
      </c>
      <c r="AK854" s="85" t="s">
        <v>9634</v>
      </c>
      <c r="AL854" s="80"/>
      <c r="AM854" s="82">
        <v>39940.345717592594</v>
      </c>
      <c r="AN854" s="80" t="s">
        <v>11402</v>
      </c>
      <c r="AO854" s="85" t="s">
        <v>12254</v>
      </c>
      <c r="AP854" s="80" t="s">
        <v>65</v>
      </c>
      <c r="AQ854" s="2"/>
      <c r="AR854" s="3"/>
      <c r="AS854" s="3"/>
      <c r="AT854" s="3"/>
      <c r="AU854" s="3"/>
    </row>
    <row r="855" spans="1:47" x14ac:dyDescent="0.35">
      <c r="A855" s="66" t="s">
        <v>1478</v>
      </c>
      <c r="B855" s="67"/>
      <c r="C855" s="67"/>
      <c r="D855" s="68"/>
      <c r="E855" s="70"/>
      <c r="F855" s="104" t="s">
        <v>10812</v>
      </c>
      <c r="G855" s="67"/>
      <c r="H855" s="71"/>
      <c r="I855" s="72"/>
      <c r="J855" s="72"/>
      <c r="K855" s="71" t="s">
        <v>13713</v>
      </c>
      <c r="L855" s="75"/>
      <c r="M855" s="76"/>
      <c r="N855" s="76"/>
      <c r="O855" s="77"/>
      <c r="P855" s="78"/>
      <c r="Q855" s="78"/>
      <c r="R855" s="88"/>
      <c r="S855" s="88"/>
      <c r="T855" s="88"/>
      <c r="U855" s="88"/>
      <c r="V855" s="52"/>
      <c r="W855" s="52"/>
      <c r="X855" s="52"/>
      <c r="Y855" s="52"/>
      <c r="Z855" s="51"/>
      <c r="AA855" s="73"/>
      <c r="AB855" s="73"/>
      <c r="AC855" s="74"/>
      <c r="AD855" s="80">
        <v>2999</v>
      </c>
      <c r="AE855" s="80">
        <v>6608</v>
      </c>
      <c r="AF855" s="80">
        <v>11841</v>
      </c>
      <c r="AG855" s="80">
        <v>1068</v>
      </c>
      <c r="AH855" s="80"/>
      <c r="AI855" s="80" t="s">
        <v>8066</v>
      </c>
      <c r="AJ855" s="80" t="s">
        <v>8609</v>
      </c>
      <c r="AK855" s="85" t="s">
        <v>9635</v>
      </c>
      <c r="AL855" s="80"/>
      <c r="AM855" s="82">
        <v>40707.693402777775</v>
      </c>
      <c r="AN855" s="80" t="s">
        <v>11402</v>
      </c>
      <c r="AO855" s="85" t="s">
        <v>12255</v>
      </c>
      <c r="AP855" s="80" t="s">
        <v>66</v>
      </c>
      <c r="AQ855" s="2"/>
      <c r="AR855" s="3"/>
      <c r="AS855" s="3"/>
      <c r="AT855" s="3"/>
      <c r="AU855" s="3"/>
    </row>
    <row r="856" spans="1:47" x14ac:dyDescent="0.35">
      <c r="A856" s="66" t="s">
        <v>924</v>
      </c>
      <c r="B856" s="67"/>
      <c r="C856" s="67"/>
      <c r="D856" s="68"/>
      <c r="E856" s="70"/>
      <c r="F856" s="104" t="s">
        <v>10813</v>
      </c>
      <c r="G856" s="67"/>
      <c r="H856" s="71"/>
      <c r="I856" s="72"/>
      <c r="J856" s="72"/>
      <c r="K856" s="71" t="s">
        <v>13714</v>
      </c>
      <c r="L856" s="75"/>
      <c r="M856" s="76"/>
      <c r="N856" s="76"/>
      <c r="O856" s="77"/>
      <c r="P856" s="78"/>
      <c r="Q856" s="78"/>
      <c r="R856" s="88"/>
      <c r="S856" s="88"/>
      <c r="T856" s="88"/>
      <c r="U856" s="88"/>
      <c r="V856" s="52"/>
      <c r="W856" s="52"/>
      <c r="X856" s="52"/>
      <c r="Y856" s="52"/>
      <c r="Z856" s="51"/>
      <c r="AA856" s="73"/>
      <c r="AB856" s="73"/>
      <c r="AC856" s="74"/>
      <c r="AD856" s="80">
        <v>370</v>
      </c>
      <c r="AE856" s="80">
        <v>861</v>
      </c>
      <c r="AF856" s="80">
        <v>677</v>
      </c>
      <c r="AG856" s="80">
        <v>292</v>
      </c>
      <c r="AH856" s="80"/>
      <c r="AI856" s="80" t="s">
        <v>8067</v>
      </c>
      <c r="AJ856" s="80" t="s">
        <v>8979</v>
      </c>
      <c r="AK856" s="85" t="s">
        <v>9636</v>
      </c>
      <c r="AL856" s="80"/>
      <c r="AM856" s="82">
        <v>40807.329826388886</v>
      </c>
      <c r="AN856" s="80" t="s">
        <v>11402</v>
      </c>
      <c r="AO856" s="85" t="s">
        <v>12256</v>
      </c>
      <c r="AP856" s="80" t="s">
        <v>66</v>
      </c>
      <c r="AQ856" s="2"/>
      <c r="AR856" s="3"/>
      <c r="AS856" s="3"/>
      <c r="AT856" s="3"/>
      <c r="AU856" s="3"/>
    </row>
    <row r="857" spans="1:47" x14ac:dyDescent="0.35">
      <c r="A857" s="66" t="s">
        <v>925</v>
      </c>
      <c r="B857" s="67"/>
      <c r="C857" s="67"/>
      <c r="D857" s="68"/>
      <c r="E857" s="70"/>
      <c r="F857" s="104" t="s">
        <v>10814</v>
      </c>
      <c r="G857" s="67"/>
      <c r="H857" s="71"/>
      <c r="I857" s="72"/>
      <c r="J857" s="72"/>
      <c r="K857" s="71" t="s">
        <v>13715</v>
      </c>
      <c r="L857" s="75"/>
      <c r="M857" s="76"/>
      <c r="N857" s="76"/>
      <c r="O857" s="77"/>
      <c r="P857" s="78"/>
      <c r="Q857" s="78"/>
      <c r="R857" s="88"/>
      <c r="S857" s="88"/>
      <c r="T857" s="88"/>
      <c r="U857" s="88"/>
      <c r="V857" s="52"/>
      <c r="W857" s="52"/>
      <c r="X857" s="52"/>
      <c r="Y857" s="52"/>
      <c r="Z857" s="51"/>
      <c r="AA857" s="73"/>
      <c r="AB857" s="73"/>
      <c r="AC857" s="74"/>
      <c r="AD857" s="80">
        <v>619</v>
      </c>
      <c r="AE857" s="80">
        <v>332</v>
      </c>
      <c r="AF857" s="80">
        <v>67574</v>
      </c>
      <c r="AG857" s="80">
        <v>24754</v>
      </c>
      <c r="AH857" s="80"/>
      <c r="AI857" s="80" t="s">
        <v>8068</v>
      </c>
      <c r="AJ857" s="80"/>
      <c r="AK857" s="80"/>
      <c r="AL857" s="80"/>
      <c r="AM857" s="82">
        <v>40841.477581018517</v>
      </c>
      <c r="AN857" s="80" t="s">
        <v>11402</v>
      </c>
      <c r="AO857" s="85" t="s">
        <v>12257</v>
      </c>
      <c r="AP857" s="80" t="s">
        <v>66</v>
      </c>
      <c r="AQ857" s="2"/>
      <c r="AR857" s="3"/>
      <c r="AS857" s="3"/>
      <c r="AT857" s="3"/>
      <c r="AU857" s="3"/>
    </row>
    <row r="858" spans="1:47" x14ac:dyDescent="0.35">
      <c r="A858" s="66" t="s">
        <v>926</v>
      </c>
      <c r="B858" s="67"/>
      <c r="C858" s="67"/>
      <c r="D858" s="68"/>
      <c r="E858" s="70"/>
      <c r="F858" s="104" t="s">
        <v>10815</v>
      </c>
      <c r="G858" s="67"/>
      <c r="H858" s="71"/>
      <c r="I858" s="72"/>
      <c r="J858" s="72"/>
      <c r="K858" s="71" t="s">
        <v>13716</v>
      </c>
      <c r="L858" s="75"/>
      <c r="M858" s="76"/>
      <c r="N858" s="76"/>
      <c r="O858" s="77"/>
      <c r="P858" s="78"/>
      <c r="Q858" s="78"/>
      <c r="R858" s="88"/>
      <c r="S858" s="88"/>
      <c r="T858" s="88"/>
      <c r="U858" s="88"/>
      <c r="V858" s="52"/>
      <c r="W858" s="52"/>
      <c r="X858" s="52"/>
      <c r="Y858" s="52"/>
      <c r="Z858" s="51"/>
      <c r="AA858" s="73"/>
      <c r="AB858" s="73"/>
      <c r="AC858" s="74"/>
      <c r="AD858" s="80">
        <v>536</v>
      </c>
      <c r="AE858" s="80">
        <v>833</v>
      </c>
      <c r="AF858" s="80">
        <v>4762</v>
      </c>
      <c r="AG858" s="80">
        <v>987</v>
      </c>
      <c r="AH858" s="80"/>
      <c r="AI858" s="80" t="s">
        <v>8069</v>
      </c>
      <c r="AJ858" s="80" t="s">
        <v>8713</v>
      </c>
      <c r="AK858" s="85" t="s">
        <v>9637</v>
      </c>
      <c r="AL858" s="80"/>
      <c r="AM858" s="82">
        <v>41619.565439814818</v>
      </c>
      <c r="AN858" s="80" t="s">
        <v>11402</v>
      </c>
      <c r="AO858" s="85" t="s">
        <v>12258</v>
      </c>
      <c r="AP858" s="80" t="s">
        <v>66</v>
      </c>
      <c r="AQ858" s="2"/>
      <c r="AR858" s="3"/>
      <c r="AS858" s="3"/>
      <c r="AT858" s="3"/>
      <c r="AU858" s="3"/>
    </row>
    <row r="859" spans="1:47" x14ac:dyDescent="0.35">
      <c r="A859" s="66" t="s">
        <v>1498</v>
      </c>
      <c r="B859" s="67"/>
      <c r="C859" s="67"/>
      <c r="D859" s="68"/>
      <c r="E859" s="70"/>
      <c r="F859" s="104" t="s">
        <v>10816</v>
      </c>
      <c r="G859" s="67"/>
      <c r="H859" s="71"/>
      <c r="I859" s="72"/>
      <c r="J859" s="72"/>
      <c r="K859" s="71" t="s">
        <v>13717</v>
      </c>
      <c r="L859" s="75"/>
      <c r="M859" s="76"/>
      <c r="N859" s="76"/>
      <c r="O859" s="77"/>
      <c r="P859" s="78"/>
      <c r="Q859" s="78"/>
      <c r="R859" s="88"/>
      <c r="S859" s="88"/>
      <c r="T859" s="88"/>
      <c r="U859" s="88"/>
      <c r="V859" s="52"/>
      <c r="W859" s="52"/>
      <c r="X859" s="52"/>
      <c r="Y859" s="52"/>
      <c r="Z859" s="51"/>
      <c r="AA859" s="73"/>
      <c r="AB859" s="73"/>
      <c r="AC859" s="74"/>
      <c r="AD859" s="80">
        <v>532</v>
      </c>
      <c r="AE859" s="80">
        <v>5002</v>
      </c>
      <c r="AF859" s="80">
        <v>4969</v>
      </c>
      <c r="AG859" s="80">
        <v>1216</v>
      </c>
      <c r="AH859" s="80"/>
      <c r="AI859" s="80" t="s">
        <v>8070</v>
      </c>
      <c r="AJ859" s="80" t="s">
        <v>8980</v>
      </c>
      <c r="AK859" s="85" t="s">
        <v>9638</v>
      </c>
      <c r="AL859" s="80"/>
      <c r="AM859" s="82">
        <v>42181.532152777778</v>
      </c>
      <c r="AN859" s="80" t="s">
        <v>11402</v>
      </c>
      <c r="AO859" s="85" t="s">
        <v>12259</v>
      </c>
      <c r="AP859" s="80" t="s">
        <v>66</v>
      </c>
      <c r="AQ859" s="2"/>
      <c r="AR859" s="3"/>
      <c r="AS859" s="3"/>
      <c r="AT859" s="3"/>
      <c r="AU859" s="3"/>
    </row>
    <row r="860" spans="1:47" x14ac:dyDescent="0.35">
      <c r="A860" s="66" t="s">
        <v>927</v>
      </c>
      <c r="B860" s="67"/>
      <c r="C860" s="67"/>
      <c r="D860" s="68"/>
      <c r="E860" s="70"/>
      <c r="F860" s="104" t="s">
        <v>10817</v>
      </c>
      <c r="G860" s="67"/>
      <c r="H860" s="71"/>
      <c r="I860" s="72"/>
      <c r="J860" s="72"/>
      <c r="K860" s="71" t="s">
        <v>13718</v>
      </c>
      <c r="L860" s="75"/>
      <c r="M860" s="76"/>
      <c r="N860" s="76"/>
      <c r="O860" s="77"/>
      <c r="P860" s="78"/>
      <c r="Q860" s="78"/>
      <c r="R860" s="88"/>
      <c r="S860" s="88"/>
      <c r="T860" s="88"/>
      <c r="U860" s="88"/>
      <c r="V860" s="52"/>
      <c r="W860" s="52"/>
      <c r="X860" s="52"/>
      <c r="Y860" s="52"/>
      <c r="Z860" s="51"/>
      <c r="AA860" s="73"/>
      <c r="AB860" s="73"/>
      <c r="AC860" s="74"/>
      <c r="AD860" s="80">
        <v>672</v>
      </c>
      <c r="AE860" s="80">
        <v>425</v>
      </c>
      <c r="AF860" s="80">
        <v>54062</v>
      </c>
      <c r="AG860" s="80">
        <v>103350</v>
      </c>
      <c r="AH860" s="80"/>
      <c r="AI860" s="80" t="s">
        <v>8071</v>
      </c>
      <c r="AJ860" s="80" t="s">
        <v>8981</v>
      </c>
      <c r="AK860" s="80"/>
      <c r="AL860" s="80"/>
      <c r="AM860" s="82">
        <v>41246.843564814815</v>
      </c>
      <c r="AN860" s="80" t="s">
        <v>11402</v>
      </c>
      <c r="AO860" s="85" t="s">
        <v>12260</v>
      </c>
      <c r="AP860" s="80" t="s">
        <v>66</v>
      </c>
      <c r="AQ860" s="2"/>
      <c r="AR860" s="3"/>
      <c r="AS860" s="3"/>
      <c r="AT860" s="3"/>
      <c r="AU860" s="3"/>
    </row>
    <row r="861" spans="1:47" x14ac:dyDescent="0.35">
      <c r="A861" s="66" t="s">
        <v>929</v>
      </c>
      <c r="B861" s="67"/>
      <c r="C861" s="67"/>
      <c r="D861" s="68"/>
      <c r="E861" s="70"/>
      <c r="F861" s="104" t="s">
        <v>10818</v>
      </c>
      <c r="G861" s="67"/>
      <c r="H861" s="71"/>
      <c r="I861" s="72"/>
      <c r="J861" s="72"/>
      <c r="K861" s="71" t="s">
        <v>13719</v>
      </c>
      <c r="L861" s="75"/>
      <c r="M861" s="76"/>
      <c r="N861" s="76"/>
      <c r="O861" s="77"/>
      <c r="P861" s="78"/>
      <c r="Q861" s="78"/>
      <c r="R861" s="88"/>
      <c r="S861" s="88"/>
      <c r="T861" s="88"/>
      <c r="U861" s="88"/>
      <c r="V861" s="52"/>
      <c r="W861" s="52"/>
      <c r="X861" s="52"/>
      <c r="Y861" s="52"/>
      <c r="Z861" s="51"/>
      <c r="AA861" s="73"/>
      <c r="AB861" s="73"/>
      <c r="AC861" s="74"/>
      <c r="AD861" s="80">
        <v>4489</v>
      </c>
      <c r="AE861" s="80">
        <v>2476</v>
      </c>
      <c r="AF861" s="80">
        <v>27149</v>
      </c>
      <c r="AG861" s="80">
        <v>26201</v>
      </c>
      <c r="AH861" s="80"/>
      <c r="AI861" s="80" t="s">
        <v>8072</v>
      </c>
      <c r="AJ861" s="80" t="s">
        <v>8982</v>
      </c>
      <c r="AK861" s="85" t="s">
        <v>9639</v>
      </c>
      <c r="AL861" s="80"/>
      <c r="AM861" s="82">
        <v>40330.617118055554</v>
      </c>
      <c r="AN861" s="80" t="s">
        <v>11402</v>
      </c>
      <c r="AO861" s="85" t="s">
        <v>12261</v>
      </c>
      <c r="AP861" s="80" t="s">
        <v>66</v>
      </c>
      <c r="AQ861" s="2"/>
      <c r="AR861" s="3"/>
      <c r="AS861" s="3"/>
      <c r="AT861" s="3"/>
      <c r="AU861" s="3"/>
    </row>
    <row r="862" spans="1:47" x14ac:dyDescent="0.35">
      <c r="A862" s="66" t="s">
        <v>1581</v>
      </c>
      <c r="B862" s="67"/>
      <c r="C862" s="67"/>
      <c r="D862" s="68"/>
      <c r="E862" s="70"/>
      <c r="F862" s="104" t="s">
        <v>10819</v>
      </c>
      <c r="G862" s="67"/>
      <c r="H862" s="71"/>
      <c r="I862" s="72"/>
      <c r="J862" s="72"/>
      <c r="K862" s="71" t="s">
        <v>13720</v>
      </c>
      <c r="L862" s="75"/>
      <c r="M862" s="76"/>
      <c r="N862" s="76"/>
      <c r="O862" s="77"/>
      <c r="P862" s="78"/>
      <c r="Q862" s="78"/>
      <c r="R862" s="88"/>
      <c r="S862" s="88"/>
      <c r="T862" s="88"/>
      <c r="U862" s="88"/>
      <c r="V862" s="52"/>
      <c r="W862" s="52"/>
      <c r="X862" s="52"/>
      <c r="Y862" s="52"/>
      <c r="Z862" s="51"/>
      <c r="AA862" s="73"/>
      <c r="AB862" s="73"/>
      <c r="AC862" s="74"/>
      <c r="AD862" s="80">
        <v>251</v>
      </c>
      <c r="AE862" s="80">
        <v>632</v>
      </c>
      <c r="AF862" s="80">
        <v>740</v>
      </c>
      <c r="AG862" s="80">
        <v>856</v>
      </c>
      <c r="AH862" s="80"/>
      <c r="AI862" s="80" t="s">
        <v>8073</v>
      </c>
      <c r="AJ862" s="80" t="s">
        <v>8983</v>
      </c>
      <c r="AK862" s="85" t="s">
        <v>9640</v>
      </c>
      <c r="AL862" s="80"/>
      <c r="AM862" s="82">
        <v>40813.363356481481</v>
      </c>
      <c r="AN862" s="80" t="s">
        <v>11402</v>
      </c>
      <c r="AO862" s="85" t="s">
        <v>12262</v>
      </c>
      <c r="AP862" s="80" t="s">
        <v>65</v>
      </c>
      <c r="AQ862" s="2"/>
      <c r="AR862" s="3"/>
      <c r="AS862" s="3"/>
      <c r="AT862" s="3"/>
      <c r="AU862" s="3"/>
    </row>
    <row r="863" spans="1:47" x14ac:dyDescent="0.35">
      <c r="A863" s="66" t="s">
        <v>1382</v>
      </c>
      <c r="B863" s="67"/>
      <c r="C863" s="67"/>
      <c r="D863" s="68"/>
      <c r="E863" s="70"/>
      <c r="F863" s="104" t="s">
        <v>10820</v>
      </c>
      <c r="G863" s="67"/>
      <c r="H863" s="71"/>
      <c r="I863" s="72"/>
      <c r="J863" s="72"/>
      <c r="K863" s="71" t="s">
        <v>13721</v>
      </c>
      <c r="L863" s="75"/>
      <c r="M863" s="76"/>
      <c r="N863" s="76"/>
      <c r="O863" s="77"/>
      <c r="P863" s="78"/>
      <c r="Q863" s="78"/>
      <c r="R863" s="88"/>
      <c r="S863" s="88"/>
      <c r="T863" s="88"/>
      <c r="U863" s="88"/>
      <c r="V863" s="52"/>
      <c r="W863" s="52"/>
      <c r="X863" s="52"/>
      <c r="Y863" s="52"/>
      <c r="Z863" s="51"/>
      <c r="AA863" s="73"/>
      <c r="AB863" s="73"/>
      <c r="AC863" s="74"/>
      <c r="AD863" s="80">
        <v>140</v>
      </c>
      <c r="AE863" s="80">
        <v>157</v>
      </c>
      <c r="AF863" s="80">
        <v>421</v>
      </c>
      <c r="AG863" s="80">
        <v>43</v>
      </c>
      <c r="AH863" s="80"/>
      <c r="AI863" s="80" t="s">
        <v>8074</v>
      </c>
      <c r="AJ863" s="80" t="s">
        <v>8984</v>
      </c>
      <c r="AK863" s="85" t="s">
        <v>9641</v>
      </c>
      <c r="AL863" s="80"/>
      <c r="AM863" s="82">
        <v>43983.614178240743</v>
      </c>
      <c r="AN863" s="80" t="s">
        <v>11402</v>
      </c>
      <c r="AO863" s="85" t="s">
        <v>12263</v>
      </c>
      <c r="AP863" s="80" t="s">
        <v>66</v>
      </c>
      <c r="AQ863" s="2"/>
      <c r="AR863" s="3"/>
      <c r="AS863" s="3"/>
      <c r="AT863" s="3"/>
      <c r="AU863" s="3"/>
    </row>
    <row r="864" spans="1:47" x14ac:dyDescent="0.35">
      <c r="A864" s="66" t="s">
        <v>930</v>
      </c>
      <c r="B864" s="67"/>
      <c r="C864" s="67"/>
      <c r="D864" s="68"/>
      <c r="E864" s="70"/>
      <c r="F864" s="104" t="s">
        <v>10821</v>
      </c>
      <c r="G864" s="67"/>
      <c r="H864" s="71"/>
      <c r="I864" s="72"/>
      <c r="J864" s="72"/>
      <c r="K864" s="71" t="s">
        <v>13722</v>
      </c>
      <c r="L864" s="75"/>
      <c r="M864" s="76"/>
      <c r="N864" s="76"/>
      <c r="O864" s="77"/>
      <c r="P864" s="78"/>
      <c r="Q864" s="78"/>
      <c r="R864" s="88"/>
      <c r="S864" s="88"/>
      <c r="T864" s="88"/>
      <c r="U864" s="88"/>
      <c r="V864" s="52"/>
      <c r="W864" s="52"/>
      <c r="X864" s="52"/>
      <c r="Y864" s="52"/>
      <c r="Z864" s="51"/>
      <c r="AA864" s="73"/>
      <c r="AB864" s="73"/>
      <c r="AC864" s="74"/>
      <c r="AD864" s="80">
        <v>4524</v>
      </c>
      <c r="AE864" s="80">
        <v>2362</v>
      </c>
      <c r="AF864" s="80">
        <v>23129</v>
      </c>
      <c r="AG864" s="80">
        <v>14984</v>
      </c>
      <c r="AH864" s="80"/>
      <c r="AI864" s="80" t="s">
        <v>8075</v>
      </c>
      <c r="AJ864" s="80" t="s">
        <v>8817</v>
      </c>
      <c r="AK864" s="85" t="s">
        <v>9642</v>
      </c>
      <c r="AL864" s="80"/>
      <c r="AM864" s="82">
        <v>42779.827488425923</v>
      </c>
      <c r="AN864" s="80" t="s">
        <v>11402</v>
      </c>
      <c r="AO864" s="85" t="s">
        <v>12264</v>
      </c>
      <c r="AP864" s="80" t="s">
        <v>66</v>
      </c>
      <c r="AQ864" s="2"/>
      <c r="AR864" s="3"/>
      <c r="AS864" s="3"/>
      <c r="AT864" s="3"/>
      <c r="AU864" s="3"/>
    </row>
    <row r="865" spans="1:47" x14ac:dyDescent="0.35">
      <c r="A865" s="66" t="s">
        <v>1305</v>
      </c>
      <c r="B865" s="67"/>
      <c r="C865" s="67"/>
      <c r="D865" s="68"/>
      <c r="E865" s="70"/>
      <c r="F865" s="104" t="s">
        <v>10822</v>
      </c>
      <c r="G865" s="67"/>
      <c r="H865" s="71"/>
      <c r="I865" s="72"/>
      <c r="J865" s="72"/>
      <c r="K865" s="71" t="s">
        <v>13723</v>
      </c>
      <c r="L865" s="75"/>
      <c r="M865" s="76"/>
      <c r="N865" s="76"/>
      <c r="O865" s="77"/>
      <c r="P865" s="78"/>
      <c r="Q865" s="78"/>
      <c r="R865" s="88"/>
      <c r="S865" s="88"/>
      <c r="T865" s="88"/>
      <c r="U865" s="88"/>
      <c r="V865" s="52"/>
      <c r="W865" s="52"/>
      <c r="X865" s="52"/>
      <c r="Y865" s="52"/>
      <c r="Z865" s="51"/>
      <c r="AA865" s="73"/>
      <c r="AB865" s="73"/>
      <c r="AC865" s="74"/>
      <c r="AD865" s="80">
        <v>957</v>
      </c>
      <c r="AE865" s="80">
        <v>531</v>
      </c>
      <c r="AF865" s="80">
        <v>205</v>
      </c>
      <c r="AG865" s="80">
        <v>28</v>
      </c>
      <c r="AH865" s="80"/>
      <c r="AI865" s="80" t="s">
        <v>8076</v>
      </c>
      <c r="AJ865" s="80" t="s">
        <v>8922</v>
      </c>
      <c r="AK865" s="85" t="s">
        <v>9643</v>
      </c>
      <c r="AL865" s="80"/>
      <c r="AM865" s="82">
        <v>44076.405011574076</v>
      </c>
      <c r="AN865" s="80" t="s">
        <v>11402</v>
      </c>
      <c r="AO865" s="85" t="s">
        <v>12265</v>
      </c>
      <c r="AP865" s="80" t="s">
        <v>66</v>
      </c>
      <c r="AQ865" s="2"/>
      <c r="AR865" s="3"/>
      <c r="AS865" s="3"/>
      <c r="AT865" s="3"/>
      <c r="AU865" s="3"/>
    </row>
    <row r="866" spans="1:47" x14ac:dyDescent="0.35">
      <c r="A866" s="66" t="s">
        <v>931</v>
      </c>
      <c r="B866" s="67"/>
      <c r="C866" s="67"/>
      <c r="D866" s="68"/>
      <c r="E866" s="70"/>
      <c r="F866" s="104" t="s">
        <v>10823</v>
      </c>
      <c r="G866" s="67"/>
      <c r="H866" s="71"/>
      <c r="I866" s="72"/>
      <c r="J866" s="72"/>
      <c r="K866" s="71" t="s">
        <v>13724</v>
      </c>
      <c r="L866" s="75"/>
      <c r="M866" s="76"/>
      <c r="N866" s="76"/>
      <c r="O866" s="77"/>
      <c r="P866" s="78"/>
      <c r="Q866" s="78"/>
      <c r="R866" s="88"/>
      <c r="S866" s="88"/>
      <c r="T866" s="88"/>
      <c r="U866" s="88"/>
      <c r="V866" s="52"/>
      <c r="W866" s="52"/>
      <c r="X866" s="52"/>
      <c r="Y866" s="52"/>
      <c r="Z866" s="51"/>
      <c r="AA866" s="73"/>
      <c r="AB866" s="73"/>
      <c r="AC866" s="74"/>
      <c r="AD866" s="80">
        <v>44</v>
      </c>
      <c r="AE866" s="80">
        <v>243</v>
      </c>
      <c r="AF866" s="80">
        <v>42190</v>
      </c>
      <c r="AG866" s="80">
        <v>59265</v>
      </c>
      <c r="AH866" s="80"/>
      <c r="AI866" s="80" t="s">
        <v>8077</v>
      </c>
      <c r="AJ866" s="80" t="s">
        <v>8684</v>
      </c>
      <c r="AK866" s="80"/>
      <c r="AL866" s="80"/>
      <c r="AM866" s="82">
        <v>42960.57335648148</v>
      </c>
      <c r="AN866" s="80" t="s">
        <v>11402</v>
      </c>
      <c r="AO866" s="85" t="s">
        <v>12266</v>
      </c>
      <c r="AP866" s="80" t="s">
        <v>66</v>
      </c>
      <c r="AQ866" s="2"/>
      <c r="AR866" s="3"/>
      <c r="AS866" s="3"/>
      <c r="AT866" s="3"/>
      <c r="AU866" s="3"/>
    </row>
    <row r="867" spans="1:47" x14ac:dyDescent="0.35">
      <c r="A867" s="66" t="s">
        <v>932</v>
      </c>
      <c r="B867" s="67"/>
      <c r="C867" s="67"/>
      <c r="D867" s="68"/>
      <c r="E867" s="70"/>
      <c r="F867" s="104" t="s">
        <v>10824</v>
      </c>
      <c r="G867" s="67"/>
      <c r="H867" s="71"/>
      <c r="I867" s="72"/>
      <c r="J867" s="72"/>
      <c r="K867" s="71" t="s">
        <v>13725</v>
      </c>
      <c r="L867" s="75"/>
      <c r="M867" s="76"/>
      <c r="N867" s="76"/>
      <c r="O867" s="77"/>
      <c r="P867" s="78"/>
      <c r="Q867" s="78"/>
      <c r="R867" s="88"/>
      <c r="S867" s="88"/>
      <c r="T867" s="88"/>
      <c r="U867" s="88"/>
      <c r="V867" s="52"/>
      <c r="W867" s="52"/>
      <c r="X867" s="52"/>
      <c r="Y867" s="52"/>
      <c r="Z867" s="51"/>
      <c r="AA867" s="73"/>
      <c r="AB867" s="73"/>
      <c r="AC867" s="74"/>
      <c r="AD867" s="80">
        <v>4389</v>
      </c>
      <c r="AE867" s="80">
        <v>2423</v>
      </c>
      <c r="AF867" s="80">
        <v>26171</v>
      </c>
      <c r="AG867" s="80">
        <v>36693</v>
      </c>
      <c r="AH867" s="80"/>
      <c r="AI867" s="80" t="s">
        <v>8078</v>
      </c>
      <c r="AJ867" s="80" t="s">
        <v>8985</v>
      </c>
      <c r="AK867" s="80"/>
      <c r="AL867" s="80"/>
      <c r="AM867" s="82">
        <v>41609.073518518519</v>
      </c>
      <c r="AN867" s="80" t="s">
        <v>11402</v>
      </c>
      <c r="AO867" s="85" t="s">
        <v>12267</v>
      </c>
      <c r="AP867" s="80" t="s">
        <v>66</v>
      </c>
      <c r="AQ867" s="2"/>
      <c r="AR867" s="3"/>
      <c r="AS867" s="3"/>
      <c r="AT867" s="3"/>
      <c r="AU867" s="3"/>
    </row>
    <row r="868" spans="1:47" x14ac:dyDescent="0.35">
      <c r="A868" s="66" t="s">
        <v>933</v>
      </c>
      <c r="B868" s="67"/>
      <c r="C868" s="67"/>
      <c r="D868" s="68"/>
      <c r="E868" s="70"/>
      <c r="F868" s="104" t="s">
        <v>10825</v>
      </c>
      <c r="G868" s="67"/>
      <c r="H868" s="71"/>
      <c r="I868" s="72"/>
      <c r="J868" s="72"/>
      <c r="K868" s="71" t="s">
        <v>13726</v>
      </c>
      <c r="L868" s="75"/>
      <c r="M868" s="76"/>
      <c r="N868" s="76"/>
      <c r="O868" s="77"/>
      <c r="P868" s="78"/>
      <c r="Q868" s="78"/>
      <c r="R868" s="88"/>
      <c r="S868" s="88"/>
      <c r="T868" s="88"/>
      <c r="U868" s="88"/>
      <c r="V868" s="52"/>
      <c r="W868" s="52"/>
      <c r="X868" s="52"/>
      <c r="Y868" s="52"/>
      <c r="Z868" s="51"/>
      <c r="AA868" s="73"/>
      <c r="AB868" s="73"/>
      <c r="AC868" s="74"/>
      <c r="AD868" s="80">
        <v>1208</v>
      </c>
      <c r="AE868" s="80">
        <v>480</v>
      </c>
      <c r="AF868" s="80">
        <v>4765</v>
      </c>
      <c r="AG868" s="80">
        <v>19515</v>
      </c>
      <c r="AH868" s="80"/>
      <c r="AI868" s="80" t="s">
        <v>8079</v>
      </c>
      <c r="AJ868" s="80"/>
      <c r="AK868" s="80"/>
      <c r="AL868" s="80"/>
      <c r="AM868" s="82">
        <v>42190.730231481481</v>
      </c>
      <c r="AN868" s="80" t="s">
        <v>11402</v>
      </c>
      <c r="AO868" s="85" t="s">
        <v>12268</v>
      </c>
      <c r="AP868" s="80" t="s">
        <v>66</v>
      </c>
      <c r="AQ868" s="2"/>
      <c r="AR868" s="3"/>
      <c r="AS868" s="3"/>
      <c r="AT868" s="3"/>
      <c r="AU868" s="3"/>
    </row>
    <row r="869" spans="1:47" x14ac:dyDescent="0.35">
      <c r="A869" s="66" t="s">
        <v>934</v>
      </c>
      <c r="B869" s="67"/>
      <c r="C869" s="67"/>
      <c r="D869" s="68"/>
      <c r="E869" s="70"/>
      <c r="F869" s="104" t="s">
        <v>10826</v>
      </c>
      <c r="G869" s="67"/>
      <c r="H869" s="71"/>
      <c r="I869" s="72"/>
      <c r="J869" s="72"/>
      <c r="K869" s="71" t="s">
        <v>13727</v>
      </c>
      <c r="L869" s="75"/>
      <c r="M869" s="76"/>
      <c r="N869" s="76"/>
      <c r="O869" s="77"/>
      <c r="P869" s="78"/>
      <c r="Q869" s="78"/>
      <c r="R869" s="88"/>
      <c r="S869" s="88"/>
      <c r="T869" s="88"/>
      <c r="U869" s="88"/>
      <c r="V869" s="52"/>
      <c r="W869" s="52"/>
      <c r="X869" s="52"/>
      <c r="Y869" s="52"/>
      <c r="Z869" s="51"/>
      <c r="AA869" s="73"/>
      <c r="AB869" s="73"/>
      <c r="AC869" s="74"/>
      <c r="AD869" s="80">
        <v>1474</v>
      </c>
      <c r="AE869" s="80">
        <v>4643</v>
      </c>
      <c r="AF869" s="80">
        <v>15277</v>
      </c>
      <c r="AG869" s="80">
        <v>6612</v>
      </c>
      <c r="AH869" s="80"/>
      <c r="AI869" s="80" t="s">
        <v>8080</v>
      </c>
      <c r="AJ869" s="80" t="s">
        <v>8609</v>
      </c>
      <c r="AK869" s="85" t="s">
        <v>9644</v>
      </c>
      <c r="AL869" s="80"/>
      <c r="AM869" s="82">
        <v>39875.32303240741</v>
      </c>
      <c r="AN869" s="80" t="s">
        <v>11402</v>
      </c>
      <c r="AO869" s="85" t="s">
        <v>12269</v>
      </c>
      <c r="AP869" s="80" t="s">
        <v>66</v>
      </c>
      <c r="AQ869" s="2"/>
      <c r="AR869" s="3"/>
      <c r="AS869" s="3"/>
      <c r="AT869" s="3"/>
      <c r="AU869" s="3"/>
    </row>
    <row r="870" spans="1:47" x14ac:dyDescent="0.35">
      <c r="A870" s="66" t="s">
        <v>935</v>
      </c>
      <c r="B870" s="67"/>
      <c r="C870" s="67"/>
      <c r="D870" s="68"/>
      <c r="E870" s="70"/>
      <c r="F870" s="104" t="s">
        <v>10827</v>
      </c>
      <c r="G870" s="67"/>
      <c r="H870" s="71"/>
      <c r="I870" s="72"/>
      <c r="J870" s="72"/>
      <c r="K870" s="71" t="s">
        <v>13728</v>
      </c>
      <c r="L870" s="75"/>
      <c r="M870" s="76"/>
      <c r="N870" s="76"/>
      <c r="O870" s="77"/>
      <c r="P870" s="78"/>
      <c r="Q870" s="78"/>
      <c r="R870" s="88"/>
      <c r="S870" s="88"/>
      <c r="T870" s="88"/>
      <c r="U870" s="88"/>
      <c r="V870" s="52"/>
      <c r="W870" s="52"/>
      <c r="X870" s="52"/>
      <c r="Y870" s="52"/>
      <c r="Z870" s="51"/>
      <c r="AA870" s="73"/>
      <c r="AB870" s="73"/>
      <c r="AC870" s="74"/>
      <c r="AD870" s="80">
        <v>1117</v>
      </c>
      <c r="AE870" s="80">
        <v>974</v>
      </c>
      <c r="AF870" s="80">
        <v>279572</v>
      </c>
      <c r="AG870" s="80">
        <v>148358</v>
      </c>
      <c r="AH870" s="80"/>
      <c r="AI870" s="80" t="s">
        <v>8081</v>
      </c>
      <c r="AJ870" s="80" t="s">
        <v>8986</v>
      </c>
      <c r="AK870" s="80"/>
      <c r="AL870" s="80"/>
      <c r="AM870" s="82">
        <v>41836.400682870371</v>
      </c>
      <c r="AN870" s="80" t="s">
        <v>11402</v>
      </c>
      <c r="AO870" s="85" t="s">
        <v>12270</v>
      </c>
      <c r="AP870" s="80" t="s">
        <v>66</v>
      </c>
      <c r="AQ870" s="2"/>
      <c r="AR870" s="3"/>
      <c r="AS870" s="3"/>
      <c r="AT870" s="3"/>
      <c r="AU870" s="3"/>
    </row>
    <row r="871" spans="1:47" x14ac:dyDescent="0.35">
      <c r="A871" s="66" t="s">
        <v>936</v>
      </c>
      <c r="B871" s="67"/>
      <c r="C871" s="67"/>
      <c r="D871" s="68"/>
      <c r="E871" s="70"/>
      <c r="F871" s="104" t="s">
        <v>10828</v>
      </c>
      <c r="G871" s="67"/>
      <c r="H871" s="71"/>
      <c r="I871" s="72"/>
      <c r="J871" s="72"/>
      <c r="K871" s="71" t="s">
        <v>13729</v>
      </c>
      <c r="L871" s="75"/>
      <c r="M871" s="76"/>
      <c r="N871" s="76"/>
      <c r="O871" s="77"/>
      <c r="P871" s="78"/>
      <c r="Q871" s="78"/>
      <c r="R871" s="88"/>
      <c r="S871" s="88"/>
      <c r="T871" s="88"/>
      <c r="U871" s="88"/>
      <c r="V871" s="52"/>
      <c r="W871" s="52"/>
      <c r="X871" s="52"/>
      <c r="Y871" s="52"/>
      <c r="Z871" s="51"/>
      <c r="AA871" s="73"/>
      <c r="AB871" s="73"/>
      <c r="AC871" s="74"/>
      <c r="AD871" s="80">
        <v>661</v>
      </c>
      <c r="AE871" s="80">
        <v>769</v>
      </c>
      <c r="AF871" s="80">
        <v>55583</v>
      </c>
      <c r="AG871" s="80">
        <v>157974</v>
      </c>
      <c r="AH871" s="80"/>
      <c r="AI871" s="80" t="s">
        <v>8082</v>
      </c>
      <c r="AJ871" s="80" t="s">
        <v>8638</v>
      </c>
      <c r="AK871" s="80"/>
      <c r="AL871" s="80"/>
      <c r="AM871" s="82">
        <v>42285.588819444441</v>
      </c>
      <c r="AN871" s="80" t="s">
        <v>11402</v>
      </c>
      <c r="AO871" s="85" t="s">
        <v>12271</v>
      </c>
      <c r="AP871" s="80" t="s">
        <v>66</v>
      </c>
      <c r="AQ871" s="2"/>
      <c r="AR871" s="3"/>
      <c r="AS871" s="3"/>
      <c r="AT871" s="3"/>
      <c r="AU871" s="3"/>
    </row>
    <row r="872" spans="1:47" x14ac:dyDescent="0.35">
      <c r="A872" s="66" t="s">
        <v>937</v>
      </c>
      <c r="B872" s="67"/>
      <c r="C872" s="67"/>
      <c r="D872" s="68"/>
      <c r="E872" s="70"/>
      <c r="F872" s="104" t="s">
        <v>10829</v>
      </c>
      <c r="G872" s="67"/>
      <c r="H872" s="71"/>
      <c r="I872" s="72"/>
      <c r="J872" s="72"/>
      <c r="K872" s="71" t="s">
        <v>13730</v>
      </c>
      <c r="L872" s="75"/>
      <c r="M872" s="76"/>
      <c r="N872" s="76"/>
      <c r="O872" s="77"/>
      <c r="P872" s="78"/>
      <c r="Q872" s="78"/>
      <c r="R872" s="88"/>
      <c r="S872" s="88"/>
      <c r="T872" s="88"/>
      <c r="U872" s="88"/>
      <c r="V872" s="52"/>
      <c r="W872" s="52"/>
      <c r="X872" s="52"/>
      <c r="Y872" s="52"/>
      <c r="Z872" s="51"/>
      <c r="AA872" s="73"/>
      <c r="AB872" s="73"/>
      <c r="AC872" s="74"/>
      <c r="AD872" s="80">
        <v>757</v>
      </c>
      <c r="AE872" s="80">
        <v>1100</v>
      </c>
      <c r="AF872" s="80">
        <v>23460</v>
      </c>
      <c r="AG872" s="80">
        <v>23134</v>
      </c>
      <c r="AH872" s="80"/>
      <c r="AI872" s="80" t="s">
        <v>8083</v>
      </c>
      <c r="AJ872" s="80" t="s">
        <v>8987</v>
      </c>
      <c r="AK872" s="80"/>
      <c r="AL872" s="80"/>
      <c r="AM872" s="82">
        <v>41361.458993055552</v>
      </c>
      <c r="AN872" s="80" t="s">
        <v>11402</v>
      </c>
      <c r="AO872" s="85" t="s">
        <v>12272</v>
      </c>
      <c r="AP872" s="80" t="s">
        <v>66</v>
      </c>
      <c r="AQ872" s="2"/>
      <c r="AR872" s="3"/>
      <c r="AS872" s="3"/>
      <c r="AT872" s="3"/>
      <c r="AU872" s="3"/>
    </row>
    <row r="873" spans="1:47" x14ac:dyDescent="0.35">
      <c r="A873" s="66" t="s">
        <v>938</v>
      </c>
      <c r="B873" s="67"/>
      <c r="C873" s="67"/>
      <c r="D873" s="68"/>
      <c r="E873" s="70"/>
      <c r="F873" s="104" t="s">
        <v>10830</v>
      </c>
      <c r="G873" s="67"/>
      <c r="H873" s="71"/>
      <c r="I873" s="72"/>
      <c r="J873" s="72"/>
      <c r="K873" s="71" t="s">
        <v>13731</v>
      </c>
      <c r="L873" s="75"/>
      <c r="M873" s="76"/>
      <c r="N873" s="76"/>
      <c r="O873" s="77"/>
      <c r="P873" s="78"/>
      <c r="Q873" s="78"/>
      <c r="R873" s="88"/>
      <c r="S873" s="88"/>
      <c r="T873" s="88"/>
      <c r="U873" s="88"/>
      <c r="V873" s="52"/>
      <c r="W873" s="52"/>
      <c r="X873" s="52"/>
      <c r="Y873" s="52"/>
      <c r="Z873" s="51"/>
      <c r="AA873" s="73"/>
      <c r="AB873" s="73"/>
      <c r="AC873" s="74"/>
      <c r="AD873" s="80">
        <v>1659</v>
      </c>
      <c r="AE873" s="80">
        <v>760</v>
      </c>
      <c r="AF873" s="80">
        <v>21916</v>
      </c>
      <c r="AG873" s="80">
        <v>11423</v>
      </c>
      <c r="AH873" s="80"/>
      <c r="AI873" s="80" t="s">
        <v>8084</v>
      </c>
      <c r="AJ873" s="80" t="s">
        <v>8615</v>
      </c>
      <c r="AK873" s="80"/>
      <c r="AL873" s="80"/>
      <c r="AM873" s="82">
        <v>42261.800868055558</v>
      </c>
      <c r="AN873" s="80" t="s">
        <v>11402</v>
      </c>
      <c r="AO873" s="85" t="s">
        <v>12273</v>
      </c>
      <c r="AP873" s="80" t="s">
        <v>66</v>
      </c>
      <c r="AQ873" s="2"/>
      <c r="AR873" s="3"/>
      <c r="AS873" s="3"/>
      <c r="AT873" s="3"/>
      <c r="AU873" s="3"/>
    </row>
    <row r="874" spans="1:47" x14ac:dyDescent="0.35">
      <c r="A874" s="66" t="s">
        <v>939</v>
      </c>
      <c r="B874" s="67"/>
      <c r="C874" s="67"/>
      <c r="D874" s="68"/>
      <c r="E874" s="70"/>
      <c r="F874" s="104" t="s">
        <v>10831</v>
      </c>
      <c r="G874" s="67"/>
      <c r="H874" s="71"/>
      <c r="I874" s="72"/>
      <c r="J874" s="72"/>
      <c r="K874" s="71" t="s">
        <v>13732</v>
      </c>
      <c r="L874" s="75"/>
      <c r="M874" s="76"/>
      <c r="N874" s="76"/>
      <c r="O874" s="77"/>
      <c r="P874" s="78"/>
      <c r="Q874" s="78"/>
      <c r="R874" s="88"/>
      <c r="S874" s="88"/>
      <c r="T874" s="88"/>
      <c r="U874" s="88"/>
      <c r="V874" s="52"/>
      <c r="W874" s="52"/>
      <c r="X874" s="52"/>
      <c r="Y874" s="52"/>
      <c r="Z874" s="51"/>
      <c r="AA874" s="73"/>
      <c r="AB874" s="73"/>
      <c r="AC874" s="74"/>
      <c r="AD874" s="80">
        <v>6</v>
      </c>
      <c r="AE874" s="80">
        <v>15</v>
      </c>
      <c r="AF874" s="80">
        <v>3479</v>
      </c>
      <c r="AG874" s="80">
        <v>3153</v>
      </c>
      <c r="AH874" s="80"/>
      <c r="AI874" s="80" t="s">
        <v>8085</v>
      </c>
      <c r="AJ874" s="80"/>
      <c r="AK874" s="80"/>
      <c r="AL874" s="80"/>
      <c r="AM874" s="82">
        <v>44191.483726851853</v>
      </c>
      <c r="AN874" s="80" t="s">
        <v>11402</v>
      </c>
      <c r="AO874" s="85" t="s">
        <v>12274</v>
      </c>
      <c r="AP874" s="80" t="s">
        <v>66</v>
      </c>
      <c r="AQ874" s="2"/>
      <c r="AR874" s="3"/>
      <c r="AS874" s="3"/>
      <c r="AT874" s="3"/>
      <c r="AU874" s="3"/>
    </row>
    <row r="875" spans="1:47" x14ac:dyDescent="0.35">
      <c r="A875" s="66" t="s">
        <v>940</v>
      </c>
      <c r="B875" s="67"/>
      <c r="C875" s="67"/>
      <c r="D875" s="68"/>
      <c r="E875" s="70"/>
      <c r="F875" s="104" t="s">
        <v>10832</v>
      </c>
      <c r="G875" s="67"/>
      <c r="H875" s="71"/>
      <c r="I875" s="72"/>
      <c r="J875" s="72"/>
      <c r="K875" s="71" t="s">
        <v>13733</v>
      </c>
      <c r="L875" s="75"/>
      <c r="M875" s="76"/>
      <c r="N875" s="76"/>
      <c r="O875" s="77"/>
      <c r="P875" s="78"/>
      <c r="Q875" s="78"/>
      <c r="R875" s="88"/>
      <c r="S875" s="88"/>
      <c r="T875" s="88"/>
      <c r="U875" s="88"/>
      <c r="V875" s="52"/>
      <c r="W875" s="52"/>
      <c r="X875" s="52"/>
      <c r="Y875" s="52"/>
      <c r="Z875" s="51"/>
      <c r="AA875" s="73"/>
      <c r="AB875" s="73"/>
      <c r="AC875" s="74"/>
      <c r="AD875" s="80">
        <v>182</v>
      </c>
      <c r="AE875" s="80">
        <v>170</v>
      </c>
      <c r="AF875" s="80">
        <v>12398</v>
      </c>
      <c r="AG875" s="80">
        <v>7166</v>
      </c>
      <c r="AH875" s="80"/>
      <c r="AI875" s="80" t="s">
        <v>8086</v>
      </c>
      <c r="AJ875" s="80" t="s">
        <v>8988</v>
      </c>
      <c r="AK875" s="80"/>
      <c r="AL875" s="80"/>
      <c r="AM875" s="82">
        <v>41831.441168981481</v>
      </c>
      <c r="AN875" s="80" t="s">
        <v>11402</v>
      </c>
      <c r="AO875" s="85" t="s">
        <v>12275</v>
      </c>
      <c r="AP875" s="80" t="s">
        <v>66</v>
      </c>
      <c r="AQ875" s="2"/>
      <c r="AR875" s="3"/>
      <c r="AS875" s="3"/>
      <c r="AT875" s="3"/>
      <c r="AU875" s="3"/>
    </row>
    <row r="876" spans="1:47" x14ac:dyDescent="0.35">
      <c r="A876" s="66" t="s">
        <v>941</v>
      </c>
      <c r="B876" s="67"/>
      <c r="C876" s="67"/>
      <c r="D876" s="68"/>
      <c r="E876" s="70"/>
      <c r="F876" s="104" t="s">
        <v>10833</v>
      </c>
      <c r="G876" s="67"/>
      <c r="H876" s="71"/>
      <c r="I876" s="72"/>
      <c r="J876" s="72"/>
      <c r="K876" s="71" t="s">
        <v>13734</v>
      </c>
      <c r="L876" s="75"/>
      <c r="M876" s="76"/>
      <c r="N876" s="76"/>
      <c r="O876" s="77"/>
      <c r="P876" s="78"/>
      <c r="Q876" s="78"/>
      <c r="R876" s="88"/>
      <c r="S876" s="88"/>
      <c r="T876" s="88"/>
      <c r="U876" s="88"/>
      <c r="V876" s="52"/>
      <c r="W876" s="52"/>
      <c r="X876" s="52"/>
      <c r="Y876" s="52"/>
      <c r="Z876" s="51"/>
      <c r="AA876" s="73"/>
      <c r="AB876" s="73"/>
      <c r="AC876" s="74"/>
      <c r="AD876" s="80">
        <v>203</v>
      </c>
      <c r="AE876" s="80">
        <v>174</v>
      </c>
      <c r="AF876" s="80">
        <v>56579</v>
      </c>
      <c r="AG876" s="80">
        <v>92695</v>
      </c>
      <c r="AH876" s="80"/>
      <c r="AI876" s="80"/>
      <c r="AJ876" s="80" t="s">
        <v>8638</v>
      </c>
      <c r="AK876" s="80"/>
      <c r="AL876" s="80"/>
      <c r="AM876" s="82">
        <v>41905.777928240743</v>
      </c>
      <c r="AN876" s="80" t="s">
        <v>11402</v>
      </c>
      <c r="AO876" s="85" t="s">
        <v>12276</v>
      </c>
      <c r="AP876" s="80" t="s">
        <v>66</v>
      </c>
      <c r="AQ876" s="2"/>
      <c r="AR876" s="3"/>
      <c r="AS876" s="3"/>
      <c r="AT876" s="3"/>
      <c r="AU876" s="3"/>
    </row>
    <row r="877" spans="1:47" x14ac:dyDescent="0.35">
      <c r="A877" s="66" t="s">
        <v>942</v>
      </c>
      <c r="B877" s="67"/>
      <c r="C877" s="67"/>
      <c r="D877" s="68"/>
      <c r="E877" s="70"/>
      <c r="F877" s="104" t="s">
        <v>10834</v>
      </c>
      <c r="G877" s="67"/>
      <c r="H877" s="71"/>
      <c r="I877" s="72"/>
      <c r="J877" s="72"/>
      <c r="K877" s="71" t="s">
        <v>13735</v>
      </c>
      <c r="L877" s="75"/>
      <c r="M877" s="76"/>
      <c r="N877" s="76"/>
      <c r="O877" s="77"/>
      <c r="P877" s="78"/>
      <c r="Q877" s="78"/>
      <c r="R877" s="88"/>
      <c r="S877" s="88"/>
      <c r="T877" s="88"/>
      <c r="U877" s="88"/>
      <c r="V877" s="52"/>
      <c r="W877" s="52"/>
      <c r="X877" s="52"/>
      <c r="Y877" s="52"/>
      <c r="Z877" s="51"/>
      <c r="AA877" s="73"/>
      <c r="AB877" s="73"/>
      <c r="AC877" s="74"/>
      <c r="AD877" s="80">
        <v>140</v>
      </c>
      <c r="AE877" s="80">
        <v>456</v>
      </c>
      <c r="AF877" s="80">
        <v>445</v>
      </c>
      <c r="AG877" s="80">
        <v>399</v>
      </c>
      <c r="AH877" s="80"/>
      <c r="AI877" s="80" t="s">
        <v>8087</v>
      </c>
      <c r="AJ877" s="80" t="s">
        <v>8989</v>
      </c>
      <c r="AK877" s="80"/>
      <c r="AL877" s="80"/>
      <c r="AM877" s="82">
        <v>43498.581273148149</v>
      </c>
      <c r="AN877" s="80" t="s">
        <v>11402</v>
      </c>
      <c r="AO877" s="85" t="s">
        <v>12277</v>
      </c>
      <c r="AP877" s="80" t="s">
        <v>66</v>
      </c>
      <c r="AQ877" s="2"/>
      <c r="AR877" s="3"/>
      <c r="AS877" s="3"/>
      <c r="AT877" s="3"/>
      <c r="AU877" s="3"/>
    </row>
    <row r="878" spans="1:47" x14ac:dyDescent="0.35">
      <c r="A878" s="66" t="s">
        <v>943</v>
      </c>
      <c r="B878" s="67"/>
      <c r="C878" s="67"/>
      <c r="D878" s="68"/>
      <c r="E878" s="70"/>
      <c r="F878" s="104" t="s">
        <v>10835</v>
      </c>
      <c r="G878" s="67"/>
      <c r="H878" s="71"/>
      <c r="I878" s="72"/>
      <c r="J878" s="72"/>
      <c r="K878" s="71" t="s">
        <v>13736</v>
      </c>
      <c r="L878" s="75"/>
      <c r="M878" s="76"/>
      <c r="N878" s="76"/>
      <c r="O878" s="77"/>
      <c r="P878" s="78"/>
      <c r="Q878" s="78"/>
      <c r="R878" s="88"/>
      <c r="S878" s="88"/>
      <c r="T878" s="88"/>
      <c r="U878" s="88"/>
      <c r="V878" s="52"/>
      <c r="W878" s="52"/>
      <c r="X878" s="52"/>
      <c r="Y878" s="52"/>
      <c r="Z878" s="51"/>
      <c r="AA878" s="73"/>
      <c r="AB878" s="73"/>
      <c r="AC878" s="74"/>
      <c r="AD878" s="80">
        <v>69</v>
      </c>
      <c r="AE878" s="80">
        <v>4</v>
      </c>
      <c r="AF878" s="80">
        <v>56</v>
      </c>
      <c r="AG878" s="80">
        <v>27</v>
      </c>
      <c r="AH878" s="80"/>
      <c r="AI878" s="80"/>
      <c r="AJ878" s="80"/>
      <c r="AK878" s="80"/>
      <c r="AL878" s="80"/>
      <c r="AM878" s="82">
        <v>40941.898113425923</v>
      </c>
      <c r="AN878" s="80" t="s">
        <v>11402</v>
      </c>
      <c r="AO878" s="85" t="s">
        <v>12278</v>
      </c>
      <c r="AP878" s="80" t="s">
        <v>66</v>
      </c>
      <c r="AQ878" s="2"/>
      <c r="AR878" s="3"/>
      <c r="AS878" s="3"/>
      <c r="AT878" s="3"/>
      <c r="AU878" s="3"/>
    </row>
    <row r="879" spans="1:47" x14ac:dyDescent="0.35">
      <c r="A879" s="66" t="s">
        <v>944</v>
      </c>
      <c r="B879" s="67"/>
      <c r="C879" s="67"/>
      <c r="D879" s="68"/>
      <c r="E879" s="70"/>
      <c r="F879" s="104" t="s">
        <v>10836</v>
      </c>
      <c r="G879" s="67"/>
      <c r="H879" s="71"/>
      <c r="I879" s="72"/>
      <c r="J879" s="72"/>
      <c r="K879" s="71" t="s">
        <v>13737</v>
      </c>
      <c r="L879" s="75"/>
      <c r="M879" s="76"/>
      <c r="N879" s="76"/>
      <c r="O879" s="77"/>
      <c r="P879" s="78"/>
      <c r="Q879" s="78"/>
      <c r="R879" s="88"/>
      <c r="S879" s="88"/>
      <c r="T879" s="88"/>
      <c r="U879" s="88"/>
      <c r="V879" s="52"/>
      <c r="W879" s="52"/>
      <c r="X879" s="52"/>
      <c r="Y879" s="52"/>
      <c r="Z879" s="51"/>
      <c r="AA879" s="73"/>
      <c r="AB879" s="73"/>
      <c r="AC879" s="74"/>
      <c r="AD879" s="80">
        <v>394</v>
      </c>
      <c r="AE879" s="80">
        <v>540</v>
      </c>
      <c r="AF879" s="80">
        <v>1298</v>
      </c>
      <c r="AG879" s="80">
        <v>943</v>
      </c>
      <c r="AH879" s="80"/>
      <c r="AI879" s="80" t="s">
        <v>8088</v>
      </c>
      <c r="AJ879" s="80"/>
      <c r="AK879" s="85" t="s">
        <v>9645</v>
      </c>
      <c r="AL879" s="80"/>
      <c r="AM879" s="82">
        <v>40807.561678240738</v>
      </c>
      <c r="AN879" s="80" t="s">
        <v>11402</v>
      </c>
      <c r="AO879" s="85" t="s">
        <v>12279</v>
      </c>
      <c r="AP879" s="80" t="s">
        <v>66</v>
      </c>
      <c r="AQ879" s="2"/>
      <c r="AR879" s="3"/>
      <c r="AS879" s="3"/>
      <c r="AT879" s="3"/>
      <c r="AU879" s="3"/>
    </row>
    <row r="880" spans="1:47" x14ac:dyDescent="0.35">
      <c r="A880" s="66" t="s">
        <v>945</v>
      </c>
      <c r="B880" s="67"/>
      <c r="C880" s="67"/>
      <c r="D880" s="68"/>
      <c r="E880" s="70"/>
      <c r="F880" s="104" t="s">
        <v>10837</v>
      </c>
      <c r="G880" s="67"/>
      <c r="H880" s="71"/>
      <c r="I880" s="72"/>
      <c r="J880" s="72"/>
      <c r="K880" s="71" t="s">
        <v>13738</v>
      </c>
      <c r="L880" s="75"/>
      <c r="M880" s="76"/>
      <c r="N880" s="76"/>
      <c r="O880" s="77"/>
      <c r="P880" s="78"/>
      <c r="Q880" s="78"/>
      <c r="R880" s="88"/>
      <c r="S880" s="88"/>
      <c r="T880" s="88"/>
      <c r="U880" s="88"/>
      <c r="V880" s="52"/>
      <c r="W880" s="52"/>
      <c r="X880" s="52"/>
      <c r="Y880" s="52"/>
      <c r="Z880" s="51"/>
      <c r="AA880" s="73"/>
      <c r="AB880" s="73"/>
      <c r="AC880" s="74"/>
      <c r="AD880" s="80">
        <v>816</v>
      </c>
      <c r="AE880" s="80">
        <v>698</v>
      </c>
      <c r="AF880" s="80">
        <v>30040</v>
      </c>
      <c r="AG880" s="80">
        <v>25350</v>
      </c>
      <c r="AH880" s="80"/>
      <c r="AI880" s="80" t="s">
        <v>8089</v>
      </c>
      <c r="AJ880" s="80"/>
      <c r="AK880" s="80"/>
      <c r="AL880" s="80"/>
      <c r="AM880" s="82">
        <v>44204.85229166667</v>
      </c>
      <c r="AN880" s="80" t="s">
        <v>11402</v>
      </c>
      <c r="AO880" s="85" t="s">
        <v>12280</v>
      </c>
      <c r="AP880" s="80" t="s">
        <v>66</v>
      </c>
      <c r="AQ880" s="2"/>
      <c r="AR880" s="3"/>
      <c r="AS880" s="3"/>
      <c r="AT880" s="3"/>
      <c r="AU880" s="3"/>
    </row>
    <row r="881" spans="1:47" x14ac:dyDescent="0.35">
      <c r="A881" s="66" t="s">
        <v>946</v>
      </c>
      <c r="B881" s="67"/>
      <c r="C881" s="67"/>
      <c r="D881" s="68"/>
      <c r="E881" s="70"/>
      <c r="F881" s="104" t="s">
        <v>10838</v>
      </c>
      <c r="G881" s="67"/>
      <c r="H881" s="71"/>
      <c r="I881" s="72"/>
      <c r="J881" s="72"/>
      <c r="K881" s="71" t="s">
        <v>13739</v>
      </c>
      <c r="L881" s="75"/>
      <c r="M881" s="76"/>
      <c r="N881" s="76"/>
      <c r="O881" s="77"/>
      <c r="P881" s="78"/>
      <c r="Q881" s="78"/>
      <c r="R881" s="88"/>
      <c r="S881" s="88"/>
      <c r="T881" s="88"/>
      <c r="U881" s="88"/>
      <c r="V881" s="52"/>
      <c r="W881" s="52"/>
      <c r="X881" s="52"/>
      <c r="Y881" s="52"/>
      <c r="Z881" s="51"/>
      <c r="AA881" s="73"/>
      <c r="AB881" s="73"/>
      <c r="AC881" s="74"/>
      <c r="AD881" s="80">
        <v>97</v>
      </c>
      <c r="AE881" s="80">
        <v>111</v>
      </c>
      <c r="AF881" s="80">
        <v>782</v>
      </c>
      <c r="AG881" s="80">
        <v>77</v>
      </c>
      <c r="AH881" s="80"/>
      <c r="AI881" s="80" t="s">
        <v>8090</v>
      </c>
      <c r="AJ881" s="80"/>
      <c r="AK881" s="80"/>
      <c r="AL881" s="80"/>
      <c r="AM881" s="82">
        <v>41775.59957175926</v>
      </c>
      <c r="AN881" s="80" t="s">
        <v>11402</v>
      </c>
      <c r="AO881" s="85" t="s">
        <v>12281</v>
      </c>
      <c r="AP881" s="80" t="s">
        <v>66</v>
      </c>
      <c r="AQ881" s="2"/>
      <c r="AR881" s="3"/>
      <c r="AS881" s="3"/>
      <c r="AT881" s="3"/>
      <c r="AU881" s="3"/>
    </row>
    <row r="882" spans="1:47" x14ac:dyDescent="0.35">
      <c r="A882" s="66" t="s">
        <v>947</v>
      </c>
      <c r="B882" s="67"/>
      <c r="C882" s="67"/>
      <c r="D882" s="68"/>
      <c r="E882" s="70"/>
      <c r="F882" s="104" t="s">
        <v>10839</v>
      </c>
      <c r="G882" s="67"/>
      <c r="H882" s="71"/>
      <c r="I882" s="72"/>
      <c r="J882" s="72"/>
      <c r="K882" s="71" t="s">
        <v>13740</v>
      </c>
      <c r="L882" s="75"/>
      <c r="M882" s="76"/>
      <c r="N882" s="76"/>
      <c r="O882" s="77"/>
      <c r="P882" s="78"/>
      <c r="Q882" s="78"/>
      <c r="R882" s="88"/>
      <c r="S882" s="88"/>
      <c r="T882" s="88"/>
      <c r="U882" s="88"/>
      <c r="V882" s="52"/>
      <c r="W882" s="52"/>
      <c r="X882" s="52"/>
      <c r="Y882" s="52"/>
      <c r="Z882" s="51"/>
      <c r="AA882" s="73"/>
      <c r="AB882" s="73"/>
      <c r="AC882" s="74"/>
      <c r="AD882" s="80">
        <v>1792</v>
      </c>
      <c r="AE882" s="80">
        <v>971</v>
      </c>
      <c r="AF882" s="80">
        <v>57905</v>
      </c>
      <c r="AG882" s="80">
        <v>70238</v>
      </c>
      <c r="AH882" s="80"/>
      <c r="AI882" s="80" t="s">
        <v>8091</v>
      </c>
      <c r="AJ882" s="80" t="s">
        <v>8990</v>
      </c>
      <c r="AK882" s="80"/>
      <c r="AL882" s="80"/>
      <c r="AM882" s="82">
        <v>42311.47724537037</v>
      </c>
      <c r="AN882" s="80" t="s">
        <v>11402</v>
      </c>
      <c r="AO882" s="85" t="s">
        <v>12282</v>
      </c>
      <c r="AP882" s="80" t="s">
        <v>66</v>
      </c>
      <c r="AQ882" s="2"/>
      <c r="AR882" s="3"/>
      <c r="AS882" s="3"/>
      <c r="AT882" s="3"/>
      <c r="AU882" s="3"/>
    </row>
    <row r="883" spans="1:47" x14ac:dyDescent="0.35">
      <c r="A883" s="66" t="s">
        <v>948</v>
      </c>
      <c r="B883" s="67"/>
      <c r="C883" s="67"/>
      <c r="D883" s="68"/>
      <c r="E883" s="70"/>
      <c r="F883" s="104" t="s">
        <v>10840</v>
      </c>
      <c r="G883" s="67"/>
      <c r="H883" s="71"/>
      <c r="I883" s="72"/>
      <c r="J883" s="72"/>
      <c r="K883" s="71" t="s">
        <v>13741</v>
      </c>
      <c r="L883" s="75"/>
      <c r="M883" s="76"/>
      <c r="N883" s="76"/>
      <c r="O883" s="77"/>
      <c r="P883" s="78"/>
      <c r="Q883" s="78"/>
      <c r="R883" s="88"/>
      <c r="S883" s="88"/>
      <c r="T883" s="88"/>
      <c r="U883" s="88"/>
      <c r="V883" s="52"/>
      <c r="W883" s="52"/>
      <c r="X883" s="52"/>
      <c r="Y883" s="52"/>
      <c r="Z883" s="51"/>
      <c r="AA883" s="73"/>
      <c r="AB883" s="73"/>
      <c r="AC883" s="74"/>
      <c r="AD883" s="80">
        <v>146</v>
      </c>
      <c r="AE883" s="80">
        <v>50</v>
      </c>
      <c r="AF883" s="80">
        <v>260</v>
      </c>
      <c r="AG883" s="80">
        <v>888</v>
      </c>
      <c r="AH883" s="80"/>
      <c r="AI883" s="80"/>
      <c r="AJ883" s="80" t="s">
        <v>8991</v>
      </c>
      <c r="AK883" s="80"/>
      <c r="AL883" s="80"/>
      <c r="AM883" s="82">
        <v>43043.859270833331</v>
      </c>
      <c r="AN883" s="80" t="s">
        <v>11402</v>
      </c>
      <c r="AO883" s="85" t="s">
        <v>12283</v>
      </c>
      <c r="AP883" s="80" t="s">
        <v>66</v>
      </c>
      <c r="AQ883" s="2"/>
      <c r="AR883" s="3"/>
      <c r="AS883" s="3"/>
      <c r="AT883" s="3"/>
      <c r="AU883" s="3"/>
    </row>
    <row r="884" spans="1:47" x14ac:dyDescent="0.35">
      <c r="A884" s="66" t="s">
        <v>949</v>
      </c>
      <c r="B884" s="67"/>
      <c r="C884" s="67"/>
      <c r="D884" s="68"/>
      <c r="E884" s="70"/>
      <c r="F884" s="104" t="s">
        <v>10841</v>
      </c>
      <c r="G884" s="67"/>
      <c r="H884" s="71"/>
      <c r="I884" s="72"/>
      <c r="J884" s="72"/>
      <c r="K884" s="71" t="s">
        <v>13742</v>
      </c>
      <c r="L884" s="75"/>
      <c r="M884" s="76"/>
      <c r="N884" s="76"/>
      <c r="O884" s="77"/>
      <c r="P884" s="78"/>
      <c r="Q884" s="78"/>
      <c r="R884" s="88"/>
      <c r="S884" s="88"/>
      <c r="T884" s="88"/>
      <c r="U884" s="88"/>
      <c r="V884" s="52"/>
      <c r="W884" s="52"/>
      <c r="X884" s="52"/>
      <c r="Y884" s="52"/>
      <c r="Z884" s="51"/>
      <c r="AA884" s="73"/>
      <c r="AB884" s="73"/>
      <c r="AC884" s="74"/>
      <c r="AD884" s="80">
        <v>804</v>
      </c>
      <c r="AE884" s="80">
        <v>713</v>
      </c>
      <c r="AF884" s="80">
        <v>1243</v>
      </c>
      <c r="AG884" s="80">
        <v>202</v>
      </c>
      <c r="AH884" s="80"/>
      <c r="AI884" s="80" t="s">
        <v>8092</v>
      </c>
      <c r="AJ884" s="80" t="s">
        <v>8886</v>
      </c>
      <c r="AK884" s="85" t="s">
        <v>9646</v>
      </c>
      <c r="AL884" s="80"/>
      <c r="AM884" s="82">
        <v>40695.902581018519</v>
      </c>
      <c r="AN884" s="80" t="s">
        <v>11402</v>
      </c>
      <c r="AO884" s="85" t="s">
        <v>12284</v>
      </c>
      <c r="AP884" s="80" t="s">
        <v>66</v>
      </c>
      <c r="AQ884" s="2"/>
      <c r="AR884" s="3"/>
      <c r="AS884" s="3"/>
      <c r="AT884" s="3"/>
      <c r="AU884" s="3"/>
    </row>
    <row r="885" spans="1:47" x14ac:dyDescent="0.35">
      <c r="A885" s="66" t="s">
        <v>950</v>
      </c>
      <c r="B885" s="67"/>
      <c r="C885" s="67"/>
      <c r="D885" s="68"/>
      <c r="E885" s="70"/>
      <c r="F885" s="104" t="s">
        <v>10842</v>
      </c>
      <c r="G885" s="67"/>
      <c r="H885" s="71"/>
      <c r="I885" s="72"/>
      <c r="J885" s="72"/>
      <c r="K885" s="71" t="s">
        <v>13743</v>
      </c>
      <c r="L885" s="75"/>
      <c r="M885" s="76"/>
      <c r="N885" s="76"/>
      <c r="O885" s="77"/>
      <c r="P885" s="78"/>
      <c r="Q885" s="78"/>
      <c r="R885" s="88"/>
      <c r="S885" s="88"/>
      <c r="T885" s="88"/>
      <c r="U885" s="88"/>
      <c r="V885" s="52"/>
      <c r="W885" s="52"/>
      <c r="X885" s="52"/>
      <c r="Y885" s="52"/>
      <c r="Z885" s="51"/>
      <c r="AA885" s="73"/>
      <c r="AB885" s="73"/>
      <c r="AC885" s="74"/>
      <c r="AD885" s="80">
        <v>1558</v>
      </c>
      <c r="AE885" s="80">
        <v>2322</v>
      </c>
      <c r="AF885" s="80">
        <v>186946</v>
      </c>
      <c r="AG885" s="80">
        <v>246760</v>
      </c>
      <c r="AH885" s="80"/>
      <c r="AI885" s="80" t="s">
        <v>8093</v>
      </c>
      <c r="AJ885" s="80" t="s">
        <v>8992</v>
      </c>
      <c r="AK885" s="80"/>
      <c r="AL885" s="80"/>
      <c r="AM885" s="82">
        <v>39981.970393518517</v>
      </c>
      <c r="AN885" s="80" t="s">
        <v>11402</v>
      </c>
      <c r="AO885" s="85" t="s">
        <v>12285</v>
      </c>
      <c r="AP885" s="80" t="s">
        <v>66</v>
      </c>
      <c r="AQ885" s="2"/>
      <c r="AR885" s="3"/>
      <c r="AS885" s="3"/>
      <c r="AT885" s="3"/>
      <c r="AU885" s="3"/>
    </row>
    <row r="886" spans="1:47" x14ac:dyDescent="0.35">
      <c r="A886" s="66" t="s">
        <v>951</v>
      </c>
      <c r="B886" s="67"/>
      <c r="C886" s="67"/>
      <c r="D886" s="68"/>
      <c r="E886" s="70"/>
      <c r="F886" s="104" t="s">
        <v>10843</v>
      </c>
      <c r="G886" s="67"/>
      <c r="H886" s="71"/>
      <c r="I886" s="72"/>
      <c r="J886" s="72"/>
      <c r="K886" s="71" t="s">
        <v>13744</v>
      </c>
      <c r="L886" s="75"/>
      <c r="M886" s="76"/>
      <c r="N886" s="76"/>
      <c r="O886" s="77"/>
      <c r="P886" s="78"/>
      <c r="Q886" s="78"/>
      <c r="R886" s="88"/>
      <c r="S886" s="88"/>
      <c r="T886" s="88"/>
      <c r="U886" s="88"/>
      <c r="V886" s="52"/>
      <c r="W886" s="52"/>
      <c r="X886" s="52"/>
      <c r="Y886" s="52"/>
      <c r="Z886" s="51"/>
      <c r="AA886" s="73"/>
      <c r="AB886" s="73"/>
      <c r="AC886" s="74"/>
      <c r="AD886" s="80">
        <v>848</v>
      </c>
      <c r="AE886" s="80">
        <v>378</v>
      </c>
      <c r="AF886" s="80">
        <v>25511</v>
      </c>
      <c r="AG886" s="80">
        <v>12607</v>
      </c>
      <c r="AH886" s="80"/>
      <c r="AI886" s="80" t="s">
        <v>8094</v>
      </c>
      <c r="AJ886" s="80" t="s">
        <v>8649</v>
      </c>
      <c r="AK886" s="80"/>
      <c r="AL886" s="80"/>
      <c r="AM886" s="82">
        <v>41035.806261574071</v>
      </c>
      <c r="AN886" s="80" t="s">
        <v>11402</v>
      </c>
      <c r="AO886" s="85" t="s">
        <v>12286</v>
      </c>
      <c r="AP886" s="80" t="s">
        <v>66</v>
      </c>
      <c r="AQ886" s="2"/>
      <c r="AR886" s="3"/>
      <c r="AS886" s="3"/>
      <c r="AT886" s="3"/>
      <c r="AU886" s="3"/>
    </row>
    <row r="887" spans="1:47" x14ac:dyDescent="0.35">
      <c r="A887" s="66" t="s">
        <v>952</v>
      </c>
      <c r="B887" s="67"/>
      <c r="C887" s="67"/>
      <c r="D887" s="68"/>
      <c r="E887" s="70"/>
      <c r="F887" s="104" t="s">
        <v>10844</v>
      </c>
      <c r="G887" s="67"/>
      <c r="H887" s="71"/>
      <c r="I887" s="72"/>
      <c r="J887" s="72"/>
      <c r="K887" s="71" t="s">
        <v>13745</v>
      </c>
      <c r="L887" s="75"/>
      <c r="M887" s="76"/>
      <c r="N887" s="76"/>
      <c r="O887" s="77"/>
      <c r="P887" s="78"/>
      <c r="Q887" s="78"/>
      <c r="R887" s="88"/>
      <c r="S887" s="88"/>
      <c r="T887" s="88"/>
      <c r="U887" s="88"/>
      <c r="V887" s="52"/>
      <c r="W887" s="52"/>
      <c r="X887" s="52"/>
      <c r="Y887" s="52"/>
      <c r="Z887" s="51"/>
      <c r="AA887" s="73"/>
      <c r="AB887" s="73"/>
      <c r="AC887" s="74"/>
      <c r="AD887" s="80">
        <v>84</v>
      </c>
      <c r="AE887" s="80">
        <v>346</v>
      </c>
      <c r="AF887" s="80">
        <v>353</v>
      </c>
      <c r="AG887" s="80">
        <v>99</v>
      </c>
      <c r="AH887" s="80"/>
      <c r="AI887" s="80"/>
      <c r="AJ887" s="80" t="s">
        <v>8993</v>
      </c>
      <c r="AK887" s="80"/>
      <c r="AL887" s="80"/>
      <c r="AM887" s="82">
        <v>42751.594351851854</v>
      </c>
      <c r="AN887" s="80" t="s">
        <v>11402</v>
      </c>
      <c r="AO887" s="85" t="s">
        <v>12287</v>
      </c>
      <c r="AP887" s="80" t="s">
        <v>66</v>
      </c>
      <c r="AQ887" s="2"/>
      <c r="AR887" s="3"/>
      <c r="AS887" s="3"/>
      <c r="AT887" s="3"/>
      <c r="AU887" s="3"/>
    </row>
    <row r="888" spans="1:47" x14ac:dyDescent="0.35">
      <c r="A888" s="66" t="s">
        <v>953</v>
      </c>
      <c r="B888" s="67"/>
      <c r="C888" s="67"/>
      <c r="D888" s="68"/>
      <c r="E888" s="70"/>
      <c r="F888" s="104" t="s">
        <v>10845</v>
      </c>
      <c r="G888" s="67"/>
      <c r="H888" s="71"/>
      <c r="I888" s="72"/>
      <c r="J888" s="72"/>
      <c r="K888" s="71" t="s">
        <v>13746</v>
      </c>
      <c r="L888" s="75"/>
      <c r="M888" s="76"/>
      <c r="N888" s="76"/>
      <c r="O888" s="77"/>
      <c r="P888" s="78"/>
      <c r="Q888" s="78"/>
      <c r="R888" s="88"/>
      <c r="S888" s="88"/>
      <c r="T888" s="88"/>
      <c r="U888" s="88"/>
      <c r="V888" s="52"/>
      <c r="W888" s="52"/>
      <c r="X888" s="52"/>
      <c r="Y888" s="52"/>
      <c r="Z888" s="51"/>
      <c r="AA888" s="73"/>
      <c r="AB888" s="73"/>
      <c r="AC888" s="74"/>
      <c r="AD888" s="80">
        <v>4327</v>
      </c>
      <c r="AE888" s="80">
        <v>5360</v>
      </c>
      <c r="AF888" s="80">
        <v>149786</v>
      </c>
      <c r="AG888" s="80">
        <v>23</v>
      </c>
      <c r="AH888" s="80"/>
      <c r="AI888" s="80" t="s">
        <v>8095</v>
      </c>
      <c r="AJ888" s="80" t="s">
        <v>7317</v>
      </c>
      <c r="AK888" s="80"/>
      <c r="AL888" s="80"/>
      <c r="AM888" s="82">
        <v>42617.382916666669</v>
      </c>
      <c r="AN888" s="80" t="s">
        <v>11402</v>
      </c>
      <c r="AO888" s="85" t="s">
        <v>12288</v>
      </c>
      <c r="AP888" s="80" t="s">
        <v>66</v>
      </c>
      <c r="AQ888" s="2"/>
      <c r="AR888" s="3"/>
      <c r="AS888" s="3"/>
      <c r="AT888" s="3"/>
      <c r="AU888" s="3"/>
    </row>
    <row r="889" spans="1:47" x14ac:dyDescent="0.35">
      <c r="A889" s="66" t="s">
        <v>954</v>
      </c>
      <c r="B889" s="67"/>
      <c r="C889" s="67"/>
      <c r="D889" s="68"/>
      <c r="E889" s="70"/>
      <c r="F889" s="104" t="s">
        <v>10846</v>
      </c>
      <c r="G889" s="67"/>
      <c r="H889" s="71"/>
      <c r="I889" s="72"/>
      <c r="J889" s="72"/>
      <c r="K889" s="71" t="s">
        <v>13747</v>
      </c>
      <c r="L889" s="75"/>
      <c r="M889" s="76"/>
      <c r="N889" s="76"/>
      <c r="O889" s="77"/>
      <c r="P889" s="78"/>
      <c r="Q889" s="78"/>
      <c r="R889" s="88"/>
      <c r="S889" s="88"/>
      <c r="T889" s="88"/>
      <c r="U889" s="88"/>
      <c r="V889" s="52"/>
      <c r="W889" s="52"/>
      <c r="X889" s="52"/>
      <c r="Y889" s="52"/>
      <c r="Z889" s="51"/>
      <c r="AA889" s="73"/>
      <c r="AB889" s="73"/>
      <c r="AC889" s="74"/>
      <c r="AD889" s="80">
        <v>1452</v>
      </c>
      <c r="AE889" s="80">
        <v>1101</v>
      </c>
      <c r="AF889" s="80">
        <v>8654</v>
      </c>
      <c r="AG889" s="80">
        <v>15451</v>
      </c>
      <c r="AH889" s="80"/>
      <c r="AI889" s="80" t="s">
        <v>8096</v>
      </c>
      <c r="AJ889" s="80" t="s">
        <v>8994</v>
      </c>
      <c r="AK889" s="85" t="s">
        <v>9647</v>
      </c>
      <c r="AL889" s="80"/>
      <c r="AM889" s="82">
        <v>41437.667037037034</v>
      </c>
      <c r="AN889" s="80" t="s">
        <v>11402</v>
      </c>
      <c r="AO889" s="85" t="s">
        <v>12289</v>
      </c>
      <c r="AP889" s="80" t="s">
        <v>66</v>
      </c>
      <c r="AQ889" s="2"/>
      <c r="AR889" s="3"/>
      <c r="AS889" s="3"/>
      <c r="AT889" s="3"/>
      <c r="AU889" s="3"/>
    </row>
    <row r="890" spans="1:47" x14ac:dyDescent="0.35">
      <c r="A890" s="66" t="s">
        <v>955</v>
      </c>
      <c r="B890" s="67"/>
      <c r="C890" s="67"/>
      <c r="D890" s="68"/>
      <c r="E890" s="70"/>
      <c r="F890" s="104" t="s">
        <v>10847</v>
      </c>
      <c r="G890" s="67"/>
      <c r="H890" s="71"/>
      <c r="I890" s="72"/>
      <c r="J890" s="72"/>
      <c r="K890" s="71" t="s">
        <v>13748</v>
      </c>
      <c r="L890" s="75"/>
      <c r="M890" s="76"/>
      <c r="N890" s="76"/>
      <c r="O890" s="77"/>
      <c r="P890" s="78"/>
      <c r="Q890" s="78"/>
      <c r="R890" s="88"/>
      <c r="S890" s="88"/>
      <c r="T890" s="88"/>
      <c r="U890" s="88"/>
      <c r="V890" s="52"/>
      <c r="W890" s="52"/>
      <c r="X890" s="52"/>
      <c r="Y890" s="52"/>
      <c r="Z890" s="51"/>
      <c r="AA890" s="73"/>
      <c r="AB890" s="73"/>
      <c r="AC890" s="74"/>
      <c r="AD890" s="80">
        <v>148</v>
      </c>
      <c r="AE890" s="80">
        <v>300</v>
      </c>
      <c r="AF890" s="80">
        <v>537</v>
      </c>
      <c r="AG890" s="80">
        <v>73</v>
      </c>
      <c r="AH890" s="80"/>
      <c r="AI890" s="80" t="s">
        <v>8097</v>
      </c>
      <c r="AJ890" s="80" t="s">
        <v>8853</v>
      </c>
      <c r="AK890" s="80"/>
      <c r="AL890" s="80"/>
      <c r="AM890" s="82">
        <v>40742.396909722222</v>
      </c>
      <c r="AN890" s="80" t="s">
        <v>11402</v>
      </c>
      <c r="AO890" s="85" t="s">
        <v>12290</v>
      </c>
      <c r="AP890" s="80" t="s">
        <v>66</v>
      </c>
      <c r="AQ890" s="2"/>
      <c r="AR890" s="3"/>
      <c r="AS890" s="3"/>
      <c r="AT890" s="3"/>
      <c r="AU890" s="3"/>
    </row>
    <row r="891" spans="1:47" x14ac:dyDescent="0.35">
      <c r="A891" s="66" t="s">
        <v>956</v>
      </c>
      <c r="B891" s="67"/>
      <c r="C891" s="67"/>
      <c r="D891" s="68"/>
      <c r="E891" s="70"/>
      <c r="F891" s="104" t="s">
        <v>10848</v>
      </c>
      <c r="G891" s="67"/>
      <c r="H891" s="71"/>
      <c r="I891" s="72"/>
      <c r="J891" s="72"/>
      <c r="K891" s="71" t="s">
        <v>13749</v>
      </c>
      <c r="L891" s="75"/>
      <c r="M891" s="76"/>
      <c r="N891" s="76"/>
      <c r="O891" s="77"/>
      <c r="P891" s="78"/>
      <c r="Q891" s="78"/>
      <c r="R891" s="88"/>
      <c r="S891" s="88"/>
      <c r="T891" s="88"/>
      <c r="U891" s="88"/>
      <c r="V891" s="52"/>
      <c r="W891" s="52"/>
      <c r="X891" s="52"/>
      <c r="Y891" s="52"/>
      <c r="Z891" s="51"/>
      <c r="AA891" s="73"/>
      <c r="AB891" s="73"/>
      <c r="AC891" s="74"/>
      <c r="AD891" s="80">
        <v>378</v>
      </c>
      <c r="AE891" s="80">
        <v>8711</v>
      </c>
      <c r="AF891" s="80">
        <v>98202</v>
      </c>
      <c r="AG891" s="80">
        <v>69303</v>
      </c>
      <c r="AH891" s="80"/>
      <c r="AI891" s="80" t="s">
        <v>8098</v>
      </c>
      <c r="AJ891" s="80" t="s">
        <v>8995</v>
      </c>
      <c r="AK891" s="80"/>
      <c r="AL891" s="80"/>
      <c r="AM891" s="82">
        <v>40734.896053240744</v>
      </c>
      <c r="AN891" s="80" t="s">
        <v>11402</v>
      </c>
      <c r="AO891" s="85" t="s">
        <v>12291</v>
      </c>
      <c r="AP891" s="80" t="s">
        <v>66</v>
      </c>
      <c r="AQ891" s="2"/>
      <c r="AR891" s="3"/>
      <c r="AS891" s="3"/>
      <c r="AT891" s="3"/>
      <c r="AU891" s="3"/>
    </row>
    <row r="892" spans="1:47" x14ac:dyDescent="0.35">
      <c r="A892" s="66" t="s">
        <v>957</v>
      </c>
      <c r="B892" s="67"/>
      <c r="C892" s="67"/>
      <c r="D892" s="68"/>
      <c r="E892" s="70"/>
      <c r="F892" s="104" t="s">
        <v>10849</v>
      </c>
      <c r="G892" s="67"/>
      <c r="H892" s="71"/>
      <c r="I892" s="72"/>
      <c r="J892" s="72"/>
      <c r="K892" s="71" t="s">
        <v>13750</v>
      </c>
      <c r="L892" s="75"/>
      <c r="M892" s="76"/>
      <c r="N892" s="76"/>
      <c r="O892" s="77"/>
      <c r="P892" s="78"/>
      <c r="Q892" s="78"/>
      <c r="R892" s="88"/>
      <c r="S892" s="88"/>
      <c r="T892" s="88"/>
      <c r="U892" s="88"/>
      <c r="V892" s="52"/>
      <c r="W892" s="52"/>
      <c r="X892" s="52"/>
      <c r="Y892" s="52"/>
      <c r="Z892" s="51"/>
      <c r="AA892" s="73"/>
      <c r="AB892" s="73"/>
      <c r="AC892" s="74"/>
      <c r="AD892" s="80">
        <v>5000</v>
      </c>
      <c r="AE892" s="80">
        <v>2513</v>
      </c>
      <c r="AF892" s="80">
        <v>65868</v>
      </c>
      <c r="AG892" s="80">
        <v>62622</v>
      </c>
      <c r="AH892" s="80"/>
      <c r="AI892" s="80" t="s">
        <v>8099</v>
      </c>
      <c r="AJ892" s="80" t="s">
        <v>8920</v>
      </c>
      <c r="AK892" s="85" t="s">
        <v>9648</v>
      </c>
      <c r="AL892" s="80"/>
      <c r="AM892" s="82">
        <v>41079.588587962964</v>
      </c>
      <c r="AN892" s="80" t="s">
        <v>11402</v>
      </c>
      <c r="AO892" s="85" t="s">
        <v>12292</v>
      </c>
      <c r="AP892" s="80" t="s">
        <v>66</v>
      </c>
      <c r="AQ892" s="2"/>
      <c r="AR892" s="3"/>
      <c r="AS892" s="3"/>
      <c r="AT892" s="3"/>
      <c r="AU892" s="3"/>
    </row>
    <row r="893" spans="1:47" x14ac:dyDescent="0.35">
      <c r="A893" s="66" t="s">
        <v>958</v>
      </c>
      <c r="B893" s="67"/>
      <c r="C893" s="67"/>
      <c r="D893" s="68"/>
      <c r="E893" s="70"/>
      <c r="F893" s="104" t="s">
        <v>10850</v>
      </c>
      <c r="G893" s="67"/>
      <c r="H893" s="71"/>
      <c r="I893" s="72"/>
      <c r="J893" s="72"/>
      <c r="K893" s="71" t="s">
        <v>13751</v>
      </c>
      <c r="L893" s="75"/>
      <c r="M893" s="76"/>
      <c r="N893" s="76"/>
      <c r="O893" s="77"/>
      <c r="P893" s="78"/>
      <c r="Q893" s="78"/>
      <c r="R893" s="88"/>
      <c r="S893" s="88"/>
      <c r="T893" s="88"/>
      <c r="U893" s="88"/>
      <c r="V893" s="52"/>
      <c r="W893" s="52"/>
      <c r="X893" s="52"/>
      <c r="Y893" s="52"/>
      <c r="Z893" s="51"/>
      <c r="AA893" s="73"/>
      <c r="AB893" s="73"/>
      <c r="AC893" s="74"/>
      <c r="AD893" s="80">
        <v>193</v>
      </c>
      <c r="AE893" s="80">
        <v>170</v>
      </c>
      <c r="AF893" s="80">
        <v>730</v>
      </c>
      <c r="AG893" s="80">
        <v>395</v>
      </c>
      <c r="AH893" s="80"/>
      <c r="AI893" s="80"/>
      <c r="AJ893" s="80" t="s">
        <v>8996</v>
      </c>
      <c r="AK893" s="85" t="s">
        <v>9649</v>
      </c>
      <c r="AL893" s="80"/>
      <c r="AM893" s="82">
        <v>42574.827499999999</v>
      </c>
      <c r="AN893" s="80" t="s">
        <v>11402</v>
      </c>
      <c r="AO893" s="85" t="s">
        <v>12293</v>
      </c>
      <c r="AP893" s="80" t="s">
        <v>66</v>
      </c>
      <c r="AQ893" s="2"/>
      <c r="AR893" s="3"/>
      <c r="AS893" s="3"/>
      <c r="AT893" s="3"/>
      <c r="AU893" s="3"/>
    </row>
    <row r="894" spans="1:47" x14ac:dyDescent="0.35">
      <c r="A894" s="66" t="s">
        <v>1582</v>
      </c>
      <c r="B894" s="67"/>
      <c r="C894" s="67"/>
      <c r="D894" s="68"/>
      <c r="E894" s="70"/>
      <c r="F894" s="104" t="s">
        <v>10851</v>
      </c>
      <c r="G894" s="67"/>
      <c r="H894" s="71"/>
      <c r="I894" s="72"/>
      <c r="J894" s="72"/>
      <c r="K894" s="71" t="s">
        <v>13752</v>
      </c>
      <c r="L894" s="75"/>
      <c r="M894" s="76"/>
      <c r="N894" s="76"/>
      <c r="O894" s="77"/>
      <c r="P894" s="78"/>
      <c r="Q894" s="78"/>
      <c r="R894" s="88"/>
      <c r="S894" s="88"/>
      <c r="T894" s="88"/>
      <c r="U894" s="88"/>
      <c r="V894" s="52"/>
      <c r="W894" s="52"/>
      <c r="X894" s="52"/>
      <c r="Y894" s="52"/>
      <c r="Z894" s="51"/>
      <c r="AA894" s="73"/>
      <c r="AB894" s="73"/>
      <c r="AC894" s="74"/>
      <c r="AD894" s="80">
        <v>420</v>
      </c>
      <c r="AE894" s="80">
        <v>450</v>
      </c>
      <c r="AF894" s="80">
        <v>104</v>
      </c>
      <c r="AG894" s="80">
        <v>42</v>
      </c>
      <c r="AH894" s="80"/>
      <c r="AI894" s="80" t="s">
        <v>8100</v>
      </c>
      <c r="AJ894" s="80" t="s">
        <v>8616</v>
      </c>
      <c r="AK894" s="80"/>
      <c r="AL894" s="80"/>
      <c r="AM894" s="82">
        <v>41696.785682870373</v>
      </c>
      <c r="AN894" s="80" t="s">
        <v>11402</v>
      </c>
      <c r="AO894" s="85" t="s">
        <v>12294</v>
      </c>
      <c r="AP894" s="80" t="s">
        <v>65</v>
      </c>
      <c r="AQ894" s="2"/>
      <c r="AR894" s="3"/>
      <c r="AS894" s="3"/>
      <c r="AT894" s="3"/>
      <c r="AU894" s="3"/>
    </row>
    <row r="895" spans="1:47" x14ac:dyDescent="0.35">
      <c r="A895" s="66" t="s">
        <v>1245</v>
      </c>
      <c r="B895" s="67"/>
      <c r="C895" s="67"/>
      <c r="D895" s="68"/>
      <c r="E895" s="70"/>
      <c r="F895" s="104" t="s">
        <v>10852</v>
      </c>
      <c r="G895" s="67"/>
      <c r="H895" s="71"/>
      <c r="I895" s="72"/>
      <c r="J895" s="72"/>
      <c r="K895" s="71" t="s">
        <v>13753</v>
      </c>
      <c r="L895" s="75"/>
      <c r="M895" s="76"/>
      <c r="N895" s="76"/>
      <c r="O895" s="77"/>
      <c r="P895" s="78"/>
      <c r="Q895" s="78"/>
      <c r="R895" s="88"/>
      <c r="S895" s="88"/>
      <c r="T895" s="88"/>
      <c r="U895" s="88"/>
      <c r="V895" s="52"/>
      <c r="W895" s="52"/>
      <c r="X895" s="52"/>
      <c r="Y895" s="52"/>
      <c r="Z895" s="51"/>
      <c r="AA895" s="73"/>
      <c r="AB895" s="73"/>
      <c r="AC895" s="74"/>
      <c r="AD895" s="80">
        <v>147</v>
      </c>
      <c r="AE895" s="80">
        <v>1601</v>
      </c>
      <c r="AF895" s="80">
        <v>9440</v>
      </c>
      <c r="AG895" s="80">
        <v>9004</v>
      </c>
      <c r="AH895" s="80"/>
      <c r="AI895" s="80" t="s">
        <v>8101</v>
      </c>
      <c r="AJ895" s="80"/>
      <c r="AK895" s="80"/>
      <c r="AL895" s="80"/>
      <c r="AM895" s="82">
        <v>40708.233611111114</v>
      </c>
      <c r="AN895" s="80" t="s">
        <v>11402</v>
      </c>
      <c r="AO895" s="85" t="s">
        <v>12295</v>
      </c>
      <c r="AP895" s="80" t="s">
        <v>66</v>
      </c>
      <c r="AQ895" s="2"/>
      <c r="AR895" s="3"/>
      <c r="AS895" s="3"/>
      <c r="AT895" s="3"/>
      <c r="AU895" s="3"/>
    </row>
    <row r="896" spans="1:47" x14ac:dyDescent="0.35">
      <c r="A896" s="66" t="s">
        <v>959</v>
      </c>
      <c r="B896" s="67"/>
      <c r="C896" s="67"/>
      <c r="D896" s="68"/>
      <c r="E896" s="70"/>
      <c r="F896" s="104" t="s">
        <v>10853</v>
      </c>
      <c r="G896" s="67"/>
      <c r="H896" s="71"/>
      <c r="I896" s="72"/>
      <c r="J896" s="72"/>
      <c r="K896" s="71" t="s">
        <v>13754</v>
      </c>
      <c r="L896" s="75"/>
      <c r="M896" s="76"/>
      <c r="N896" s="76"/>
      <c r="O896" s="77"/>
      <c r="P896" s="78"/>
      <c r="Q896" s="78"/>
      <c r="R896" s="88"/>
      <c r="S896" s="88"/>
      <c r="T896" s="88"/>
      <c r="U896" s="88"/>
      <c r="V896" s="52"/>
      <c r="W896" s="52"/>
      <c r="X896" s="52"/>
      <c r="Y896" s="52"/>
      <c r="Z896" s="51"/>
      <c r="AA896" s="73"/>
      <c r="AB896" s="73"/>
      <c r="AC896" s="74"/>
      <c r="AD896" s="80">
        <v>4118</v>
      </c>
      <c r="AE896" s="80">
        <v>3708</v>
      </c>
      <c r="AF896" s="80">
        <v>7491</v>
      </c>
      <c r="AG896" s="80">
        <v>13180</v>
      </c>
      <c r="AH896" s="80"/>
      <c r="AI896" s="80" t="s">
        <v>8102</v>
      </c>
      <c r="AJ896" s="80" t="s">
        <v>8615</v>
      </c>
      <c r="AK896" s="85" t="s">
        <v>9650</v>
      </c>
      <c r="AL896" s="80"/>
      <c r="AM896" s="82">
        <v>40827.629594907405</v>
      </c>
      <c r="AN896" s="80" t="s">
        <v>11402</v>
      </c>
      <c r="AO896" s="85" t="s">
        <v>12296</v>
      </c>
      <c r="AP896" s="80" t="s">
        <v>66</v>
      </c>
      <c r="AQ896" s="2"/>
      <c r="AR896" s="3"/>
      <c r="AS896" s="3"/>
      <c r="AT896" s="3"/>
      <c r="AU896" s="3"/>
    </row>
    <row r="897" spans="1:47" x14ac:dyDescent="0.35">
      <c r="A897" s="66" t="s">
        <v>960</v>
      </c>
      <c r="B897" s="67"/>
      <c r="C897" s="67"/>
      <c r="D897" s="68"/>
      <c r="E897" s="70"/>
      <c r="F897" s="104" t="s">
        <v>10854</v>
      </c>
      <c r="G897" s="67"/>
      <c r="H897" s="71"/>
      <c r="I897" s="72"/>
      <c r="J897" s="72"/>
      <c r="K897" s="71" t="s">
        <v>13755</v>
      </c>
      <c r="L897" s="75"/>
      <c r="M897" s="76"/>
      <c r="N897" s="76"/>
      <c r="O897" s="77"/>
      <c r="P897" s="78"/>
      <c r="Q897" s="78"/>
      <c r="R897" s="88"/>
      <c r="S897" s="88"/>
      <c r="T897" s="88"/>
      <c r="U897" s="88"/>
      <c r="V897" s="52"/>
      <c r="W897" s="52"/>
      <c r="X897" s="52"/>
      <c r="Y897" s="52"/>
      <c r="Z897" s="51"/>
      <c r="AA897" s="73"/>
      <c r="AB897" s="73"/>
      <c r="AC897" s="74"/>
      <c r="AD897" s="80">
        <v>404</v>
      </c>
      <c r="AE897" s="80">
        <v>217</v>
      </c>
      <c r="AF897" s="80">
        <v>47457</v>
      </c>
      <c r="AG897" s="80">
        <v>44633</v>
      </c>
      <c r="AH897" s="80"/>
      <c r="AI897" s="80"/>
      <c r="AJ897" s="80"/>
      <c r="AK897" s="80"/>
      <c r="AL897" s="80"/>
      <c r="AM897" s="82">
        <v>44216.58971064815</v>
      </c>
      <c r="AN897" s="80" t="s">
        <v>11402</v>
      </c>
      <c r="AO897" s="85" t="s">
        <v>12297</v>
      </c>
      <c r="AP897" s="80" t="s">
        <v>66</v>
      </c>
      <c r="AQ897" s="2"/>
      <c r="AR897" s="3"/>
      <c r="AS897" s="3"/>
      <c r="AT897" s="3"/>
      <c r="AU897" s="3"/>
    </row>
    <row r="898" spans="1:47" x14ac:dyDescent="0.35">
      <c r="A898" s="66" t="s">
        <v>961</v>
      </c>
      <c r="B898" s="67"/>
      <c r="C898" s="67"/>
      <c r="D898" s="68"/>
      <c r="E898" s="70"/>
      <c r="F898" s="104" t="s">
        <v>10855</v>
      </c>
      <c r="G898" s="67"/>
      <c r="H898" s="71"/>
      <c r="I898" s="72"/>
      <c r="J898" s="72"/>
      <c r="K898" s="71" t="s">
        <v>13756</v>
      </c>
      <c r="L898" s="75"/>
      <c r="M898" s="76"/>
      <c r="N898" s="76"/>
      <c r="O898" s="77"/>
      <c r="P898" s="78"/>
      <c r="Q898" s="78"/>
      <c r="R898" s="88"/>
      <c r="S898" s="88"/>
      <c r="T898" s="88"/>
      <c r="U898" s="88"/>
      <c r="V898" s="52"/>
      <c r="W898" s="52"/>
      <c r="X898" s="52"/>
      <c r="Y898" s="52"/>
      <c r="Z898" s="51"/>
      <c r="AA898" s="73"/>
      <c r="AB898" s="73"/>
      <c r="AC898" s="74"/>
      <c r="AD898" s="80">
        <v>3838</v>
      </c>
      <c r="AE898" s="80">
        <v>4526</v>
      </c>
      <c r="AF898" s="80">
        <v>8821</v>
      </c>
      <c r="AG898" s="80">
        <v>14015</v>
      </c>
      <c r="AH898" s="80"/>
      <c r="AI898" s="80" t="s">
        <v>8103</v>
      </c>
      <c r="AJ898" s="80" t="s">
        <v>8609</v>
      </c>
      <c r="AK898" s="85" t="s">
        <v>9651</v>
      </c>
      <c r="AL898" s="80"/>
      <c r="AM898" s="82">
        <v>40158.313159722224</v>
      </c>
      <c r="AN898" s="80" t="s">
        <v>11402</v>
      </c>
      <c r="AO898" s="85" t="s">
        <v>12298</v>
      </c>
      <c r="AP898" s="80" t="s">
        <v>66</v>
      </c>
      <c r="AQ898" s="2"/>
      <c r="AR898" s="3"/>
      <c r="AS898" s="3"/>
      <c r="AT898" s="3"/>
      <c r="AU898" s="3"/>
    </row>
    <row r="899" spans="1:47" x14ac:dyDescent="0.35">
      <c r="A899" s="66" t="s">
        <v>962</v>
      </c>
      <c r="B899" s="67"/>
      <c r="C899" s="67"/>
      <c r="D899" s="68"/>
      <c r="E899" s="70"/>
      <c r="F899" s="104" t="s">
        <v>10856</v>
      </c>
      <c r="G899" s="67"/>
      <c r="H899" s="71"/>
      <c r="I899" s="72"/>
      <c r="J899" s="72"/>
      <c r="K899" s="71" t="s">
        <v>13757</v>
      </c>
      <c r="L899" s="75"/>
      <c r="M899" s="76"/>
      <c r="N899" s="76"/>
      <c r="O899" s="77"/>
      <c r="P899" s="78"/>
      <c r="Q899" s="78"/>
      <c r="R899" s="88"/>
      <c r="S899" s="88"/>
      <c r="T899" s="88"/>
      <c r="U899" s="88"/>
      <c r="V899" s="52"/>
      <c r="W899" s="52"/>
      <c r="X899" s="52"/>
      <c r="Y899" s="52"/>
      <c r="Z899" s="51"/>
      <c r="AA899" s="73"/>
      <c r="AB899" s="73"/>
      <c r="AC899" s="74"/>
      <c r="AD899" s="80">
        <v>2955</v>
      </c>
      <c r="AE899" s="80">
        <v>1963</v>
      </c>
      <c r="AF899" s="80">
        <v>59836</v>
      </c>
      <c r="AG899" s="80">
        <v>41676</v>
      </c>
      <c r="AH899" s="80"/>
      <c r="AI899" s="80" t="s">
        <v>8104</v>
      </c>
      <c r="AJ899" s="80" t="s">
        <v>8615</v>
      </c>
      <c r="AK899" s="80"/>
      <c r="AL899" s="80"/>
      <c r="AM899" s="82">
        <v>43032.602384259262</v>
      </c>
      <c r="AN899" s="80" t="s">
        <v>11402</v>
      </c>
      <c r="AO899" s="85" t="s">
        <v>12299</v>
      </c>
      <c r="AP899" s="80" t="s">
        <v>66</v>
      </c>
      <c r="AQ899" s="2"/>
      <c r="AR899" s="3"/>
      <c r="AS899" s="3"/>
      <c r="AT899" s="3"/>
      <c r="AU899" s="3"/>
    </row>
    <row r="900" spans="1:47" x14ac:dyDescent="0.35">
      <c r="A900" s="66" t="s">
        <v>963</v>
      </c>
      <c r="B900" s="67"/>
      <c r="C900" s="67"/>
      <c r="D900" s="68"/>
      <c r="E900" s="70"/>
      <c r="F900" s="104" t="s">
        <v>10857</v>
      </c>
      <c r="G900" s="67"/>
      <c r="H900" s="71"/>
      <c r="I900" s="72"/>
      <c r="J900" s="72"/>
      <c r="K900" s="71" t="s">
        <v>13758</v>
      </c>
      <c r="L900" s="75"/>
      <c r="M900" s="76"/>
      <c r="N900" s="76"/>
      <c r="O900" s="77"/>
      <c r="P900" s="78"/>
      <c r="Q900" s="78"/>
      <c r="R900" s="88"/>
      <c r="S900" s="88"/>
      <c r="T900" s="88"/>
      <c r="U900" s="88"/>
      <c r="V900" s="52"/>
      <c r="W900" s="52"/>
      <c r="X900" s="52"/>
      <c r="Y900" s="52"/>
      <c r="Z900" s="51"/>
      <c r="AA900" s="73"/>
      <c r="AB900" s="73"/>
      <c r="AC900" s="74"/>
      <c r="AD900" s="80">
        <v>92</v>
      </c>
      <c r="AE900" s="80">
        <v>54</v>
      </c>
      <c r="AF900" s="80">
        <v>62</v>
      </c>
      <c r="AG900" s="80">
        <v>35</v>
      </c>
      <c r="AH900" s="80"/>
      <c r="AI900" s="80" t="s">
        <v>8105</v>
      </c>
      <c r="AJ900" s="80" t="s">
        <v>8997</v>
      </c>
      <c r="AK900" s="85" t="s">
        <v>9652</v>
      </c>
      <c r="AL900" s="80"/>
      <c r="AM900" s="82">
        <v>43255.567048611112</v>
      </c>
      <c r="AN900" s="80" t="s">
        <v>11402</v>
      </c>
      <c r="AO900" s="85" t="s">
        <v>12300</v>
      </c>
      <c r="AP900" s="80" t="s">
        <v>66</v>
      </c>
      <c r="AQ900" s="2"/>
      <c r="AR900" s="3"/>
      <c r="AS900" s="3"/>
      <c r="AT900" s="3"/>
      <c r="AU900" s="3"/>
    </row>
    <row r="901" spans="1:47" x14ac:dyDescent="0.35">
      <c r="A901" s="66" t="s">
        <v>964</v>
      </c>
      <c r="B901" s="67"/>
      <c r="C901" s="67"/>
      <c r="D901" s="68"/>
      <c r="E901" s="70"/>
      <c r="F901" s="104" t="s">
        <v>10858</v>
      </c>
      <c r="G901" s="67"/>
      <c r="H901" s="71"/>
      <c r="I901" s="72"/>
      <c r="J901" s="72"/>
      <c r="K901" s="71" t="s">
        <v>13759</v>
      </c>
      <c r="L901" s="75"/>
      <c r="M901" s="76"/>
      <c r="N901" s="76"/>
      <c r="O901" s="77"/>
      <c r="P901" s="78"/>
      <c r="Q901" s="78"/>
      <c r="R901" s="88"/>
      <c r="S901" s="88"/>
      <c r="T901" s="88"/>
      <c r="U901" s="88"/>
      <c r="V901" s="52"/>
      <c r="W901" s="52"/>
      <c r="X901" s="52"/>
      <c r="Y901" s="52"/>
      <c r="Z901" s="51"/>
      <c r="AA901" s="73"/>
      <c r="AB901" s="73"/>
      <c r="AC901" s="74"/>
      <c r="AD901" s="80">
        <v>3945</v>
      </c>
      <c r="AE901" s="80">
        <v>1017</v>
      </c>
      <c r="AF901" s="80">
        <v>36074</v>
      </c>
      <c r="AG901" s="80">
        <v>25028</v>
      </c>
      <c r="AH901" s="80"/>
      <c r="AI901" s="80" t="s">
        <v>8106</v>
      </c>
      <c r="AJ901" s="80" t="s">
        <v>8998</v>
      </c>
      <c r="AK901" s="85" t="s">
        <v>9653</v>
      </c>
      <c r="AL901" s="80"/>
      <c r="AM901" s="82">
        <v>41281.450324074074</v>
      </c>
      <c r="AN901" s="80" t="s">
        <v>11402</v>
      </c>
      <c r="AO901" s="85" t="s">
        <v>12301</v>
      </c>
      <c r="AP901" s="80" t="s">
        <v>66</v>
      </c>
      <c r="AQ901" s="2"/>
      <c r="AR901" s="3"/>
      <c r="AS901" s="3"/>
      <c r="AT901" s="3"/>
      <c r="AU901" s="3"/>
    </row>
    <row r="902" spans="1:47" x14ac:dyDescent="0.35">
      <c r="A902" s="66" t="s">
        <v>965</v>
      </c>
      <c r="B902" s="67"/>
      <c r="C902" s="67"/>
      <c r="D902" s="68"/>
      <c r="E902" s="70"/>
      <c r="F902" s="104" t="s">
        <v>10859</v>
      </c>
      <c r="G902" s="67"/>
      <c r="H902" s="71"/>
      <c r="I902" s="72"/>
      <c r="J902" s="72"/>
      <c r="K902" s="71" t="s">
        <v>13760</v>
      </c>
      <c r="L902" s="75"/>
      <c r="M902" s="76"/>
      <c r="N902" s="76"/>
      <c r="O902" s="77"/>
      <c r="P902" s="78"/>
      <c r="Q902" s="78"/>
      <c r="R902" s="88"/>
      <c r="S902" s="88"/>
      <c r="T902" s="88"/>
      <c r="U902" s="88"/>
      <c r="V902" s="52"/>
      <c r="W902" s="52"/>
      <c r="X902" s="52"/>
      <c r="Y902" s="52"/>
      <c r="Z902" s="51"/>
      <c r="AA902" s="73"/>
      <c r="AB902" s="73"/>
      <c r="AC902" s="74"/>
      <c r="AD902" s="80">
        <v>46</v>
      </c>
      <c r="AE902" s="80">
        <v>6</v>
      </c>
      <c r="AF902" s="80">
        <v>3</v>
      </c>
      <c r="AG902" s="80">
        <v>33</v>
      </c>
      <c r="AH902" s="80"/>
      <c r="AI902" s="80"/>
      <c r="AJ902" s="80"/>
      <c r="AK902" s="80"/>
      <c r="AL902" s="80"/>
      <c r="AM902" s="82">
        <v>44362.61546296296</v>
      </c>
      <c r="AN902" s="80" t="s">
        <v>11402</v>
      </c>
      <c r="AO902" s="85" t="s">
        <v>12302</v>
      </c>
      <c r="AP902" s="80" t="s">
        <v>66</v>
      </c>
      <c r="AQ902" s="2"/>
      <c r="AR902" s="3"/>
      <c r="AS902" s="3"/>
      <c r="AT902" s="3"/>
      <c r="AU902" s="3"/>
    </row>
    <row r="903" spans="1:47" x14ac:dyDescent="0.35">
      <c r="A903" s="66" t="s">
        <v>966</v>
      </c>
      <c r="B903" s="67"/>
      <c r="C903" s="67"/>
      <c r="D903" s="68"/>
      <c r="E903" s="70"/>
      <c r="F903" s="104" t="s">
        <v>10860</v>
      </c>
      <c r="G903" s="67"/>
      <c r="H903" s="71"/>
      <c r="I903" s="72"/>
      <c r="J903" s="72"/>
      <c r="K903" s="71" t="s">
        <v>13761</v>
      </c>
      <c r="L903" s="75"/>
      <c r="M903" s="76"/>
      <c r="N903" s="76"/>
      <c r="O903" s="77"/>
      <c r="P903" s="78"/>
      <c r="Q903" s="78"/>
      <c r="R903" s="88"/>
      <c r="S903" s="88"/>
      <c r="T903" s="88"/>
      <c r="U903" s="88"/>
      <c r="V903" s="52"/>
      <c r="W903" s="52"/>
      <c r="X903" s="52"/>
      <c r="Y903" s="52"/>
      <c r="Z903" s="51"/>
      <c r="AA903" s="73"/>
      <c r="AB903" s="73"/>
      <c r="AC903" s="74"/>
      <c r="AD903" s="80">
        <v>590</v>
      </c>
      <c r="AE903" s="80">
        <v>2646</v>
      </c>
      <c r="AF903" s="80">
        <v>21707</v>
      </c>
      <c r="AG903" s="80">
        <v>7837</v>
      </c>
      <c r="AH903" s="80"/>
      <c r="AI903" s="80" t="s">
        <v>8107</v>
      </c>
      <c r="AJ903" s="80" t="s">
        <v>8999</v>
      </c>
      <c r="AK903" s="85" t="s">
        <v>9654</v>
      </c>
      <c r="AL903" s="80"/>
      <c r="AM903" s="82">
        <v>41660.378796296296</v>
      </c>
      <c r="AN903" s="80" t="s">
        <v>11402</v>
      </c>
      <c r="AO903" s="85" t="s">
        <v>12303</v>
      </c>
      <c r="AP903" s="80" t="s">
        <v>66</v>
      </c>
      <c r="AQ903" s="2"/>
      <c r="AR903" s="3"/>
      <c r="AS903" s="3"/>
      <c r="AT903" s="3"/>
      <c r="AU903" s="3"/>
    </row>
    <row r="904" spans="1:47" x14ac:dyDescent="0.35">
      <c r="A904" s="66" t="s">
        <v>1207</v>
      </c>
      <c r="B904" s="67"/>
      <c r="C904" s="67"/>
      <c r="D904" s="68"/>
      <c r="E904" s="70"/>
      <c r="F904" s="104" t="s">
        <v>10861</v>
      </c>
      <c r="G904" s="67"/>
      <c r="H904" s="71"/>
      <c r="I904" s="72"/>
      <c r="J904" s="72"/>
      <c r="K904" s="71" t="s">
        <v>13762</v>
      </c>
      <c r="L904" s="75"/>
      <c r="M904" s="76"/>
      <c r="N904" s="76"/>
      <c r="O904" s="77"/>
      <c r="P904" s="78"/>
      <c r="Q904" s="78"/>
      <c r="R904" s="88"/>
      <c r="S904" s="88"/>
      <c r="T904" s="88"/>
      <c r="U904" s="88"/>
      <c r="V904" s="52"/>
      <c r="W904" s="52"/>
      <c r="X904" s="52"/>
      <c r="Y904" s="52"/>
      <c r="Z904" s="51"/>
      <c r="AA904" s="73"/>
      <c r="AB904" s="73"/>
      <c r="AC904" s="74"/>
      <c r="AD904" s="80">
        <v>3804</v>
      </c>
      <c r="AE904" s="80">
        <v>1922</v>
      </c>
      <c r="AF904" s="80">
        <v>28939</v>
      </c>
      <c r="AG904" s="80">
        <v>2931</v>
      </c>
      <c r="AH904" s="80"/>
      <c r="AI904" s="80" t="s">
        <v>8108</v>
      </c>
      <c r="AJ904" s="80" t="s">
        <v>9000</v>
      </c>
      <c r="AK904" s="85" t="s">
        <v>9655</v>
      </c>
      <c r="AL904" s="80"/>
      <c r="AM904" s="82">
        <v>40932.567233796297</v>
      </c>
      <c r="AN904" s="80" t="s">
        <v>11402</v>
      </c>
      <c r="AO904" s="85" t="s">
        <v>12304</v>
      </c>
      <c r="AP904" s="80" t="s">
        <v>66</v>
      </c>
      <c r="AQ904" s="2"/>
      <c r="AR904" s="3"/>
      <c r="AS904" s="3"/>
      <c r="AT904" s="3"/>
      <c r="AU904" s="3"/>
    </row>
    <row r="905" spans="1:47" x14ac:dyDescent="0.35">
      <c r="A905" s="66" t="s">
        <v>967</v>
      </c>
      <c r="B905" s="67"/>
      <c r="C905" s="67"/>
      <c r="D905" s="68"/>
      <c r="E905" s="70"/>
      <c r="F905" s="104" t="s">
        <v>10862</v>
      </c>
      <c r="G905" s="67"/>
      <c r="H905" s="71"/>
      <c r="I905" s="72"/>
      <c r="J905" s="72"/>
      <c r="K905" s="71" t="s">
        <v>13763</v>
      </c>
      <c r="L905" s="75"/>
      <c r="M905" s="76"/>
      <c r="N905" s="76"/>
      <c r="O905" s="77"/>
      <c r="P905" s="78"/>
      <c r="Q905" s="78"/>
      <c r="R905" s="88"/>
      <c r="S905" s="88"/>
      <c r="T905" s="88"/>
      <c r="U905" s="88"/>
      <c r="V905" s="52"/>
      <c r="W905" s="52"/>
      <c r="X905" s="52"/>
      <c r="Y905" s="52"/>
      <c r="Z905" s="51"/>
      <c r="AA905" s="73"/>
      <c r="AB905" s="73"/>
      <c r="AC905" s="74"/>
      <c r="AD905" s="80">
        <v>683</v>
      </c>
      <c r="AE905" s="80">
        <v>569</v>
      </c>
      <c r="AF905" s="80">
        <v>3176</v>
      </c>
      <c r="AG905" s="80">
        <v>5234</v>
      </c>
      <c r="AH905" s="80"/>
      <c r="AI905" s="80" t="s">
        <v>8109</v>
      </c>
      <c r="AJ905" s="80" t="s">
        <v>9001</v>
      </c>
      <c r="AK905" s="85" t="s">
        <v>9656</v>
      </c>
      <c r="AL905" s="80"/>
      <c r="AM905" s="82">
        <v>42299.281099537038</v>
      </c>
      <c r="AN905" s="80" t="s">
        <v>11402</v>
      </c>
      <c r="AO905" s="85" t="s">
        <v>12305</v>
      </c>
      <c r="AP905" s="80" t="s">
        <v>66</v>
      </c>
      <c r="AQ905" s="2"/>
      <c r="AR905" s="3"/>
      <c r="AS905" s="3"/>
      <c r="AT905" s="3"/>
      <c r="AU905" s="3"/>
    </row>
    <row r="906" spans="1:47" x14ac:dyDescent="0.35">
      <c r="A906" s="66" t="s">
        <v>968</v>
      </c>
      <c r="B906" s="67"/>
      <c r="C906" s="67"/>
      <c r="D906" s="68"/>
      <c r="E906" s="70"/>
      <c r="F906" s="104" t="s">
        <v>10863</v>
      </c>
      <c r="G906" s="67"/>
      <c r="H906" s="71"/>
      <c r="I906" s="72"/>
      <c r="J906" s="72"/>
      <c r="K906" s="71" t="s">
        <v>13764</v>
      </c>
      <c r="L906" s="75"/>
      <c r="M906" s="76"/>
      <c r="N906" s="76"/>
      <c r="O906" s="77"/>
      <c r="P906" s="78"/>
      <c r="Q906" s="78"/>
      <c r="R906" s="88"/>
      <c r="S906" s="88"/>
      <c r="T906" s="88"/>
      <c r="U906" s="88"/>
      <c r="V906" s="52"/>
      <c r="W906" s="52"/>
      <c r="X906" s="52"/>
      <c r="Y906" s="52"/>
      <c r="Z906" s="51"/>
      <c r="AA906" s="73"/>
      <c r="AB906" s="73"/>
      <c r="AC906" s="74"/>
      <c r="AD906" s="80">
        <v>369</v>
      </c>
      <c r="AE906" s="80">
        <v>404</v>
      </c>
      <c r="AF906" s="80">
        <v>17350</v>
      </c>
      <c r="AG906" s="80">
        <v>22446</v>
      </c>
      <c r="AH906" s="80"/>
      <c r="AI906" s="80" t="s">
        <v>8110</v>
      </c>
      <c r="AJ906" s="80"/>
      <c r="AK906" s="80"/>
      <c r="AL906" s="80"/>
      <c r="AM906" s="82">
        <v>40617.941180555557</v>
      </c>
      <c r="AN906" s="80" t="s">
        <v>11402</v>
      </c>
      <c r="AO906" s="85" t="s">
        <v>12306</v>
      </c>
      <c r="AP906" s="80" t="s">
        <v>66</v>
      </c>
      <c r="AQ906" s="2"/>
      <c r="AR906" s="3"/>
      <c r="AS906" s="3"/>
      <c r="AT906" s="3"/>
      <c r="AU906" s="3"/>
    </row>
    <row r="907" spans="1:47" x14ac:dyDescent="0.35">
      <c r="A907" s="66" t="s">
        <v>969</v>
      </c>
      <c r="B907" s="67"/>
      <c r="C907" s="67"/>
      <c r="D907" s="68"/>
      <c r="E907" s="70"/>
      <c r="F907" s="104" t="s">
        <v>10864</v>
      </c>
      <c r="G907" s="67"/>
      <c r="H907" s="71"/>
      <c r="I907" s="72"/>
      <c r="J907" s="72"/>
      <c r="K907" s="71" t="s">
        <v>13765</v>
      </c>
      <c r="L907" s="75"/>
      <c r="M907" s="76"/>
      <c r="N907" s="76"/>
      <c r="O907" s="77"/>
      <c r="P907" s="78"/>
      <c r="Q907" s="78"/>
      <c r="R907" s="88"/>
      <c r="S907" s="88"/>
      <c r="T907" s="88"/>
      <c r="U907" s="88"/>
      <c r="V907" s="52"/>
      <c r="W907" s="52"/>
      <c r="X907" s="52"/>
      <c r="Y907" s="52"/>
      <c r="Z907" s="51"/>
      <c r="AA907" s="73"/>
      <c r="AB907" s="73"/>
      <c r="AC907" s="74"/>
      <c r="AD907" s="80">
        <v>5001</v>
      </c>
      <c r="AE907" s="80">
        <v>2724</v>
      </c>
      <c r="AF907" s="80">
        <v>404381</v>
      </c>
      <c r="AG907" s="80">
        <v>71319</v>
      </c>
      <c r="AH907" s="80"/>
      <c r="AI907" s="80" t="s">
        <v>8111</v>
      </c>
      <c r="AJ907" s="80" t="s">
        <v>8754</v>
      </c>
      <c r="AK907" s="80"/>
      <c r="AL907" s="80"/>
      <c r="AM907" s="82">
        <v>41633.428206018521</v>
      </c>
      <c r="AN907" s="80" t="s">
        <v>11402</v>
      </c>
      <c r="AO907" s="85" t="s">
        <v>12307</v>
      </c>
      <c r="AP907" s="80" t="s">
        <v>66</v>
      </c>
      <c r="AQ907" s="2"/>
      <c r="AR907" s="3"/>
      <c r="AS907" s="3"/>
      <c r="AT907" s="3"/>
      <c r="AU907" s="3"/>
    </row>
    <row r="908" spans="1:47" x14ac:dyDescent="0.35">
      <c r="A908" s="66" t="s">
        <v>970</v>
      </c>
      <c r="B908" s="67"/>
      <c r="C908" s="67"/>
      <c r="D908" s="68"/>
      <c r="E908" s="70"/>
      <c r="F908" s="104" t="s">
        <v>10012</v>
      </c>
      <c r="G908" s="67"/>
      <c r="H908" s="71"/>
      <c r="I908" s="72"/>
      <c r="J908" s="72"/>
      <c r="K908" s="71" t="s">
        <v>13766</v>
      </c>
      <c r="L908" s="75"/>
      <c r="M908" s="76"/>
      <c r="N908" s="76"/>
      <c r="O908" s="77"/>
      <c r="P908" s="78"/>
      <c r="Q908" s="78"/>
      <c r="R908" s="88"/>
      <c r="S908" s="88"/>
      <c r="T908" s="88"/>
      <c r="U908" s="88"/>
      <c r="V908" s="52"/>
      <c r="W908" s="52"/>
      <c r="X908" s="52"/>
      <c r="Y908" s="52"/>
      <c r="Z908" s="51"/>
      <c r="AA908" s="73"/>
      <c r="AB908" s="73"/>
      <c r="AC908" s="74"/>
      <c r="AD908" s="80">
        <v>319</v>
      </c>
      <c r="AE908" s="80">
        <v>70</v>
      </c>
      <c r="AF908" s="80">
        <v>47931</v>
      </c>
      <c r="AG908" s="80">
        <v>86</v>
      </c>
      <c r="AH908" s="80"/>
      <c r="AI908" s="80"/>
      <c r="AJ908" s="80"/>
      <c r="AK908" s="80"/>
      <c r="AL908" s="80"/>
      <c r="AM908" s="82">
        <v>41637.575752314813</v>
      </c>
      <c r="AN908" s="80" t="s">
        <v>11402</v>
      </c>
      <c r="AO908" s="85" t="s">
        <v>12308</v>
      </c>
      <c r="AP908" s="80" t="s">
        <v>66</v>
      </c>
      <c r="AQ908" s="2"/>
      <c r="AR908" s="3"/>
      <c r="AS908" s="3"/>
      <c r="AT908" s="3"/>
      <c r="AU908" s="3"/>
    </row>
    <row r="909" spans="1:47" x14ac:dyDescent="0.35">
      <c r="A909" s="66" t="s">
        <v>971</v>
      </c>
      <c r="B909" s="67"/>
      <c r="C909" s="67"/>
      <c r="D909" s="68"/>
      <c r="E909" s="70"/>
      <c r="F909" s="104" t="s">
        <v>10865</v>
      </c>
      <c r="G909" s="67"/>
      <c r="H909" s="71"/>
      <c r="I909" s="72"/>
      <c r="J909" s="72"/>
      <c r="K909" s="71" t="s">
        <v>13767</v>
      </c>
      <c r="L909" s="75"/>
      <c r="M909" s="76"/>
      <c r="N909" s="76"/>
      <c r="O909" s="77"/>
      <c r="P909" s="78"/>
      <c r="Q909" s="78"/>
      <c r="R909" s="88"/>
      <c r="S909" s="88"/>
      <c r="T909" s="88"/>
      <c r="U909" s="88"/>
      <c r="V909" s="52"/>
      <c r="W909" s="52"/>
      <c r="X909" s="52"/>
      <c r="Y909" s="52"/>
      <c r="Z909" s="51"/>
      <c r="AA909" s="73"/>
      <c r="AB909" s="73"/>
      <c r="AC909" s="74"/>
      <c r="AD909" s="80">
        <v>494</v>
      </c>
      <c r="AE909" s="80">
        <v>527</v>
      </c>
      <c r="AF909" s="80">
        <v>6795</v>
      </c>
      <c r="AG909" s="80">
        <v>205</v>
      </c>
      <c r="AH909" s="80"/>
      <c r="AI909" s="80" t="s">
        <v>8112</v>
      </c>
      <c r="AJ909" s="80" t="s">
        <v>9002</v>
      </c>
      <c r="AK909" s="85" t="s">
        <v>9657</v>
      </c>
      <c r="AL909" s="80"/>
      <c r="AM909" s="82">
        <v>40293.401875000003</v>
      </c>
      <c r="AN909" s="80" t="s">
        <v>11402</v>
      </c>
      <c r="AO909" s="85" t="s">
        <v>12309</v>
      </c>
      <c r="AP909" s="80" t="s">
        <v>66</v>
      </c>
      <c r="AQ909" s="2"/>
      <c r="AR909" s="3"/>
      <c r="AS909" s="3"/>
      <c r="AT909" s="3"/>
      <c r="AU909" s="3"/>
    </row>
    <row r="910" spans="1:47" x14ac:dyDescent="0.35">
      <c r="A910" s="66" t="s">
        <v>1475</v>
      </c>
      <c r="B910" s="67"/>
      <c r="C910" s="67"/>
      <c r="D910" s="68"/>
      <c r="E910" s="70"/>
      <c r="F910" s="104" t="s">
        <v>10866</v>
      </c>
      <c r="G910" s="67"/>
      <c r="H910" s="71"/>
      <c r="I910" s="72"/>
      <c r="J910" s="72"/>
      <c r="K910" s="71" t="s">
        <v>13768</v>
      </c>
      <c r="L910" s="75"/>
      <c r="M910" s="76"/>
      <c r="N910" s="76"/>
      <c r="O910" s="77"/>
      <c r="P910" s="78"/>
      <c r="Q910" s="78"/>
      <c r="R910" s="88"/>
      <c r="S910" s="88"/>
      <c r="T910" s="88"/>
      <c r="U910" s="88"/>
      <c r="V910" s="52"/>
      <c r="W910" s="52"/>
      <c r="X910" s="52"/>
      <c r="Y910" s="52"/>
      <c r="Z910" s="51"/>
      <c r="AA910" s="73"/>
      <c r="AB910" s="73"/>
      <c r="AC910" s="74"/>
      <c r="AD910" s="80">
        <v>715</v>
      </c>
      <c r="AE910" s="80">
        <v>765</v>
      </c>
      <c r="AF910" s="80">
        <v>501</v>
      </c>
      <c r="AG910" s="80">
        <v>1911</v>
      </c>
      <c r="AH910" s="80"/>
      <c r="AI910" s="80" t="s">
        <v>8113</v>
      </c>
      <c r="AJ910" s="80" t="s">
        <v>9003</v>
      </c>
      <c r="AK910" s="85" t="s">
        <v>9658</v>
      </c>
      <c r="AL910" s="80"/>
      <c r="AM910" s="82">
        <v>42507.484907407408</v>
      </c>
      <c r="AN910" s="80" t="s">
        <v>11402</v>
      </c>
      <c r="AO910" s="85" t="s">
        <v>12310</v>
      </c>
      <c r="AP910" s="80" t="s">
        <v>66</v>
      </c>
      <c r="AQ910" s="2"/>
      <c r="AR910" s="3"/>
      <c r="AS910" s="3"/>
      <c r="AT910" s="3"/>
      <c r="AU910" s="3"/>
    </row>
    <row r="911" spans="1:47" x14ac:dyDescent="0.35">
      <c r="A911" s="66" t="s">
        <v>972</v>
      </c>
      <c r="B911" s="67"/>
      <c r="C911" s="67"/>
      <c r="D911" s="68"/>
      <c r="E911" s="70"/>
      <c r="F911" s="104" t="s">
        <v>10867</v>
      </c>
      <c r="G911" s="67"/>
      <c r="H911" s="71"/>
      <c r="I911" s="72"/>
      <c r="J911" s="72"/>
      <c r="K911" s="71" t="s">
        <v>13769</v>
      </c>
      <c r="L911" s="75"/>
      <c r="M911" s="76"/>
      <c r="N911" s="76"/>
      <c r="O911" s="77"/>
      <c r="P911" s="78"/>
      <c r="Q911" s="78"/>
      <c r="R911" s="88"/>
      <c r="S911" s="88"/>
      <c r="T911" s="88"/>
      <c r="U911" s="88"/>
      <c r="V911" s="52"/>
      <c r="W911" s="52"/>
      <c r="X911" s="52"/>
      <c r="Y911" s="52"/>
      <c r="Z911" s="51"/>
      <c r="AA911" s="73"/>
      <c r="AB911" s="73"/>
      <c r="AC911" s="74"/>
      <c r="AD911" s="80">
        <v>561</v>
      </c>
      <c r="AE911" s="80">
        <v>5563</v>
      </c>
      <c r="AF911" s="80">
        <v>54864</v>
      </c>
      <c r="AG911" s="80">
        <v>362</v>
      </c>
      <c r="AH911" s="80"/>
      <c r="AI911" s="80" t="s">
        <v>8114</v>
      </c>
      <c r="AJ911" s="80" t="s">
        <v>8616</v>
      </c>
      <c r="AK911" s="85" t="s">
        <v>9659</v>
      </c>
      <c r="AL911" s="80"/>
      <c r="AM911" s="82">
        <v>40106.38484953704</v>
      </c>
      <c r="AN911" s="80" t="s">
        <v>11402</v>
      </c>
      <c r="AO911" s="85" t="s">
        <v>12311</v>
      </c>
      <c r="AP911" s="80" t="s">
        <v>66</v>
      </c>
      <c r="AQ911" s="2"/>
      <c r="AR911" s="3"/>
      <c r="AS911" s="3"/>
      <c r="AT911" s="3"/>
      <c r="AU911" s="3"/>
    </row>
    <row r="912" spans="1:47" x14ac:dyDescent="0.35">
      <c r="A912" s="66" t="s">
        <v>973</v>
      </c>
      <c r="B912" s="67"/>
      <c r="C912" s="67"/>
      <c r="D912" s="68"/>
      <c r="E912" s="70"/>
      <c r="F912" s="104" t="s">
        <v>10868</v>
      </c>
      <c r="G912" s="67"/>
      <c r="H912" s="71"/>
      <c r="I912" s="72"/>
      <c r="J912" s="72"/>
      <c r="K912" s="71" t="s">
        <v>13770</v>
      </c>
      <c r="L912" s="75"/>
      <c r="M912" s="76"/>
      <c r="N912" s="76"/>
      <c r="O912" s="77"/>
      <c r="P912" s="78"/>
      <c r="Q912" s="78"/>
      <c r="R912" s="88"/>
      <c r="S912" s="88"/>
      <c r="T912" s="88"/>
      <c r="U912" s="88"/>
      <c r="V912" s="52"/>
      <c r="W912" s="52"/>
      <c r="X912" s="52"/>
      <c r="Y912" s="52"/>
      <c r="Z912" s="51"/>
      <c r="AA912" s="73"/>
      <c r="AB912" s="73"/>
      <c r="AC912" s="74"/>
      <c r="AD912" s="80">
        <v>5001</v>
      </c>
      <c r="AE912" s="80">
        <v>836</v>
      </c>
      <c r="AF912" s="80">
        <v>299791</v>
      </c>
      <c r="AG912" s="80">
        <v>14495</v>
      </c>
      <c r="AH912" s="80"/>
      <c r="AI912" s="80" t="s">
        <v>8115</v>
      </c>
      <c r="AJ912" s="80" t="s">
        <v>9004</v>
      </c>
      <c r="AK912" s="85" t="s">
        <v>9660</v>
      </c>
      <c r="AL912" s="80"/>
      <c r="AM912" s="82">
        <v>39875.558576388888</v>
      </c>
      <c r="AN912" s="80" t="s">
        <v>11402</v>
      </c>
      <c r="AO912" s="85" t="s">
        <v>12312</v>
      </c>
      <c r="AP912" s="80" t="s">
        <v>66</v>
      </c>
      <c r="AQ912" s="2"/>
      <c r="AR912" s="3"/>
      <c r="AS912" s="3"/>
      <c r="AT912" s="3"/>
      <c r="AU912" s="3"/>
    </row>
    <row r="913" spans="1:47" x14ac:dyDescent="0.35">
      <c r="A913" s="66" t="s">
        <v>974</v>
      </c>
      <c r="B913" s="67"/>
      <c r="C913" s="67"/>
      <c r="D913" s="68"/>
      <c r="E913" s="70"/>
      <c r="F913" s="104" t="s">
        <v>10869</v>
      </c>
      <c r="G913" s="67"/>
      <c r="H913" s="71"/>
      <c r="I913" s="72"/>
      <c r="J913" s="72"/>
      <c r="K913" s="71" t="s">
        <v>13771</v>
      </c>
      <c r="L913" s="75"/>
      <c r="M913" s="76"/>
      <c r="N913" s="76"/>
      <c r="O913" s="77"/>
      <c r="P913" s="78"/>
      <c r="Q913" s="78"/>
      <c r="R913" s="88"/>
      <c r="S913" s="88"/>
      <c r="T913" s="88"/>
      <c r="U913" s="88"/>
      <c r="V913" s="52"/>
      <c r="W913" s="52"/>
      <c r="X913" s="52"/>
      <c r="Y913" s="52"/>
      <c r="Z913" s="51"/>
      <c r="AA913" s="73"/>
      <c r="AB913" s="73"/>
      <c r="AC913" s="74"/>
      <c r="AD913" s="80">
        <v>5</v>
      </c>
      <c r="AE913" s="80">
        <v>1476</v>
      </c>
      <c r="AF913" s="80">
        <v>49889</v>
      </c>
      <c r="AG913" s="80">
        <v>2</v>
      </c>
      <c r="AH913" s="80"/>
      <c r="AI913" s="80" t="s">
        <v>8116</v>
      </c>
      <c r="AJ913" s="80"/>
      <c r="AK913" s="80"/>
      <c r="AL913" s="80"/>
      <c r="AM913" s="82">
        <v>43976.860648148147</v>
      </c>
      <c r="AN913" s="80" t="s">
        <v>11402</v>
      </c>
      <c r="AO913" s="85" t="s">
        <v>12313</v>
      </c>
      <c r="AP913" s="80" t="s">
        <v>66</v>
      </c>
      <c r="AQ913" s="2"/>
      <c r="AR913" s="3"/>
      <c r="AS913" s="3"/>
      <c r="AT913" s="3"/>
      <c r="AU913" s="3"/>
    </row>
    <row r="914" spans="1:47" x14ac:dyDescent="0.35">
      <c r="A914" s="66" t="s">
        <v>975</v>
      </c>
      <c r="B914" s="67"/>
      <c r="C914" s="67"/>
      <c r="D914" s="68"/>
      <c r="E914" s="70"/>
      <c r="F914" s="104" t="s">
        <v>10870</v>
      </c>
      <c r="G914" s="67"/>
      <c r="H914" s="71"/>
      <c r="I914" s="72"/>
      <c r="J914" s="72"/>
      <c r="K914" s="71" t="s">
        <v>13772</v>
      </c>
      <c r="L914" s="75"/>
      <c r="M914" s="76"/>
      <c r="N914" s="76"/>
      <c r="O914" s="77"/>
      <c r="P914" s="78"/>
      <c r="Q914" s="78"/>
      <c r="R914" s="88"/>
      <c r="S914" s="88"/>
      <c r="T914" s="88"/>
      <c r="U914" s="88"/>
      <c r="V914" s="52"/>
      <c r="W914" s="52"/>
      <c r="X914" s="52"/>
      <c r="Y914" s="52"/>
      <c r="Z914" s="51"/>
      <c r="AA914" s="73"/>
      <c r="AB914" s="73"/>
      <c r="AC914" s="74"/>
      <c r="AD914" s="80">
        <v>274</v>
      </c>
      <c r="AE914" s="80">
        <v>1017</v>
      </c>
      <c r="AF914" s="80">
        <v>80720</v>
      </c>
      <c r="AG914" s="80">
        <v>530</v>
      </c>
      <c r="AH914" s="80"/>
      <c r="AI914" s="80" t="s">
        <v>8117</v>
      </c>
      <c r="AJ914" s="80" t="s">
        <v>9005</v>
      </c>
      <c r="AK914" s="85" t="s">
        <v>9661</v>
      </c>
      <c r="AL914" s="80"/>
      <c r="AM914" s="82">
        <v>40304.347129629627</v>
      </c>
      <c r="AN914" s="80" t="s">
        <v>11402</v>
      </c>
      <c r="AO914" s="85" t="s">
        <v>12314</v>
      </c>
      <c r="AP914" s="80" t="s">
        <v>66</v>
      </c>
      <c r="AQ914" s="2"/>
      <c r="AR914" s="3"/>
      <c r="AS914" s="3"/>
      <c r="AT914" s="3"/>
      <c r="AU914" s="3"/>
    </row>
    <row r="915" spans="1:47" x14ac:dyDescent="0.35">
      <c r="A915" s="66" t="s">
        <v>976</v>
      </c>
      <c r="B915" s="67"/>
      <c r="C915" s="67"/>
      <c r="D915" s="68"/>
      <c r="E915" s="70"/>
      <c r="F915" s="104" t="s">
        <v>10871</v>
      </c>
      <c r="G915" s="67"/>
      <c r="H915" s="71"/>
      <c r="I915" s="72"/>
      <c r="J915" s="72"/>
      <c r="K915" s="71" t="s">
        <v>13773</v>
      </c>
      <c r="L915" s="75"/>
      <c r="M915" s="76"/>
      <c r="N915" s="76"/>
      <c r="O915" s="77"/>
      <c r="P915" s="78"/>
      <c r="Q915" s="78"/>
      <c r="R915" s="88"/>
      <c r="S915" s="88"/>
      <c r="T915" s="88"/>
      <c r="U915" s="88"/>
      <c r="V915" s="52"/>
      <c r="W915" s="52"/>
      <c r="X915" s="52"/>
      <c r="Y915" s="52"/>
      <c r="Z915" s="51"/>
      <c r="AA915" s="73"/>
      <c r="AB915" s="73"/>
      <c r="AC915" s="74"/>
      <c r="AD915" s="80">
        <v>296</v>
      </c>
      <c r="AE915" s="80">
        <v>1655</v>
      </c>
      <c r="AF915" s="80">
        <v>6933</v>
      </c>
      <c r="AG915" s="80">
        <v>1825</v>
      </c>
      <c r="AH915" s="80"/>
      <c r="AI915" s="80" t="s">
        <v>8118</v>
      </c>
      <c r="AJ915" s="80" t="s">
        <v>8615</v>
      </c>
      <c r="AK915" s="85" t="s">
        <v>9662</v>
      </c>
      <c r="AL915" s="80"/>
      <c r="AM915" s="82">
        <v>40156.625277777777</v>
      </c>
      <c r="AN915" s="80" t="s">
        <v>11402</v>
      </c>
      <c r="AO915" s="85" t="s">
        <v>12315</v>
      </c>
      <c r="AP915" s="80" t="s">
        <v>66</v>
      </c>
      <c r="AQ915" s="2"/>
      <c r="AR915" s="3"/>
      <c r="AS915" s="3"/>
      <c r="AT915" s="3"/>
      <c r="AU915" s="3"/>
    </row>
    <row r="916" spans="1:47" x14ac:dyDescent="0.35">
      <c r="A916" s="66" t="s">
        <v>977</v>
      </c>
      <c r="B916" s="67"/>
      <c r="C916" s="67"/>
      <c r="D916" s="68"/>
      <c r="E916" s="70"/>
      <c r="F916" s="104" t="s">
        <v>10872</v>
      </c>
      <c r="G916" s="67"/>
      <c r="H916" s="71"/>
      <c r="I916" s="72"/>
      <c r="J916" s="72"/>
      <c r="K916" s="71" t="s">
        <v>13774</v>
      </c>
      <c r="L916" s="75"/>
      <c r="M916" s="76"/>
      <c r="N916" s="76"/>
      <c r="O916" s="77"/>
      <c r="P916" s="78"/>
      <c r="Q916" s="78"/>
      <c r="R916" s="88"/>
      <c r="S916" s="88"/>
      <c r="T916" s="88"/>
      <c r="U916" s="88"/>
      <c r="V916" s="52"/>
      <c r="W916" s="52"/>
      <c r="X916" s="52"/>
      <c r="Y916" s="52"/>
      <c r="Z916" s="51"/>
      <c r="AA916" s="73"/>
      <c r="AB916" s="73"/>
      <c r="AC916" s="74"/>
      <c r="AD916" s="80">
        <v>370</v>
      </c>
      <c r="AE916" s="80">
        <v>191</v>
      </c>
      <c r="AF916" s="80">
        <v>688</v>
      </c>
      <c r="AG916" s="80">
        <v>284</v>
      </c>
      <c r="AH916" s="80"/>
      <c r="AI916" s="80" t="s">
        <v>8119</v>
      </c>
      <c r="AJ916" s="80" t="s">
        <v>8627</v>
      </c>
      <c r="AK916" s="85" t="s">
        <v>9663</v>
      </c>
      <c r="AL916" s="80"/>
      <c r="AM916" s="82">
        <v>44132.588090277779</v>
      </c>
      <c r="AN916" s="80" t="s">
        <v>11402</v>
      </c>
      <c r="AO916" s="85" t="s">
        <v>12316</v>
      </c>
      <c r="AP916" s="80" t="s">
        <v>66</v>
      </c>
      <c r="AQ916" s="2"/>
      <c r="AR916" s="3"/>
      <c r="AS916" s="3"/>
      <c r="AT916" s="3"/>
      <c r="AU916" s="3"/>
    </row>
    <row r="917" spans="1:47" x14ac:dyDescent="0.35">
      <c r="A917" s="66" t="s">
        <v>978</v>
      </c>
      <c r="B917" s="67"/>
      <c r="C917" s="67"/>
      <c r="D917" s="68"/>
      <c r="E917" s="70"/>
      <c r="F917" s="104" t="s">
        <v>10873</v>
      </c>
      <c r="G917" s="67"/>
      <c r="H917" s="71"/>
      <c r="I917" s="72"/>
      <c r="J917" s="72"/>
      <c r="K917" s="71" t="s">
        <v>13775</v>
      </c>
      <c r="L917" s="75"/>
      <c r="M917" s="76"/>
      <c r="N917" s="76"/>
      <c r="O917" s="77"/>
      <c r="P917" s="78"/>
      <c r="Q917" s="78"/>
      <c r="R917" s="88"/>
      <c r="S917" s="88"/>
      <c r="T917" s="88"/>
      <c r="U917" s="88"/>
      <c r="V917" s="52"/>
      <c r="W917" s="52"/>
      <c r="X917" s="52"/>
      <c r="Y917" s="52"/>
      <c r="Z917" s="51"/>
      <c r="AA917" s="73"/>
      <c r="AB917" s="73"/>
      <c r="AC917" s="74"/>
      <c r="AD917" s="80">
        <v>446</v>
      </c>
      <c r="AE917" s="80">
        <v>507</v>
      </c>
      <c r="AF917" s="80">
        <v>20736</v>
      </c>
      <c r="AG917" s="80">
        <v>14003</v>
      </c>
      <c r="AH917" s="80"/>
      <c r="AI917" s="80" t="s">
        <v>8120</v>
      </c>
      <c r="AJ917" s="80" t="s">
        <v>8638</v>
      </c>
      <c r="AK917" s="80"/>
      <c r="AL917" s="80"/>
      <c r="AM917" s="82">
        <v>40702.068622685183</v>
      </c>
      <c r="AN917" s="80" t="s">
        <v>11402</v>
      </c>
      <c r="AO917" s="85" t="s">
        <v>12317</v>
      </c>
      <c r="AP917" s="80" t="s">
        <v>66</v>
      </c>
      <c r="AQ917" s="2"/>
      <c r="AR917" s="3"/>
      <c r="AS917" s="3"/>
      <c r="AT917" s="3"/>
      <c r="AU917" s="3"/>
    </row>
    <row r="918" spans="1:47" x14ac:dyDescent="0.35">
      <c r="A918" s="66" t="s">
        <v>1469</v>
      </c>
      <c r="B918" s="67"/>
      <c r="C918" s="67"/>
      <c r="D918" s="68"/>
      <c r="E918" s="70"/>
      <c r="F918" s="104" t="s">
        <v>10874</v>
      </c>
      <c r="G918" s="67"/>
      <c r="H918" s="71"/>
      <c r="I918" s="72"/>
      <c r="J918" s="72"/>
      <c r="K918" s="71" t="s">
        <v>13776</v>
      </c>
      <c r="L918" s="75"/>
      <c r="M918" s="76"/>
      <c r="N918" s="76"/>
      <c r="O918" s="77"/>
      <c r="P918" s="78"/>
      <c r="Q918" s="78"/>
      <c r="R918" s="88"/>
      <c r="S918" s="88"/>
      <c r="T918" s="88"/>
      <c r="U918" s="88"/>
      <c r="V918" s="52"/>
      <c r="W918" s="52"/>
      <c r="X918" s="52"/>
      <c r="Y918" s="52"/>
      <c r="Z918" s="51"/>
      <c r="AA918" s="73"/>
      <c r="AB918" s="73"/>
      <c r="AC918" s="74"/>
      <c r="AD918" s="80">
        <v>5228</v>
      </c>
      <c r="AE918" s="80">
        <v>7042</v>
      </c>
      <c r="AF918" s="80">
        <v>17659</v>
      </c>
      <c r="AG918" s="80">
        <v>20801</v>
      </c>
      <c r="AH918" s="80"/>
      <c r="AI918" s="80" t="s">
        <v>8121</v>
      </c>
      <c r="AJ918" s="80" t="s">
        <v>9006</v>
      </c>
      <c r="AK918" s="85" t="s">
        <v>9664</v>
      </c>
      <c r="AL918" s="80"/>
      <c r="AM918" s="82">
        <v>40647.530266203707</v>
      </c>
      <c r="AN918" s="80" t="s">
        <v>11402</v>
      </c>
      <c r="AO918" s="85" t="s">
        <v>12318</v>
      </c>
      <c r="AP918" s="80" t="s">
        <v>66</v>
      </c>
      <c r="AQ918" s="2"/>
      <c r="AR918" s="3"/>
      <c r="AS918" s="3"/>
      <c r="AT918" s="3"/>
      <c r="AU918" s="3"/>
    </row>
    <row r="919" spans="1:47" x14ac:dyDescent="0.35">
      <c r="A919" s="66" t="s">
        <v>979</v>
      </c>
      <c r="B919" s="67"/>
      <c r="C919" s="67"/>
      <c r="D919" s="68"/>
      <c r="E919" s="70"/>
      <c r="F919" s="104" t="s">
        <v>10875</v>
      </c>
      <c r="G919" s="67"/>
      <c r="H919" s="71"/>
      <c r="I919" s="72"/>
      <c r="J919" s="72"/>
      <c r="K919" s="71" t="s">
        <v>13777</v>
      </c>
      <c r="L919" s="75"/>
      <c r="M919" s="76"/>
      <c r="N919" s="76"/>
      <c r="O919" s="77"/>
      <c r="P919" s="78"/>
      <c r="Q919" s="78"/>
      <c r="R919" s="88"/>
      <c r="S919" s="88"/>
      <c r="T919" s="88"/>
      <c r="U919" s="88"/>
      <c r="V919" s="52"/>
      <c r="W919" s="52"/>
      <c r="X919" s="52"/>
      <c r="Y919" s="52"/>
      <c r="Z919" s="51"/>
      <c r="AA919" s="73"/>
      <c r="AB919" s="73"/>
      <c r="AC919" s="74"/>
      <c r="AD919" s="80">
        <v>98</v>
      </c>
      <c r="AE919" s="80">
        <v>30</v>
      </c>
      <c r="AF919" s="80">
        <v>1558</v>
      </c>
      <c r="AG919" s="80">
        <v>3297</v>
      </c>
      <c r="AH919" s="80"/>
      <c r="AI919" s="80" t="s">
        <v>8122</v>
      </c>
      <c r="AJ919" s="80" t="s">
        <v>8638</v>
      </c>
      <c r="AK919" s="80"/>
      <c r="AL919" s="80"/>
      <c r="AM919" s="82">
        <v>43300.838182870371</v>
      </c>
      <c r="AN919" s="80" t="s">
        <v>11402</v>
      </c>
      <c r="AO919" s="85" t="s">
        <v>12319</v>
      </c>
      <c r="AP919" s="80" t="s">
        <v>66</v>
      </c>
      <c r="AQ919" s="2"/>
      <c r="AR919" s="3"/>
      <c r="AS919" s="3"/>
      <c r="AT919" s="3"/>
      <c r="AU919" s="3"/>
    </row>
    <row r="920" spans="1:47" x14ac:dyDescent="0.35">
      <c r="A920" s="66" t="s">
        <v>980</v>
      </c>
      <c r="B920" s="67"/>
      <c r="C920" s="67"/>
      <c r="D920" s="68"/>
      <c r="E920" s="70"/>
      <c r="F920" s="104" t="s">
        <v>10876</v>
      </c>
      <c r="G920" s="67"/>
      <c r="H920" s="71"/>
      <c r="I920" s="72"/>
      <c r="J920" s="72"/>
      <c r="K920" s="71" t="s">
        <v>13778</v>
      </c>
      <c r="L920" s="75"/>
      <c r="M920" s="76"/>
      <c r="N920" s="76"/>
      <c r="O920" s="77"/>
      <c r="P920" s="78"/>
      <c r="Q920" s="78"/>
      <c r="R920" s="88"/>
      <c r="S920" s="88"/>
      <c r="T920" s="88"/>
      <c r="U920" s="88"/>
      <c r="V920" s="52"/>
      <c r="W920" s="52"/>
      <c r="X920" s="52"/>
      <c r="Y920" s="52"/>
      <c r="Z920" s="51"/>
      <c r="AA920" s="73"/>
      <c r="AB920" s="73"/>
      <c r="AC920" s="74"/>
      <c r="AD920" s="80">
        <v>2409</v>
      </c>
      <c r="AE920" s="80">
        <v>2478</v>
      </c>
      <c r="AF920" s="80">
        <v>150567</v>
      </c>
      <c r="AG920" s="80">
        <v>90951</v>
      </c>
      <c r="AH920" s="80"/>
      <c r="AI920" s="80" t="s">
        <v>8123</v>
      </c>
      <c r="AJ920" s="80"/>
      <c r="AK920" s="80"/>
      <c r="AL920" s="80"/>
      <c r="AM920" s="82">
        <v>41106.857453703706</v>
      </c>
      <c r="AN920" s="80" t="s">
        <v>11402</v>
      </c>
      <c r="AO920" s="85" t="s">
        <v>12320</v>
      </c>
      <c r="AP920" s="80" t="s">
        <v>66</v>
      </c>
      <c r="AQ920" s="2"/>
      <c r="AR920" s="3"/>
      <c r="AS920" s="3"/>
      <c r="AT920" s="3"/>
      <c r="AU920" s="3"/>
    </row>
    <row r="921" spans="1:47" x14ac:dyDescent="0.35">
      <c r="A921" s="66" t="s">
        <v>981</v>
      </c>
      <c r="B921" s="67"/>
      <c r="C921" s="67"/>
      <c r="D921" s="68"/>
      <c r="E921" s="70"/>
      <c r="F921" s="104" t="s">
        <v>10877</v>
      </c>
      <c r="G921" s="67"/>
      <c r="H921" s="71"/>
      <c r="I921" s="72"/>
      <c r="J921" s="72"/>
      <c r="K921" s="71" t="s">
        <v>13779</v>
      </c>
      <c r="L921" s="75"/>
      <c r="M921" s="76"/>
      <c r="N921" s="76"/>
      <c r="O921" s="77"/>
      <c r="P921" s="78"/>
      <c r="Q921" s="78"/>
      <c r="R921" s="88"/>
      <c r="S921" s="88"/>
      <c r="T921" s="88"/>
      <c r="U921" s="88"/>
      <c r="V921" s="52"/>
      <c r="W921" s="52"/>
      <c r="X921" s="52"/>
      <c r="Y921" s="52"/>
      <c r="Z921" s="51"/>
      <c r="AA921" s="73"/>
      <c r="AB921" s="73"/>
      <c r="AC921" s="74"/>
      <c r="AD921" s="80">
        <v>1283</v>
      </c>
      <c r="AE921" s="80">
        <v>2046</v>
      </c>
      <c r="AF921" s="80">
        <v>1845</v>
      </c>
      <c r="AG921" s="80">
        <v>1241</v>
      </c>
      <c r="AH921" s="80"/>
      <c r="AI921" s="80" t="s">
        <v>8124</v>
      </c>
      <c r="AJ921" s="80"/>
      <c r="AK921" s="85" t="s">
        <v>9665</v>
      </c>
      <c r="AL921" s="80"/>
      <c r="AM921" s="82">
        <v>41066.42763888889</v>
      </c>
      <c r="AN921" s="80" t="s">
        <v>11402</v>
      </c>
      <c r="AO921" s="85" t="s">
        <v>12321</v>
      </c>
      <c r="AP921" s="80" t="s">
        <v>66</v>
      </c>
      <c r="AQ921" s="2"/>
      <c r="AR921" s="3"/>
      <c r="AS921" s="3"/>
      <c r="AT921" s="3"/>
      <c r="AU921" s="3"/>
    </row>
    <row r="922" spans="1:47" x14ac:dyDescent="0.35">
      <c r="A922" s="66" t="s">
        <v>1074</v>
      </c>
      <c r="B922" s="67"/>
      <c r="C922" s="67"/>
      <c r="D922" s="68"/>
      <c r="E922" s="70"/>
      <c r="F922" s="104" t="s">
        <v>10878</v>
      </c>
      <c r="G922" s="67"/>
      <c r="H922" s="71"/>
      <c r="I922" s="72"/>
      <c r="J922" s="72"/>
      <c r="K922" s="71" t="s">
        <v>13780</v>
      </c>
      <c r="L922" s="75"/>
      <c r="M922" s="76"/>
      <c r="N922" s="76"/>
      <c r="O922" s="77"/>
      <c r="P922" s="78"/>
      <c r="Q922" s="78"/>
      <c r="R922" s="88"/>
      <c r="S922" s="88"/>
      <c r="T922" s="88"/>
      <c r="U922" s="88"/>
      <c r="V922" s="52"/>
      <c r="W922" s="52"/>
      <c r="X922" s="52"/>
      <c r="Y922" s="52"/>
      <c r="Z922" s="51"/>
      <c r="AA922" s="73"/>
      <c r="AB922" s="73"/>
      <c r="AC922" s="74"/>
      <c r="AD922" s="80">
        <v>181</v>
      </c>
      <c r="AE922" s="80">
        <v>478</v>
      </c>
      <c r="AF922" s="80">
        <v>264</v>
      </c>
      <c r="AG922" s="80">
        <v>150</v>
      </c>
      <c r="AH922" s="80"/>
      <c r="AI922" s="80" t="s">
        <v>8125</v>
      </c>
      <c r="AJ922" s="80" t="s">
        <v>8616</v>
      </c>
      <c r="AK922" s="85" t="s">
        <v>9666</v>
      </c>
      <c r="AL922" s="80"/>
      <c r="AM922" s="82">
        <v>40402.488217592596</v>
      </c>
      <c r="AN922" s="80" t="s">
        <v>11402</v>
      </c>
      <c r="AO922" s="85" t="s">
        <v>12322</v>
      </c>
      <c r="AP922" s="80" t="s">
        <v>66</v>
      </c>
      <c r="AQ922" s="2"/>
      <c r="AR922" s="3"/>
      <c r="AS922" s="3"/>
      <c r="AT922" s="3"/>
      <c r="AU922" s="3"/>
    </row>
    <row r="923" spans="1:47" x14ac:dyDescent="0.35">
      <c r="A923" s="66" t="s">
        <v>1375</v>
      </c>
      <c r="B923" s="67"/>
      <c r="C923" s="67"/>
      <c r="D923" s="68"/>
      <c r="E923" s="70"/>
      <c r="F923" s="104" t="s">
        <v>10879</v>
      </c>
      <c r="G923" s="67"/>
      <c r="H923" s="71"/>
      <c r="I923" s="72"/>
      <c r="J923" s="72"/>
      <c r="K923" s="71" t="s">
        <v>13781</v>
      </c>
      <c r="L923" s="75"/>
      <c r="M923" s="76"/>
      <c r="N923" s="76"/>
      <c r="O923" s="77"/>
      <c r="P923" s="78"/>
      <c r="Q923" s="78"/>
      <c r="R923" s="88"/>
      <c r="S923" s="88"/>
      <c r="T923" s="88"/>
      <c r="U923" s="88"/>
      <c r="V923" s="52"/>
      <c r="W923" s="52"/>
      <c r="X923" s="52"/>
      <c r="Y923" s="52"/>
      <c r="Z923" s="51"/>
      <c r="AA923" s="73"/>
      <c r="AB923" s="73"/>
      <c r="AC923" s="74"/>
      <c r="AD923" s="80">
        <v>205</v>
      </c>
      <c r="AE923" s="80">
        <v>596</v>
      </c>
      <c r="AF923" s="80">
        <v>138</v>
      </c>
      <c r="AG923" s="80">
        <v>239</v>
      </c>
      <c r="AH923" s="80"/>
      <c r="AI923" s="80" t="s">
        <v>8126</v>
      </c>
      <c r="AJ923" s="80" t="s">
        <v>8615</v>
      </c>
      <c r="AK923" s="85" t="s">
        <v>9667</v>
      </c>
      <c r="AL923" s="80"/>
      <c r="AM923" s="82">
        <v>41074.907407407409</v>
      </c>
      <c r="AN923" s="80" t="s">
        <v>11402</v>
      </c>
      <c r="AO923" s="85" t="s">
        <v>12323</v>
      </c>
      <c r="AP923" s="80" t="s">
        <v>66</v>
      </c>
      <c r="AQ923" s="2"/>
      <c r="AR923" s="3"/>
      <c r="AS923" s="3"/>
      <c r="AT923" s="3"/>
      <c r="AU923" s="3"/>
    </row>
    <row r="924" spans="1:47" x14ac:dyDescent="0.35">
      <c r="A924" s="66" t="s">
        <v>982</v>
      </c>
      <c r="B924" s="67"/>
      <c r="C924" s="67"/>
      <c r="D924" s="68"/>
      <c r="E924" s="70"/>
      <c r="F924" s="104" t="s">
        <v>10880</v>
      </c>
      <c r="G924" s="67"/>
      <c r="H924" s="71"/>
      <c r="I924" s="72"/>
      <c r="J924" s="72"/>
      <c r="K924" s="71" t="s">
        <v>13782</v>
      </c>
      <c r="L924" s="75"/>
      <c r="M924" s="76"/>
      <c r="N924" s="76"/>
      <c r="O924" s="77"/>
      <c r="P924" s="78"/>
      <c r="Q924" s="78"/>
      <c r="R924" s="88"/>
      <c r="S924" s="88"/>
      <c r="T924" s="88"/>
      <c r="U924" s="88"/>
      <c r="V924" s="52"/>
      <c r="W924" s="52"/>
      <c r="X924" s="52"/>
      <c r="Y924" s="52"/>
      <c r="Z924" s="51"/>
      <c r="AA924" s="73"/>
      <c r="AB924" s="73"/>
      <c r="AC924" s="74"/>
      <c r="AD924" s="80">
        <v>854</v>
      </c>
      <c r="AE924" s="80">
        <v>649</v>
      </c>
      <c r="AF924" s="80">
        <v>1253</v>
      </c>
      <c r="AG924" s="80">
        <v>333</v>
      </c>
      <c r="AH924" s="80"/>
      <c r="AI924" s="80" t="s">
        <v>8127</v>
      </c>
      <c r="AJ924" s="80" t="s">
        <v>8609</v>
      </c>
      <c r="AK924" s="85" t="s">
        <v>9668</v>
      </c>
      <c r="AL924" s="80"/>
      <c r="AM924" s="82">
        <v>43004.356932870367</v>
      </c>
      <c r="AN924" s="80" t="s">
        <v>11402</v>
      </c>
      <c r="AO924" s="85" t="s">
        <v>12324</v>
      </c>
      <c r="AP924" s="80" t="s">
        <v>66</v>
      </c>
      <c r="AQ924" s="2"/>
      <c r="AR924" s="3"/>
      <c r="AS924" s="3"/>
      <c r="AT924" s="3"/>
      <c r="AU924" s="3"/>
    </row>
    <row r="925" spans="1:47" x14ac:dyDescent="0.35">
      <c r="A925" s="66" t="s">
        <v>1477</v>
      </c>
      <c r="B925" s="67"/>
      <c r="C925" s="67"/>
      <c r="D925" s="68"/>
      <c r="E925" s="70"/>
      <c r="F925" s="104" t="s">
        <v>10881</v>
      </c>
      <c r="G925" s="67"/>
      <c r="H925" s="71"/>
      <c r="I925" s="72"/>
      <c r="J925" s="72"/>
      <c r="K925" s="71" t="s">
        <v>13783</v>
      </c>
      <c r="L925" s="75"/>
      <c r="M925" s="76"/>
      <c r="N925" s="76"/>
      <c r="O925" s="77"/>
      <c r="P925" s="78"/>
      <c r="Q925" s="78"/>
      <c r="R925" s="88"/>
      <c r="S925" s="88"/>
      <c r="T925" s="88"/>
      <c r="U925" s="88"/>
      <c r="V925" s="52"/>
      <c r="W925" s="52"/>
      <c r="X925" s="52"/>
      <c r="Y925" s="52"/>
      <c r="Z925" s="51"/>
      <c r="AA925" s="73"/>
      <c r="AB925" s="73"/>
      <c r="AC925" s="74"/>
      <c r="AD925" s="80">
        <v>853</v>
      </c>
      <c r="AE925" s="80">
        <v>1276</v>
      </c>
      <c r="AF925" s="80">
        <v>1374</v>
      </c>
      <c r="AG925" s="80">
        <v>828</v>
      </c>
      <c r="AH925" s="80"/>
      <c r="AI925" s="80" t="s">
        <v>8128</v>
      </c>
      <c r="AJ925" s="80" t="s">
        <v>9007</v>
      </c>
      <c r="AK925" s="85" t="s">
        <v>9669</v>
      </c>
      <c r="AL925" s="80"/>
      <c r="AM925" s="82">
        <v>41234.404618055552</v>
      </c>
      <c r="AN925" s="80" t="s">
        <v>11402</v>
      </c>
      <c r="AO925" s="85" t="s">
        <v>12325</v>
      </c>
      <c r="AP925" s="80" t="s">
        <v>66</v>
      </c>
      <c r="AQ925" s="2"/>
      <c r="AR925" s="3"/>
      <c r="AS925" s="3"/>
      <c r="AT925" s="3"/>
      <c r="AU925" s="3"/>
    </row>
    <row r="926" spans="1:47" x14ac:dyDescent="0.35">
      <c r="A926" s="66" t="s">
        <v>983</v>
      </c>
      <c r="B926" s="67"/>
      <c r="C926" s="67"/>
      <c r="D926" s="68"/>
      <c r="E926" s="70"/>
      <c r="F926" s="104" t="s">
        <v>10882</v>
      </c>
      <c r="G926" s="67"/>
      <c r="H926" s="71"/>
      <c r="I926" s="72"/>
      <c r="J926" s="72"/>
      <c r="K926" s="71" t="s">
        <v>13784</v>
      </c>
      <c r="L926" s="75"/>
      <c r="M926" s="76"/>
      <c r="N926" s="76"/>
      <c r="O926" s="77"/>
      <c r="P926" s="78"/>
      <c r="Q926" s="78"/>
      <c r="R926" s="88"/>
      <c r="S926" s="88"/>
      <c r="T926" s="88"/>
      <c r="U926" s="88"/>
      <c r="V926" s="52"/>
      <c r="W926" s="52"/>
      <c r="X926" s="52"/>
      <c r="Y926" s="52"/>
      <c r="Z926" s="51"/>
      <c r="AA926" s="73"/>
      <c r="AB926" s="73"/>
      <c r="AC926" s="74"/>
      <c r="AD926" s="80">
        <v>5002</v>
      </c>
      <c r="AE926" s="80">
        <v>907</v>
      </c>
      <c r="AF926" s="80">
        <v>86597</v>
      </c>
      <c r="AG926" s="80">
        <v>43242</v>
      </c>
      <c r="AH926" s="80"/>
      <c r="AI926" s="80" t="s">
        <v>8129</v>
      </c>
      <c r="AJ926" s="80" t="s">
        <v>9008</v>
      </c>
      <c r="AK926" s="80"/>
      <c r="AL926" s="80"/>
      <c r="AM926" s="82">
        <v>40246.104143518518</v>
      </c>
      <c r="AN926" s="80" t="s">
        <v>11402</v>
      </c>
      <c r="AO926" s="85" t="s">
        <v>12326</v>
      </c>
      <c r="AP926" s="80" t="s">
        <v>66</v>
      </c>
      <c r="AQ926" s="2"/>
      <c r="AR926" s="3"/>
      <c r="AS926" s="3"/>
      <c r="AT926" s="3"/>
      <c r="AU926" s="3"/>
    </row>
    <row r="927" spans="1:47" x14ac:dyDescent="0.35">
      <c r="A927" s="66" t="s">
        <v>984</v>
      </c>
      <c r="B927" s="67"/>
      <c r="C927" s="67"/>
      <c r="D927" s="68"/>
      <c r="E927" s="70"/>
      <c r="F927" s="104" t="s">
        <v>10883</v>
      </c>
      <c r="G927" s="67"/>
      <c r="H927" s="71"/>
      <c r="I927" s="72"/>
      <c r="J927" s="72"/>
      <c r="K927" s="71" t="s">
        <v>13785</v>
      </c>
      <c r="L927" s="75"/>
      <c r="M927" s="76"/>
      <c r="N927" s="76"/>
      <c r="O927" s="77"/>
      <c r="P927" s="78"/>
      <c r="Q927" s="78"/>
      <c r="R927" s="88"/>
      <c r="S927" s="88"/>
      <c r="T927" s="88"/>
      <c r="U927" s="88"/>
      <c r="V927" s="52"/>
      <c r="W927" s="52"/>
      <c r="X927" s="52"/>
      <c r="Y927" s="52"/>
      <c r="Z927" s="51"/>
      <c r="AA927" s="73"/>
      <c r="AB927" s="73"/>
      <c r="AC927" s="74"/>
      <c r="AD927" s="80">
        <v>557</v>
      </c>
      <c r="AE927" s="80">
        <v>296</v>
      </c>
      <c r="AF927" s="80">
        <v>3889</v>
      </c>
      <c r="AG927" s="80">
        <v>3354</v>
      </c>
      <c r="AH927" s="80"/>
      <c r="AI927" s="80"/>
      <c r="AJ927" s="80"/>
      <c r="AK927" s="80"/>
      <c r="AL927" s="80"/>
      <c r="AM927" s="82">
        <v>41692.836493055554</v>
      </c>
      <c r="AN927" s="80" t="s">
        <v>11402</v>
      </c>
      <c r="AO927" s="85" t="s">
        <v>12327</v>
      </c>
      <c r="AP927" s="80" t="s">
        <v>66</v>
      </c>
      <c r="AQ927" s="2"/>
      <c r="AR927" s="3"/>
      <c r="AS927" s="3"/>
      <c r="AT927" s="3"/>
      <c r="AU927" s="3"/>
    </row>
    <row r="928" spans="1:47" x14ac:dyDescent="0.35">
      <c r="A928" s="66" t="s">
        <v>985</v>
      </c>
      <c r="B928" s="67"/>
      <c r="C928" s="67"/>
      <c r="D928" s="68"/>
      <c r="E928" s="70"/>
      <c r="F928" s="104" t="s">
        <v>10884</v>
      </c>
      <c r="G928" s="67"/>
      <c r="H928" s="71"/>
      <c r="I928" s="72"/>
      <c r="J928" s="72"/>
      <c r="K928" s="71" t="s">
        <v>13786</v>
      </c>
      <c r="L928" s="75"/>
      <c r="M928" s="76"/>
      <c r="N928" s="76"/>
      <c r="O928" s="77"/>
      <c r="P928" s="78"/>
      <c r="Q928" s="78"/>
      <c r="R928" s="88"/>
      <c r="S928" s="88"/>
      <c r="T928" s="88"/>
      <c r="U928" s="88"/>
      <c r="V928" s="52"/>
      <c r="W928" s="52"/>
      <c r="X928" s="52"/>
      <c r="Y928" s="52"/>
      <c r="Z928" s="51"/>
      <c r="AA928" s="73"/>
      <c r="AB928" s="73"/>
      <c r="AC928" s="74"/>
      <c r="AD928" s="80">
        <v>1781</v>
      </c>
      <c r="AE928" s="80">
        <v>2941</v>
      </c>
      <c r="AF928" s="80">
        <v>7000</v>
      </c>
      <c r="AG928" s="80">
        <v>826</v>
      </c>
      <c r="AH928" s="80"/>
      <c r="AI928" s="80" t="s">
        <v>8130</v>
      </c>
      <c r="AJ928" s="80" t="s">
        <v>8609</v>
      </c>
      <c r="AK928" s="85" t="s">
        <v>9670</v>
      </c>
      <c r="AL928" s="80"/>
      <c r="AM928" s="82">
        <v>40513.875243055554</v>
      </c>
      <c r="AN928" s="80" t="s">
        <v>11402</v>
      </c>
      <c r="AO928" s="85" t="s">
        <v>12328</v>
      </c>
      <c r="AP928" s="80" t="s">
        <v>66</v>
      </c>
      <c r="AQ928" s="2"/>
      <c r="AR928" s="3"/>
      <c r="AS928" s="3"/>
      <c r="AT928" s="3"/>
      <c r="AU928" s="3"/>
    </row>
    <row r="929" spans="1:47" x14ac:dyDescent="0.35">
      <c r="A929" s="66" t="s">
        <v>986</v>
      </c>
      <c r="B929" s="67"/>
      <c r="C929" s="67"/>
      <c r="D929" s="68"/>
      <c r="E929" s="70"/>
      <c r="F929" s="104" t="s">
        <v>10885</v>
      </c>
      <c r="G929" s="67"/>
      <c r="H929" s="71"/>
      <c r="I929" s="72"/>
      <c r="J929" s="72"/>
      <c r="K929" s="71" t="s">
        <v>13787</v>
      </c>
      <c r="L929" s="75"/>
      <c r="M929" s="76"/>
      <c r="N929" s="76"/>
      <c r="O929" s="77"/>
      <c r="P929" s="78"/>
      <c r="Q929" s="78"/>
      <c r="R929" s="88"/>
      <c r="S929" s="88"/>
      <c r="T929" s="88"/>
      <c r="U929" s="88"/>
      <c r="V929" s="52"/>
      <c r="W929" s="52"/>
      <c r="X929" s="52"/>
      <c r="Y929" s="52"/>
      <c r="Z929" s="51"/>
      <c r="AA929" s="73"/>
      <c r="AB929" s="73"/>
      <c r="AC929" s="74"/>
      <c r="AD929" s="80">
        <v>6561</v>
      </c>
      <c r="AE929" s="80">
        <v>6946</v>
      </c>
      <c r="AF929" s="80">
        <v>101487</v>
      </c>
      <c r="AG929" s="80">
        <v>95866</v>
      </c>
      <c r="AH929" s="80"/>
      <c r="AI929" s="80" t="s">
        <v>8131</v>
      </c>
      <c r="AJ929" s="80" t="s">
        <v>8957</v>
      </c>
      <c r="AK929" s="85" t="s">
        <v>9671</v>
      </c>
      <c r="AL929" s="80"/>
      <c r="AM929" s="82">
        <v>42180.34302083333</v>
      </c>
      <c r="AN929" s="80" t="s">
        <v>11402</v>
      </c>
      <c r="AO929" s="85" t="s">
        <v>12329</v>
      </c>
      <c r="AP929" s="80" t="s">
        <v>66</v>
      </c>
      <c r="AQ929" s="2"/>
      <c r="AR929" s="3"/>
      <c r="AS929" s="3"/>
      <c r="AT929" s="3"/>
      <c r="AU929" s="3"/>
    </row>
    <row r="930" spans="1:47" x14ac:dyDescent="0.35">
      <c r="A930" s="66" t="s">
        <v>1583</v>
      </c>
      <c r="B930" s="67"/>
      <c r="C930" s="67"/>
      <c r="D930" s="68"/>
      <c r="E930" s="70"/>
      <c r="F930" s="104" t="s">
        <v>10886</v>
      </c>
      <c r="G930" s="67"/>
      <c r="H930" s="71"/>
      <c r="I930" s="72"/>
      <c r="J930" s="72"/>
      <c r="K930" s="71" t="s">
        <v>13788</v>
      </c>
      <c r="L930" s="75"/>
      <c r="M930" s="76"/>
      <c r="N930" s="76"/>
      <c r="O930" s="77"/>
      <c r="P930" s="78"/>
      <c r="Q930" s="78"/>
      <c r="R930" s="88"/>
      <c r="S930" s="88"/>
      <c r="T930" s="88"/>
      <c r="U930" s="88"/>
      <c r="V930" s="52"/>
      <c r="W930" s="52"/>
      <c r="X930" s="52"/>
      <c r="Y930" s="52"/>
      <c r="Z930" s="51"/>
      <c r="AA930" s="73"/>
      <c r="AB930" s="73"/>
      <c r="AC930" s="74"/>
      <c r="AD930" s="80">
        <v>1567</v>
      </c>
      <c r="AE930" s="80">
        <v>200310</v>
      </c>
      <c r="AF930" s="80">
        <v>114337</v>
      </c>
      <c r="AG930" s="80">
        <v>1011</v>
      </c>
      <c r="AH930" s="80"/>
      <c r="AI930" s="80" t="s">
        <v>8132</v>
      </c>
      <c r="AJ930" s="80"/>
      <c r="AK930" s="85" t="s">
        <v>9672</v>
      </c>
      <c r="AL930" s="80"/>
      <c r="AM930" s="82">
        <v>40304.431898148148</v>
      </c>
      <c r="AN930" s="80" t="s">
        <v>11402</v>
      </c>
      <c r="AO930" s="85" t="s">
        <v>12330</v>
      </c>
      <c r="AP930" s="80" t="s">
        <v>65</v>
      </c>
      <c r="AQ930" s="2"/>
      <c r="AR930" s="3"/>
      <c r="AS930" s="3"/>
      <c r="AT930" s="3"/>
      <c r="AU930" s="3"/>
    </row>
    <row r="931" spans="1:47" x14ac:dyDescent="0.35">
      <c r="A931" s="66" t="s">
        <v>1031</v>
      </c>
      <c r="B931" s="67"/>
      <c r="C931" s="67"/>
      <c r="D931" s="68"/>
      <c r="E931" s="70"/>
      <c r="F931" s="104" t="s">
        <v>10887</v>
      </c>
      <c r="G931" s="67"/>
      <c r="H931" s="71"/>
      <c r="I931" s="72"/>
      <c r="J931" s="72"/>
      <c r="K931" s="71" t="s">
        <v>13789</v>
      </c>
      <c r="L931" s="75"/>
      <c r="M931" s="76"/>
      <c r="N931" s="76"/>
      <c r="O931" s="77"/>
      <c r="P931" s="78"/>
      <c r="Q931" s="78"/>
      <c r="R931" s="88"/>
      <c r="S931" s="88"/>
      <c r="T931" s="88"/>
      <c r="U931" s="88"/>
      <c r="V931" s="52"/>
      <c r="W931" s="52"/>
      <c r="X931" s="52"/>
      <c r="Y931" s="52"/>
      <c r="Z931" s="51"/>
      <c r="AA931" s="73"/>
      <c r="AB931" s="73"/>
      <c r="AC931" s="74"/>
      <c r="AD931" s="80">
        <v>1818</v>
      </c>
      <c r="AE931" s="80">
        <v>2131</v>
      </c>
      <c r="AF931" s="80">
        <v>80822</v>
      </c>
      <c r="AG931" s="80">
        <v>77843</v>
      </c>
      <c r="AH931" s="80"/>
      <c r="AI931" s="80" t="s">
        <v>8133</v>
      </c>
      <c r="AJ931" s="80" t="s">
        <v>8957</v>
      </c>
      <c r="AK931" s="85" t="s">
        <v>9673</v>
      </c>
      <c r="AL931" s="80"/>
      <c r="AM931" s="82">
        <v>42329.386828703704</v>
      </c>
      <c r="AN931" s="80" t="s">
        <v>11402</v>
      </c>
      <c r="AO931" s="85" t="s">
        <v>12331</v>
      </c>
      <c r="AP931" s="80" t="s">
        <v>66</v>
      </c>
      <c r="AQ931" s="2"/>
      <c r="AR931" s="3"/>
      <c r="AS931" s="3"/>
      <c r="AT931" s="3"/>
      <c r="AU931" s="3"/>
    </row>
    <row r="932" spans="1:47" x14ac:dyDescent="0.35">
      <c r="A932" s="66" t="s">
        <v>987</v>
      </c>
      <c r="B932" s="67"/>
      <c r="C932" s="67"/>
      <c r="D932" s="68"/>
      <c r="E932" s="70"/>
      <c r="F932" s="104" t="s">
        <v>10888</v>
      </c>
      <c r="G932" s="67"/>
      <c r="H932" s="71"/>
      <c r="I932" s="72"/>
      <c r="J932" s="72"/>
      <c r="K932" s="71" t="s">
        <v>13790</v>
      </c>
      <c r="L932" s="75"/>
      <c r="M932" s="76"/>
      <c r="N932" s="76"/>
      <c r="O932" s="77"/>
      <c r="P932" s="78"/>
      <c r="Q932" s="78"/>
      <c r="R932" s="88"/>
      <c r="S932" s="88"/>
      <c r="T932" s="88"/>
      <c r="U932" s="88"/>
      <c r="V932" s="52"/>
      <c r="W932" s="52"/>
      <c r="X932" s="52"/>
      <c r="Y932" s="52"/>
      <c r="Z932" s="51"/>
      <c r="AA932" s="73"/>
      <c r="AB932" s="73"/>
      <c r="AC932" s="74"/>
      <c r="AD932" s="80">
        <v>905</v>
      </c>
      <c r="AE932" s="80">
        <v>84</v>
      </c>
      <c r="AF932" s="80">
        <v>48487</v>
      </c>
      <c r="AG932" s="80">
        <v>7958</v>
      </c>
      <c r="AH932" s="80"/>
      <c r="AI932" s="80" t="s">
        <v>8134</v>
      </c>
      <c r="AJ932" s="80"/>
      <c r="AK932" s="80"/>
      <c r="AL932" s="80"/>
      <c r="AM932" s="82">
        <v>44099.61886574074</v>
      </c>
      <c r="AN932" s="80" t="s">
        <v>11402</v>
      </c>
      <c r="AO932" s="85" t="s">
        <v>12332</v>
      </c>
      <c r="AP932" s="80" t="s">
        <v>66</v>
      </c>
      <c r="AQ932" s="2"/>
      <c r="AR932" s="3"/>
      <c r="AS932" s="3"/>
      <c r="AT932" s="3"/>
      <c r="AU932" s="3"/>
    </row>
    <row r="933" spans="1:47" x14ac:dyDescent="0.35">
      <c r="A933" s="66" t="s">
        <v>988</v>
      </c>
      <c r="B933" s="67"/>
      <c r="C933" s="67"/>
      <c r="D933" s="68"/>
      <c r="E933" s="70"/>
      <c r="F933" s="104" t="s">
        <v>10889</v>
      </c>
      <c r="G933" s="67"/>
      <c r="H933" s="71"/>
      <c r="I933" s="72"/>
      <c r="J933" s="72"/>
      <c r="K933" s="71" t="s">
        <v>13791</v>
      </c>
      <c r="L933" s="75"/>
      <c r="M933" s="76"/>
      <c r="N933" s="76"/>
      <c r="O933" s="77"/>
      <c r="P933" s="78"/>
      <c r="Q933" s="78"/>
      <c r="R933" s="88"/>
      <c r="S933" s="88"/>
      <c r="T933" s="88"/>
      <c r="U933" s="88"/>
      <c r="V933" s="52"/>
      <c r="W933" s="52"/>
      <c r="X933" s="52"/>
      <c r="Y933" s="52"/>
      <c r="Z933" s="51"/>
      <c r="AA933" s="73"/>
      <c r="AB933" s="73"/>
      <c r="AC933" s="74"/>
      <c r="AD933" s="80">
        <v>1032</v>
      </c>
      <c r="AE933" s="80">
        <v>194</v>
      </c>
      <c r="AF933" s="80">
        <v>928</v>
      </c>
      <c r="AG933" s="80">
        <v>637</v>
      </c>
      <c r="AH933" s="80"/>
      <c r="AI933" s="80" t="s">
        <v>8135</v>
      </c>
      <c r="AJ933" s="80" t="s">
        <v>9009</v>
      </c>
      <c r="AK933" s="85" t="s">
        <v>9674</v>
      </c>
      <c r="AL933" s="80"/>
      <c r="AM933" s="82">
        <v>41689.425671296296</v>
      </c>
      <c r="AN933" s="80" t="s">
        <v>11402</v>
      </c>
      <c r="AO933" s="85" t="s">
        <v>12333</v>
      </c>
      <c r="AP933" s="80" t="s">
        <v>66</v>
      </c>
      <c r="AQ933" s="2"/>
      <c r="AR933" s="3"/>
      <c r="AS933" s="3"/>
      <c r="AT933" s="3"/>
      <c r="AU933" s="3"/>
    </row>
    <row r="934" spans="1:47" x14ac:dyDescent="0.35">
      <c r="A934" s="66" t="s">
        <v>989</v>
      </c>
      <c r="B934" s="67"/>
      <c r="C934" s="67"/>
      <c r="D934" s="68"/>
      <c r="E934" s="70"/>
      <c r="F934" s="104" t="s">
        <v>10890</v>
      </c>
      <c r="G934" s="67"/>
      <c r="H934" s="71"/>
      <c r="I934" s="72"/>
      <c r="J934" s="72"/>
      <c r="K934" s="71" t="s">
        <v>13792</v>
      </c>
      <c r="L934" s="75"/>
      <c r="M934" s="76"/>
      <c r="N934" s="76"/>
      <c r="O934" s="77"/>
      <c r="P934" s="78"/>
      <c r="Q934" s="78"/>
      <c r="R934" s="88"/>
      <c r="S934" s="88"/>
      <c r="T934" s="88"/>
      <c r="U934" s="88"/>
      <c r="V934" s="52"/>
      <c r="W934" s="52"/>
      <c r="X934" s="52"/>
      <c r="Y934" s="52"/>
      <c r="Z934" s="51"/>
      <c r="AA934" s="73"/>
      <c r="AB934" s="73"/>
      <c r="AC934" s="74"/>
      <c r="AD934" s="80">
        <v>1674</v>
      </c>
      <c r="AE934" s="80">
        <v>12210</v>
      </c>
      <c r="AF934" s="80">
        <v>16978</v>
      </c>
      <c r="AG934" s="80">
        <v>1556</v>
      </c>
      <c r="AH934" s="80"/>
      <c r="AI934" s="80" t="s">
        <v>8136</v>
      </c>
      <c r="AJ934" s="80"/>
      <c r="AK934" s="85" t="s">
        <v>9630</v>
      </c>
      <c r="AL934" s="80"/>
      <c r="AM934" s="82">
        <v>40934.642465277779</v>
      </c>
      <c r="AN934" s="80" t="s">
        <v>11402</v>
      </c>
      <c r="AO934" s="85" t="s">
        <v>12334</v>
      </c>
      <c r="AP934" s="80" t="s">
        <v>66</v>
      </c>
      <c r="AQ934" s="2"/>
      <c r="AR934" s="3"/>
      <c r="AS934" s="3"/>
      <c r="AT934" s="3"/>
      <c r="AU934" s="3"/>
    </row>
    <row r="935" spans="1:47" x14ac:dyDescent="0.35">
      <c r="A935" s="66" t="s">
        <v>990</v>
      </c>
      <c r="B935" s="67"/>
      <c r="C935" s="67"/>
      <c r="D935" s="68"/>
      <c r="E935" s="70"/>
      <c r="F935" s="104" t="s">
        <v>10891</v>
      </c>
      <c r="G935" s="67"/>
      <c r="H935" s="71"/>
      <c r="I935" s="72"/>
      <c r="J935" s="72"/>
      <c r="K935" s="71" t="s">
        <v>13793</v>
      </c>
      <c r="L935" s="75"/>
      <c r="M935" s="76"/>
      <c r="N935" s="76"/>
      <c r="O935" s="77"/>
      <c r="P935" s="78"/>
      <c r="Q935" s="78"/>
      <c r="R935" s="88"/>
      <c r="S935" s="88"/>
      <c r="T935" s="88"/>
      <c r="U935" s="88"/>
      <c r="V935" s="52"/>
      <c r="W935" s="52"/>
      <c r="X935" s="52"/>
      <c r="Y935" s="52"/>
      <c r="Z935" s="51"/>
      <c r="AA935" s="73"/>
      <c r="AB935" s="73"/>
      <c r="AC935" s="74"/>
      <c r="AD935" s="80">
        <v>181</v>
      </c>
      <c r="AE935" s="80">
        <v>53</v>
      </c>
      <c r="AF935" s="80">
        <v>349</v>
      </c>
      <c r="AG935" s="80">
        <v>330</v>
      </c>
      <c r="AH935" s="80"/>
      <c r="AI935" s="80"/>
      <c r="AJ935" s="80"/>
      <c r="AK935" s="80"/>
      <c r="AL935" s="80"/>
      <c r="AM935" s="82">
        <v>41412.826493055552</v>
      </c>
      <c r="AN935" s="80" t="s">
        <v>11402</v>
      </c>
      <c r="AO935" s="85" t="s">
        <v>12335</v>
      </c>
      <c r="AP935" s="80" t="s">
        <v>66</v>
      </c>
      <c r="AQ935" s="2"/>
      <c r="AR935" s="3"/>
      <c r="AS935" s="3"/>
      <c r="AT935" s="3"/>
      <c r="AU935" s="3"/>
    </row>
    <row r="936" spans="1:47" x14ac:dyDescent="0.35">
      <c r="A936" s="66" t="s">
        <v>991</v>
      </c>
      <c r="B936" s="67"/>
      <c r="C936" s="67"/>
      <c r="D936" s="68"/>
      <c r="E936" s="70"/>
      <c r="F936" s="104" t="s">
        <v>10892</v>
      </c>
      <c r="G936" s="67"/>
      <c r="H936" s="71"/>
      <c r="I936" s="72"/>
      <c r="J936" s="72"/>
      <c r="K936" s="71" t="s">
        <v>13794</v>
      </c>
      <c r="L936" s="75"/>
      <c r="M936" s="76"/>
      <c r="N936" s="76"/>
      <c r="O936" s="77"/>
      <c r="P936" s="78"/>
      <c r="Q936" s="78"/>
      <c r="R936" s="88"/>
      <c r="S936" s="88"/>
      <c r="T936" s="88"/>
      <c r="U936" s="88"/>
      <c r="V936" s="52"/>
      <c r="W936" s="52"/>
      <c r="X936" s="52"/>
      <c r="Y936" s="52"/>
      <c r="Z936" s="51"/>
      <c r="AA936" s="73"/>
      <c r="AB936" s="73"/>
      <c r="AC936" s="74"/>
      <c r="AD936" s="80">
        <v>4827</v>
      </c>
      <c r="AE936" s="80">
        <v>4262</v>
      </c>
      <c r="AF936" s="80">
        <v>17034</v>
      </c>
      <c r="AG936" s="80">
        <v>20775</v>
      </c>
      <c r="AH936" s="80"/>
      <c r="AI936" s="80" t="s">
        <v>8137</v>
      </c>
      <c r="AJ936" s="80" t="s">
        <v>8702</v>
      </c>
      <c r="AK936" s="80"/>
      <c r="AL936" s="80"/>
      <c r="AM936" s="82">
        <v>41890.605405092596</v>
      </c>
      <c r="AN936" s="80" t="s">
        <v>11402</v>
      </c>
      <c r="AO936" s="85" t="s">
        <v>12336</v>
      </c>
      <c r="AP936" s="80" t="s">
        <v>66</v>
      </c>
      <c r="AQ936" s="2"/>
      <c r="AR936" s="3"/>
      <c r="AS936" s="3"/>
      <c r="AT936" s="3"/>
      <c r="AU936" s="3"/>
    </row>
    <row r="937" spans="1:47" x14ac:dyDescent="0.35">
      <c r="A937" s="66" t="s">
        <v>992</v>
      </c>
      <c r="B937" s="67"/>
      <c r="C937" s="67"/>
      <c r="D937" s="68"/>
      <c r="E937" s="70"/>
      <c r="F937" s="104" t="s">
        <v>10893</v>
      </c>
      <c r="G937" s="67"/>
      <c r="H937" s="71"/>
      <c r="I937" s="72"/>
      <c r="J937" s="72"/>
      <c r="K937" s="71" t="s">
        <v>13795</v>
      </c>
      <c r="L937" s="75"/>
      <c r="M937" s="76"/>
      <c r="N937" s="76"/>
      <c r="O937" s="77"/>
      <c r="P937" s="78"/>
      <c r="Q937" s="78"/>
      <c r="R937" s="88"/>
      <c r="S937" s="88"/>
      <c r="T937" s="88"/>
      <c r="U937" s="88"/>
      <c r="V937" s="52"/>
      <c r="W937" s="52"/>
      <c r="X937" s="52"/>
      <c r="Y937" s="52"/>
      <c r="Z937" s="51"/>
      <c r="AA937" s="73"/>
      <c r="AB937" s="73"/>
      <c r="AC937" s="74"/>
      <c r="AD937" s="80">
        <v>3741</v>
      </c>
      <c r="AE937" s="80">
        <v>12177</v>
      </c>
      <c r="AF937" s="80">
        <v>22709</v>
      </c>
      <c r="AG937" s="80">
        <v>8377</v>
      </c>
      <c r="AH937" s="80"/>
      <c r="AI937" s="80" t="s">
        <v>8138</v>
      </c>
      <c r="AJ937" s="80" t="s">
        <v>9010</v>
      </c>
      <c r="AK937" s="85" t="s">
        <v>9675</v>
      </c>
      <c r="AL937" s="80"/>
      <c r="AM937" s="82">
        <v>39751.40797453704</v>
      </c>
      <c r="AN937" s="80" t="s">
        <v>11402</v>
      </c>
      <c r="AO937" s="85" t="s">
        <v>12337</v>
      </c>
      <c r="AP937" s="80" t="s">
        <v>66</v>
      </c>
      <c r="AQ937" s="2"/>
      <c r="AR937" s="3"/>
      <c r="AS937" s="3"/>
      <c r="AT937" s="3"/>
      <c r="AU937" s="3"/>
    </row>
    <row r="938" spans="1:47" x14ac:dyDescent="0.35">
      <c r="A938" s="66" t="s">
        <v>993</v>
      </c>
      <c r="B938" s="67"/>
      <c r="C938" s="67"/>
      <c r="D938" s="68"/>
      <c r="E938" s="70"/>
      <c r="F938" s="104" t="s">
        <v>10894</v>
      </c>
      <c r="G938" s="67"/>
      <c r="H938" s="71"/>
      <c r="I938" s="72"/>
      <c r="J938" s="72"/>
      <c r="K938" s="71" t="s">
        <v>13796</v>
      </c>
      <c r="L938" s="75"/>
      <c r="M938" s="76"/>
      <c r="N938" s="76"/>
      <c r="O938" s="77"/>
      <c r="P938" s="78"/>
      <c r="Q938" s="78"/>
      <c r="R938" s="88"/>
      <c r="S938" s="88"/>
      <c r="T938" s="88"/>
      <c r="U938" s="88"/>
      <c r="V938" s="52"/>
      <c r="W938" s="52"/>
      <c r="X938" s="52"/>
      <c r="Y938" s="52"/>
      <c r="Z938" s="51"/>
      <c r="AA938" s="73"/>
      <c r="AB938" s="73"/>
      <c r="AC938" s="74"/>
      <c r="AD938" s="80">
        <v>559</v>
      </c>
      <c r="AE938" s="80">
        <v>408</v>
      </c>
      <c r="AF938" s="80">
        <v>3339</v>
      </c>
      <c r="AG938" s="80">
        <v>248</v>
      </c>
      <c r="AH938" s="80"/>
      <c r="AI938" s="80" t="s">
        <v>8139</v>
      </c>
      <c r="AJ938" s="80" t="s">
        <v>9011</v>
      </c>
      <c r="AK938" s="85" t="s">
        <v>9676</v>
      </c>
      <c r="AL938" s="80"/>
      <c r="AM938" s="82">
        <v>40638.847858796296</v>
      </c>
      <c r="AN938" s="80" t="s">
        <v>11402</v>
      </c>
      <c r="AO938" s="85" t="s">
        <v>12338</v>
      </c>
      <c r="AP938" s="80" t="s">
        <v>66</v>
      </c>
      <c r="AQ938" s="2"/>
      <c r="AR938" s="3"/>
      <c r="AS938" s="3"/>
      <c r="AT938" s="3"/>
      <c r="AU938" s="3"/>
    </row>
    <row r="939" spans="1:47" x14ac:dyDescent="0.35">
      <c r="A939" s="66" t="s">
        <v>994</v>
      </c>
      <c r="B939" s="67"/>
      <c r="C939" s="67"/>
      <c r="D939" s="68"/>
      <c r="E939" s="70"/>
      <c r="F939" s="104" t="s">
        <v>10895</v>
      </c>
      <c r="G939" s="67"/>
      <c r="H939" s="71"/>
      <c r="I939" s="72"/>
      <c r="J939" s="72"/>
      <c r="K939" s="71" t="s">
        <v>13797</v>
      </c>
      <c r="L939" s="75"/>
      <c r="M939" s="76"/>
      <c r="N939" s="76"/>
      <c r="O939" s="77"/>
      <c r="P939" s="78"/>
      <c r="Q939" s="78"/>
      <c r="R939" s="88"/>
      <c r="S939" s="88"/>
      <c r="T939" s="88"/>
      <c r="U939" s="88"/>
      <c r="V939" s="52"/>
      <c r="W939" s="52"/>
      <c r="X939" s="52"/>
      <c r="Y939" s="52"/>
      <c r="Z939" s="51"/>
      <c r="AA939" s="73"/>
      <c r="AB939" s="73"/>
      <c r="AC939" s="74"/>
      <c r="AD939" s="80">
        <v>1134</v>
      </c>
      <c r="AE939" s="80">
        <v>983</v>
      </c>
      <c r="AF939" s="80">
        <v>5477</v>
      </c>
      <c r="AG939" s="80">
        <v>5927</v>
      </c>
      <c r="AH939" s="80"/>
      <c r="AI939" s="80" t="s">
        <v>8140</v>
      </c>
      <c r="AJ939" s="80" t="s">
        <v>9012</v>
      </c>
      <c r="AK939" s="80"/>
      <c r="AL939" s="80"/>
      <c r="AM939" s="82">
        <v>42327.325069444443</v>
      </c>
      <c r="AN939" s="80" t="s">
        <v>11402</v>
      </c>
      <c r="AO939" s="85" t="s">
        <v>12339</v>
      </c>
      <c r="AP939" s="80" t="s">
        <v>66</v>
      </c>
      <c r="AQ939" s="2"/>
      <c r="AR939" s="3"/>
      <c r="AS939" s="3"/>
      <c r="AT939" s="3"/>
      <c r="AU939" s="3"/>
    </row>
    <row r="940" spans="1:47" x14ac:dyDescent="0.35">
      <c r="A940" s="66" t="s">
        <v>995</v>
      </c>
      <c r="B940" s="67"/>
      <c r="C940" s="67"/>
      <c r="D940" s="68"/>
      <c r="E940" s="70"/>
      <c r="F940" s="104" t="s">
        <v>10896</v>
      </c>
      <c r="G940" s="67"/>
      <c r="H940" s="71"/>
      <c r="I940" s="72"/>
      <c r="J940" s="72"/>
      <c r="K940" s="71" t="s">
        <v>13798</v>
      </c>
      <c r="L940" s="75"/>
      <c r="M940" s="76"/>
      <c r="N940" s="76"/>
      <c r="O940" s="77"/>
      <c r="P940" s="78"/>
      <c r="Q940" s="78"/>
      <c r="R940" s="88"/>
      <c r="S940" s="88"/>
      <c r="T940" s="88"/>
      <c r="U940" s="88"/>
      <c r="V940" s="52"/>
      <c r="W940" s="52"/>
      <c r="X940" s="52"/>
      <c r="Y940" s="52"/>
      <c r="Z940" s="51"/>
      <c r="AA940" s="73"/>
      <c r="AB940" s="73"/>
      <c r="AC940" s="74"/>
      <c r="AD940" s="80">
        <v>2778</v>
      </c>
      <c r="AE940" s="80">
        <v>2193</v>
      </c>
      <c r="AF940" s="80">
        <v>2433</v>
      </c>
      <c r="AG940" s="80">
        <v>2964</v>
      </c>
      <c r="AH940" s="80"/>
      <c r="AI940" s="80" t="s">
        <v>8141</v>
      </c>
      <c r="AJ940" s="80" t="s">
        <v>8638</v>
      </c>
      <c r="AK940" s="85" t="s">
        <v>9677</v>
      </c>
      <c r="AL940" s="80"/>
      <c r="AM940" s="82">
        <v>43442.275590277779</v>
      </c>
      <c r="AN940" s="80" t="s">
        <v>11402</v>
      </c>
      <c r="AO940" s="85" t="s">
        <v>12340</v>
      </c>
      <c r="AP940" s="80" t="s">
        <v>66</v>
      </c>
      <c r="AQ940" s="2"/>
      <c r="AR940" s="3"/>
      <c r="AS940" s="3"/>
      <c r="AT940" s="3"/>
      <c r="AU940" s="3"/>
    </row>
    <row r="941" spans="1:47" x14ac:dyDescent="0.35">
      <c r="A941" s="66" t="s">
        <v>996</v>
      </c>
      <c r="B941" s="67"/>
      <c r="C941" s="67"/>
      <c r="D941" s="68"/>
      <c r="E941" s="70"/>
      <c r="F941" s="104" t="s">
        <v>10012</v>
      </c>
      <c r="G941" s="67"/>
      <c r="H941" s="71"/>
      <c r="I941" s="72"/>
      <c r="J941" s="72"/>
      <c r="K941" s="71" t="s">
        <v>13799</v>
      </c>
      <c r="L941" s="75"/>
      <c r="M941" s="76"/>
      <c r="N941" s="76"/>
      <c r="O941" s="77"/>
      <c r="P941" s="78"/>
      <c r="Q941" s="78"/>
      <c r="R941" s="88"/>
      <c r="S941" s="88"/>
      <c r="T941" s="88"/>
      <c r="U941" s="88"/>
      <c r="V941" s="52"/>
      <c r="W941" s="52"/>
      <c r="X941" s="52"/>
      <c r="Y941" s="52"/>
      <c r="Z941" s="51"/>
      <c r="AA941" s="73"/>
      <c r="AB941" s="73"/>
      <c r="AC941" s="74"/>
      <c r="AD941" s="80">
        <v>179</v>
      </c>
      <c r="AE941" s="80">
        <v>552</v>
      </c>
      <c r="AF941" s="80">
        <v>115366</v>
      </c>
      <c r="AG941" s="80">
        <v>107506</v>
      </c>
      <c r="AH941" s="80"/>
      <c r="AI941" s="80"/>
      <c r="AJ941" s="80" t="s">
        <v>9013</v>
      </c>
      <c r="AK941" s="80"/>
      <c r="AL941" s="80"/>
      <c r="AM941" s="82">
        <v>43385.87222222222</v>
      </c>
      <c r="AN941" s="80" t="s">
        <v>11402</v>
      </c>
      <c r="AO941" s="85" t="s">
        <v>12341</v>
      </c>
      <c r="AP941" s="80" t="s">
        <v>66</v>
      </c>
      <c r="AQ941" s="2"/>
      <c r="AR941" s="3"/>
      <c r="AS941" s="3"/>
      <c r="AT941" s="3"/>
      <c r="AU941" s="3"/>
    </row>
    <row r="942" spans="1:47" x14ac:dyDescent="0.35">
      <c r="A942" s="66" t="s">
        <v>997</v>
      </c>
      <c r="B942" s="67"/>
      <c r="C942" s="67"/>
      <c r="D942" s="68"/>
      <c r="E942" s="70"/>
      <c r="F942" s="104" t="s">
        <v>10897</v>
      </c>
      <c r="G942" s="67"/>
      <c r="H942" s="71"/>
      <c r="I942" s="72"/>
      <c r="J942" s="72"/>
      <c r="K942" s="71" t="s">
        <v>13800</v>
      </c>
      <c r="L942" s="75"/>
      <c r="M942" s="76"/>
      <c r="N942" s="76"/>
      <c r="O942" s="77"/>
      <c r="P942" s="78"/>
      <c r="Q942" s="78"/>
      <c r="R942" s="88"/>
      <c r="S942" s="88"/>
      <c r="T942" s="88"/>
      <c r="U942" s="88"/>
      <c r="V942" s="52"/>
      <c r="W942" s="52"/>
      <c r="X942" s="52"/>
      <c r="Y942" s="52"/>
      <c r="Z942" s="51"/>
      <c r="AA942" s="73"/>
      <c r="AB942" s="73"/>
      <c r="AC942" s="74"/>
      <c r="AD942" s="80">
        <v>5001</v>
      </c>
      <c r="AE942" s="80">
        <v>791</v>
      </c>
      <c r="AF942" s="80">
        <v>41019</v>
      </c>
      <c r="AG942" s="80">
        <v>40587</v>
      </c>
      <c r="AH942" s="80"/>
      <c r="AI942" s="80"/>
      <c r="AJ942" s="80"/>
      <c r="AK942" s="80"/>
      <c r="AL942" s="80"/>
      <c r="AM942" s="82">
        <v>42459.879062499997</v>
      </c>
      <c r="AN942" s="80" t="s">
        <v>11402</v>
      </c>
      <c r="AO942" s="85" t="s">
        <v>12342</v>
      </c>
      <c r="AP942" s="80" t="s">
        <v>66</v>
      </c>
      <c r="AQ942" s="2"/>
      <c r="AR942" s="3"/>
      <c r="AS942" s="3"/>
      <c r="AT942" s="3"/>
      <c r="AU942" s="3"/>
    </row>
    <row r="943" spans="1:47" x14ac:dyDescent="0.35">
      <c r="A943" s="66" t="s">
        <v>998</v>
      </c>
      <c r="B943" s="67"/>
      <c r="C943" s="67"/>
      <c r="D943" s="68"/>
      <c r="E943" s="70"/>
      <c r="F943" s="104" t="s">
        <v>10898</v>
      </c>
      <c r="G943" s="67"/>
      <c r="H943" s="71"/>
      <c r="I943" s="72"/>
      <c r="J943" s="72"/>
      <c r="K943" s="71" t="s">
        <v>13801</v>
      </c>
      <c r="L943" s="75"/>
      <c r="M943" s="76"/>
      <c r="N943" s="76"/>
      <c r="O943" s="77"/>
      <c r="P943" s="78"/>
      <c r="Q943" s="78"/>
      <c r="R943" s="88"/>
      <c r="S943" s="88"/>
      <c r="T943" s="88"/>
      <c r="U943" s="88"/>
      <c r="V943" s="52"/>
      <c r="W943" s="52"/>
      <c r="X943" s="52"/>
      <c r="Y943" s="52"/>
      <c r="Z943" s="51"/>
      <c r="AA943" s="73"/>
      <c r="AB943" s="73"/>
      <c r="AC943" s="74"/>
      <c r="AD943" s="80">
        <v>218</v>
      </c>
      <c r="AE943" s="80">
        <v>59</v>
      </c>
      <c r="AF943" s="80">
        <v>8290</v>
      </c>
      <c r="AG943" s="80">
        <v>8499</v>
      </c>
      <c r="AH943" s="80"/>
      <c r="AI943" s="80"/>
      <c r="AJ943" s="80" t="s">
        <v>8615</v>
      </c>
      <c r="AK943" s="80"/>
      <c r="AL943" s="80"/>
      <c r="AM943" s="82">
        <v>43130.951689814814</v>
      </c>
      <c r="AN943" s="80" t="s">
        <v>11402</v>
      </c>
      <c r="AO943" s="85" t="s">
        <v>12343</v>
      </c>
      <c r="AP943" s="80" t="s">
        <v>66</v>
      </c>
      <c r="AQ943" s="2"/>
      <c r="AR943" s="3"/>
      <c r="AS943" s="3"/>
      <c r="AT943" s="3"/>
      <c r="AU943" s="3"/>
    </row>
    <row r="944" spans="1:47" x14ac:dyDescent="0.35">
      <c r="A944" s="66" t="s">
        <v>999</v>
      </c>
      <c r="B944" s="67"/>
      <c r="C944" s="67"/>
      <c r="D944" s="68"/>
      <c r="E944" s="70"/>
      <c r="F944" s="104" t="s">
        <v>10899</v>
      </c>
      <c r="G944" s="67"/>
      <c r="H944" s="71"/>
      <c r="I944" s="72"/>
      <c r="J944" s="72"/>
      <c r="K944" s="71" t="s">
        <v>13802</v>
      </c>
      <c r="L944" s="75"/>
      <c r="M944" s="76"/>
      <c r="N944" s="76"/>
      <c r="O944" s="77"/>
      <c r="P944" s="78"/>
      <c r="Q944" s="78"/>
      <c r="R944" s="88"/>
      <c r="S944" s="88"/>
      <c r="T944" s="88"/>
      <c r="U944" s="88"/>
      <c r="V944" s="52"/>
      <c r="W944" s="52"/>
      <c r="X944" s="52"/>
      <c r="Y944" s="52"/>
      <c r="Z944" s="51"/>
      <c r="AA944" s="73"/>
      <c r="AB944" s="73"/>
      <c r="AC944" s="74"/>
      <c r="AD944" s="80">
        <v>159</v>
      </c>
      <c r="AE944" s="80">
        <v>298</v>
      </c>
      <c r="AF944" s="80">
        <v>78323</v>
      </c>
      <c r="AG944" s="80">
        <v>13020</v>
      </c>
      <c r="AH944" s="80"/>
      <c r="AI944" s="80" t="s">
        <v>8142</v>
      </c>
      <c r="AJ944" s="80" t="s">
        <v>9014</v>
      </c>
      <c r="AK944" s="80"/>
      <c r="AL944" s="80"/>
      <c r="AM944" s="82">
        <v>41397.686967592592</v>
      </c>
      <c r="AN944" s="80" t="s">
        <v>11402</v>
      </c>
      <c r="AO944" s="85" t="s">
        <v>12344</v>
      </c>
      <c r="AP944" s="80" t="s">
        <v>66</v>
      </c>
      <c r="AQ944" s="2"/>
      <c r="AR944" s="3"/>
      <c r="AS944" s="3"/>
      <c r="AT944" s="3"/>
      <c r="AU944" s="3"/>
    </row>
    <row r="945" spans="1:47" x14ac:dyDescent="0.35">
      <c r="A945" s="66" t="s">
        <v>1000</v>
      </c>
      <c r="B945" s="67"/>
      <c r="C945" s="67"/>
      <c r="D945" s="68"/>
      <c r="E945" s="70"/>
      <c r="F945" s="104" t="s">
        <v>10900</v>
      </c>
      <c r="G945" s="67"/>
      <c r="H945" s="71"/>
      <c r="I945" s="72"/>
      <c r="J945" s="72"/>
      <c r="K945" s="71" t="s">
        <v>13803</v>
      </c>
      <c r="L945" s="75"/>
      <c r="M945" s="76"/>
      <c r="N945" s="76"/>
      <c r="O945" s="77"/>
      <c r="P945" s="78"/>
      <c r="Q945" s="78"/>
      <c r="R945" s="88"/>
      <c r="S945" s="88"/>
      <c r="T945" s="88"/>
      <c r="U945" s="88"/>
      <c r="V945" s="52"/>
      <c r="W945" s="52"/>
      <c r="X945" s="52"/>
      <c r="Y945" s="52"/>
      <c r="Z945" s="51"/>
      <c r="AA945" s="73"/>
      <c r="AB945" s="73"/>
      <c r="AC945" s="74"/>
      <c r="AD945" s="80">
        <v>1666</v>
      </c>
      <c r="AE945" s="80">
        <v>755</v>
      </c>
      <c r="AF945" s="80">
        <v>2502</v>
      </c>
      <c r="AG945" s="80">
        <v>8491</v>
      </c>
      <c r="AH945" s="80"/>
      <c r="AI945" s="80" t="s">
        <v>8143</v>
      </c>
      <c r="AJ945" s="80" t="s">
        <v>8615</v>
      </c>
      <c r="AK945" s="85" t="s">
        <v>9678</v>
      </c>
      <c r="AL945" s="80"/>
      <c r="AM945" s="82">
        <v>40699.537986111114</v>
      </c>
      <c r="AN945" s="80" t="s">
        <v>11402</v>
      </c>
      <c r="AO945" s="85" t="s">
        <v>12345</v>
      </c>
      <c r="AP945" s="80" t="s">
        <v>66</v>
      </c>
      <c r="AQ945" s="2"/>
      <c r="AR945" s="3"/>
      <c r="AS945" s="3"/>
      <c r="AT945" s="3"/>
      <c r="AU945" s="3"/>
    </row>
    <row r="946" spans="1:47" x14ac:dyDescent="0.35">
      <c r="A946" s="66" t="s">
        <v>1001</v>
      </c>
      <c r="B946" s="67"/>
      <c r="C946" s="67"/>
      <c r="D946" s="68"/>
      <c r="E946" s="70"/>
      <c r="F946" s="104" t="s">
        <v>10901</v>
      </c>
      <c r="G946" s="67"/>
      <c r="H946" s="71"/>
      <c r="I946" s="72"/>
      <c r="J946" s="72"/>
      <c r="K946" s="71" t="s">
        <v>13804</v>
      </c>
      <c r="L946" s="75"/>
      <c r="M946" s="76"/>
      <c r="N946" s="76"/>
      <c r="O946" s="77"/>
      <c r="P946" s="78"/>
      <c r="Q946" s="78"/>
      <c r="R946" s="88"/>
      <c r="S946" s="88"/>
      <c r="T946" s="88"/>
      <c r="U946" s="88"/>
      <c r="V946" s="52"/>
      <c r="W946" s="52"/>
      <c r="X946" s="52"/>
      <c r="Y946" s="52"/>
      <c r="Z946" s="51"/>
      <c r="AA946" s="73"/>
      <c r="AB946" s="73"/>
      <c r="AC946" s="74"/>
      <c r="AD946" s="80">
        <v>569</v>
      </c>
      <c r="AE946" s="80">
        <v>208</v>
      </c>
      <c r="AF946" s="80">
        <v>9279</v>
      </c>
      <c r="AG946" s="80">
        <v>4968</v>
      </c>
      <c r="AH946" s="80"/>
      <c r="AI946" s="80" t="s">
        <v>8144</v>
      </c>
      <c r="AJ946" s="80" t="s">
        <v>8704</v>
      </c>
      <c r="AK946" s="80"/>
      <c r="AL946" s="80"/>
      <c r="AM946" s="82">
        <v>40485.678807870368</v>
      </c>
      <c r="AN946" s="80" t="s">
        <v>11402</v>
      </c>
      <c r="AO946" s="85" t="s">
        <v>12346</v>
      </c>
      <c r="AP946" s="80" t="s">
        <v>66</v>
      </c>
      <c r="AQ946" s="2"/>
      <c r="AR946" s="3"/>
      <c r="AS946" s="3"/>
      <c r="AT946" s="3"/>
      <c r="AU946" s="3"/>
    </row>
    <row r="947" spans="1:47" x14ac:dyDescent="0.35">
      <c r="A947" s="66" t="s">
        <v>1489</v>
      </c>
      <c r="B947" s="67"/>
      <c r="C947" s="67"/>
      <c r="D947" s="68"/>
      <c r="E947" s="70"/>
      <c r="F947" s="104" t="s">
        <v>10902</v>
      </c>
      <c r="G947" s="67"/>
      <c r="H947" s="71"/>
      <c r="I947" s="72"/>
      <c r="J947" s="72"/>
      <c r="K947" s="71" t="s">
        <v>13805</v>
      </c>
      <c r="L947" s="75"/>
      <c r="M947" s="76"/>
      <c r="N947" s="76"/>
      <c r="O947" s="77"/>
      <c r="P947" s="78"/>
      <c r="Q947" s="78"/>
      <c r="R947" s="88"/>
      <c r="S947" s="88"/>
      <c r="T947" s="88"/>
      <c r="U947" s="88"/>
      <c r="V947" s="52"/>
      <c r="W947" s="52"/>
      <c r="X947" s="52"/>
      <c r="Y947" s="52"/>
      <c r="Z947" s="51"/>
      <c r="AA947" s="73"/>
      <c r="AB947" s="73"/>
      <c r="AC947" s="74"/>
      <c r="AD947" s="80">
        <v>83</v>
      </c>
      <c r="AE947" s="80">
        <v>150</v>
      </c>
      <c r="AF947" s="80">
        <v>405</v>
      </c>
      <c r="AG947" s="80">
        <v>221</v>
      </c>
      <c r="AH947" s="80"/>
      <c r="AI947" s="80" t="s">
        <v>8145</v>
      </c>
      <c r="AJ947" s="80" t="s">
        <v>9015</v>
      </c>
      <c r="AK947" s="85" t="s">
        <v>9679</v>
      </c>
      <c r="AL947" s="80"/>
      <c r="AM947" s="82">
        <v>43047.613645833335</v>
      </c>
      <c r="AN947" s="80" t="s">
        <v>11402</v>
      </c>
      <c r="AO947" s="85" t="s">
        <v>12347</v>
      </c>
      <c r="AP947" s="80" t="s">
        <v>66</v>
      </c>
      <c r="AQ947" s="2"/>
      <c r="AR947" s="3"/>
      <c r="AS947" s="3"/>
      <c r="AT947" s="3"/>
      <c r="AU947" s="3"/>
    </row>
    <row r="948" spans="1:47" x14ac:dyDescent="0.35">
      <c r="A948" s="66" t="s">
        <v>1002</v>
      </c>
      <c r="B948" s="67"/>
      <c r="C948" s="67"/>
      <c r="D948" s="68"/>
      <c r="E948" s="70"/>
      <c r="F948" s="104" t="s">
        <v>10903</v>
      </c>
      <c r="G948" s="67"/>
      <c r="H948" s="71"/>
      <c r="I948" s="72"/>
      <c r="J948" s="72"/>
      <c r="K948" s="71" t="s">
        <v>13806</v>
      </c>
      <c r="L948" s="75"/>
      <c r="M948" s="76"/>
      <c r="N948" s="76"/>
      <c r="O948" s="77"/>
      <c r="P948" s="78"/>
      <c r="Q948" s="78"/>
      <c r="R948" s="88"/>
      <c r="S948" s="88"/>
      <c r="T948" s="88"/>
      <c r="U948" s="88"/>
      <c r="V948" s="52"/>
      <c r="W948" s="52"/>
      <c r="X948" s="52"/>
      <c r="Y948" s="52"/>
      <c r="Z948" s="51"/>
      <c r="AA948" s="73"/>
      <c r="AB948" s="73"/>
      <c r="AC948" s="74"/>
      <c r="AD948" s="80">
        <v>774</v>
      </c>
      <c r="AE948" s="80">
        <v>257</v>
      </c>
      <c r="AF948" s="80">
        <v>815</v>
      </c>
      <c r="AG948" s="80">
        <v>224</v>
      </c>
      <c r="AH948" s="80"/>
      <c r="AI948" s="80" t="s">
        <v>8146</v>
      </c>
      <c r="AJ948" s="80" t="s">
        <v>9016</v>
      </c>
      <c r="AK948" s="85" t="s">
        <v>9680</v>
      </c>
      <c r="AL948" s="80"/>
      <c r="AM948" s="82">
        <v>40752.522233796299</v>
      </c>
      <c r="AN948" s="80" t="s">
        <v>11402</v>
      </c>
      <c r="AO948" s="85" t="s">
        <v>12348</v>
      </c>
      <c r="AP948" s="80" t="s">
        <v>66</v>
      </c>
      <c r="AQ948" s="2"/>
      <c r="AR948" s="3"/>
      <c r="AS948" s="3"/>
      <c r="AT948" s="3"/>
      <c r="AU948" s="3"/>
    </row>
    <row r="949" spans="1:47" x14ac:dyDescent="0.35">
      <c r="A949" s="66" t="s">
        <v>1026</v>
      </c>
      <c r="B949" s="67"/>
      <c r="C949" s="67"/>
      <c r="D949" s="68"/>
      <c r="E949" s="70"/>
      <c r="F949" s="104" t="s">
        <v>10904</v>
      </c>
      <c r="G949" s="67"/>
      <c r="H949" s="71"/>
      <c r="I949" s="72"/>
      <c r="J949" s="72"/>
      <c r="K949" s="71" t="s">
        <v>13807</v>
      </c>
      <c r="L949" s="75"/>
      <c r="M949" s="76"/>
      <c r="N949" s="76"/>
      <c r="O949" s="77"/>
      <c r="P949" s="78"/>
      <c r="Q949" s="78"/>
      <c r="R949" s="88"/>
      <c r="S949" s="88"/>
      <c r="T949" s="88"/>
      <c r="U949" s="88"/>
      <c r="V949" s="52"/>
      <c r="W949" s="52"/>
      <c r="X949" s="52"/>
      <c r="Y949" s="52"/>
      <c r="Z949" s="51"/>
      <c r="AA949" s="73"/>
      <c r="AB949" s="73"/>
      <c r="AC949" s="74"/>
      <c r="AD949" s="80">
        <v>55</v>
      </c>
      <c r="AE949" s="80">
        <v>7892</v>
      </c>
      <c r="AF949" s="80">
        <v>1669</v>
      </c>
      <c r="AG949" s="80">
        <v>467</v>
      </c>
      <c r="AH949" s="80"/>
      <c r="AI949" s="80" t="s">
        <v>8147</v>
      </c>
      <c r="AJ949" s="80" t="s">
        <v>8609</v>
      </c>
      <c r="AK949" s="85" t="s">
        <v>9681</v>
      </c>
      <c r="AL949" s="80"/>
      <c r="AM949" s="82">
        <v>41285.712962962964</v>
      </c>
      <c r="AN949" s="80" t="s">
        <v>11402</v>
      </c>
      <c r="AO949" s="85" t="s">
        <v>12349</v>
      </c>
      <c r="AP949" s="80" t="s">
        <v>66</v>
      </c>
      <c r="AQ949" s="2"/>
      <c r="AR949" s="3"/>
      <c r="AS949" s="3"/>
      <c r="AT949" s="3"/>
      <c r="AU949" s="3"/>
    </row>
    <row r="950" spans="1:47" x14ac:dyDescent="0.35">
      <c r="A950" s="66" t="s">
        <v>1003</v>
      </c>
      <c r="B950" s="67"/>
      <c r="C950" s="67"/>
      <c r="D950" s="68"/>
      <c r="E950" s="70"/>
      <c r="F950" s="104" t="s">
        <v>10905</v>
      </c>
      <c r="G950" s="67"/>
      <c r="H950" s="71"/>
      <c r="I950" s="72"/>
      <c r="J950" s="72"/>
      <c r="K950" s="71" t="s">
        <v>13808</v>
      </c>
      <c r="L950" s="75"/>
      <c r="M950" s="76"/>
      <c r="N950" s="76"/>
      <c r="O950" s="77"/>
      <c r="P950" s="78"/>
      <c r="Q950" s="78"/>
      <c r="R950" s="88"/>
      <c r="S950" s="88"/>
      <c r="T950" s="88"/>
      <c r="U950" s="88"/>
      <c r="V950" s="52"/>
      <c r="W950" s="52"/>
      <c r="X950" s="52"/>
      <c r="Y950" s="52"/>
      <c r="Z950" s="51"/>
      <c r="AA950" s="73"/>
      <c r="AB950" s="73"/>
      <c r="AC950" s="74"/>
      <c r="AD950" s="80">
        <v>828</v>
      </c>
      <c r="AE950" s="80">
        <v>13164</v>
      </c>
      <c r="AF950" s="80">
        <v>40257</v>
      </c>
      <c r="AG950" s="80">
        <v>15665</v>
      </c>
      <c r="AH950" s="80"/>
      <c r="AI950" s="80" t="s">
        <v>8148</v>
      </c>
      <c r="AJ950" s="80" t="s">
        <v>8615</v>
      </c>
      <c r="AK950" s="85" t="s">
        <v>9682</v>
      </c>
      <c r="AL950" s="80"/>
      <c r="AM950" s="82">
        <v>40242.336215277777</v>
      </c>
      <c r="AN950" s="80" t="s">
        <v>11402</v>
      </c>
      <c r="AO950" s="85" t="s">
        <v>12350</v>
      </c>
      <c r="AP950" s="80" t="s">
        <v>66</v>
      </c>
      <c r="AQ950" s="2"/>
      <c r="AR950" s="3"/>
      <c r="AS950" s="3"/>
      <c r="AT950" s="3"/>
      <c r="AU950" s="3"/>
    </row>
    <row r="951" spans="1:47" x14ac:dyDescent="0.35">
      <c r="A951" s="66" t="s">
        <v>1004</v>
      </c>
      <c r="B951" s="67"/>
      <c r="C951" s="67"/>
      <c r="D951" s="68"/>
      <c r="E951" s="70"/>
      <c r="F951" s="104" t="s">
        <v>10012</v>
      </c>
      <c r="G951" s="67"/>
      <c r="H951" s="71"/>
      <c r="I951" s="72"/>
      <c r="J951" s="72"/>
      <c r="K951" s="71" t="s">
        <v>13809</v>
      </c>
      <c r="L951" s="75"/>
      <c r="M951" s="76"/>
      <c r="N951" s="76"/>
      <c r="O951" s="77"/>
      <c r="P951" s="78"/>
      <c r="Q951" s="78"/>
      <c r="R951" s="88"/>
      <c r="S951" s="88"/>
      <c r="T951" s="88"/>
      <c r="U951" s="88"/>
      <c r="V951" s="52"/>
      <c r="W951" s="52"/>
      <c r="X951" s="52"/>
      <c r="Y951" s="52"/>
      <c r="Z951" s="51"/>
      <c r="AA951" s="73"/>
      <c r="AB951" s="73"/>
      <c r="AC951" s="74"/>
      <c r="AD951" s="80">
        <v>27</v>
      </c>
      <c r="AE951" s="80">
        <v>93</v>
      </c>
      <c r="AF951" s="80">
        <v>33627</v>
      </c>
      <c r="AG951" s="80">
        <v>1</v>
      </c>
      <c r="AH951" s="80"/>
      <c r="AI951" s="80"/>
      <c r="AJ951" s="80" t="s">
        <v>8609</v>
      </c>
      <c r="AK951" s="80"/>
      <c r="AL951" s="80"/>
      <c r="AM951" s="82">
        <v>43073.870844907404</v>
      </c>
      <c r="AN951" s="80" t="s">
        <v>11402</v>
      </c>
      <c r="AO951" s="85" t="s">
        <v>12351</v>
      </c>
      <c r="AP951" s="80" t="s">
        <v>66</v>
      </c>
      <c r="AQ951" s="2"/>
      <c r="AR951" s="3"/>
      <c r="AS951" s="3"/>
      <c r="AT951" s="3"/>
      <c r="AU951" s="3"/>
    </row>
    <row r="952" spans="1:47" x14ac:dyDescent="0.35">
      <c r="A952" s="66" t="s">
        <v>1490</v>
      </c>
      <c r="B952" s="67"/>
      <c r="C952" s="67"/>
      <c r="D952" s="68"/>
      <c r="E952" s="70"/>
      <c r="F952" s="104" t="s">
        <v>10906</v>
      </c>
      <c r="G952" s="67"/>
      <c r="H952" s="71"/>
      <c r="I952" s="72"/>
      <c r="J952" s="72"/>
      <c r="K952" s="71" t="s">
        <v>13810</v>
      </c>
      <c r="L952" s="75"/>
      <c r="M952" s="76"/>
      <c r="N952" s="76"/>
      <c r="O952" s="77"/>
      <c r="P952" s="78"/>
      <c r="Q952" s="78"/>
      <c r="R952" s="88"/>
      <c r="S952" s="88"/>
      <c r="T952" s="88"/>
      <c r="U952" s="88"/>
      <c r="V952" s="52"/>
      <c r="W952" s="52"/>
      <c r="X952" s="52"/>
      <c r="Y952" s="52"/>
      <c r="Z952" s="51"/>
      <c r="AA952" s="73"/>
      <c r="AB952" s="73"/>
      <c r="AC952" s="74"/>
      <c r="AD952" s="80">
        <v>501</v>
      </c>
      <c r="AE952" s="80">
        <v>1065</v>
      </c>
      <c r="AF952" s="80">
        <v>9680</v>
      </c>
      <c r="AG952" s="80">
        <v>1022</v>
      </c>
      <c r="AH952" s="80"/>
      <c r="AI952" s="80" t="s">
        <v>8149</v>
      </c>
      <c r="AJ952" s="80" t="s">
        <v>8609</v>
      </c>
      <c r="AK952" s="85" t="s">
        <v>9683</v>
      </c>
      <c r="AL952" s="80"/>
      <c r="AM952" s="82">
        <v>40553.660011574073</v>
      </c>
      <c r="AN952" s="80" t="s">
        <v>11402</v>
      </c>
      <c r="AO952" s="85" t="s">
        <v>12352</v>
      </c>
      <c r="AP952" s="80" t="s">
        <v>66</v>
      </c>
      <c r="AQ952" s="2"/>
      <c r="AR952" s="3"/>
      <c r="AS952" s="3"/>
      <c r="AT952" s="3"/>
      <c r="AU952" s="3"/>
    </row>
    <row r="953" spans="1:47" x14ac:dyDescent="0.35">
      <c r="A953" s="66" t="s">
        <v>1005</v>
      </c>
      <c r="B953" s="67"/>
      <c r="C953" s="67"/>
      <c r="D953" s="68"/>
      <c r="E953" s="70"/>
      <c r="F953" s="104" t="s">
        <v>10012</v>
      </c>
      <c r="G953" s="67"/>
      <c r="H953" s="71"/>
      <c r="I953" s="72"/>
      <c r="J953" s="72"/>
      <c r="K953" s="71" t="s">
        <v>13811</v>
      </c>
      <c r="L953" s="75"/>
      <c r="M953" s="76"/>
      <c r="N953" s="76"/>
      <c r="O953" s="77"/>
      <c r="P953" s="78"/>
      <c r="Q953" s="78"/>
      <c r="R953" s="88"/>
      <c r="S953" s="88"/>
      <c r="T953" s="88"/>
      <c r="U953" s="88"/>
      <c r="V953" s="52"/>
      <c r="W953" s="52"/>
      <c r="X953" s="52"/>
      <c r="Y953" s="52"/>
      <c r="Z953" s="51"/>
      <c r="AA953" s="73"/>
      <c r="AB953" s="73"/>
      <c r="AC953" s="74"/>
      <c r="AD953" s="80">
        <v>1054</v>
      </c>
      <c r="AE953" s="80">
        <v>643</v>
      </c>
      <c r="AF953" s="80">
        <v>109831</v>
      </c>
      <c r="AG953" s="80">
        <v>102573</v>
      </c>
      <c r="AH953" s="80"/>
      <c r="AI953" s="80"/>
      <c r="AJ953" s="80"/>
      <c r="AK953" s="80"/>
      <c r="AL953" s="80"/>
      <c r="AM953" s="82">
        <v>42795.601446759261</v>
      </c>
      <c r="AN953" s="80" t="s">
        <v>11402</v>
      </c>
      <c r="AO953" s="85" t="s">
        <v>12353</v>
      </c>
      <c r="AP953" s="80" t="s">
        <v>66</v>
      </c>
      <c r="AQ953" s="2"/>
      <c r="AR953" s="3"/>
      <c r="AS953" s="3"/>
      <c r="AT953" s="3"/>
      <c r="AU953" s="3"/>
    </row>
    <row r="954" spans="1:47" x14ac:dyDescent="0.35">
      <c r="A954" s="66" t="s">
        <v>1006</v>
      </c>
      <c r="B954" s="67"/>
      <c r="C954" s="67"/>
      <c r="D954" s="68"/>
      <c r="E954" s="70"/>
      <c r="F954" s="104" t="s">
        <v>10907</v>
      </c>
      <c r="G954" s="67"/>
      <c r="H954" s="71"/>
      <c r="I954" s="72"/>
      <c r="J954" s="72"/>
      <c r="K954" s="71" t="s">
        <v>13812</v>
      </c>
      <c r="L954" s="75"/>
      <c r="M954" s="76"/>
      <c r="N954" s="76"/>
      <c r="O954" s="77"/>
      <c r="P954" s="78"/>
      <c r="Q954" s="78"/>
      <c r="R954" s="88"/>
      <c r="S954" s="88"/>
      <c r="T954" s="88"/>
      <c r="U954" s="88"/>
      <c r="V954" s="52"/>
      <c r="W954" s="52"/>
      <c r="X954" s="52"/>
      <c r="Y954" s="52"/>
      <c r="Z954" s="51"/>
      <c r="AA954" s="73"/>
      <c r="AB954" s="73"/>
      <c r="AC954" s="74"/>
      <c r="AD954" s="80">
        <v>938</v>
      </c>
      <c r="AE954" s="80">
        <v>491</v>
      </c>
      <c r="AF954" s="80">
        <v>6939</v>
      </c>
      <c r="AG954" s="80">
        <v>16055</v>
      </c>
      <c r="AH954" s="80"/>
      <c r="AI954" s="80" t="s">
        <v>8150</v>
      </c>
      <c r="AJ954" s="80" t="s">
        <v>8704</v>
      </c>
      <c r="AK954" s="85" t="s">
        <v>9684</v>
      </c>
      <c r="AL954" s="80"/>
      <c r="AM954" s="82">
        <v>40663.930277777778</v>
      </c>
      <c r="AN954" s="80" t="s">
        <v>11402</v>
      </c>
      <c r="AO954" s="85" t="s">
        <v>12354</v>
      </c>
      <c r="AP954" s="80" t="s">
        <v>66</v>
      </c>
      <c r="AQ954" s="2"/>
      <c r="AR954" s="3"/>
      <c r="AS954" s="3"/>
      <c r="AT954" s="3"/>
      <c r="AU954" s="3"/>
    </row>
    <row r="955" spans="1:47" x14ac:dyDescent="0.35">
      <c r="A955" s="66" t="s">
        <v>1007</v>
      </c>
      <c r="B955" s="67"/>
      <c r="C955" s="67"/>
      <c r="D955" s="68"/>
      <c r="E955" s="70"/>
      <c r="F955" s="104" t="s">
        <v>10908</v>
      </c>
      <c r="G955" s="67"/>
      <c r="H955" s="71"/>
      <c r="I955" s="72"/>
      <c r="J955" s="72"/>
      <c r="K955" s="71" t="s">
        <v>13813</v>
      </c>
      <c r="L955" s="75"/>
      <c r="M955" s="76"/>
      <c r="N955" s="76"/>
      <c r="O955" s="77"/>
      <c r="P955" s="78"/>
      <c r="Q955" s="78"/>
      <c r="R955" s="88"/>
      <c r="S955" s="88"/>
      <c r="T955" s="88"/>
      <c r="U955" s="88"/>
      <c r="V955" s="52"/>
      <c r="W955" s="52"/>
      <c r="X955" s="52"/>
      <c r="Y955" s="52"/>
      <c r="Z955" s="51"/>
      <c r="AA955" s="73"/>
      <c r="AB955" s="73"/>
      <c r="AC955" s="74"/>
      <c r="AD955" s="80">
        <v>2768</v>
      </c>
      <c r="AE955" s="80">
        <v>8061</v>
      </c>
      <c r="AF955" s="80">
        <v>7680</v>
      </c>
      <c r="AG955" s="80">
        <v>6002</v>
      </c>
      <c r="AH955" s="80"/>
      <c r="AI955" s="80" t="s">
        <v>8151</v>
      </c>
      <c r="AJ955" s="80" t="s">
        <v>9017</v>
      </c>
      <c r="AK955" s="85" t="s">
        <v>9685</v>
      </c>
      <c r="AL955" s="80"/>
      <c r="AM955" s="82">
        <v>41337.559374999997</v>
      </c>
      <c r="AN955" s="80" t="s">
        <v>11402</v>
      </c>
      <c r="AO955" s="85" t="s">
        <v>12355</v>
      </c>
      <c r="AP955" s="80" t="s">
        <v>66</v>
      </c>
      <c r="AQ955" s="2"/>
      <c r="AR955" s="3"/>
      <c r="AS955" s="3"/>
      <c r="AT955" s="3"/>
      <c r="AU955" s="3"/>
    </row>
    <row r="956" spans="1:47" x14ac:dyDescent="0.35">
      <c r="A956" s="66" t="s">
        <v>1008</v>
      </c>
      <c r="B956" s="67"/>
      <c r="C956" s="67"/>
      <c r="D956" s="68"/>
      <c r="E956" s="70"/>
      <c r="F956" s="104" t="s">
        <v>10909</v>
      </c>
      <c r="G956" s="67"/>
      <c r="H956" s="71"/>
      <c r="I956" s="72"/>
      <c r="J956" s="72"/>
      <c r="K956" s="71" t="s">
        <v>13814</v>
      </c>
      <c r="L956" s="75"/>
      <c r="M956" s="76"/>
      <c r="N956" s="76"/>
      <c r="O956" s="77"/>
      <c r="P956" s="78"/>
      <c r="Q956" s="78"/>
      <c r="R956" s="88"/>
      <c r="S956" s="88"/>
      <c r="T956" s="88"/>
      <c r="U956" s="88"/>
      <c r="V956" s="52"/>
      <c r="W956" s="52"/>
      <c r="X956" s="52"/>
      <c r="Y956" s="52"/>
      <c r="Z956" s="51"/>
      <c r="AA956" s="73"/>
      <c r="AB956" s="73"/>
      <c r="AC956" s="74"/>
      <c r="AD956" s="80">
        <v>1409</v>
      </c>
      <c r="AE956" s="80">
        <v>595</v>
      </c>
      <c r="AF956" s="80">
        <v>974</v>
      </c>
      <c r="AG956" s="80">
        <v>772</v>
      </c>
      <c r="AH956" s="80"/>
      <c r="AI956" s="80" t="s">
        <v>8152</v>
      </c>
      <c r="AJ956" s="80"/>
      <c r="AK956" s="85" t="s">
        <v>9686</v>
      </c>
      <c r="AL956" s="80"/>
      <c r="AM956" s="82">
        <v>40976.648460648146</v>
      </c>
      <c r="AN956" s="80" t="s">
        <v>11402</v>
      </c>
      <c r="AO956" s="85" t="s">
        <v>12356</v>
      </c>
      <c r="AP956" s="80" t="s">
        <v>66</v>
      </c>
      <c r="AQ956" s="2"/>
      <c r="AR956" s="3"/>
      <c r="AS956" s="3"/>
      <c r="AT956" s="3"/>
      <c r="AU956" s="3"/>
    </row>
    <row r="957" spans="1:47" x14ac:dyDescent="0.35">
      <c r="A957" s="66" t="s">
        <v>1009</v>
      </c>
      <c r="B957" s="67"/>
      <c r="C957" s="67"/>
      <c r="D957" s="68"/>
      <c r="E957" s="70"/>
      <c r="F957" s="104" t="s">
        <v>10910</v>
      </c>
      <c r="G957" s="67"/>
      <c r="H957" s="71"/>
      <c r="I957" s="72"/>
      <c r="J957" s="72"/>
      <c r="K957" s="71" t="s">
        <v>13815</v>
      </c>
      <c r="L957" s="75"/>
      <c r="M957" s="76"/>
      <c r="N957" s="76"/>
      <c r="O957" s="77"/>
      <c r="P957" s="78"/>
      <c r="Q957" s="78"/>
      <c r="R957" s="88"/>
      <c r="S957" s="88"/>
      <c r="T957" s="88"/>
      <c r="U957" s="88"/>
      <c r="V957" s="52"/>
      <c r="W957" s="52"/>
      <c r="X957" s="52"/>
      <c r="Y957" s="52"/>
      <c r="Z957" s="51"/>
      <c r="AA957" s="73"/>
      <c r="AB957" s="73"/>
      <c r="AC957" s="74"/>
      <c r="AD957" s="80">
        <v>732</v>
      </c>
      <c r="AE957" s="80">
        <v>292</v>
      </c>
      <c r="AF957" s="80">
        <v>468</v>
      </c>
      <c r="AG957" s="80">
        <v>303</v>
      </c>
      <c r="AH957" s="80"/>
      <c r="AI957" s="80" t="s">
        <v>8153</v>
      </c>
      <c r="AJ957" s="80"/>
      <c r="AK957" s="85" t="s">
        <v>9686</v>
      </c>
      <c r="AL957" s="80"/>
      <c r="AM957" s="82">
        <v>42319.692106481481</v>
      </c>
      <c r="AN957" s="80" t="s">
        <v>11402</v>
      </c>
      <c r="AO957" s="85" t="s">
        <v>12357</v>
      </c>
      <c r="AP957" s="80" t="s">
        <v>66</v>
      </c>
      <c r="AQ957" s="2"/>
      <c r="AR957" s="3"/>
      <c r="AS957" s="3"/>
      <c r="AT957" s="3"/>
      <c r="AU957" s="3"/>
    </row>
    <row r="958" spans="1:47" x14ac:dyDescent="0.35">
      <c r="A958" s="66" t="s">
        <v>1010</v>
      </c>
      <c r="B958" s="67"/>
      <c r="C958" s="67"/>
      <c r="D958" s="68"/>
      <c r="E958" s="70"/>
      <c r="F958" s="104" t="s">
        <v>10911</v>
      </c>
      <c r="G958" s="67"/>
      <c r="H958" s="71"/>
      <c r="I958" s="72"/>
      <c r="J958" s="72"/>
      <c r="K958" s="71" t="s">
        <v>13816</v>
      </c>
      <c r="L958" s="75"/>
      <c r="M958" s="76"/>
      <c r="N958" s="76"/>
      <c r="O958" s="77"/>
      <c r="P958" s="78"/>
      <c r="Q958" s="78"/>
      <c r="R958" s="88"/>
      <c r="S958" s="88"/>
      <c r="T958" s="88"/>
      <c r="U958" s="88"/>
      <c r="V958" s="52"/>
      <c r="W958" s="52"/>
      <c r="X958" s="52"/>
      <c r="Y958" s="52"/>
      <c r="Z958" s="51"/>
      <c r="AA958" s="73"/>
      <c r="AB958" s="73"/>
      <c r="AC958" s="74"/>
      <c r="AD958" s="80">
        <v>458</v>
      </c>
      <c r="AE958" s="80">
        <v>91</v>
      </c>
      <c r="AF958" s="80">
        <v>278</v>
      </c>
      <c r="AG958" s="80">
        <v>264</v>
      </c>
      <c r="AH958" s="80"/>
      <c r="AI958" s="80" t="s">
        <v>8154</v>
      </c>
      <c r="AJ958" s="80" t="s">
        <v>9018</v>
      </c>
      <c r="AK958" s="85" t="s">
        <v>9687</v>
      </c>
      <c r="AL958" s="80"/>
      <c r="AM958" s="82">
        <v>43982.594710648147</v>
      </c>
      <c r="AN958" s="80" t="s">
        <v>11402</v>
      </c>
      <c r="AO958" s="85" t="s">
        <v>12358</v>
      </c>
      <c r="AP958" s="80" t="s">
        <v>66</v>
      </c>
      <c r="AQ958" s="2"/>
      <c r="AR958" s="3"/>
      <c r="AS958" s="3"/>
      <c r="AT958" s="3"/>
      <c r="AU958" s="3"/>
    </row>
    <row r="959" spans="1:47" x14ac:dyDescent="0.35">
      <c r="A959" s="66" t="s">
        <v>1011</v>
      </c>
      <c r="B959" s="67"/>
      <c r="C959" s="67"/>
      <c r="D959" s="68"/>
      <c r="E959" s="70"/>
      <c r="F959" s="104" t="s">
        <v>10912</v>
      </c>
      <c r="G959" s="67"/>
      <c r="H959" s="71"/>
      <c r="I959" s="72"/>
      <c r="J959" s="72"/>
      <c r="K959" s="71" t="s">
        <v>13817</v>
      </c>
      <c r="L959" s="75"/>
      <c r="M959" s="76"/>
      <c r="N959" s="76"/>
      <c r="O959" s="77"/>
      <c r="P959" s="78"/>
      <c r="Q959" s="78"/>
      <c r="R959" s="88"/>
      <c r="S959" s="88"/>
      <c r="T959" s="88"/>
      <c r="U959" s="88"/>
      <c r="V959" s="52"/>
      <c r="W959" s="52"/>
      <c r="X959" s="52"/>
      <c r="Y959" s="52"/>
      <c r="Z959" s="51"/>
      <c r="AA959" s="73"/>
      <c r="AB959" s="73"/>
      <c r="AC959" s="74"/>
      <c r="AD959" s="80">
        <v>648</v>
      </c>
      <c r="AE959" s="80">
        <v>63</v>
      </c>
      <c r="AF959" s="80">
        <v>8387</v>
      </c>
      <c r="AG959" s="80">
        <v>5768</v>
      </c>
      <c r="AH959" s="80"/>
      <c r="AI959" s="80" t="s">
        <v>8155</v>
      </c>
      <c r="AJ959" s="80"/>
      <c r="AK959" s="80"/>
      <c r="AL959" s="80"/>
      <c r="AM959" s="82">
        <v>40199.926493055558</v>
      </c>
      <c r="AN959" s="80" t="s">
        <v>11402</v>
      </c>
      <c r="AO959" s="85" t="s">
        <v>12359</v>
      </c>
      <c r="AP959" s="80" t="s">
        <v>66</v>
      </c>
      <c r="AQ959" s="2"/>
      <c r="AR959" s="3"/>
      <c r="AS959" s="3"/>
      <c r="AT959" s="3"/>
      <c r="AU959" s="3"/>
    </row>
    <row r="960" spans="1:47" x14ac:dyDescent="0.35">
      <c r="A960" s="66" t="s">
        <v>1012</v>
      </c>
      <c r="B960" s="67"/>
      <c r="C960" s="67"/>
      <c r="D960" s="68"/>
      <c r="E960" s="70"/>
      <c r="F960" s="104" t="s">
        <v>10913</v>
      </c>
      <c r="G960" s="67"/>
      <c r="H960" s="71"/>
      <c r="I960" s="72"/>
      <c r="J960" s="72"/>
      <c r="K960" s="71" t="s">
        <v>13818</v>
      </c>
      <c r="L960" s="75"/>
      <c r="M960" s="76"/>
      <c r="N960" s="76"/>
      <c r="O960" s="77"/>
      <c r="P960" s="78"/>
      <c r="Q960" s="78"/>
      <c r="R960" s="88"/>
      <c r="S960" s="88"/>
      <c r="T960" s="88"/>
      <c r="U960" s="88"/>
      <c r="V960" s="52"/>
      <c r="W960" s="52"/>
      <c r="X960" s="52"/>
      <c r="Y960" s="52"/>
      <c r="Z960" s="51"/>
      <c r="AA960" s="73"/>
      <c r="AB960" s="73"/>
      <c r="AC960" s="74"/>
      <c r="AD960" s="80">
        <v>639</v>
      </c>
      <c r="AE960" s="80">
        <v>64</v>
      </c>
      <c r="AF960" s="80">
        <v>3931</v>
      </c>
      <c r="AG960" s="80">
        <v>5680</v>
      </c>
      <c r="AH960" s="80"/>
      <c r="AI960" s="80" t="s">
        <v>8156</v>
      </c>
      <c r="AJ960" s="80" t="s">
        <v>8615</v>
      </c>
      <c r="AK960" s="80"/>
      <c r="AL960" s="80"/>
      <c r="AM960" s="82">
        <v>44328.777071759258</v>
      </c>
      <c r="AN960" s="80" t="s">
        <v>11402</v>
      </c>
      <c r="AO960" s="85" t="s">
        <v>12360</v>
      </c>
      <c r="AP960" s="80" t="s">
        <v>66</v>
      </c>
      <c r="AQ960" s="2"/>
      <c r="AR960" s="3"/>
      <c r="AS960" s="3"/>
      <c r="AT960" s="3"/>
      <c r="AU960" s="3"/>
    </row>
    <row r="961" spans="1:47" x14ac:dyDescent="0.35">
      <c r="A961" s="66" t="s">
        <v>1013</v>
      </c>
      <c r="B961" s="67"/>
      <c r="C961" s="67"/>
      <c r="D961" s="68"/>
      <c r="E961" s="70"/>
      <c r="F961" s="104" t="s">
        <v>10914</v>
      </c>
      <c r="G961" s="67"/>
      <c r="H961" s="71"/>
      <c r="I961" s="72"/>
      <c r="J961" s="72"/>
      <c r="K961" s="71" t="s">
        <v>13819</v>
      </c>
      <c r="L961" s="75"/>
      <c r="M961" s="76"/>
      <c r="N961" s="76"/>
      <c r="O961" s="77"/>
      <c r="P961" s="78"/>
      <c r="Q961" s="78"/>
      <c r="R961" s="88"/>
      <c r="S961" s="88"/>
      <c r="T961" s="88"/>
      <c r="U961" s="88"/>
      <c r="V961" s="52"/>
      <c r="W961" s="52"/>
      <c r="X961" s="52"/>
      <c r="Y961" s="52"/>
      <c r="Z961" s="51"/>
      <c r="AA961" s="73"/>
      <c r="AB961" s="73"/>
      <c r="AC961" s="74"/>
      <c r="AD961" s="80">
        <v>135</v>
      </c>
      <c r="AE961" s="80">
        <v>385</v>
      </c>
      <c r="AF961" s="80">
        <v>21687</v>
      </c>
      <c r="AG961" s="80">
        <v>35390</v>
      </c>
      <c r="AH961" s="80"/>
      <c r="AI961" s="80" t="s">
        <v>8157</v>
      </c>
      <c r="AJ961" s="80"/>
      <c r="AK961" s="85" t="s">
        <v>9688</v>
      </c>
      <c r="AL961" s="80"/>
      <c r="AM961" s="82">
        <v>40846.735972222225</v>
      </c>
      <c r="AN961" s="80" t="s">
        <v>11402</v>
      </c>
      <c r="AO961" s="85" t="s">
        <v>12361</v>
      </c>
      <c r="AP961" s="80" t="s">
        <v>66</v>
      </c>
      <c r="AQ961" s="2"/>
      <c r="AR961" s="3"/>
      <c r="AS961" s="3"/>
      <c r="AT961" s="3"/>
      <c r="AU961" s="3"/>
    </row>
    <row r="962" spans="1:47" x14ac:dyDescent="0.35">
      <c r="A962" s="66" t="s">
        <v>1014</v>
      </c>
      <c r="B962" s="67"/>
      <c r="C962" s="67"/>
      <c r="D962" s="68"/>
      <c r="E962" s="70"/>
      <c r="F962" s="104" t="s">
        <v>10915</v>
      </c>
      <c r="G962" s="67"/>
      <c r="H962" s="71"/>
      <c r="I962" s="72"/>
      <c r="J962" s="72"/>
      <c r="K962" s="71" t="s">
        <v>13820</v>
      </c>
      <c r="L962" s="75"/>
      <c r="M962" s="76"/>
      <c r="N962" s="76"/>
      <c r="O962" s="77"/>
      <c r="P962" s="78"/>
      <c r="Q962" s="78"/>
      <c r="R962" s="88"/>
      <c r="S962" s="88"/>
      <c r="T962" s="88"/>
      <c r="U962" s="88"/>
      <c r="V962" s="52"/>
      <c r="W962" s="52"/>
      <c r="X962" s="52"/>
      <c r="Y962" s="52"/>
      <c r="Z962" s="51"/>
      <c r="AA962" s="73"/>
      <c r="AB962" s="73"/>
      <c r="AC962" s="74"/>
      <c r="AD962" s="80">
        <v>5124</v>
      </c>
      <c r="AE962" s="80">
        <v>18263</v>
      </c>
      <c r="AF962" s="80">
        <v>9197</v>
      </c>
      <c r="AG962" s="80">
        <v>1862</v>
      </c>
      <c r="AH962" s="80"/>
      <c r="AI962" s="80" t="s">
        <v>8158</v>
      </c>
      <c r="AJ962" s="80" t="s">
        <v>8609</v>
      </c>
      <c r="AK962" s="85" t="s">
        <v>9689</v>
      </c>
      <c r="AL962" s="80"/>
      <c r="AM962" s="82">
        <v>41555.828773148147</v>
      </c>
      <c r="AN962" s="80" t="s">
        <v>11402</v>
      </c>
      <c r="AO962" s="85" t="s">
        <v>12362</v>
      </c>
      <c r="AP962" s="80" t="s">
        <v>66</v>
      </c>
      <c r="AQ962" s="2"/>
      <c r="AR962" s="3"/>
      <c r="AS962" s="3"/>
      <c r="AT962" s="3"/>
      <c r="AU962" s="3"/>
    </row>
    <row r="963" spans="1:47" x14ac:dyDescent="0.35">
      <c r="A963" s="66" t="s">
        <v>1015</v>
      </c>
      <c r="B963" s="67"/>
      <c r="C963" s="67"/>
      <c r="D963" s="68"/>
      <c r="E963" s="70"/>
      <c r="F963" s="104" t="s">
        <v>10916</v>
      </c>
      <c r="G963" s="67"/>
      <c r="H963" s="71"/>
      <c r="I963" s="72"/>
      <c r="J963" s="72"/>
      <c r="K963" s="71" t="s">
        <v>13821</v>
      </c>
      <c r="L963" s="75"/>
      <c r="M963" s="76"/>
      <c r="N963" s="76"/>
      <c r="O963" s="77"/>
      <c r="P963" s="78"/>
      <c r="Q963" s="78"/>
      <c r="R963" s="88"/>
      <c r="S963" s="88"/>
      <c r="T963" s="88"/>
      <c r="U963" s="88"/>
      <c r="V963" s="52"/>
      <c r="W963" s="52"/>
      <c r="X963" s="52"/>
      <c r="Y963" s="52"/>
      <c r="Z963" s="51"/>
      <c r="AA963" s="73"/>
      <c r="AB963" s="73"/>
      <c r="AC963" s="74"/>
      <c r="AD963" s="80">
        <v>421</v>
      </c>
      <c r="AE963" s="80">
        <v>162</v>
      </c>
      <c r="AF963" s="80">
        <v>4689</v>
      </c>
      <c r="AG963" s="80">
        <v>2286</v>
      </c>
      <c r="AH963" s="80"/>
      <c r="AI963" s="80" t="s">
        <v>8159</v>
      </c>
      <c r="AJ963" s="80" t="s">
        <v>8616</v>
      </c>
      <c r="AK963" s="85" t="s">
        <v>9690</v>
      </c>
      <c r="AL963" s="80"/>
      <c r="AM963" s="82">
        <v>42415.713182870371</v>
      </c>
      <c r="AN963" s="80" t="s">
        <v>11402</v>
      </c>
      <c r="AO963" s="85" t="s">
        <v>12363</v>
      </c>
      <c r="AP963" s="80" t="s">
        <v>66</v>
      </c>
      <c r="AQ963" s="2"/>
      <c r="AR963" s="3"/>
      <c r="AS963" s="3"/>
      <c r="AT963" s="3"/>
      <c r="AU963" s="3"/>
    </row>
    <row r="964" spans="1:47" x14ac:dyDescent="0.35">
      <c r="A964" s="66" t="s">
        <v>1016</v>
      </c>
      <c r="B964" s="67"/>
      <c r="C964" s="67"/>
      <c r="D964" s="68"/>
      <c r="E964" s="70"/>
      <c r="F964" s="104" t="s">
        <v>10012</v>
      </c>
      <c r="G964" s="67"/>
      <c r="H964" s="71"/>
      <c r="I964" s="72"/>
      <c r="J964" s="72"/>
      <c r="K964" s="71" t="s">
        <v>13822</v>
      </c>
      <c r="L964" s="75"/>
      <c r="M964" s="76"/>
      <c r="N964" s="76"/>
      <c r="O964" s="77"/>
      <c r="P964" s="78"/>
      <c r="Q964" s="78"/>
      <c r="R964" s="88"/>
      <c r="S964" s="88"/>
      <c r="T964" s="88"/>
      <c r="U964" s="88"/>
      <c r="V964" s="52"/>
      <c r="W964" s="52"/>
      <c r="X964" s="52"/>
      <c r="Y964" s="52"/>
      <c r="Z964" s="51"/>
      <c r="AA964" s="73"/>
      <c r="AB964" s="73"/>
      <c r="AC964" s="74"/>
      <c r="AD964" s="80">
        <v>938</v>
      </c>
      <c r="AE964" s="80">
        <v>960</v>
      </c>
      <c r="AF964" s="80">
        <v>45325</v>
      </c>
      <c r="AG964" s="80">
        <v>42553</v>
      </c>
      <c r="AH964" s="80"/>
      <c r="AI964" s="80" t="s">
        <v>8160</v>
      </c>
      <c r="AJ964" s="80"/>
      <c r="AK964" s="80"/>
      <c r="AL964" s="80"/>
      <c r="AM964" s="82">
        <v>43501.701249999998</v>
      </c>
      <c r="AN964" s="80" t="s">
        <v>11402</v>
      </c>
      <c r="AO964" s="85" t="s">
        <v>12364</v>
      </c>
      <c r="AP964" s="80" t="s">
        <v>66</v>
      </c>
      <c r="AQ964" s="2"/>
      <c r="AR964" s="3"/>
      <c r="AS964" s="3"/>
      <c r="AT964" s="3"/>
      <c r="AU964" s="3"/>
    </row>
    <row r="965" spans="1:47" x14ac:dyDescent="0.35">
      <c r="A965" s="66" t="s">
        <v>1017</v>
      </c>
      <c r="B965" s="67"/>
      <c r="C965" s="67"/>
      <c r="D965" s="68"/>
      <c r="E965" s="70"/>
      <c r="F965" s="104" t="s">
        <v>10917</v>
      </c>
      <c r="G965" s="67"/>
      <c r="H965" s="71"/>
      <c r="I965" s="72"/>
      <c r="J965" s="72"/>
      <c r="K965" s="71" t="s">
        <v>13823</v>
      </c>
      <c r="L965" s="75"/>
      <c r="M965" s="76"/>
      <c r="N965" s="76"/>
      <c r="O965" s="77"/>
      <c r="P965" s="78"/>
      <c r="Q965" s="78"/>
      <c r="R965" s="88"/>
      <c r="S965" s="88"/>
      <c r="T965" s="88"/>
      <c r="U965" s="88"/>
      <c r="V965" s="52"/>
      <c r="W965" s="52"/>
      <c r="X965" s="52"/>
      <c r="Y965" s="52"/>
      <c r="Z965" s="51"/>
      <c r="AA965" s="73"/>
      <c r="AB965" s="73"/>
      <c r="AC965" s="74"/>
      <c r="AD965" s="80">
        <v>20</v>
      </c>
      <c r="AE965" s="80">
        <v>1443</v>
      </c>
      <c r="AF965" s="80">
        <v>245466</v>
      </c>
      <c r="AG965" s="80">
        <v>77</v>
      </c>
      <c r="AH965" s="80"/>
      <c r="AI965" s="80" t="s">
        <v>8161</v>
      </c>
      <c r="AJ965" s="80" t="s">
        <v>9019</v>
      </c>
      <c r="AK965" s="80"/>
      <c r="AL965" s="80"/>
      <c r="AM965" s="82">
        <v>44159.815208333333</v>
      </c>
      <c r="AN965" s="80" t="s">
        <v>11402</v>
      </c>
      <c r="AO965" s="85" t="s">
        <v>12365</v>
      </c>
      <c r="AP965" s="80" t="s">
        <v>66</v>
      </c>
      <c r="AQ965" s="2"/>
      <c r="AR965" s="3"/>
      <c r="AS965" s="3"/>
      <c r="AT965" s="3"/>
      <c r="AU965" s="3"/>
    </row>
    <row r="966" spans="1:47" x14ac:dyDescent="0.35">
      <c r="A966" s="66" t="s">
        <v>1018</v>
      </c>
      <c r="B966" s="67"/>
      <c r="C966" s="67"/>
      <c r="D966" s="68"/>
      <c r="E966" s="70"/>
      <c r="F966" s="104" t="s">
        <v>10918</v>
      </c>
      <c r="G966" s="67"/>
      <c r="H966" s="71"/>
      <c r="I966" s="72"/>
      <c r="J966" s="72"/>
      <c r="K966" s="71" t="s">
        <v>13824</v>
      </c>
      <c r="L966" s="75"/>
      <c r="M966" s="76"/>
      <c r="N966" s="76"/>
      <c r="O966" s="77"/>
      <c r="P966" s="78"/>
      <c r="Q966" s="78"/>
      <c r="R966" s="88"/>
      <c r="S966" s="88"/>
      <c r="T966" s="88"/>
      <c r="U966" s="88"/>
      <c r="V966" s="52"/>
      <c r="W966" s="52"/>
      <c r="X966" s="52"/>
      <c r="Y966" s="52"/>
      <c r="Z966" s="51"/>
      <c r="AA966" s="73"/>
      <c r="AB966" s="73"/>
      <c r="AC966" s="74"/>
      <c r="AD966" s="80">
        <v>1439</v>
      </c>
      <c r="AE966" s="80">
        <v>424</v>
      </c>
      <c r="AF966" s="80">
        <v>205322</v>
      </c>
      <c r="AG966" s="80">
        <v>127911</v>
      </c>
      <c r="AH966" s="80"/>
      <c r="AI966" s="80"/>
      <c r="AJ966" s="80" t="s">
        <v>9020</v>
      </c>
      <c r="AK966" s="80"/>
      <c r="AL966" s="80"/>
      <c r="AM966" s="82">
        <v>42653.387291666666</v>
      </c>
      <c r="AN966" s="80" t="s">
        <v>11402</v>
      </c>
      <c r="AO966" s="85" t="s">
        <v>12366</v>
      </c>
      <c r="AP966" s="80" t="s">
        <v>66</v>
      </c>
      <c r="AQ966" s="2"/>
      <c r="AR966" s="3"/>
      <c r="AS966" s="3"/>
      <c r="AT966" s="3"/>
      <c r="AU966" s="3"/>
    </row>
    <row r="967" spans="1:47" x14ac:dyDescent="0.35">
      <c r="A967" s="66" t="s">
        <v>1019</v>
      </c>
      <c r="B967" s="67"/>
      <c r="C967" s="67"/>
      <c r="D967" s="68"/>
      <c r="E967" s="70"/>
      <c r="F967" s="104" t="s">
        <v>10919</v>
      </c>
      <c r="G967" s="67"/>
      <c r="H967" s="71"/>
      <c r="I967" s="72"/>
      <c r="J967" s="72"/>
      <c r="K967" s="71" t="s">
        <v>13825</v>
      </c>
      <c r="L967" s="75"/>
      <c r="M967" s="76"/>
      <c r="N967" s="76"/>
      <c r="O967" s="77"/>
      <c r="P967" s="78"/>
      <c r="Q967" s="78"/>
      <c r="R967" s="88"/>
      <c r="S967" s="88"/>
      <c r="T967" s="88"/>
      <c r="U967" s="88"/>
      <c r="V967" s="52"/>
      <c r="W967" s="52"/>
      <c r="X967" s="52"/>
      <c r="Y967" s="52"/>
      <c r="Z967" s="51"/>
      <c r="AA967" s="73"/>
      <c r="AB967" s="73"/>
      <c r="AC967" s="74"/>
      <c r="AD967" s="80">
        <v>852</v>
      </c>
      <c r="AE967" s="80">
        <v>160</v>
      </c>
      <c r="AF967" s="80">
        <v>67853</v>
      </c>
      <c r="AG967" s="80">
        <v>8147</v>
      </c>
      <c r="AH967" s="80"/>
      <c r="AI967" s="80" t="s">
        <v>8162</v>
      </c>
      <c r="AJ967" s="80" t="s">
        <v>9021</v>
      </c>
      <c r="AK967" s="80"/>
      <c r="AL967" s="80"/>
      <c r="AM967" s="82">
        <v>41280.858194444445</v>
      </c>
      <c r="AN967" s="80" t="s">
        <v>11402</v>
      </c>
      <c r="AO967" s="85" t="s">
        <v>12367</v>
      </c>
      <c r="AP967" s="80" t="s">
        <v>66</v>
      </c>
      <c r="AQ967" s="2"/>
      <c r="AR967" s="3"/>
      <c r="AS967" s="3"/>
      <c r="AT967" s="3"/>
      <c r="AU967" s="3"/>
    </row>
    <row r="968" spans="1:47" x14ac:dyDescent="0.35">
      <c r="A968" s="66" t="s">
        <v>1020</v>
      </c>
      <c r="B968" s="67"/>
      <c r="C968" s="67"/>
      <c r="D968" s="68"/>
      <c r="E968" s="70"/>
      <c r="F968" s="104" t="s">
        <v>10920</v>
      </c>
      <c r="G968" s="67"/>
      <c r="H968" s="71"/>
      <c r="I968" s="72"/>
      <c r="J968" s="72"/>
      <c r="K968" s="71" t="s">
        <v>13826</v>
      </c>
      <c r="L968" s="75"/>
      <c r="M968" s="76"/>
      <c r="N968" s="76"/>
      <c r="O968" s="77"/>
      <c r="P968" s="78"/>
      <c r="Q968" s="78"/>
      <c r="R968" s="88"/>
      <c r="S968" s="88"/>
      <c r="T968" s="88"/>
      <c r="U968" s="88"/>
      <c r="V968" s="52"/>
      <c r="W968" s="52"/>
      <c r="X968" s="52"/>
      <c r="Y968" s="52"/>
      <c r="Z968" s="51"/>
      <c r="AA968" s="73"/>
      <c r="AB968" s="73"/>
      <c r="AC968" s="74"/>
      <c r="AD968" s="80">
        <v>104</v>
      </c>
      <c r="AE968" s="80">
        <v>17</v>
      </c>
      <c r="AF968" s="80">
        <v>1115</v>
      </c>
      <c r="AG968" s="80">
        <v>1249</v>
      </c>
      <c r="AH968" s="80"/>
      <c r="AI968" s="80"/>
      <c r="AJ968" s="80"/>
      <c r="AK968" s="80"/>
      <c r="AL968" s="80"/>
      <c r="AM968" s="82">
        <v>44000.296064814815</v>
      </c>
      <c r="AN968" s="80" t="s">
        <v>11402</v>
      </c>
      <c r="AO968" s="85" t="s">
        <v>12368</v>
      </c>
      <c r="AP968" s="80" t="s">
        <v>66</v>
      </c>
      <c r="AQ968" s="2"/>
      <c r="AR968" s="3"/>
      <c r="AS968" s="3"/>
      <c r="AT968" s="3"/>
      <c r="AU968" s="3"/>
    </row>
    <row r="969" spans="1:47" x14ac:dyDescent="0.35">
      <c r="A969" s="66" t="s">
        <v>1584</v>
      </c>
      <c r="B969" s="67"/>
      <c r="C969" s="67"/>
      <c r="D969" s="68"/>
      <c r="E969" s="70"/>
      <c r="F969" s="104" t="s">
        <v>10921</v>
      </c>
      <c r="G969" s="67"/>
      <c r="H969" s="71"/>
      <c r="I969" s="72"/>
      <c r="J969" s="72"/>
      <c r="K969" s="71" t="s">
        <v>13827</v>
      </c>
      <c r="L969" s="75"/>
      <c r="M969" s="76"/>
      <c r="N969" s="76"/>
      <c r="O969" s="77"/>
      <c r="P969" s="78"/>
      <c r="Q969" s="78"/>
      <c r="R969" s="88"/>
      <c r="S969" s="88"/>
      <c r="T969" s="88"/>
      <c r="U969" s="88"/>
      <c r="V969" s="52"/>
      <c r="W969" s="52"/>
      <c r="X969" s="52"/>
      <c r="Y969" s="52"/>
      <c r="Z969" s="51"/>
      <c r="AA969" s="73"/>
      <c r="AB969" s="73"/>
      <c r="AC969" s="74"/>
      <c r="AD969" s="80">
        <v>559</v>
      </c>
      <c r="AE969" s="80">
        <v>488</v>
      </c>
      <c r="AF969" s="80">
        <v>248</v>
      </c>
      <c r="AG969" s="80">
        <v>261</v>
      </c>
      <c r="AH969" s="80"/>
      <c r="AI969" s="80" t="s">
        <v>8163</v>
      </c>
      <c r="AJ969" s="80" t="s">
        <v>9022</v>
      </c>
      <c r="AK969" s="85" t="s">
        <v>9691</v>
      </c>
      <c r="AL969" s="80"/>
      <c r="AM969" s="82">
        <v>43412.388298611113</v>
      </c>
      <c r="AN969" s="80" t="s">
        <v>11402</v>
      </c>
      <c r="AO969" s="85" t="s">
        <v>12369</v>
      </c>
      <c r="AP969" s="80" t="s">
        <v>65</v>
      </c>
      <c r="AQ969" s="2"/>
      <c r="AR969" s="3"/>
      <c r="AS969" s="3"/>
      <c r="AT969" s="3"/>
      <c r="AU969" s="3"/>
    </row>
    <row r="970" spans="1:47" x14ac:dyDescent="0.35">
      <c r="A970" s="66" t="s">
        <v>1585</v>
      </c>
      <c r="B970" s="67"/>
      <c r="C970" s="67"/>
      <c r="D970" s="68"/>
      <c r="E970" s="70"/>
      <c r="F970" s="104" t="s">
        <v>10922</v>
      </c>
      <c r="G970" s="67"/>
      <c r="H970" s="71"/>
      <c r="I970" s="72"/>
      <c r="J970" s="72"/>
      <c r="K970" s="71" t="s">
        <v>13828</v>
      </c>
      <c r="L970" s="75"/>
      <c r="M970" s="76"/>
      <c r="N970" s="76"/>
      <c r="O970" s="77"/>
      <c r="P970" s="78"/>
      <c r="Q970" s="78"/>
      <c r="R970" s="88"/>
      <c r="S970" s="88"/>
      <c r="T970" s="88"/>
      <c r="U970" s="88"/>
      <c r="V970" s="52"/>
      <c r="W970" s="52"/>
      <c r="X970" s="52"/>
      <c r="Y970" s="52"/>
      <c r="Z970" s="51"/>
      <c r="AA970" s="73"/>
      <c r="AB970" s="73"/>
      <c r="AC970" s="74"/>
      <c r="AD970" s="80">
        <v>1556</v>
      </c>
      <c r="AE970" s="80">
        <v>15026</v>
      </c>
      <c r="AF970" s="80">
        <v>25548</v>
      </c>
      <c r="AG970" s="80">
        <v>26637</v>
      </c>
      <c r="AH970" s="80"/>
      <c r="AI970" s="80" t="s">
        <v>8164</v>
      </c>
      <c r="AJ970" s="80" t="s">
        <v>9017</v>
      </c>
      <c r="AK970" s="85" t="s">
        <v>9692</v>
      </c>
      <c r="AL970" s="80"/>
      <c r="AM970" s="82">
        <v>40945.64466435185</v>
      </c>
      <c r="AN970" s="80" t="s">
        <v>11402</v>
      </c>
      <c r="AO970" s="85" t="s">
        <v>12370</v>
      </c>
      <c r="AP970" s="80" t="s">
        <v>65</v>
      </c>
      <c r="AQ970" s="2"/>
      <c r="AR970" s="3"/>
      <c r="AS970" s="3"/>
      <c r="AT970" s="3"/>
      <c r="AU970" s="3"/>
    </row>
    <row r="971" spans="1:47" x14ac:dyDescent="0.35">
      <c r="A971" s="66" t="s">
        <v>1021</v>
      </c>
      <c r="B971" s="67"/>
      <c r="C971" s="67"/>
      <c r="D971" s="68"/>
      <c r="E971" s="70"/>
      <c r="F971" s="104" t="s">
        <v>10923</v>
      </c>
      <c r="G971" s="67"/>
      <c r="H971" s="71"/>
      <c r="I971" s="72"/>
      <c r="J971" s="72"/>
      <c r="K971" s="71" t="s">
        <v>13829</v>
      </c>
      <c r="L971" s="75"/>
      <c r="M971" s="76"/>
      <c r="N971" s="76"/>
      <c r="O971" s="77"/>
      <c r="P971" s="78"/>
      <c r="Q971" s="78"/>
      <c r="R971" s="88"/>
      <c r="S971" s="88"/>
      <c r="T971" s="88"/>
      <c r="U971" s="88"/>
      <c r="V971" s="52"/>
      <c r="W971" s="52"/>
      <c r="X971" s="52"/>
      <c r="Y971" s="52"/>
      <c r="Z971" s="51"/>
      <c r="AA971" s="73"/>
      <c r="AB971" s="73"/>
      <c r="AC971" s="74"/>
      <c r="AD971" s="80">
        <v>44</v>
      </c>
      <c r="AE971" s="80">
        <v>109</v>
      </c>
      <c r="AF971" s="80">
        <v>3317</v>
      </c>
      <c r="AG971" s="80">
        <v>459</v>
      </c>
      <c r="AH971" s="80"/>
      <c r="AI971" s="80" t="s">
        <v>8165</v>
      </c>
      <c r="AJ971" s="80" t="s">
        <v>9023</v>
      </c>
      <c r="AK971" s="85" t="s">
        <v>9693</v>
      </c>
      <c r="AL971" s="80"/>
      <c r="AM971" s="82">
        <v>41764.760057870371</v>
      </c>
      <c r="AN971" s="80" t="s">
        <v>11402</v>
      </c>
      <c r="AO971" s="85" t="s">
        <v>12371</v>
      </c>
      <c r="AP971" s="80" t="s">
        <v>66</v>
      </c>
      <c r="AQ971" s="2"/>
      <c r="AR971" s="3"/>
      <c r="AS971" s="3"/>
      <c r="AT971" s="3"/>
      <c r="AU971" s="3"/>
    </row>
    <row r="972" spans="1:47" x14ac:dyDescent="0.35">
      <c r="A972" s="66" t="s">
        <v>1022</v>
      </c>
      <c r="B972" s="67"/>
      <c r="C972" s="67"/>
      <c r="D972" s="68"/>
      <c r="E972" s="70"/>
      <c r="F972" s="104" t="s">
        <v>10924</v>
      </c>
      <c r="G972" s="67"/>
      <c r="H972" s="71"/>
      <c r="I972" s="72"/>
      <c r="J972" s="72"/>
      <c r="K972" s="71" t="s">
        <v>13830</v>
      </c>
      <c r="L972" s="75"/>
      <c r="M972" s="76"/>
      <c r="N972" s="76"/>
      <c r="O972" s="77"/>
      <c r="P972" s="78"/>
      <c r="Q972" s="78"/>
      <c r="R972" s="88"/>
      <c r="S972" s="88"/>
      <c r="T972" s="88"/>
      <c r="U972" s="88"/>
      <c r="V972" s="52"/>
      <c r="W972" s="52"/>
      <c r="X972" s="52"/>
      <c r="Y972" s="52"/>
      <c r="Z972" s="51"/>
      <c r="AA972" s="73"/>
      <c r="AB972" s="73"/>
      <c r="AC972" s="74"/>
      <c r="AD972" s="80">
        <v>3856</v>
      </c>
      <c r="AE972" s="80">
        <v>794</v>
      </c>
      <c r="AF972" s="80">
        <v>64360</v>
      </c>
      <c r="AG972" s="80">
        <v>21936</v>
      </c>
      <c r="AH972" s="80"/>
      <c r="AI972" s="80"/>
      <c r="AJ972" s="80"/>
      <c r="AK972" s="80"/>
      <c r="AL972" s="80"/>
      <c r="AM972" s="82">
        <v>40403.876516203702</v>
      </c>
      <c r="AN972" s="80" t="s">
        <v>11402</v>
      </c>
      <c r="AO972" s="85" t="s">
        <v>12372</v>
      </c>
      <c r="AP972" s="80" t="s">
        <v>66</v>
      </c>
      <c r="AQ972" s="2"/>
      <c r="AR972" s="3"/>
      <c r="AS972" s="3"/>
      <c r="AT972" s="3"/>
      <c r="AU972" s="3"/>
    </row>
    <row r="973" spans="1:47" x14ac:dyDescent="0.35">
      <c r="A973" s="66" t="s">
        <v>1023</v>
      </c>
      <c r="B973" s="67"/>
      <c r="C973" s="67"/>
      <c r="D973" s="68"/>
      <c r="E973" s="70"/>
      <c r="F973" s="104" t="s">
        <v>10925</v>
      </c>
      <c r="G973" s="67"/>
      <c r="H973" s="71"/>
      <c r="I973" s="72"/>
      <c r="J973" s="72"/>
      <c r="K973" s="71" t="s">
        <v>13831</v>
      </c>
      <c r="L973" s="75"/>
      <c r="M973" s="76"/>
      <c r="N973" s="76"/>
      <c r="O973" s="77"/>
      <c r="P973" s="78"/>
      <c r="Q973" s="78"/>
      <c r="R973" s="88"/>
      <c r="S973" s="88"/>
      <c r="T973" s="88"/>
      <c r="U973" s="88"/>
      <c r="V973" s="52"/>
      <c r="W973" s="52"/>
      <c r="X973" s="52"/>
      <c r="Y973" s="52"/>
      <c r="Z973" s="51"/>
      <c r="AA973" s="73"/>
      <c r="AB973" s="73"/>
      <c r="AC973" s="74"/>
      <c r="AD973" s="80">
        <v>2594</v>
      </c>
      <c r="AE973" s="80">
        <v>1210</v>
      </c>
      <c r="AF973" s="80">
        <v>6659</v>
      </c>
      <c r="AG973" s="80">
        <v>9263</v>
      </c>
      <c r="AH973" s="80"/>
      <c r="AI973" s="80" t="s">
        <v>8166</v>
      </c>
      <c r="AJ973" s="80" t="s">
        <v>9024</v>
      </c>
      <c r="AK973" s="80"/>
      <c r="AL973" s="80"/>
      <c r="AM973" s="82">
        <v>41531.436111111114</v>
      </c>
      <c r="AN973" s="80" t="s">
        <v>11402</v>
      </c>
      <c r="AO973" s="85" t="s">
        <v>12373</v>
      </c>
      <c r="AP973" s="80" t="s">
        <v>66</v>
      </c>
      <c r="AQ973" s="2"/>
      <c r="AR973" s="3"/>
      <c r="AS973" s="3"/>
      <c r="AT973" s="3"/>
      <c r="AU973" s="3"/>
    </row>
    <row r="974" spans="1:47" x14ac:dyDescent="0.35">
      <c r="A974" s="66" t="s">
        <v>1025</v>
      </c>
      <c r="B974" s="67"/>
      <c r="C974" s="67"/>
      <c r="D974" s="68"/>
      <c r="E974" s="70"/>
      <c r="F974" s="104" t="s">
        <v>10926</v>
      </c>
      <c r="G974" s="67"/>
      <c r="H974" s="71"/>
      <c r="I974" s="72"/>
      <c r="J974" s="72"/>
      <c r="K974" s="71" t="s">
        <v>13832</v>
      </c>
      <c r="L974" s="75"/>
      <c r="M974" s="76"/>
      <c r="N974" s="76"/>
      <c r="O974" s="77"/>
      <c r="P974" s="78"/>
      <c r="Q974" s="78"/>
      <c r="R974" s="88"/>
      <c r="S974" s="88"/>
      <c r="T974" s="88"/>
      <c r="U974" s="88"/>
      <c r="V974" s="52"/>
      <c r="W974" s="52"/>
      <c r="X974" s="52"/>
      <c r="Y974" s="52"/>
      <c r="Z974" s="51"/>
      <c r="AA974" s="73"/>
      <c r="AB974" s="73"/>
      <c r="AC974" s="74"/>
      <c r="AD974" s="80">
        <v>221</v>
      </c>
      <c r="AE974" s="80">
        <v>23</v>
      </c>
      <c r="AF974" s="80">
        <v>839</v>
      </c>
      <c r="AG974" s="80">
        <v>2193</v>
      </c>
      <c r="AH974" s="80"/>
      <c r="AI974" s="80" t="s">
        <v>8167</v>
      </c>
      <c r="AJ974" s="80"/>
      <c r="AK974" s="80"/>
      <c r="AL974" s="80"/>
      <c r="AM974" s="82">
        <v>44228.553067129629</v>
      </c>
      <c r="AN974" s="80" t="s">
        <v>11402</v>
      </c>
      <c r="AO974" s="85" t="s">
        <v>12374</v>
      </c>
      <c r="AP974" s="80" t="s">
        <v>66</v>
      </c>
      <c r="AQ974" s="2"/>
      <c r="AR974" s="3"/>
      <c r="AS974" s="3"/>
      <c r="AT974" s="3"/>
      <c r="AU974" s="3"/>
    </row>
    <row r="975" spans="1:47" x14ac:dyDescent="0.35">
      <c r="A975" s="66" t="s">
        <v>1586</v>
      </c>
      <c r="B975" s="67"/>
      <c r="C975" s="67"/>
      <c r="D975" s="68"/>
      <c r="E975" s="70"/>
      <c r="F975" s="104" t="s">
        <v>10927</v>
      </c>
      <c r="G975" s="67"/>
      <c r="H975" s="71"/>
      <c r="I975" s="72"/>
      <c r="J975" s="72"/>
      <c r="K975" s="71" t="s">
        <v>13833</v>
      </c>
      <c r="L975" s="75"/>
      <c r="M975" s="76"/>
      <c r="N975" s="76"/>
      <c r="O975" s="77"/>
      <c r="P975" s="78"/>
      <c r="Q975" s="78"/>
      <c r="R975" s="88"/>
      <c r="S975" s="88"/>
      <c r="T975" s="88"/>
      <c r="U975" s="88"/>
      <c r="V975" s="52"/>
      <c r="W975" s="52"/>
      <c r="X975" s="52"/>
      <c r="Y975" s="52"/>
      <c r="Z975" s="51"/>
      <c r="AA975" s="73"/>
      <c r="AB975" s="73"/>
      <c r="AC975" s="74"/>
      <c r="AD975" s="80">
        <v>4143</v>
      </c>
      <c r="AE975" s="80">
        <v>30729</v>
      </c>
      <c r="AF975" s="80">
        <v>8070</v>
      </c>
      <c r="AG975" s="80">
        <v>280</v>
      </c>
      <c r="AH975" s="80"/>
      <c r="AI975" s="80" t="s">
        <v>8168</v>
      </c>
      <c r="AJ975" s="80" t="s">
        <v>9025</v>
      </c>
      <c r="AK975" s="85" t="s">
        <v>9694</v>
      </c>
      <c r="AL975" s="80"/>
      <c r="AM975" s="82">
        <v>39850.784953703704</v>
      </c>
      <c r="AN975" s="80" t="s">
        <v>11402</v>
      </c>
      <c r="AO975" s="85" t="s">
        <v>12375</v>
      </c>
      <c r="AP975" s="80" t="s">
        <v>65</v>
      </c>
      <c r="AQ975" s="2"/>
      <c r="AR975" s="3"/>
      <c r="AS975" s="3"/>
      <c r="AT975" s="3"/>
      <c r="AU975" s="3"/>
    </row>
    <row r="976" spans="1:47" x14ac:dyDescent="0.35">
      <c r="A976" s="66" t="s">
        <v>1027</v>
      </c>
      <c r="B976" s="67"/>
      <c r="C976" s="67"/>
      <c r="D976" s="68"/>
      <c r="E976" s="70"/>
      <c r="F976" s="104" t="s">
        <v>10928</v>
      </c>
      <c r="G976" s="67"/>
      <c r="H976" s="71"/>
      <c r="I976" s="72"/>
      <c r="J976" s="72"/>
      <c r="K976" s="71" t="s">
        <v>13834</v>
      </c>
      <c r="L976" s="75"/>
      <c r="M976" s="76"/>
      <c r="N976" s="76"/>
      <c r="O976" s="77"/>
      <c r="P976" s="78"/>
      <c r="Q976" s="78"/>
      <c r="R976" s="88"/>
      <c r="S976" s="88"/>
      <c r="T976" s="88"/>
      <c r="U976" s="88"/>
      <c r="V976" s="52"/>
      <c r="W976" s="52"/>
      <c r="X976" s="52"/>
      <c r="Y976" s="52"/>
      <c r="Z976" s="51"/>
      <c r="AA976" s="73"/>
      <c r="AB976" s="73"/>
      <c r="AC976" s="74"/>
      <c r="AD976" s="80">
        <v>1246</v>
      </c>
      <c r="AE976" s="80">
        <v>1568</v>
      </c>
      <c r="AF976" s="80">
        <v>13310</v>
      </c>
      <c r="AG976" s="80">
        <v>9316</v>
      </c>
      <c r="AH976" s="80"/>
      <c r="AI976" s="80" t="s">
        <v>8169</v>
      </c>
      <c r="AJ976" s="80" t="s">
        <v>8615</v>
      </c>
      <c r="AK976" s="80"/>
      <c r="AL976" s="80"/>
      <c r="AM976" s="82">
        <v>41259.335081018522</v>
      </c>
      <c r="AN976" s="80" t="s">
        <v>11402</v>
      </c>
      <c r="AO976" s="85" t="s">
        <v>12376</v>
      </c>
      <c r="AP976" s="80" t="s">
        <v>66</v>
      </c>
      <c r="AQ976" s="2"/>
      <c r="AR976" s="3"/>
      <c r="AS976" s="3"/>
      <c r="AT976" s="3"/>
      <c r="AU976" s="3"/>
    </row>
    <row r="977" spans="1:47" x14ac:dyDescent="0.35">
      <c r="A977" s="66" t="s">
        <v>1587</v>
      </c>
      <c r="B977" s="67"/>
      <c r="C977" s="67"/>
      <c r="D977" s="68"/>
      <c r="E977" s="70"/>
      <c r="F977" s="104" t="s">
        <v>10929</v>
      </c>
      <c r="G977" s="67"/>
      <c r="H977" s="71"/>
      <c r="I977" s="72"/>
      <c r="J977" s="72"/>
      <c r="K977" s="71" t="s">
        <v>13835</v>
      </c>
      <c r="L977" s="75"/>
      <c r="M977" s="76"/>
      <c r="N977" s="76"/>
      <c r="O977" s="77"/>
      <c r="P977" s="78"/>
      <c r="Q977" s="78"/>
      <c r="R977" s="88"/>
      <c r="S977" s="88"/>
      <c r="T977" s="88"/>
      <c r="U977" s="88"/>
      <c r="V977" s="52"/>
      <c r="W977" s="52"/>
      <c r="X977" s="52"/>
      <c r="Y977" s="52"/>
      <c r="Z977" s="51"/>
      <c r="AA977" s="73"/>
      <c r="AB977" s="73"/>
      <c r="AC977" s="74"/>
      <c r="AD977" s="80">
        <v>39</v>
      </c>
      <c r="AE977" s="80">
        <v>32564</v>
      </c>
      <c r="AF977" s="80">
        <v>7018</v>
      </c>
      <c r="AG977" s="80">
        <v>4</v>
      </c>
      <c r="AH977" s="80"/>
      <c r="AI977" s="80" t="s">
        <v>8170</v>
      </c>
      <c r="AJ977" s="80" t="s">
        <v>8615</v>
      </c>
      <c r="AK977" s="85" t="s">
        <v>9695</v>
      </c>
      <c r="AL977" s="80"/>
      <c r="AM977" s="82">
        <v>40453.536979166667</v>
      </c>
      <c r="AN977" s="80" t="s">
        <v>11402</v>
      </c>
      <c r="AO977" s="85" t="s">
        <v>12377</v>
      </c>
      <c r="AP977" s="80" t="s">
        <v>65</v>
      </c>
      <c r="AQ977" s="2"/>
      <c r="AR977" s="3"/>
      <c r="AS977" s="3"/>
      <c r="AT977" s="3"/>
      <c r="AU977" s="3"/>
    </row>
    <row r="978" spans="1:47" x14ac:dyDescent="0.35">
      <c r="A978" s="66" t="s">
        <v>1028</v>
      </c>
      <c r="B978" s="67"/>
      <c r="C978" s="67"/>
      <c r="D978" s="68"/>
      <c r="E978" s="70"/>
      <c r="F978" s="104" t="s">
        <v>10930</v>
      </c>
      <c r="G978" s="67"/>
      <c r="H978" s="71"/>
      <c r="I978" s="72"/>
      <c r="J978" s="72"/>
      <c r="K978" s="71" t="s">
        <v>13836</v>
      </c>
      <c r="L978" s="75"/>
      <c r="M978" s="76"/>
      <c r="N978" s="76"/>
      <c r="O978" s="77"/>
      <c r="P978" s="78"/>
      <c r="Q978" s="78"/>
      <c r="R978" s="88"/>
      <c r="S978" s="88"/>
      <c r="T978" s="88"/>
      <c r="U978" s="88"/>
      <c r="V978" s="52"/>
      <c r="W978" s="52"/>
      <c r="X978" s="52"/>
      <c r="Y978" s="52"/>
      <c r="Z978" s="51"/>
      <c r="AA978" s="73"/>
      <c r="AB978" s="73"/>
      <c r="AC978" s="74"/>
      <c r="AD978" s="80">
        <v>1558</v>
      </c>
      <c r="AE978" s="80">
        <v>355</v>
      </c>
      <c r="AF978" s="80">
        <v>15610</v>
      </c>
      <c r="AG978" s="80">
        <v>20486</v>
      </c>
      <c r="AH978" s="80"/>
      <c r="AI978" s="80" t="s">
        <v>8171</v>
      </c>
      <c r="AJ978" s="80" t="s">
        <v>8609</v>
      </c>
      <c r="AK978" s="85" t="s">
        <v>9696</v>
      </c>
      <c r="AL978" s="80"/>
      <c r="AM978" s="82">
        <v>40373.986319444448</v>
      </c>
      <c r="AN978" s="80" t="s">
        <v>11402</v>
      </c>
      <c r="AO978" s="85" t="s">
        <v>12378</v>
      </c>
      <c r="AP978" s="80" t="s">
        <v>66</v>
      </c>
      <c r="AQ978" s="2"/>
      <c r="AR978" s="3"/>
      <c r="AS978" s="3"/>
      <c r="AT978" s="3"/>
      <c r="AU978" s="3"/>
    </row>
    <row r="979" spans="1:47" x14ac:dyDescent="0.35">
      <c r="A979" s="66" t="s">
        <v>1493</v>
      </c>
      <c r="B979" s="67"/>
      <c r="C979" s="67"/>
      <c r="D979" s="68"/>
      <c r="E979" s="70"/>
      <c r="F979" s="104" t="s">
        <v>10931</v>
      </c>
      <c r="G979" s="67"/>
      <c r="H979" s="71"/>
      <c r="I979" s="72"/>
      <c r="J979" s="72"/>
      <c r="K979" s="71" t="s">
        <v>13837</v>
      </c>
      <c r="L979" s="75"/>
      <c r="M979" s="76"/>
      <c r="N979" s="76"/>
      <c r="O979" s="77"/>
      <c r="P979" s="78"/>
      <c r="Q979" s="78"/>
      <c r="R979" s="88"/>
      <c r="S979" s="88"/>
      <c r="T979" s="88"/>
      <c r="U979" s="88"/>
      <c r="V979" s="52"/>
      <c r="W979" s="52"/>
      <c r="X979" s="52"/>
      <c r="Y979" s="52"/>
      <c r="Z979" s="51"/>
      <c r="AA979" s="73"/>
      <c r="AB979" s="73"/>
      <c r="AC979" s="74"/>
      <c r="AD979" s="80">
        <v>47</v>
      </c>
      <c r="AE979" s="80">
        <v>18026</v>
      </c>
      <c r="AF979" s="80">
        <v>6346</v>
      </c>
      <c r="AG979" s="80">
        <v>165</v>
      </c>
      <c r="AH979" s="80"/>
      <c r="AI979" s="80" t="s">
        <v>8172</v>
      </c>
      <c r="AJ979" s="80" t="s">
        <v>8616</v>
      </c>
      <c r="AK979" s="85" t="s">
        <v>9697</v>
      </c>
      <c r="AL979" s="80"/>
      <c r="AM979" s="82">
        <v>40626.402592592596</v>
      </c>
      <c r="AN979" s="80" t="s">
        <v>11402</v>
      </c>
      <c r="AO979" s="85" t="s">
        <v>12379</v>
      </c>
      <c r="AP979" s="80" t="s">
        <v>66</v>
      </c>
      <c r="AQ979" s="2"/>
      <c r="AR979" s="3"/>
      <c r="AS979" s="3"/>
      <c r="AT979" s="3"/>
      <c r="AU979" s="3"/>
    </row>
    <row r="980" spans="1:47" x14ac:dyDescent="0.35">
      <c r="A980" s="66" t="s">
        <v>1029</v>
      </c>
      <c r="B980" s="67"/>
      <c r="C980" s="67"/>
      <c r="D980" s="68"/>
      <c r="E980" s="70"/>
      <c r="F980" s="104" t="s">
        <v>10932</v>
      </c>
      <c r="G980" s="67"/>
      <c r="H980" s="71"/>
      <c r="I980" s="72"/>
      <c r="J980" s="72"/>
      <c r="K980" s="71" t="s">
        <v>13838</v>
      </c>
      <c r="L980" s="75"/>
      <c r="M980" s="76"/>
      <c r="N980" s="76"/>
      <c r="O980" s="77"/>
      <c r="P980" s="78"/>
      <c r="Q980" s="78"/>
      <c r="R980" s="88"/>
      <c r="S980" s="88"/>
      <c r="T980" s="88"/>
      <c r="U980" s="88"/>
      <c r="V980" s="52"/>
      <c r="W980" s="52"/>
      <c r="X980" s="52"/>
      <c r="Y980" s="52"/>
      <c r="Z980" s="51"/>
      <c r="AA980" s="73"/>
      <c r="AB980" s="73"/>
      <c r="AC980" s="74"/>
      <c r="AD980" s="80">
        <v>1761</v>
      </c>
      <c r="AE980" s="80">
        <v>2318</v>
      </c>
      <c r="AF980" s="80">
        <v>98837</v>
      </c>
      <c r="AG980" s="80">
        <v>62</v>
      </c>
      <c r="AH980" s="80"/>
      <c r="AI980" s="80" t="s">
        <v>8173</v>
      </c>
      <c r="AJ980" s="80" t="s">
        <v>9026</v>
      </c>
      <c r="AK980" s="85" t="s">
        <v>9698</v>
      </c>
      <c r="AL980" s="80"/>
      <c r="AM980" s="82">
        <v>41125.416388888887</v>
      </c>
      <c r="AN980" s="80" t="s">
        <v>11402</v>
      </c>
      <c r="AO980" s="85" t="s">
        <v>12380</v>
      </c>
      <c r="AP980" s="80" t="s">
        <v>66</v>
      </c>
      <c r="AQ980" s="2"/>
      <c r="AR980" s="3"/>
      <c r="AS980" s="3"/>
      <c r="AT980" s="3"/>
      <c r="AU980" s="3"/>
    </row>
    <row r="981" spans="1:47" x14ac:dyDescent="0.35">
      <c r="A981" s="66" t="s">
        <v>1030</v>
      </c>
      <c r="B981" s="67"/>
      <c r="C981" s="67"/>
      <c r="D981" s="68"/>
      <c r="E981" s="70"/>
      <c r="F981" s="104" t="s">
        <v>10933</v>
      </c>
      <c r="G981" s="67"/>
      <c r="H981" s="71"/>
      <c r="I981" s="72"/>
      <c r="J981" s="72"/>
      <c r="K981" s="71" t="s">
        <v>13839</v>
      </c>
      <c r="L981" s="75"/>
      <c r="M981" s="76"/>
      <c r="N981" s="76"/>
      <c r="O981" s="77"/>
      <c r="P981" s="78"/>
      <c r="Q981" s="78"/>
      <c r="R981" s="88"/>
      <c r="S981" s="88"/>
      <c r="T981" s="88"/>
      <c r="U981" s="88"/>
      <c r="V981" s="52"/>
      <c r="W981" s="52"/>
      <c r="X981" s="52"/>
      <c r="Y981" s="52"/>
      <c r="Z981" s="51"/>
      <c r="AA981" s="73"/>
      <c r="AB981" s="73"/>
      <c r="AC981" s="74"/>
      <c r="AD981" s="80">
        <v>385</v>
      </c>
      <c r="AE981" s="80">
        <v>2873</v>
      </c>
      <c r="AF981" s="80">
        <v>24465</v>
      </c>
      <c r="AG981" s="80">
        <v>7169</v>
      </c>
      <c r="AH981" s="80"/>
      <c r="AI981" s="80" t="s">
        <v>8174</v>
      </c>
      <c r="AJ981" s="80" t="s">
        <v>9027</v>
      </c>
      <c r="AK981" s="80"/>
      <c r="AL981" s="80"/>
      <c r="AM981" s="82">
        <v>40457.612442129626</v>
      </c>
      <c r="AN981" s="80" t="s">
        <v>11402</v>
      </c>
      <c r="AO981" s="85" t="s">
        <v>12381</v>
      </c>
      <c r="AP981" s="80" t="s">
        <v>66</v>
      </c>
      <c r="AQ981" s="2"/>
      <c r="AR981" s="3"/>
      <c r="AS981" s="3"/>
      <c r="AT981" s="3"/>
      <c r="AU981" s="3"/>
    </row>
    <row r="982" spans="1:47" x14ac:dyDescent="0.35">
      <c r="A982" s="66" t="s">
        <v>1032</v>
      </c>
      <c r="B982" s="67"/>
      <c r="C982" s="67"/>
      <c r="D982" s="68"/>
      <c r="E982" s="70"/>
      <c r="F982" s="104" t="s">
        <v>10934</v>
      </c>
      <c r="G982" s="67"/>
      <c r="H982" s="71"/>
      <c r="I982" s="72"/>
      <c r="J982" s="72"/>
      <c r="K982" s="71" t="s">
        <v>13840</v>
      </c>
      <c r="L982" s="75"/>
      <c r="M982" s="76"/>
      <c r="N982" s="76"/>
      <c r="O982" s="77"/>
      <c r="P982" s="78"/>
      <c r="Q982" s="78"/>
      <c r="R982" s="88"/>
      <c r="S982" s="88"/>
      <c r="T982" s="88"/>
      <c r="U982" s="88"/>
      <c r="V982" s="52"/>
      <c r="W982" s="52"/>
      <c r="X982" s="52"/>
      <c r="Y982" s="52"/>
      <c r="Z982" s="51"/>
      <c r="AA982" s="73"/>
      <c r="AB982" s="73"/>
      <c r="AC982" s="74"/>
      <c r="AD982" s="80">
        <v>998</v>
      </c>
      <c r="AE982" s="80">
        <v>451</v>
      </c>
      <c r="AF982" s="80">
        <v>8867</v>
      </c>
      <c r="AG982" s="80">
        <v>8454</v>
      </c>
      <c r="AH982" s="80"/>
      <c r="AI982" s="80" t="s">
        <v>8175</v>
      </c>
      <c r="AJ982" s="80" t="s">
        <v>9026</v>
      </c>
      <c r="AK982" s="85" t="s">
        <v>9671</v>
      </c>
      <c r="AL982" s="80"/>
      <c r="AM982" s="82">
        <v>43993.444421296299</v>
      </c>
      <c r="AN982" s="80" t="s">
        <v>11402</v>
      </c>
      <c r="AO982" s="85" t="s">
        <v>12382</v>
      </c>
      <c r="AP982" s="80" t="s">
        <v>66</v>
      </c>
      <c r="AQ982" s="2"/>
      <c r="AR982" s="3"/>
      <c r="AS982" s="3"/>
      <c r="AT982" s="3"/>
      <c r="AU982" s="3"/>
    </row>
    <row r="983" spans="1:47" x14ac:dyDescent="0.35">
      <c r="A983" s="66" t="s">
        <v>1033</v>
      </c>
      <c r="B983" s="67"/>
      <c r="C983" s="67"/>
      <c r="D983" s="68"/>
      <c r="E983" s="70"/>
      <c r="F983" s="104" t="s">
        <v>10012</v>
      </c>
      <c r="G983" s="67"/>
      <c r="H983" s="71"/>
      <c r="I983" s="72"/>
      <c r="J983" s="72"/>
      <c r="K983" s="71" t="s">
        <v>13841</v>
      </c>
      <c r="L983" s="75"/>
      <c r="M983" s="76"/>
      <c r="N983" s="76"/>
      <c r="O983" s="77"/>
      <c r="P983" s="78"/>
      <c r="Q983" s="78"/>
      <c r="R983" s="88"/>
      <c r="S983" s="88"/>
      <c r="T983" s="88"/>
      <c r="U983" s="88"/>
      <c r="V983" s="52"/>
      <c r="W983" s="52"/>
      <c r="X983" s="52"/>
      <c r="Y983" s="52"/>
      <c r="Z983" s="51"/>
      <c r="AA983" s="73"/>
      <c r="AB983" s="73"/>
      <c r="AC983" s="74"/>
      <c r="AD983" s="80">
        <v>78</v>
      </c>
      <c r="AE983" s="80">
        <v>36</v>
      </c>
      <c r="AF983" s="80">
        <v>25324</v>
      </c>
      <c r="AG983" s="80">
        <v>3814</v>
      </c>
      <c r="AH983" s="80"/>
      <c r="AI983" s="80" t="s">
        <v>8176</v>
      </c>
      <c r="AJ983" s="80"/>
      <c r="AK983" s="80"/>
      <c r="AL983" s="80"/>
      <c r="AM983" s="82">
        <v>42502.963275462964</v>
      </c>
      <c r="AN983" s="80" t="s">
        <v>11402</v>
      </c>
      <c r="AO983" s="85" t="s">
        <v>12383</v>
      </c>
      <c r="AP983" s="80" t="s">
        <v>66</v>
      </c>
      <c r="AQ983" s="2"/>
      <c r="AR983" s="3"/>
      <c r="AS983" s="3"/>
      <c r="AT983" s="3"/>
      <c r="AU983" s="3"/>
    </row>
    <row r="984" spans="1:47" x14ac:dyDescent="0.35">
      <c r="A984" s="66" t="s">
        <v>1034</v>
      </c>
      <c r="B984" s="67"/>
      <c r="C984" s="67"/>
      <c r="D984" s="68"/>
      <c r="E984" s="70"/>
      <c r="F984" s="104" t="s">
        <v>10935</v>
      </c>
      <c r="G984" s="67"/>
      <c r="H984" s="71"/>
      <c r="I984" s="72"/>
      <c r="J984" s="72"/>
      <c r="K984" s="71" t="s">
        <v>13842</v>
      </c>
      <c r="L984" s="75"/>
      <c r="M984" s="76"/>
      <c r="N984" s="76"/>
      <c r="O984" s="77"/>
      <c r="P984" s="78"/>
      <c r="Q984" s="78"/>
      <c r="R984" s="88"/>
      <c r="S984" s="88"/>
      <c r="T984" s="88"/>
      <c r="U984" s="88"/>
      <c r="V984" s="52"/>
      <c r="W984" s="52"/>
      <c r="X984" s="52"/>
      <c r="Y984" s="52"/>
      <c r="Z984" s="51"/>
      <c r="AA984" s="73"/>
      <c r="AB984" s="73"/>
      <c r="AC984" s="74"/>
      <c r="AD984" s="80">
        <v>678</v>
      </c>
      <c r="AE984" s="80">
        <v>1638</v>
      </c>
      <c r="AF984" s="80">
        <v>3510</v>
      </c>
      <c r="AG984" s="80">
        <v>4639</v>
      </c>
      <c r="AH984" s="80"/>
      <c r="AI984" s="80" t="s">
        <v>8177</v>
      </c>
      <c r="AJ984" s="80" t="s">
        <v>8855</v>
      </c>
      <c r="AK984" s="85" t="s">
        <v>9699</v>
      </c>
      <c r="AL984" s="80"/>
      <c r="AM984" s="82">
        <v>41079.408391203702</v>
      </c>
      <c r="AN984" s="80" t="s">
        <v>11402</v>
      </c>
      <c r="AO984" s="85" t="s">
        <v>12384</v>
      </c>
      <c r="AP984" s="80" t="s">
        <v>66</v>
      </c>
      <c r="AQ984" s="2"/>
      <c r="AR984" s="3"/>
      <c r="AS984" s="3"/>
      <c r="AT984" s="3"/>
      <c r="AU984" s="3"/>
    </row>
    <row r="985" spans="1:47" x14ac:dyDescent="0.35">
      <c r="A985" s="66" t="s">
        <v>1588</v>
      </c>
      <c r="B985" s="67"/>
      <c r="C985" s="67"/>
      <c r="D985" s="68"/>
      <c r="E985" s="70"/>
      <c r="F985" s="104" t="s">
        <v>10936</v>
      </c>
      <c r="G985" s="67"/>
      <c r="H985" s="71"/>
      <c r="I985" s="72"/>
      <c r="J985" s="72"/>
      <c r="K985" s="71" t="s">
        <v>13843</v>
      </c>
      <c r="L985" s="75"/>
      <c r="M985" s="76"/>
      <c r="N985" s="76"/>
      <c r="O985" s="77"/>
      <c r="P985" s="78"/>
      <c r="Q985" s="78"/>
      <c r="R985" s="88"/>
      <c r="S985" s="88"/>
      <c r="T985" s="88"/>
      <c r="U985" s="88"/>
      <c r="V985" s="52"/>
      <c r="W985" s="52"/>
      <c r="X985" s="52"/>
      <c r="Y985" s="52"/>
      <c r="Z985" s="51"/>
      <c r="AA985" s="73"/>
      <c r="AB985" s="73"/>
      <c r="AC985" s="74"/>
      <c r="AD985" s="80">
        <v>567</v>
      </c>
      <c r="AE985" s="80">
        <v>720</v>
      </c>
      <c r="AF985" s="80">
        <v>2069</v>
      </c>
      <c r="AG985" s="80">
        <v>1001</v>
      </c>
      <c r="AH985" s="80"/>
      <c r="AI985" s="80" t="s">
        <v>8178</v>
      </c>
      <c r="AJ985" s="80" t="s">
        <v>9028</v>
      </c>
      <c r="AK985" s="85" t="s">
        <v>9700</v>
      </c>
      <c r="AL985" s="80"/>
      <c r="AM985" s="82">
        <v>41590.457858796297</v>
      </c>
      <c r="AN985" s="80" t="s">
        <v>11402</v>
      </c>
      <c r="AO985" s="85" t="s">
        <v>12385</v>
      </c>
      <c r="AP985" s="80" t="s">
        <v>65</v>
      </c>
      <c r="AQ985" s="2"/>
      <c r="AR985" s="3"/>
      <c r="AS985" s="3"/>
      <c r="AT985" s="3"/>
      <c r="AU985" s="3"/>
    </row>
    <row r="986" spans="1:47" x14ac:dyDescent="0.35">
      <c r="A986" s="66" t="s">
        <v>1589</v>
      </c>
      <c r="B986" s="67"/>
      <c r="C986" s="67"/>
      <c r="D986" s="68"/>
      <c r="E986" s="70"/>
      <c r="F986" s="104" t="s">
        <v>10937</v>
      </c>
      <c r="G986" s="67"/>
      <c r="H986" s="71"/>
      <c r="I986" s="72"/>
      <c r="J986" s="72"/>
      <c r="K986" s="71" t="s">
        <v>13844</v>
      </c>
      <c r="L986" s="75"/>
      <c r="M986" s="76"/>
      <c r="N986" s="76"/>
      <c r="O986" s="77"/>
      <c r="P986" s="78"/>
      <c r="Q986" s="78"/>
      <c r="R986" s="88"/>
      <c r="S986" s="88"/>
      <c r="T986" s="88"/>
      <c r="U986" s="88"/>
      <c r="V986" s="52"/>
      <c r="W986" s="52"/>
      <c r="X986" s="52"/>
      <c r="Y986" s="52"/>
      <c r="Z986" s="51"/>
      <c r="AA986" s="73"/>
      <c r="AB986" s="73"/>
      <c r="AC986" s="74"/>
      <c r="AD986" s="80">
        <v>1554</v>
      </c>
      <c r="AE986" s="80">
        <v>4236</v>
      </c>
      <c r="AF986" s="80">
        <v>1962</v>
      </c>
      <c r="AG986" s="80">
        <v>1152</v>
      </c>
      <c r="AH986" s="80"/>
      <c r="AI986" s="80" t="s">
        <v>8179</v>
      </c>
      <c r="AJ986" s="80" t="s">
        <v>9029</v>
      </c>
      <c r="AK986" s="85" t="s">
        <v>9701</v>
      </c>
      <c r="AL986" s="80"/>
      <c r="AM986" s="82">
        <v>41379.616759259261</v>
      </c>
      <c r="AN986" s="80" t="s">
        <v>11402</v>
      </c>
      <c r="AO986" s="85" t="s">
        <v>12386</v>
      </c>
      <c r="AP986" s="80" t="s">
        <v>65</v>
      </c>
      <c r="AQ986" s="2"/>
      <c r="AR986" s="3"/>
      <c r="AS986" s="3"/>
      <c r="AT986" s="3"/>
      <c r="AU986" s="3"/>
    </row>
    <row r="987" spans="1:47" x14ac:dyDescent="0.35">
      <c r="A987" s="66" t="s">
        <v>1590</v>
      </c>
      <c r="B987" s="67"/>
      <c r="C987" s="67"/>
      <c r="D987" s="68"/>
      <c r="E987" s="70"/>
      <c r="F987" s="104" t="s">
        <v>10938</v>
      </c>
      <c r="G987" s="67"/>
      <c r="H987" s="71"/>
      <c r="I987" s="72"/>
      <c r="J987" s="72"/>
      <c r="K987" s="71" t="s">
        <v>13845</v>
      </c>
      <c r="L987" s="75"/>
      <c r="M987" s="76"/>
      <c r="N987" s="76"/>
      <c r="O987" s="77"/>
      <c r="P987" s="78"/>
      <c r="Q987" s="78"/>
      <c r="R987" s="88"/>
      <c r="S987" s="88"/>
      <c r="T987" s="88"/>
      <c r="U987" s="88"/>
      <c r="V987" s="52"/>
      <c r="W987" s="52"/>
      <c r="X987" s="52"/>
      <c r="Y987" s="52"/>
      <c r="Z987" s="51"/>
      <c r="AA987" s="73"/>
      <c r="AB987" s="73"/>
      <c r="AC987" s="74"/>
      <c r="AD987" s="80">
        <v>2967</v>
      </c>
      <c r="AE987" s="80">
        <v>2596</v>
      </c>
      <c r="AF987" s="80">
        <v>1309</v>
      </c>
      <c r="AG987" s="80">
        <v>2226</v>
      </c>
      <c r="AH987" s="80"/>
      <c r="AI987" s="80" t="s">
        <v>8180</v>
      </c>
      <c r="AJ987" s="80" t="s">
        <v>8699</v>
      </c>
      <c r="AK987" s="85" t="s">
        <v>9702</v>
      </c>
      <c r="AL987" s="80"/>
      <c r="AM987" s="82">
        <v>42818.670891203707</v>
      </c>
      <c r="AN987" s="80" t="s">
        <v>11402</v>
      </c>
      <c r="AO987" s="85" t="s">
        <v>12387</v>
      </c>
      <c r="AP987" s="80" t="s">
        <v>65</v>
      </c>
      <c r="AQ987" s="2"/>
      <c r="AR987" s="3"/>
      <c r="AS987" s="3"/>
      <c r="AT987" s="3"/>
      <c r="AU987" s="3"/>
    </row>
    <row r="988" spans="1:47" x14ac:dyDescent="0.35">
      <c r="A988" s="66" t="s">
        <v>1035</v>
      </c>
      <c r="B988" s="67"/>
      <c r="C988" s="67"/>
      <c r="D988" s="68"/>
      <c r="E988" s="70"/>
      <c r="F988" s="104" t="s">
        <v>10012</v>
      </c>
      <c r="G988" s="67"/>
      <c r="H988" s="71"/>
      <c r="I988" s="72"/>
      <c r="J988" s="72"/>
      <c r="K988" s="71" t="s">
        <v>13846</v>
      </c>
      <c r="L988" s="75"/>
      <c r="M988" s="76"/>
      <c r="N988" s="76"/>
      <c r="O988" s="77"/>
      <c r="P988" s="78"/>
      <c r="Q988" s="78"/>
      <c r="R988" s="88"/>
      <c r="S988" s="88"/>
      <c r="T988" s="88"/>
      <c r="U988" s="88"/>
      <c r="V988" s="52"/>
      <c r="W988" s="52"/>
      <c r="X988" s="52"/>
      <c r="Y988" s="52"/>
      <c r="Z988" s="51"/>
      <c r="AA988" s="73"/>
      <c r="AB988" s="73"/>
      <c r="AC988" s="74"/>
      <c r="AD988" s="80">
        <v>143</v>
      </c>
      <c r="AE988" s="80">
        <v>2</v>
      </c>
      <c r="AF988" s="80">
        <v>192</v>
      </c>
      <c r="AG988" s="80">
        <v>10</v>
      </c>
      <c r="AH988" s="80"/>
      <c r="AI988" s="80"/>
      <c r="AJ988" s="80"/>
      <c r="AK988" s="80"/>
      <c r="AL988" s="80"/>
      <c r="AM988" s="82">
        <v>44314.373159722221</v>
      </c>
      <c r="AN988" s="80" t="s">
        <v>11402</v>
      </c>
      <c r="AO988" s="85" t="s">
        <v>12388</v>
      </c>
      <c r="AP988" s="80" t="s">
        <v>66</v>
      </c>
      <c r="AQ988" s="2"/>
      <c r="AR988" s="3"/>
      <c r="AS988" s="3"/>
      <c r="AT988" s="3"/>
      <c r="AU988" s="3"/>
    </row>
    <row r="989" spans="1:47" x14ac:dyDescent="0.35">
      <c r="A989" s="66" t="s">
        <v>1036</v>
      </c>
      <c r="B989" s="67"/>
      <c r="C989" s="67"/>
      <c r="D989" s="68"/>
      <c r="E989" s="70"/>
      <c r="F989" s="104" t="s">
        <v>10939</v>
      </c>
      <c r="G989" s="67"/>
      <c r="H989" s="71"/>
      <c r="I989" s="72"/>
      <c r="J989" s="72"/>
      <c r="K989" s="71" t="s">
        <v>13847</v>
      </c>
      <c r="L989" s="75"/>
      <c r="M989" s="76"/>
      <c r="N989" s="76"/>
      <c r="O989" s="77"/>
      <c r="P989" s="78"/>
      <c r="Q989" s="78"/>
      <c r="R989" s="88"/>
      <c r="S989" s="88"/>
      <c r="T989" s="88"/>
      <c r="U989" s="88"/>
      <c r="V989" s="52"/>
      <c r="W989" s="52"/>
      <c r="X989" s="52"/>
      <c r="Y989" s="52"/>
      <c r="Z989" s="51"/>
      <c r="AA989" s="73"/>
      <c r="AB989" s="73"/>
      <c r="AC989" s="74"/>
      <c r="AD989" s="80">
        <v>3229</v>
      </c>
      <c r="AE989" s="80">
        <v>1251</v>
      </c>
      <c r="AF989" s="80">
        <v>71247</v>
      </c>
      <c r="AG989" s="80">
        <v>18051</v>
      </c>
      <c r="AH989" s="80"/>
      <c r="AI989" s="80" t="s">
        <v>8181</v>
      </c>
      <c r="AJ989" s="80"/>
      <c r="AK989" s="85" t="s">
        <v>9703</v>
      </c>
      <c r="AL989" s="80"/>
      <c r="AM989" s="82">
        <v>40090.350138888891</v>
      </c>
      <c r="AN989" s="80" t="s">
        <v>11402</v>
      </c>
      <c r="AO989" s="85" t="s">
        <v>12389</v>
      </c>
      <c r="AP989" s="80" t="s">
        <v>66</v>
      </c>
      <c r="AQ989" s="2"/>
      <c r="AR989" s="3"/>
      <c r="AS989" s="3"/>
      <c r="AT989" s="3"/>
      <c r="AU989" s="3"/>
    </row>
    <row r="990" spans="1:47" x14ac:dyDescent="0.35">
      <c r="A990" s="66" t="s">
        <v>1037</v>
      </c>
      <c r="B990" s="67"/>
      <c r="C990" s="67"/>
      <c r="D990" s="68"/>
      <c r="E990" s="70"/>
      <c r="F990" s="104" t="s">
        <v>10940</v>
      </c>
      <c r="G990" s="67"/>
      <c r="H990" s="71"/>
      <c r="I990" s="72"/>
      <c r="J990" s="72"/>
      <c r="K990" s="71" t="s">
        <v>13848</v>
      </c>
      <c r="L990" s="75"/>
      <c r="M990" s="76"/>
      <c r="N990" s="76"/>
      <c r="O990" s="77"/>
      <c r="P990" s="78"/>
      <c r="Q990" s="78"/>
      <c r="R990" s="88"/>
      <c r="S990" s="88"/>
      <c r="T990" s="88"/>
      <c r="U990" s="88"/>
      <c r="V990" s="52"/>
      <c r="W990" s="52"/>
      <c r="X990" s="52"/>
      <c r="Y990" s="52"/>
      <c r="Z990" s="51"/>
      <c r="AA990" s="73"/>
      <c r="AB990" s="73"/>
      <c r="AC990" s="74"/>
      <c r="AD990" s="80">
        <v>49</v>
      </c>
      <c r="AE990" s="80">
        <v>8</v>
      </c>
      <c r="AF990" s="80">
        <v>35</v>
      </c>
      <c r="AG990" s="80">
        <v>38</v>
      </c>
      <c r="AH990" s="80"/>
      <c r="AI990" s="80"/>
      <c r="AJ990" s="80"/>
      <c r="AK990" s="80"/>
      <c r="AL990" s="80"/>
      <c r="AM990" s="82">
        <v>40242.758564814816</v>
      </c>
      <c r="AN990" s="80" t="s">
        <v>11402</v>
      </c>
      <c r="AO990" s="85" t="s">
        <v>12390</v>
      </c>
      <c r="AP990" s="80" t="s">
        <v>66</v>
      </c>
      <c r="AQ990" s="2"/>
      <c r="AR990" s="3"/>
      <c r="AS990" s="3"/>
      <c r="AT990" s="3"/>
      <c r="AU990" s="3"/>
    </row>
    <row r="991" spans="1:47" x14ac:dyDescent="0.35">
      <c r="A991" s="66" t="s">
        <v>1038</v>
      </c>
      <c r="B991" s="67"/>
      <c r="C991" s="67"/>
      <c r="D991" s="68"/>
      <c r="E991" s="70"/>
      <c r="F991" s="104" t="s">
        <v>10941</v>
      </c>
      <c r="G991" s="67"/>
      <c r="H991" s="71"/>
      <c r="I991" s="72"/>
      <c r="J991" s="72"/>
      <c r="K991" s="71" t="s">
        <v>13849</v>
      </c>
      <c r="L991" s="75"/>
      <c r="M991" s="76"/>
      <c r="N991" s="76"/>
      <c r="O991" s="77"/>
      <c r="P991" s="78"/>
      <c r="Q991" s="78"/>
      <c r="R991" s="88"/>
      <c r="S991" s="88"/>
      <c r="T991" s="88"/>
      <c r="U991" s="88"/>
      <c r="V991" s="52"/>
      <c r="W991" s="52"/>
      <c r="X991" s="52"/>
      <c r="Y991" s="52"/>
      <c r="Z991" s="51"/>
      <c r="AA991" s="73"/>
      <c r="AB991" s="73"/>
      <c r="AC991" s="74"/>
      <c r="AD991" s="80">
        <v>1352</v>
      </c>
      <c r="AE991" s="80">
        <v>3726</v>
      </c>
      <c r="AF991" s="80">
        <v>1082054</v>
      </c>
      <c r="AG991" s="80">
        <v>23978</v>
      </c>
      <c r="AH991" s="80"/>
      <c r="AI991" s="80" t="s">
        <v>8182</v>
      </c>
      <c r="AJ991" s="80" t="s">
        <v>9030</v>
      </c>
      <c r="AK991" s="80"/>
      <c r="AL991" s="80"/>
      <c r="AM991" s="82">
        <v>39971.675115740742</v>
      </c>
      <c r="AN991" s="80" t="s">
        <v>11402</v>
      </c>
      <c r="AO991" s="85" t="s">
        <v>12391</v>
      </c>
      <c r="AP991" s="80" t="s">
        <v>66</v>
      </c>
      <c r="AQ991" s="2"/>
      <c r="AR991" s="3"/>
      <c r="AS991" s="3"/>
      <c r="AT991" s="3"/>
      <c r="AU991" s="3"/>
    </row>
    <row r="992" spans="1:47" x14ac:dyDescent="0.35">
      <c r="A992" s="66" t="s">
        <v>1039</v>
      </c>
      <c r="B992" s="67"/>
      <c r="C992" s="67"/>
      <c r="D992" s="68"/>
      <c r="E992" s="70"/>
      <c r="F992" s="104" t="s">
        <v>10942</v>
      </c>
      <c r="G992" s="67"/>
      <c r="H992" s="71"/>
      <c r="I992" s="72"/>
      <c r="J992" s="72"/>
      <c r="K992" s="71" t="s">
        <v>13850</v>
      </c>
      <c r="L992" s="75"/>
      <c r="M992" s="76"/>
      <c r="N992" s="76"/>
      <c r="O992" s="77"/>
      <c r="P992" s="78"/>
      <c r="Q992" s="78"/>
      <c r="R992" s="88"/>
      <c r="S992" s="88"/>
      <c r="T992" s="88"/>
      <c r="U992" s="88"/>
      <c r="V992" s="52"/>
      <c r="W992" s="52"/>
      <c r="X992" s="52"/>
      <c r="Y992" s="52"/>
      <c r="Z992" s="51"/>
      <c r="AA992" s="73"/>
      <c r="AB992" s="73"/>
      <c r="AC992" s="74"/>
      <c r="AD992" s="80">
        <v>1510</v>
      </c>
      <c r="AE992" s="80">
        <v>1636</v>
      </c>
      <c r="AF992" s="80">
        <v>13519</v>
      </c>
      <c r="AG992" s="80">
        <v>8339</v>
      </c>
      <c r="AH992" s="80"/>
      <c r="AI992" s="80" t="s">
        <v>8183</v>
      </c>
      <c r="AJ992" s="80" t="s">
        <v>8616</v>
      </c>
      <c r="AK992" s="85" t="s">
        <v>9704</v>
      </c>
      <c r="AL992" s="80"/>
      <c r="AM992" s="82">
        <v>40621.422812500001</v>
      </c>
      <c r="AN992" s="80" t="s">
        <v>11402</v>
      </c>
      <c r="AO992" s="85" t="s">
        <v>12392</v>
      </c>
      <c r="AP992" s="80" t="s">
        <v>66</v>
      </c>
      <c r="AQ992" s="2"/>
      <c r="AR992" s="3"/>
      <c r="AS992" s="3"/>
      <c r="AT992" s="3"/>
      <c r="AU992" s="3"/>
    </row>
    <row r="993" spans="1:47" x14ac:dyDescent="0.35">
      <c r="A993" s="66" t="s">
        <v>1591</v>
      </c>
      <c r="B993" s="67"/>
      <c r="C993" s="67"/>
      <c r="D993" s="68"/>
      <c r="E993" s="70"/>
      <c r="F993" s="104" t="s">
        <v>10943</v>
      </c>
      <c r="G993" s="67"/>
      <c r="H993" s="71"/>
      <c r="I993" s="72"/>
      <c r="J993" s="72"/>
      <c r="K993" s="71" t="s">
        <v>13851</v>
      </c>
      <c r="L993" s="75"/>
      <c r="M993" s="76"/>
      <c r="N993" s="76"/>
      <c r="O993" s="77"/>
      <c r="P993" s="78"/>
      <c r="Q993" s="78"/>
      <c r="R993" s="88"/>
      <c r="S993" s="88"/>
      <c r="T993" s="88"/>
      <c r="U993" s="88"/>
      <c r="V993" s="52"/>
      <c r="W993" s="52"/>
      <c r="X993" s="52"/>
      <c r="Y993" s="52"/>
      <c r="Z993" s="51"/>
      <c r="AA993" s="73"/>
      <c r="AB993" s="73"/>
      <c r="AC993" s="74"/>
      <c r="AD993" s="80">
        <v>236</v>
      </c>
      <c r="AE993" s="80">
        <v>34136997</v>
      </c>
      <c r="AF993" s="80">
        <v>14200</v>
      </c>
      <c r="AG993" s="80">
        <v>951</v>
      </c>
      <c r="AH993" s="80"/>
      <c r="AI993" s="80" t="s">
        <v>8184</v>
      </c>
      <c r="AJ993" s="80"/>
      <c r="AK993" s="85" t="s">
        <v>9705</v>
      </c>
      <c r="AL993" s="80"/>
      <c r="AM993" s="82">
        <v>40409.841099537036</v>
      </c>
      <c r="AN993" s="80" t="s">
        <v>11402</v>
      </c>
      <c r="AO993" s="85" t="s">
        <v>12393</v>
      </c>
      <c r="AP993" s="80" t="s">
        <v>65</v>
      </c>
      <c r="AQ993" s="2"/>
      <c r="AR993" s="3"/>
      <c r="AS993" s="3"/>
      <c r="AT993" s="3"/>
      <c r="AU993" s="3"/>
    </row>
    <row r="994" spans="1:47" x14ac:dyDescent="0.35">
      <c r="A994" s="66" t="s">
        <v>1040</v>
      </c>
      <c r="B994" s="67"/>
      <c r="C994" s="67"/>
      <c r="D994" s="68"/>
      <c r="E994" s="70"/>
      <c r="F994" s="104" t="s">
        <v>10944</v>
      </c>
      <c r="G994" s="67"/>
      <c r="H994" s="71"/>
      <c r="I994" s="72"/>
      <c r="J994" s="72"/>
      <c r="K994" s="71" t="s">
        <v>13852</v>
      </c>
      <c r="L994" s="75"/>
      <c r="M994" s="76"/>
      <c r="N994" s="76"/>
      <c r="O994" s="77"/>
      <c r="P994" s="78"/>
      <c r="Q994" s="78"/>
      <c r="R994" s="88"/>
      <c r="S994" s="88"/>
      <c r="T994" s="88"/>
      <c r="U994" s="88"/>
      <c r="V994" s="52"/>
      <c r="W994" s="52"/>
      <c r="X994" s="52"/>
      <c r="Y994" s="52"/>
      <c r="Z994" s="51"/>
      <c r="AA994" s="73"/>
      <c r="AB994" s="73"/>
      <c r="AC994" s="74"/>
      <c r="AD994" s="80">
        <v>1328</v>
      </c>
      <c r="AE994" s="80">
        <v>143</v>
      </c>
      <c r="AF994" s="80">
        <v>2849</v>
      </c>
      <c r="AG994" s="80">
        <v>515</v>
      </c>
      <c r="AH994" s="80"/>
      <c r="AI994" s="80" t="s">
        <v>8185</v>
      </c>
      <c r="AJ994" s="80"/>
      <c r="AK994" s="85" t="s">
        <v>9706</v>
      </c>
      <c r="AL994" s="80"/>
      <c r="AM994" s="82">
        <v>43850.39267361111</v>
      </c>
      <c r="AN994" s="80" t="s">
        <v>11402</v>
      </c>
      <c r="AO994" s="85" t="s">
        <v>12394</v>
      </c>
      <c r="AP994" s="80" t="s">
        <v>66</v>
      </c>
      <c r="AQ994" s="2"/>
      <c r="AR994" s="3"/>
      <c r="AS994" s="3"/>
      <c r="AT994" s="3"/>
      <c r="AU994" s="3"/>
    </row>
    <row r="995" spans="1:47" x14ac:dyDescent="0.35">
      <c r="A995" s="66" t="s">
        <v>1041</v>
      </c>
      <c r="B995" s="67"/>
      <c r="C995" s="67"/>
      <c r="D995" s="68"/>
      <c r="E995" s="70"/>
      <c r="F995" s="104" t="s">
        <v>10945</v>
      </c>
      <c r="G995" s="67"/>
      <c r="H995" s="71"/>
      <c r="I995" s="72"/>
      <c r="J995" s="72"/>
      <c r="K995" s="71" t="s">
        <v>13853</v>
      </c>
      <c r="L995" s="75"/>
      <c r="M995" s="76"/>
      <c r="N995" s="76"/>
      <c r="O995" s="77"/>
      <c r="P995" s="78"/>
      <c r="Q995" s="78"/>
      <c r="R995" s="88"/>
      <c r="S995" s="88"/>
      <c r="T995" s="88"/>
      <c r="U995" s="88"/>
      <c r="V995" s="52"/>
      <c r="W995" s="52"/>
      <c r="X995" s="52"/>
      <c r="Y995" s="52"/>
      <c r="Z995" s="51"/>
      <c r="AA995" s="73"/>
      <c r="AB995" s="73"/>
      <c r="AC995" s="74"/>
      <c r="AD995" s="80">
        <v>1242</v>
      </c>
      <c r="AE995" s="80">
        <v>1206</v>
      </c>
      <c r="AF995" s="80">
        <v>1544</v>
      </c>
      <c r="AG995" s="80">
        <v>1450</v>
      </c>
      <c r="AH995" s="80"/>
      <c r="AI995" s="80" t="s">
        <v>8186</v>
      </c>
      <c r="AJ995" s="80" t="s">
        <v>8615</v>
      </c>
      <c r="AK995" s="85" t="s">
        <v>9707</v>
      </c>
      <c r="AL995" s="80"/>
      <c r="AM995" s="82">
        <v>41584.452627314815</v>
      </c>
      <c r="AN995" s="80" t="s">
        <v>11402</v>
      </c>
      <c r="AO995" s="85" t="s">
        <v>12395</v>
      </c>
      <c r="AP995" s="80" t="s">
        <v>66</v>
      </c>
      <c r="AQ995" s="2"/>
      <c r="AR995" s="3"/>
      <c r="AS995" s="3"/>
      <c r="AT995" s="3"/>
      <c r="AU995" s="3"/>
    </row>
    <row r="996" spans="1:47" x14ac:dyDescent="0.35">
      <c r="A996" s="66" t="s">
        <v>1348</v>
      </c>
      <c r="B996" s="67"/>
      <c r="C996" s="67"/>
      <c r="D996" s="68"/>
      <c r="E996" s="70"/>
      <c r="F996" s="104" t="s">
        <v>10946</v>
      </c>
      <c r="G996" s="67"/>
      <c r="H996" s="71"/>
      <c r="I996" s="72"/>
      <c r="J996" s="72"/>
      <c r="K996" s="71" t="s">
        <v>13854</v>
      </c>
      <c r="L996" s="75"/>
      <c r="M996" s="76"/>
      <c r="N996" s="76"/>
      <c r="O996" s="77"/>
      <c r="P996" s="78"/>
      <c r="Q996" s="78"/>
      <c r="R996" s="88"/>
      <c r="S996" s="88"/>
      <c r="T996" s="88"/>
      <c r="U996" s="88"/>
      <c r="V996" s="52"/>
      <c r="W996" s="52"/>
      <c r="X996" s="52"/>
      <c r="Y996" s="52"/>
      <c r="Z996" s="51"/>
      <c r="AA996" s="73"/>
      <c r="AB996" s="73"/>
      <c r="AC996" s="74"/>
      <c r="AD996" s="80">
        <v>123</v>
      </c>
      <c r="AE996" s="80">
        <v>167</v>
      </c>
      <c r="AF996" s="80">
        <v>402</v>
      </c>
      <c r="AG996" s="80">
        <v>217</v>
      </c>
      <c r="AH996" s="80"/>
      <c r="AI996" s="80" t="s">
        <v>8187</v>
      </c>
      <c r="AJ996" s="80" t="s">
        <v>8615</v>
      </c>
      <c r="AK996" s="85" t="s">
        <v>9708</v>
      </c>
      <c r="AL996" s="80"/>
      <c r="AM996" s="82">
        <v>41948.710289351853</v>
      </c>
      <c r="AN996" s="80" t="s">
        <v>11402</v>
      </c>
      <c r="AO996" s="85" t="s">
        <v>12396</v>
      </c>
      <c r="AP996" s="80" t="s">
        <v>66</v>
      </c>
      <c r="AQ996" s="2"/>
      <c r="AR996" s="3"/>
      <c r="AS996" s="3"/>
      <c r="AT996" s="3"/>
      <c r="AU996" s="3"/>
    </row>
    <row r="997" spans="1:47" x14ac:dyDescent="0.35">
      <c r="A997" s="66" t="s">
        <v>1347</v>
      </c>
      <c r="B997" s="67"/>
      <c r="C997" s="67"/>
      <c r="D997" s="68"/>
      <c r="E997" s="70"/>
      <c r="F997" s="104" t="s">
        <v>10947</v>
      </c>
      <c r="G997" s="67"/>
      <c r="H997" s="71"/>
      <c r="I997" s="72"/>
      <c r="J997" s="72"/>
      <c r="K997" s="71" t="s">
        <v>13855</v>
      </c>
      <c r="L997" s="75"/>
      <c r="M997" s="76"/>
      <c r="N997" s="76"/>
      <c r="O997" s="77"/>
      <c r="P997" s="78"/>
      <c r="Q997" s="78"/>
      <c r="R997" s="88"/>
      <c r="S997" s="88"/>
      <c r="T997" s="88"/>
      <c r="U997" s="88"/>
      <c r="V997" s="52"/>
      <c r="W997" s="52"/>
      <c r="X997" s="52"/>
      <c r="Y997" s="52"/>
      <c r="Z997" s="51"/>
      <c r="AA997" s="73"/>
      <c r="AB997" s="73"/>
      <c r="AC997" s="74"/>
      <c r="AD997" s="80">
        <v>1661</v>
      </c>
      <c r="AE997" s="80">
        <v>6235</v>
      </c>
      <c r="AF997" s="80">
        <v>15213</v>
      </c>
      <c r="AG997" s="80">
        <v>8896</v>
      </c>
      <c r="AH997" s="80"/>
      <c r="AI997" s="80" t="s">
        <v>8188</v>
      </c>
      <c r="AJ997" s="80" t="s">
        <v>9031</v>
      </c>
      <c r="AK997" s="85" t="s">
        <v>9709</v>
      </c>
      <c r="AL997" s="80"/>
      <c r="AM997" s="82">
        <v>39979.72074074074</v>
      </c>
      <c r="AN997" s="80" t="s">
        <v>11402</v>
      </c>
      <c r="AO997" s="85" t="s">
        <v>12397</v>
      </c>
      <c r="AP997" s="80" t="s">
        <v>66</v>
      </c>
      <c r="AQ997" s="2"/>
      <c r="AR997" s="3"/>
      <c r="AS997" s="3"/>
      <c r="AT997" s="3"/>
      <c r="AU997" s="3"/>
    </row>
    <row r="998" spans="1:47" x14ac:dyDescent="0.35">
      <c r="A998" s="66" t="s">
        <v>1042</v>
      </c>
      <c r="B998" s="67"/>
      <c r="C998" s="67"/>
      <c r="D998" s="68"/>
      <c r="E998" s="70"/>
      <c r="F998" s="104" t="s">
        <v>10948</v>
      </c>
      <c r="G998" s="67"/>
      <c r="H998" s="71"/>
      <c r="I998" s="72"/>
      <c r="J998" s="72"/>
      <c r="K998" s="71" t="s">
        <v>13856</v>
      </c>
      <c r="L998" s="75"/>
      <c r="M998" s="76"/>
      <c r="N998" s="76"/>
      <c r="O998" s="77"/>
      <c r="P998" s="78"/>
      <c r="Q998" s="78"/>
      <c r="R998" s="88"/>
      <c r="S998" s="88"/>
      <c r="T998" s="88"/>
      <c r="U998" s="88"/>
      <c r="V998" s="52"/>
      <c r="W998" s="52"/>
      <c r="X998" s="52"/>
      <c r="Y998" s="52"/>
      <c r="Z998" s="51"/>
      <c r="AA998" s="73"/>
      <c r="AB998" s="73"/>
      <c r="AC998" s="74"/>
      <c r="AD998" s="80">
        <v>217</v>
      </c>
      <c r="AE998" s="80">
        <v>110</v>
      </c>
      <c r="AF998" s="80">
        <v>262</v>
      </c>
      <c r="AG998" s="80">
        <v>681</v>
      </c>
      <c r="AH998" s="80"/>
      <c r="AI998" s="80" t="s">
        <v>8189</v>
      </c>
      <c r="AJ998" s="80" t="s">
        <v>8609</v>
      </c>
      <c r="AK998" s="80"/>
      <c r="AL998" s="80"/>
      <c r="AM998" s="82">
        <v>40055.939386574071</v>
      </c>
      <c r="AN998" s="80" t="s">
        <v>11402</v>
      </c>
      <c r="AO998" s="85" t="s">
        <v>12398</v>
      </c>
      <c r="AP998" s="80" t="s">
        <v>66</v>
      </c>
      <c r="AQ998" s="2"/>
      <c r="AR998" s="3"/>
      <c r="AS998" s="3"/>
      <c r="AT998" s="3"/>
      <c r="AU998" s="3"/>
    </row>
    <row r="999" spans="1:47" x14ac:dyDescent="0.35">
      <c r="A999" s="66" t="s">
        <v>1043</v>
      </c>
      <c r="B999" s="67"/>
      <c r="C999" s="67"/>
      <c r="D999" s="68"/>
      <c r="E999" s="70"/>
      <c r="F999" s="104" t="s">
        <v>10949</v>
      </c>
      <c r="G999" s="67"/>
      <c r="H999" s="71"/>
      <c r="I999" s="72"/>
      <c r="J999" s="72"/>
      <c r="K999" s="71" t="s">
        <v>13857</v>
      </c>
      <c r="L999" s="75"/>
      <c r="M999" s="76"/>
      <c r="N999" s="76"/>
      <c r="O999" s="77"/>
      <c r="P999" s="78"/>
      <c r="Q999" s="78"/>
      <c r="R999" s="88"/>
      <c r="S999" s="88"/>
      <c r="T999" s="88"/>
      <c r="U999" s="88"/>
      <c r="V999" s="52"/>
      <c r="W999" s="52"/>
      <c r="X999" s="52"/>
      <c r="Y999" s="52"/>
      <c r="Z999" s="51"/>
      <c r="AA999" s="73"/>
      <c r="AB999" s="73"/>
      <c r="AC999" s="74"/>
      <c r="AD999" s="80">
        <v>989</v>
      </c>
      <c r="AE999" s="80">
        <v>165</v>
      </c>
      <c r="AF999" s="80">
        <v>46555</v>
      </c>
      <c r="AG999" s="80">
        <v>11616</v>
      </c>
      <c r="AH999" s="80"/>
      <c r="AI999" s="80"/>
      <c r="AJ999" s="80" t="s">
        <v>8688</v>
      </c>
      <c r="AK999" s="80"/>
      <c r="AL999" s="80"/>
      <c r="AM999" s="82">
        <v>41698.551458333335</v>
      </c>
      <c r="AN999" s="80" t="s">
        <v>11402</v>
      </c>
      <c r="AO999" s="85" t="s">
        <v>12399</v>
      </c>
      <c r="AP999" s="80" t="s">
        <v>66</v>
      </c>
      <c r="AQ999" s="2"/>
      <c r="AR999" s="3"/>
      <c r="AS999" s="3"/>
      <c r="AT999" s="3"/>
      <c r="AU999" s="3"/>
    </row>
    <row r="1000" spans="1:47" x14ac:dyDescent="0.35">
      <c r="A1000" s="66" t="s">
        <v>1044</v>
      </c>
      <c r="B1000" s="67"/>
      <c r="C1000" s="67"/>
      <c r="D1000" s="68"/>
      <c r="E1000" s="70"/>
      <c r="F1000" s="104" t="s">
        <v>10950</v>
      </c>
      <c r="G1000" s="67"/>
      <c r="H1000" s="71"/>
      <c r="I1000" s="72"/>
      <c r="J1000" s="72"/>
      <c r="K1000" s="71" t="s">
        <v>13858</v>
      </c>
      <c r="L1000" s="75"/>
      <c r="M1000" s="76"/>
      <c r="N1000" s="76"/>
      <c r="O1000" s="77"/>
      <c r="P1000" s="78"/>
      <c r="Q1000" s="78"/>
      <c r="R1000" s="88"/>
      <c r="S1000" s="88"/>
      <c r="T1000" s="88"/>
      <c r="U1000" s="88"/>
      <c r="V1000" s="52"/>
      <c r="W1000" s="52"/>
      <c r="X1000" s="52"/>
      <c r="Y1000" s="52"/>
      <c r="Z1000" s="51"/>
      <c r="AA1000" s="73"/>
      <c r="AB1000" s="73"/>
      <c r="AC1000" s="74"/>
      <c r="AD1000" s="80">
        <v>371</v>
      </c>
      <c r="AE1000" s="80">
        <v>448</v>
      </c>
      <c r="AF1000" s="80">
        <v>752</v>
      </c>
      <c r="AG1000" s="80">
        <v>1225</v>
      </c>
      <c r="AH1000" s="80"/>
      <c r="AI1000" s="80" t="s">
        <v>8190</v>
      </c>
      <c r="AJ1000" s="80" t="s">
        <v>9032</v>
      </c>
      <c r="AK1000" s="80"/>
      <c r="AL1000" s="80"/>
      <c r="AM1000" s="82">
        <v>40126.452986111108</v>
      </c>
      <c r="AN1000" s="80" t="s">
        <v>11402</v>
      </c>
      <c r="AO1000" s="85" t="s">
        <v>12400</v>
      </c>
      <c r="AP1000" s="80" t="s">
        <v>66</v>
      </c>
      <c r="AQ1000" s="2"/>
      <c r="AR1000" s="3"/>
      <c r="AS1000" s="3"/>
      <c r="AT1000" s="3"/>
      <c r="AU1000" s="3"/>
    </row>
    <row r="1001" spans="1:47" x14ac:dyDescent="0.35">
      <c r="A1001" s="66" t="s">
        <v>1592</v>
      </c>
      <c r="B1001" s="67"/>
      <c r="C1001" s="67"/>
      <c r="D1001" s="68"/>
      <c r="E1001" s="70"/>
      <c r="F1001" s="104" t="s">
        <v>10951</v>
      </c>
      <c r="G1001" s="67"/>
      <c r="H1001" s="71"/>
      <c r="I1001" s="72"/>
      <c r="J1001" s="72"/>
      <c r="K1001" s="71" t="s">
        <v>13859</v>
      </c>
      <c r="L1001" s="75"/>
      <c r="M1001" s="76"/>
      <c r="N1001" s="76"/>
      <c r="O1001" s="77"/>
      <c r="P1001" s="78"/>
      <c r="Q1001" s="78"/>
      <c r="R1001" s="88"/>
      <c r="S1001" s="88"/>
      <c r="T1001" s="88"/>
      <c r="U1001" s="88"/>
      <c r="V1001" s="52"/>
      <c r="W1001" s="52"/>
      <c r="X1001" s="52"/>
      <c r="Y1001" s="52"/>
      <c r="Z1001" s="51"/>
      <c r="AA1001" s="73"/>
      <c r="AB1001" s="73"/>
      <c r="AC1001" s="74"/>
      <c r="AD1001" s="80">
        <v>305</v>
      </c>
      <c r="AE1001" s="80">
        <v>6566</v>
      </c>
      <c r="AF1001" s="80">
        <v>3665</v>
      </c>
      <c r="AG1001" s="80">
        <v>819</v>
      </c>
      <c r="AH1001" s="80"/>
      <c r="AI1001" s="80" t="s">
        <v>8191</v>
      </c>
      <c r="AJ1001" s="80" t="s">
        <v>9033</v>
      </c>
      <c r="AK1001" s="85" t="s">
        <v>9710</v>
      </c>
      <c r="AL1001" s="80"/>
      <c r="AM1001" s="82">
        <v>40974.621527777781</v>
      </c>
      <c r="AN1001" s="80" t="s">
        <v>11402</v>
      </c>
      <c r="AO1001" s="85" t="s">
        <v>12401</v>
      </c>
      <c r="AP1001" s="80" t="s">
        <v>65</v>
      </c>
      <c r="AQ1001" s="2"/>
      <c r="AR1001" s="3"/>
      <c r="AS1001" s="3"/>
      <c r="AT1001" s="3"/>
      <c r="AU1001" s="3"/>
    </row>
    <row r="1002" spans="1:47" x14ac:dyDescent="0.35">
      <c r="A1002" s="66" t="s">
        <v>1593</v>
      </c>
      <c r="B1002" s="67"/>
      <c r="C1002" s="67"/>
      <c r="D1002" s="68"/>
      <c r="E1002" s="70"/>
      <c r="F1002" s="104" t="s">
        <v>10952</v>
      </c>
      <c r="G1002" s="67"/>
      <c r="H1002" s="71"/>
      <c r="I1002" s="72"/>
      <c r="J1002" s="72"/>
      <c r="K1002" s="71" t="s">
        <v>13860</v>
      </c>
      <c r="L1002" s="75"/>
      <c r="M1002" s="76"/>
      <c r="N1002" s="76"/>
      <c r="O1002" s="77"/>
      <c r="P1002" s="78"/>
      <c r="Q1002" s="78"/>
      <c r="R1002" s="88"/>
      <c r="S1002" s="88"/>
      <c r="T1002" s="88"/>
      <c r="U1002" s="88"/>
      <c r="V1002" s="52"/>
      <c r="W1002" s="52"/>
      <c r="X1002" s="52"/>
      <c r="Y1002" s="52"/>
      <c r="Z1002" s="51"/>
      <c r="AA1002" s="73"/>
      <c r="AB1002" s="73"/>
      <c r="AC1002" s="74"/>
      <c r="AD1002" s="80">
        <v>90</v>
      </c>
      <c r="AE1002" s="80">
        <v>24</v>
      </c>
      <c r="AF1002" s="80">
        <v>25</v>
      </c>
      <c r="AG1002" s="80">
        <v>20</v>
      </c>
      <c r="AH1002" s="80"/>
      <c r="AI1002" s="80"/>
      <c r="AJ1002" s="80" t="s">
        <v>9034</v>
      </c>
      <c r="AK1002" s="80"/>
      <c r="AL1002" s="80"/>
      <c r="AM1002" s="82">
        <v>44366.482893518521</v>
      </c>
      <c r="AN1002" s="80" t="s">
        <v>11402</v>
      </c>
      <c r="AO1002" s="85" t="s">
        <v>12402</v>
      </c>
      <c r="AP1002" s="80" t="s">
        <v>65</v>
      </c>
      <c r="AQ1002" s="2"/>
      <c r="AR1002" s="3"/>
      <c r="AS1002" s="3"/>
      <c r="AT1002" s="3"/>
      <c r="AU1002" s="3"/>
    </row>
    <row r="1003" spans="1:47" x14ac:dyDescent="0.35">
      <c r="A1003" s="66" t="s">
        <v>1045</v>
      </c>
      <c r="B1003" s="67"/>
      <c r="C1003" s="67"/>
      <c r="D1003" s="68"/>
      <c r="E1003" s="70"/>
      <c r="F1003" s="104" t="s">
        <v>10953</v>
      </c>
      <c r="G1003" s="67"/>
      <c r="H1003" s="71"/>
      <c r="I1003" s="72"/>
      <c r="J1003" s="72"/>
      <c r="K1003" s="71" t="s">
        <v>13861</v>
      </c>
      <c r="L1003" s="75"/>
      <c r="M1003" s="76"/>
      <c r="N1003" s="76"/>
      <c r="O1003" s="77"/>
      <c r="P1003" s="78"/>
      <c r="Q1003" s="78"/>
      <c r="R1003" s="88"/>
      <c r="S1003" s="88"/>
      <c r="T1003" s="88"/>
      <c r="U1003" s="88"/>
      <c r="V1003" s="52"/>
      <c r="W1003" s="52"/>
      <c r="X1003" s="52"/>
      <c r="Y1003" s="52"/>
      <c r="Z1003" s="51"/>
      <c r="AA1003" s="73"/>
      <c r="AB1003" s="73"/>
      <c r="AC1003" s="74"/>
      <c r="AD1003" s="80">
        <v>2627</v>
      </c>
      <c r="AE1003" s="80">
        <v>739</v>
      </c>
      <c r="AF1003" s="80">
        <v>31267</v>
      </c>
      <c r="AG1003" s="80">
        <v>140087</v>
      </c>
      <c r="AH1003" s="80"/>
      <c r="AI1003" s="80" t="s">
        <v>8192</v>
      </c>
      <c r="AJ1003" s="80" t="s">
        <v>8754</v>
      </c>
      <c r="AK1003" s="80"/>
      <c r="AL1003" s="80"/>
      <c r="AM1003" s="82">
        <v>43735.644849537035</v>
      </c>
      <c r="AN1003" s="80" t="s">
        <v>11402</v>
      </c>
      <c r="AO1003" s="85" t="s">
        <v>12403</v>
      </c>
      <c r="AP1003" s="80" t="s">
        <v>66</v>
      </c>
      <c r="AQ1003" s="2"/>
      <c r="AR1003" s="3"/>
      <c r="AS1003" s="3"/>
      <c r="AT1003" s="3"/>
      <c r="AU1003" s="3"/>
    </row>
    <row r="1004" spans="1:47" x14ac:dyDescent="0.35">
      <c r="A1004" s="66" t="s">
        <v>1046</v>
      </c>
      <c r="B1004" s="67"/>
      <c r="C1004" s="67"/>
      <c r="D1004" s="68"/>
      <c r="E1004" s="70"/>
      <c r="F1004" s="104" t="s">
        <v>10954</v>
      </c>
      <c r="G1004" s="67"/>
      <c r="H1004" s="71"/>
      <c r="I1004" s="72"/>
      <c r="J1004" s="72"/>
      <c r="K1004" s="71" t="s">
        <v>13862</v>
      </c>
      <c r="L1004" s="75"/>
      <c r="M1004" s="76"/>
      <c r="N1004" s="76"/>
      <c r="O1004" s="77"/>
      <c r="P1004" s="78"/>
      <c r="Q1004" s="78"/>
      <c r="R1004" s="88"/>
      <c r="S1004" s="88"/>
      <c r="T1004" s="88"/>
      <c r="U1004" s="88"/>
      <c r="V1004" s="52"/>
      <c r="W1004" s="52"/>
      <c r="X1004" s="52"/>
      <c r="Y1004" s="52"/>
      <c r="Z1004" s="51"/>
      <c r="AA1004" s="73"/>
      <c r="AB1004" s="73"/>
      <c r="AC1004" s="74"/>
      <c r="AD1004" s="80">
        <v>4162</v>
      </c>
      <c r="AE1004" s="80">
        <v>981</v>
      </c>
      <c r="AF1004" s="80">
        <v>21783</v>
      </c>
      <c r="AG1004" s="80">
        <v>174047</v>
      </c>
      <c r="AH1004" s="80"/>
      <c r="AI1004" s="80" t="s">
        <v>8193</v>
      </c>
      <c r="AJ1004" s="80" t="s">
        <v>9035</v>
      </c>
      <c r="AK1004" s="80"/>
      <c r="AL1004" s="80"/>
      <c r="AM1004" s="82">
        <v>41377.356111111112</v>
      </c>
      <c r="AN1004" s="80" t="s">
        <v>11402</v>
      </c>
      <c r="AO1004" s="85" t="s">
        <v>12404</v>
      </c>
      <c r="AP1004" s="80" t="s">
        <v>66</v>
      </c>
      <c r="AQ1004" s="2"/>
      <c r="AR1004" s="3"/>
      <c r="AS1004" s="3"/>
      <c r="AT1004" s="3"/>
      <c r="AU1004" s="3"/>
    </row>
    <row r="1005" spans="1:47" x14ac:dyDescent="0.35">
      <c r="A1005" s="66" t="s">
        <v>1047</v>
      </c>
      <c r="B1005" s="67"/>
      <c r="C1005" s="67"/>
      <c r="D1005" s="68"/>
      <c r="E1005" s="70"/>
      <c r="F1005" s="104" t="s">
        <v>10955</v>
      </c>
      <c r="G1005" s="67"/>
      <c r="H1005" s="71"/>
      <c r="I1005" s="72"/>
      <c r="J1005" s="72"/>
      <c r="K1005" s="71" t="s">
        <v>13863</v>
      </c>
      <c r="L1005" s="75"/>
      <c r="M1005" s="76"/>
      <c r="N1005" s="76"/>
      <c r="O1005" s="77"/>
      <c r="P1005" s="78"/>
      <c r="Q1005" s="78"/>
      <c r="R1005" s="88"/>
      <c r="S1005" s="88"/>
      <c r="T1005" s="88"/>
      <c r="U1005" s="88"/>
      <c r="V1005" s="52"/>
      <c r="W1005" s="52"/>
      <c r="X1005" s="52"/>
      <c r="Y1005" s="52"/>
      <c r="Z1005" s="51"/>
      <c r="AA1005" s="73"/>
      <c r="AB1005" s="73"/>
      <c r="AC1005" s="74"/>
      <c r="AD1005" s="80">
        <v>177</v>
      </c>
      <c r="AE1005" s="80">
        <v>36</v>
      </c>
      <c r="AF1005" s="80">
        <v>314</v>
      </c>
      <c r="AG1005" s="80">
        <v>918</v>
      </c>
      <c r="AH1005" s="80"/>
      <c r="AI1005" s="80"/>
      <c r="AJ1005" s="80" t="s">
        <v>9012</v>
      </c>
      <c r="AK1005" s="80"/>
      <c r="AL1005" s="80"/>
      <c r="AM1005" s="82">
        <v>42109.564895833333</v>
      </c>
      <c r="AN1005" s="80" t="s">
        <v>11402</v>
      </c>
      <c r="AO1005" s="85" t="s">
        <v>12405</v>
      </c>
      <c r="AP1005" s="80" t="s">
        <v>66</v>
      </c>
      <c r="AQ1005" s="2"/>
      <c r="AR1005" s="3"/>
      <c r="AS1005" s="3"/>
      <c r="AT1005" s="3"/>
      <c r="AU1005" s="3"/>
    </row>
    <row r="1006" spans="1:47" x14ac:dyDescent="0.35">
      <c r="A1006" s="66" t="s">
        <v>1048</v>
      </c>
      <c r="B1006" s="67"/>
      <c r="C1006" s="67"/>
      <c r="D1006" s="68"/>
      <c r="E1006" s="70"/>
      <c r="F1006" s="104" t="s">
        <v>10956</v>
      </c>
      <c r="G1006" s="67"/>
      <c r="H1006" s="71"/>
      <c r="I1006" s="72"/>
      <c r="J1006" s="72"/>
      <c r="K1006" s="71" t="s">
        <v>13864</v>
      </c>
      <c r="L1006" s="75"/>
      <c r="M1006" s="76"/>
      <c r="N1006" s="76"/>
      <c r="O1006" s="77"/>
      <c r="P1006" s="78"/>
      <c r="Q1006" s="78"/>
      <c r="R1006" s="88"/>
      <c r="S1006" s="88"/>
      <c r="T1006" s="88"/>
      <c r="U1006" s="88"/>
      <c r="V1006" s="52"/>
      <c r="W1006" s="52"/>
      <c r="X1006" s="52"/>
      <c r="Y1006" s="52"/>
      <c r="Z1006" s="51"/>
      <c r="AA1006" s="73"/>
      <c r="AB1006" s="73"/>
      <c r="AC1006" s="74"/>
      <c r="AD1006" s="80">
        <v>433</v>
      </c>
      <c r="AE1006" s="80">
        <v>1420</v>
      </c>
      <c r="AF1006" s="80">
        <v>154227</v>
      </c>
      <c r="AG1006" s="80">
        <v>119618</v>
      </c>
      <c r="AH1006" s="80"/>
      <c r="AI1006" s="80" t="s">
        <v>8194</v>
      </c>
      <c r="AJ1006" s="80" t="s">
        <v>9036</v>
      </c>
      <c r="AK1006" s="80"/>
      <c r="AL1006" s="80"/>
      <c r="AM1006" s="82">
        <v>43077.895219907405</v>
      </c>
      <c r="AN1006" s="80" t="s">
        <v>11402</v>
      </c>
      <c r="AO1006" s="85" t="s">
        <v>12406</v>
      </c>
      <c r="AP1006" s="80" t="s">
        <v>66</v>
      </c>
      <c r="AQ1006" s="2"/>
      <c r="AR1006" s="3"/>
      <c r="AS1006" s="3"/>
      <c r="AT1006" s="3"/>
      <c r="AU1006" s="3"/>
    </row>
    <row r="1007" spans="1:47" x14ac:dyDescent="0.35">
      <c r="A1007" s="66" t="s">
        <v>1049</v>
      </c>
      <c r="B1007" s="67"/>
      <c r="C1007" s="67"/>
      <c r="D1007" s="68"/>
      <c r="E1007" s="70"/>
      <c r="F1007" s="104" t="s">
        <v>10957</v>
      </c>
      <c r="G1007" s="67"/>
      <c r="H1007" s="71"/>
      <c r="I1007" s="72"/>
      <c r="J1007" s="72"/>
      <c r="K1007" s="71" t="s">
        <v>13865</v>
      </c>
      <c r="L1007" s="75"/>
      <c r="M1007" s="76"/>
      <c r="N1007" s="76"/>
      <c r="O1007" s="77"/>
      <c r="P1007" s="78"/>
      <c r="Q1007" s="78"/>
      <c r="R1007" s="88"/>
      <c r="S1007" s="88"/>
      <c r="T1007" s="88"/>
      <c r="U1007" s="88"/>
      <c r="V1007" s="52"/>
      <c r="W1007" s="52"/>
      <c r="X1007" s="52"/>
      <c r="Y1007" s="52"/>
      <c r="Z1007" s="51"/>
      <c r="AA1007" s="73"/>
      <c r="AB1007" s="73"/>
      <c r="AC1007" s="74"/>
      <c r="AD1007" s="80">
        <v>1354</v>
      </c>
      <c r="AE1007" s="80">
        <v>1137</v>
      </c>
      <c r="AF1007" s="80">
        <v>12313</v>
      </c>
      <c r="AG1007" s="80">
        <v>1350</v>
      </c>
      <c r="AH1007" s="80"/>
      <c r="AI1007" s="80" t="s">
        <v>8195</v>
      </c>
      <c r="AJ1007" s="80" t="s">
        <v>8615</v>
      </c>
      <c r="AK1007" s="85" t="s">
        <v>9711</v>
      </c>
      <c r="AL1007" s="80"/>
      <c r="AM1007" s="82">
        <v>40241.429930555554</v>
      </c>
      <c r="AN1007" s="80" t="s">
        <v>11402</v>
      </c>
      <c r="AO1007" s="85" t="s">
        <v>12407</v>
      </c>
      <c r="AP1007" s="80" t="s">
        <v>66</v>
      </c>
      <c r="AQ1007" s="2"/>
      <c r="AR1007" s="3"/>
      <c r="AS1007" s="3"/>
      <c r="AT1007" s="3"/>
      <c r="AU1007" s="3"/>
    </row>
    <row r="1008" spans="1:47" x14ac:dyDescent="0.35">
      <c r="A1008" s="66" t="s">
        <v>1050</v>
      </c>
      <c r="B1008" s="67"/>
      <c r="C1008" s="67"/>
      <c r="D1008" s="68"/>
      <c r="E1008" s="70"/>
      <c r="F1008" s="104" t="s">
        <v>10958</v>
      </c>
      <c r="G1008" s="67"/>
      <c r="H1008" s="71"/>
      <c r="I1008" s="72"/>
      <c r="J1008" s="72"/>
      <c r="K1008" s="71" t="s">
        <v>13866</v>
      </c>
      <c r="L1008" s="75"/>
      <c r="M1008" s="76"/>
      <c r="N1008" s="76"/>
      <c r="O1008" s="77"/>
      <c r="P1008" s="78"/>
      <c r="Q1008" s="78"/>
      <c r="R1008" s="88"/>
      <c r="S1008" s="88"/>
      <c r="T1008" s="88"/>
      <c r="U1008" s="88"/>
      <c r="V1008" s="52"/>
      <c r="W1008" s="52"/>
      <c r="X1008" s="52"/>
      <c r="Y1008" s="52"/>
      <c r="Z1008" s="51"/>
      <c r="AA1008" s="73"/>
      <c r="AB1008" s="73"/>
      <c r="AC1008" s="74"/>
      <c r="AD1008" s="80">
        <v>1249</v>
      </c>
      <c r="AE1008" s="80">
        <v>551</v>
      </c>
      <c r="AF1008" s="80">
        <v>10716</v>
      </c>
      <c r="AG1008" s="80">
        <v>8361</v>
      </c>
      <c r="AH1008" s="80"/>
      <c r="AI1008" s="80" t="s">
        <v>8196</v>
      </c>
      <c r="AJ1008" s="80" t="s">
        <v>8972</v>
      </c>
      <c r="AK1008" s="85" t="s">
        <v>9712</v>
      </c>
      <c r="AL1008" s="80"/>
      <c r="AM1008" s="82">
        <v>43934.337546296294</v>
      </c>
      <c r="AN1008" s="80" t="s">
        <v>11402</v>
      </c>
      <c r="AO1008" s="85" t="s">
        <v>12408</v>
      </c>
      <c r="AP1008" s="80" t="s">
        <v>66</v>
      </c>
      <c r="AQ1008" s="2"/>
      <c r="AR1008" s="3"/>
      <c r="AS1008" s="3"/>
      <c r="AT1008" s="3"/>
      <c r="AU1008" s="3"/>
    </row>
    <row r="1009" spans="1:47" x14ac:dyDescent="0.35">
      <c r="A1009" s="66" t="s">
        <v>1051</v>
      </c>
      <c r="B1009" s="67"/>
      <c r="C1009" s="67"/>
      <c r="D1009" s="68"/>
      <c r="E1009" s="70"/>
      <c r="F1009" s="104" t="s">
        <v>10959</v>
      </c>
      <c r="G1009" s="67"/>
      <c r="H1009" s="71"/>
      <c r="I1009" s="72"/>
      <c r="J1009" s="72"/>
      <c r="K1009" s="71" t="s">
        <v>13867</v>
      </c>
      <c r="L1009" s="75"/>
      <c r="M1009" s="76"/>
      <c r="N1009" s="76"/>
      <c r="O1009" s="77"/>
      <c r="P1009" s="78"/>
      <c r="Q1009" s="78"/>
      <c r="R1009" s="88"/>
      <c r="S1009" s="88"/>
      <c r="T1009" s="88"/>
      <c r="U1009" s="88"/>
      <c r="V1009" s="52"/>
      <c r="W1009" s="52"/>
      <c r="X1009" s="52"/>
      <c r="Y1009" s="52"/>
      <c r="Z1009" s="51"/>
      <c r="AA1009" s="73"/>
      <c r="AB1009" s="73"/>
      <c r="AC1009" s="74"/>
      <c r="AD1009" s="80">
        <v>115</v>
      </c>
      <c r="AE1009" s="80">
        <v>177</v>
      </c>
      <c r="AF1009" s="80">
        <v>814</v>
      </c>
      <c r="AG1009" s="80">
        <v>1387</v>
      </c>
      <c r="AH1009" s="80"/>
      <c r="AI1009" s="80" t="s">
        <v>8197</v>
      </c>
      <c r="AJ1009" s="80" t="s">
        <v>8609</v>
      </c>
      <c r="AK1009" s="85" t="s">
        <v>9713</v>
      </c>
      <c r="AL1009" s="80"/>
      <c r="AM1009" s="82">
        <v>43144.805069444446</v>
      </c>
      <c r="AN1009" s="80" t="s">
        <v>11402</v>
      </c>
      <c r="AO1009" s="85" t="s">
        <v>12409</v>
      </c>
      <c r="AP1009" s="80" t="s">
        <v>66</v>
      </c>
      <c r="AQ1009" s="2"/>
      <c r="AR1009" s="3"/>
      <c r="AS1009" s="3"/>
      <c r="AT1009" s="3"/>
      <c r="AU1009" s="3"/>
    </row>
    <row r="1010" spans="1:47" x14ac:dyDescent="0.35">
      <c r="A1010" s="66" t="s">
        <v>1052</v>
      </c>
      <c r="B1010" s="67"/>
      <c r="C1010" s="67"/>
      <c r="D1010" s="68"/>
      <c r="E1010" s="70"/>
      <c r="F1010" s="104" t="s">
        <v>10960</v>
      </c>
      <c r="G1010" s="67"/>
      <c r="H1010" s="71"/>
      <c r="I1010" s="72"/>
      <c r="J1010" s="72"/>
      <c r="K1010" s="71" t="s">
        <v>13868</v>
      </c>
      <c r="L1010" s="75"/>
      <c r="M1010" s="76"/>
      <c r="N1010" s="76"/>
      <c r="O1010" s="77"/>
      <c r="P1010" s="78"/>
      <c r="Q1010" s="78"/>
      <c r="R1010" s="88"/>
      <c r="S1010" s="88"/>
      <c r="T1010" s="88"/>
      <c r="U1010" s="88"/>
      <c r="V1010" s="52"/>
      <c r="W1010" s="52"/>
      <c r="X1010" s="52"/>
      <c r="Y1010" s="52"/>
      <c r="Z1010" s="51"/>
      <c r="AA1010" s="73"/>
      <c r="AB1010" s="73"/>
      <c r="AC1010" s="74"/>
      <c r="AD1010" s="80">
        <v>78</v>
      </c>
      <c r="AE1010" s="80">
        <v>122</v>
      </c>
      <c r="AF1010" s="80">
        <v>6821</v>
      </c>
      <c r="AG1010" s="80">
        <v>14703</v>
      </c>
      <c r="AH1010" s="80"/>
      <c r="AI1010" s="80" t="s">
        <v>8198</v>
      </c>
      <c r="AJ1010" s="80"/>
      <c r="AK1010" s="85" t="s">
        <v>9714</v>
      </c>
      <c r="AL1010" s="80"/>
      <c r="AM1010" s="82">
        <v>42276.369583333333</v>
      </c>
      <c r="AN1010" s="80" t="s">
        <v>11402</v>
      </c>
      <c r="AO1010" s="85" t="s">
        <v>12410</v>
      </c>
      <c r="AP1010" s="80" t="s">
        <v>66</v>
      </c>
      <c r="AQ1010" s="2"/>
      <c r="AR1010" s="3"/>
      <c r="AS1010" s="3"/>
      <c r="AT1010" s="3"/>
      <c r="AU1010" s="3"/>
    </row>
    <row r="1011" spans="1:47" x14ac:dyDescent="0.35">
      <c r="A1011" s="66" t="s">
        <v>1053</v>
      </c>
      <c r="B1011" s="67"/>
      <c r="C1011" s="67"/>
      <c r="D1011" s="68"/>
      <c r="E1011" s="70"/>
      <c r="F1011" s="104" t="s">
        <v>10961</v>
      </c>
      <c r="G1011" s="67"/>
      <c r="H1011" s="71"/>
      <c r="I1011" s="72"/>
      <c r="J1011" s="72"/>
      <c r="K1011" s="71" t="s">
        <v>13869</v>
      </c>
      <c r="L1011" s="75"/>
      <c r="M1011" s="76"/>
      <c r="N1011" s="76"/>
      <c r="O1011" s="77"/>
      <c r="P1011" s="78"/>
      <c r="Q1011" s="78"/>
      <c r="R1011" s="88"/>
      <c r="S1011" s="88"/>
      <c r="T1011" s="88"/>
      <c r="U1011" s="88"/>
      <c r="V1011" s="52"/>
      <c r="W1011" s="52"/>
      <c r="X1011" s="52"/>
      <c r="Y1011" s="52"/>
      <c r="Z1011" s="51"/>
      <c r="AA1011" s="73"/>
      <c r="AB1011" s="73"/>
      <c r="AC1011" s="74"/>
      <c r="AD1011" s="80">
        <v>1735</v>
      </c>
      <c r="AE1011" s="80">
        <v>1738</v>
      </c>
      <c r="AF1011" s="80">
        <v>17180</v>
      </c>
      <c r="AG1011" s="80">
        <v>2270</v>
      </c>
      <c r="AH1011" s="80"/>
      <c r="AI1011" s="80" t="s">
        <v>8199</v>
      </c>
      <c r="AJ1011" s="80" t="s">
        <v>8688</v>
      </c>
      <c r="AK1011" s="85" t="s">
        <v>9715</v>
      </c>
      <c r="AL1011" s="80"/>
      <c r="AM1011" s="82">
        <v>40710.905335648145</v>
      </c>
      <c r="AN1011" s="80" t="s">
        <v>11402</v>
      </c>
      <c r="AO1011" s="85" t="s">
        <v>12411</v>
      </c>
      <c r="AP1011" s="80" t="s">
        <v>66</v>
      </c>
      <c r="AQ1011" s="2"/>
      <c r="AR1011" s="3"/>
      <c r="AS1011" s="3"/>
      <c r="AT1011" s="3"/>
      <c r="AU1011" s="3"/>
    </row>
    <row r="1012" spans="1:47" x14ac:dyDescent="0.35">
      <c r="A1012" s="66" t="s">
        <v>1054</v>
      </c>
      <c r="B1012" s="67"/>
      <c r="C1012" s="67"/>
      <c r="D1012" s="68"/>
      <c r="E1012" s="70"/>
      <c r="F1012" s="104" t="s">
        <v>10962</v>
      </c>
      <c r="G1012" s="67"/>
      <c r="H1012" s="71"/>
      <c r="I1012" s="72"/>
      <c r="J1012" s="72"/>
      <c r="K1012" s="71" t="s">
        <v>13870</v>
      </c>
      <c r="L1012" s="75"/>
      <c r="M1012" s="76"/>
      <c r="N1012" s="76"/>
      <c r="O1012" s="77"/>
      <c r="P1012" s="78"/>
      <c r="Q1012" s="78"/>
      <c r="R1012" s="88"/>
      <c r="S1012" s="88"/>
      <c r="T1012" s="88"/>
      <c r="U1012" s="88"/>
      <c r="V1012" s="52"/>
      <c r="W1012" s="52"/>
      <c r="X1012" s="52"/>
      <c r="Y1012" s="52"/>
      <c r="Z1012" s="51"/>
      <c r="AA1012" s="73"/>
      <c r="AB1012" s="73"/>
      <c r="AC1012" s="74"/>
      <c r="AD1012" s="80">
        <v>70</v>
      </c>
      <c r="AE1012" s="80">
        <v>25</v>
      </c>
      <c r="AF1012" s="80">
        <v>534</v>
      </c>
      <c r="AG1012" s="80">
        <v>420</v>
      </c>
      <c r="AH1012" s="80"/>
      <c r="AI1012" s="80" t="s">
        <v>8200</v>
      </c>
      <c r="AJ1012" s="80" t="s">
        <v>8615</v>
      </c>
      <c r="AK1012" s="80"/>
      <c r="AL1012" s="80"/>
      <c r="AM1012" s="82">
        <v>44309.639027777775</v>
      </c>
      <c r="AN1012" s="80" t="s">
        <v>11402</v>
      </c>
      <c r="AO1012" s="85" t="s">
        <v>12412</v>
      </c>
      <c r="AP1012" s="80" t="s">
        <v>66</v>
      </c>
      <c r="AQ1012" s="2"/>
      <c r="AR1012" s="3"/>
      <c r="AS1012" s="3"/>
      <c r="AT1012" s="3"/>
      <c r="AU1012" s="3"/>
    </row>
    <row r="1013" spans="1:47" x14ac:dyDescent="0.35">
      <c r="A1013" s="66" t="s">
        <v>1594</v>
      </c>
      <c r="B1013" s="67"/>
      <c r="C1013" s="67"/>
      <c r="D1013" s="68"/>
      <c r="E1013" s="70"/>
      <c r="F1013" s="104" t="s">
        <v>10963</v>
      </c>
      <c r="G1013" s="67"/>
      <c r="H1013" s="71"/>
      <c r="I1013" s="72"/>
      <c r="J1013" s="72"/>
      <c r="K1013" s="71" t="s">
        <v>13871</v>
      </c>
      <c r="L1013" s="75"/>
      <c r="M1013" s="76"/>
      <c r="N1013" s="76"/>
      <c r="O1013" s="77"/>
      <c r="P1013" s="78"/>
      <c r="Q1013" s="78"/>
      <c r="R1013" s="88"/>
      <c r="S1013" s="88"/>
      <c r="T1013" s="88"/>
      <c r="U1013" s="88"/>
      <c r="V1013" s="52"/>
      <c r="W1013" s="52"/>
      <c r="X1013" s="52"/>
      <c r="Y1013" s="52"/>
      <c r="Z1013" s="51"/>
      <c r="AA1013" s="73"/>
      <c r="AB1013" s="73"/>
      <c r="AC1013" s="74"/>
      <c r="AD1013" s="80">
        <v>724</v>
      </c>
      <c r="AE1013" s="80">
        <v>7128582</v>
      </c>
      <c r="AF1013" s="80">
        <v>10402</v>
      </c>
      <c r="AG1013" s="80">
        <v>161</v>
      </c>
      <c r="AH1013" s="80"/>
      <c r="AI1013" s="80" t="s">
        <v>8201</v>
      </c>
      <c r="AJ1013" s="80" t="s">
        <v>8609</v>
      </c>
      <c r="AK1013" s="85" t="s">
        <v>9716</v>
      </c>
      <c r="AL1013" s="80"/>
      <c r="AM1013" s="82">
        <v>41567.816296296296</v>
      </c>
      <c r="AN1013" s="80" t="s">
        <v>11402</v>
      </c>
      <c r="AO1013" s="85" t="s">
        <v>12413</v>
      </c>
      <c r="AP1013" s="80" t="s">
        <v>65</v>
      </c>
      <c r="AQ1013" s="2"/>
      <c r="AR1013" s="3"/>
      <c r="AS1013" s="3"/>
      <c r="AT1013" s="3"/>
      <c r="AU1013" s="3"/>
    </row>
    <row r="1014" spans="1:47" x14ac:dyDescent="0.35">
      <c r="A1014" s="66" t="s">
        <v>1055</v>
      </c>
      <c r="B1014" s="67"/>
      <c r="C1014" s="67"/>
      <c r="D1014" s="68"/>
      <c r="E1014" s="70"/>
      <c r="F1014" s="104" t="s">
        <v>10964</v>
      </c>
      <c r="G1014" s="67"/>
      <c r="H1014" s="71"/>
      <c r="I1014" s="72"/>
      <c r="J1014" s="72"/>
      <c r="K1014" s="71" t="s">
        <v>13872</v>
      </c>
      <c r="L1014" s="75"/>
      <c r="M1014" s="76"/>
      <c r="N1014" s="76"/>
      <c r="O1014" s="77"/>
      <c r="P1014" s="78"/>
      <c r="Q1014" s="78"/>
      <c r="R1014" s="88"/>
      <c r="S1014" s="88"/>
      <c r="T1014" s="88"/>
      <c r="U1014" s="88"/>
      <c r="V1014" s="52"/>
      <c r="W1014" s="52"/>
      <c r="X1014" s="52"/>
      <c r="Y1014" s="52"/>
      <c r="Z1014" s="51"/>
      <c r="AA1014" s="73"/>
      <c r="AB1014" s="73"/>
      <c r="AC1014" s="74"/>
      <c r="AD1014" s="80">
        <v>7415</v>
      </c>
      <c r="AE1014" s="80">
        <v>6750</v>
      </c>
      <c r="AF1014" s="80">
        <v>319785</v>
      </c>
      <c r="AG1014" s="80">
        <v>283110</v>
      </c>
      <c r="AH1014" s="80"/>
      <c r="AI1014" s="80" t="s">
        <v>8202</v>
      </c>
      <c r="AJ1014" s="80" t="s">
        <v>9037</v>
      </c>
      <c r="AK1014" s="80"/>
      <c r="AL1014" s="80"/>
      <c r="AM1014" s="82">
        <v>42425.41170138889</v>
      </c>
      <c r="AN1014" s="80" t="s">
        <v>11402</v>
      </c>
      <c r="AO1014" s="85" t="s">
        <v>12414</v>
      </c>
      <c r="AP1014" s="80" t="s">
        <v>66</v>
      </c>
      <c r="AQ1014" s="2"/>
      <c r="AR1014" s="3"/>
      <c r="AS1014" s="3"/>
      <c r="AT1014" s="3"/>
      <c r="AU1014" s="3"/>
    </row>
    <row r="1015" spans="1:47" x14ac:dyDescent="0.35">
      <c r="A1015" s="66" t="s">
        <v>1056</v>
      </c>
      <c r="B1015" s="67"/>
      <c r="C1015" s="67"/>
      <c r="D1015" s="68"/>
      <c r="E1015" s="70"/>
      <c r="F1015" s="104" t="s">
        <v>10965</v>
      </c>
      <c r="G1015" s="67"/>
      <c r="H1015" s="71"/>
      <c r="I1015" s="72"/>
      <c r="J1015" s="72"/>
      <c r="K1015" s="71" t="s">
        <v>13873</v>
      </c>
      <c r="L1015" s="75"/>
      <c r="M1015" s="76"/>
      <c r="N1015" s="76"/>
      <c r="O1015" s="77"/>
      <c r="P1015" s="78"/>
      <c r="Q1015" s="78"/>
      <c r="R1015" s="88"/>
      <c r="S1015" s="88"/>
      <c r="T1015" s="88"/>
      <c r="U1015" s="88"/>
      <c r="V1015" s="52"/>
      <c r="W1015" s="52"/>
      <c r="X1015" s="52"/>
      <c r="Y1015" s="52"/>
      <c r="Z1015" s="51"/>
      <c r="AA1015" s="73"/>
      <c r="AB1015" s="73"/>
      <c r="AC1015" s="74"/>
      <c r="AD1015" s="80">
        <v>724</v>
      </c>
      <c r="AE1015" s="80">
        <v>282</v>
      </c>
      <c r="AF1015" s="80">
        <v>1919</v>
      </c>
      <c r="AG1015" s="80">
        <v>1288</v>
      </c>
      <c r="AH1015" s="80"/>
      <c r="AI1015" s="80"/>
      <c r="AJ1015" s="80"/>
      <c r="AK1015" s="80"/>
      <c r="AL1015" s="80"/>
      <c r="AM1015" s="82">
        <v>40665.440057870372</v>
      </c>
      <c r="AN1015" s="80" t="s">
        <v>11402</v>
      </c>
      <c r="AO1015" s="85" t="s">
        <v>12415</v>
      </c>
      <c r="AP1015" s="80" t="s">
        <v>66</v>
      </c>
      <c r="AQ1015" s="2"/>
      <c r="AR1015" s="3"/>
      <c r="AS1015" s="3"/>
      <c r="AT1015" s="3"/>
      <c r="AU1015" s="3"/>
    </row>
    <row r="1016" spans="1:47" x14ac:dyDescent="0.35">
      <c r="A1016" s="66" t="s">
        <v>1057</v>
      </c>
      <c r="B1016" s="67"/>
      <c r="C1016" s="67"/>
      <c r="D1016" s="68"/>
      <c r="E1016" s="70"/>
      <c r="F1016" s="104" t="s">
        <v>10966</v>
      </c>
      <c r="G1016" s="67"/>
      <c r="H1016" s="71"/>
      <c r="I1016" s="72"/>
      <c r="J1016" s="72"/>
      <c r="K1016" s="71" t="s">
        <v>13874</v>
      </c>
      <c r="L1016" s="75"/>
      <c r="M1016" s="76"/>
      <c r="N1016" s="76"/>
      <c r="O1016" s="77"/>
      <c r="P1016" s="78"/>
      <c r="Q1016" s="78"/>
      <c r="R1016" s="88"/>
      <c r="S1016" s="88"/>
      <c r="T1016" s="88"/>
      <c r="U1016" s="88"/>
      <c r="V1016" s="52"/>
      <c r="W1016" s="52"/>
      <c r="X1016" s="52"/>
      <c r="Y1016" s="52"/>
      <c r="Z1016" s="51"/>
      <c r="AA1016" s="73"/>
      <c r="AB1016" s="73"/>
      <c r="AC1016" s="74"/>
      <c r="AD1016" s="80">
        <v>431</v>
      </c>
      <c r="AE1016" s="80">
        <v>340</v>
      </c>
      <c r="AF1016" s="80">
        <v>822</v>
      </c>
      <c r="AG1016" s="80">
        <v>113</v>
      </c>
      <c r="AH1016" s="80"/>
      <c r="AI1016" s="80" t="s">
        <v>8203</v>
      </c>
      <c r="AJ1016" s="80" t="s">
        <v>9038</v>
      </c>
      <c r="AK1016" s="85" t="s">
        <v>9717</v>
      </c>
      <c r="AL1016" s="80"/>
      <c r="AM1016" s="82">
        <v>43179.571527777778</v>
      </c>
      <c r="AN1016" s="80" t="s">
        <v>11402</v>
      </c>
      <c r="AO1016" s="85" t="s">
        <v>12416</v>
      </c>
      <c r="AP1016" s="80" t="s">
        <v>66</v>
      </c>
      <c r="AQ1016" s="2"/>
      <c r="AR1016" s="3"/>
      <c r="AS1016" s="3"/>
      <c r="AT1016" s="3"/>
      <c r="AU1016" s="3"/>
    </row>
    <row r="1017" spans="1:47" x14ac:dyDescent="0.35">
      <c r="A1017" s="66" t="s">
        <v>1595</v>
      </c>
      <c r="B1017" s="67"/>
      <c r="C1017" s="67"/>
      <c r="D1017" s="68"/>
      <c r="E1017" s="70"/>
      <c r="F1017" s="104" t="s">
        <v>10967</v>
      </c>
      <c r="G1017" s="67"/>
      <c r="H1017" s="71"/>
      <c r="I1017" s="72"/>
      <c r="J1017" s="72"/>
      <c r="K1017" s="71" t="s">
        <v>13875</v>
      </c>
      <c r="L1017" s="75"/>
      <c r="M1017" s="76"/>
      <c r="N1017" s="76"/>
      <c r="O1017" s="77"/>
      <c r="P1017" s="78"/>
      <c r="Q1017" s="78"/>
      <c r="R1017" s="88"/>
      <c r="S1017" s="88"/>
      <c r="T1017" s="88"/>
      <c r="U1017" s="88"/>
      <c r="V1017" s="52"/>
      <c r="W1017" s="52"/>
      <c r="X1017" s="52"/>
      <c r="Y1017" s="52"/>
      <c r="Z1017" s="51"/>
      <c r="AA1017" s="73"/>
      <c r="AB1017" s="73"/>
      <c r="AC1017" s="74"/>
      <c r="AD1017" s="80">
        <v>81</v>
      </c>
      <c r="AE1017" s="80">
        <v>646</v>
      </c>
      <c r="AF1017" s="80">
        <v>1238</v>
      </c>
      <c r="AG1017" s="80">
        <v>11</v>
      </c>
      <c r="AH1017" s="80"/>
      <c r="AI1017" s="80" t="s">
        <v>8204</v>
      </c>
      <c r="AJ1017" s="80" t="s">
        <v>9038</v>
      </c>
      <c r="AK1017" s="85" t="s">
        <v>9718</v>
      </c>
      <c r="AL1017" s="80"/>
      <c r="AM1017" s="82">
        <v>42932.299479166664</v>
      </c>
      <c r="AN1017" s="80" t="s">
        <v>11402</v>
      </c>
      <c r="AO1017" s="85" t="s">
        <v>12417</v>
      </c>
      <c r="AP1017" s="80" t="s">
        <v>65</v>
      </c>
      <c r="AQ1017" s="2"/>
      <c r="AR1017" s="3"/>
      <c r="AS1017" s="3"/>
      <c r="AT1017" s="3"/>
      <c r="AU1017" s="3"/>
    </row>
    <row r="1018" spans="1:47" x14ac:dyDescent="0.35">
      <c r="A1018" s="66" t="s">
        <v>1058</v>
      </c>
      <c r="B1018" s="67"/>
      <c r="C1018" s="67"/>
      <c r="D1018" s="68"/>
      <c r="E1018" s="70"/>
      <c r="F1018" s="104" t="s">
        <v>10968</v>
      </c>
      <c r="G1018" s="67"/>
      <c r="H1018" s="71"/>
      <c r="I1018" s="72"/>
      <c r="J1018" s="72"/>
      <c r="K1018" s="71" t="s">
        <v>13876</v>
      </c>
      <c r="L1018" s="75"/>
      <c r="M1018" s="76"/>
      <c r="N1018" s="76"/>
      <c r="O1018" s="77"/>
      <c r="P1018" s="78"/>
      <c r="Q1018" s="78"/>
      <c r="R1018" s="88"/>
      <c r="S1018" s="88"/>
      <c r="T1018" s="88"/>
      <c r="U1018" s="88"/>
      <c r="V1018" s="52"/>
      <c r="W1018" s="52"/>
      <c r="X1018" s="52"/>
      <c r="Y1018" s="52"/>
      <c r="Z1018" s="51"/>
      <c r="AA1018" s="73"/>
      <c r="AB1018" s="73"/>
      <c r="AC1018" s="74"/>
      <c r="AD1018" s="80">
        <v>86</v>
      </c>
      <c r="AE1018" s="80">
        <v>12</v>
      </c>
      <c r="AF1018" s="80">
        <v>1645</v>
      </c>
      <c r="AG1018" s="80">
        <v>1610</v>
      </c>
      <c r="AH1018" s="80"/>
      <c r="AI1018" s="80"/>
      <c r="AJ1018" s="80"/>
      <c r="AK1018" s="80"/>
      <c r="AL1018" s="80"/>
      <c r="AM1018" s="82">
        <v>43562.760011574072</v>
      </c>
      <c r="AN1018" s="80" t="s">
        <v>11402</v>
      </c>
      <c r="AO1018" s="85" t="s">
        <v>12418</v>
      </c>
      <c r="AP1018" s="80" t="s">
        <v>66</v>
      </c>
      <c r="AQ1018" s="2"/>
      <c r="AR1018" s="3"/>
      <c r="AS1018" s="3"/>
      <c r="AT1018" s="3"/>
      <c r="AU1018" s="3"/>
    </row>
    <row r="1019" spans="1:47" x14ac:dyDescent="0.35">
      <c r="A1019" s="66" t="s">
        <v>1059</v>
      </c>
      <c r="B1019" s="67"/>
      <c r="C1019" s="67"/>
      <c r="D1019" s="68"/>
      <c r="E1019" s="70"/>
      <c r="F1019" s="104" t="s">
        <v>10969</v>
      </c>
      <c r="G1019" s="67"/>
      <c r="H1019" s="71"/>
      <c r="I1019" s="72"/>
      <c r="J1019" s="72"/>
      <c r="K1019" s="71" t="s">
        <v>13877</v>
      </c>
      <c r="L1019" s="75"/>
      <c r="M1019" s="76"/>
      <c r="N1019" s="76"/>
      <c r="O1019" s="77"/>
      <c r="P1019" s="78"/>
      <c r="Q1019" s="78"/>
      <c r="R1019" s="88"/>
      <c r="S1019" s="88"/>
      <c r="T1019" s="88"/>
      <c r="U1019" s="88"/>
      <c r="V1019" s="52"/>
      <c r="W1019" s="52"/>
      <c r="X1019" s="52"/>
      <c r="Y1019" s="52"/>
      <c r="Z1019" s="51"/>
      <c r="AA1019" s="73"/>
      <c r="AB1019" s="73"/>
      <c r="AC1019" s="74"/>
      <c r="AD1019" s="80">
        <v>964</v>
      </c>
      <c r="AE1019" s="80">
        <v>1019</v>
      </c>
      <c r="AF1019" s="80">
        <v>99257</v>
      </c>
      <c r="AG1019" s="80">
        <v>155084</v>
      </c>
      <c r="AH1019" s="80"/>
      <c r="AI1019" s="80"/>
      <c r="AJ1019" s="80" t="s">
        <v>9039</v>
      </c>
      <c r="AK1019" s="80"/>
      <c r="AL1019" s="80"/>
      <c r="AM1019" s="82">
        <v>43689.621076388888</v>
      </c>
      <c r="AN1019" s="80" t="s">
        <v>11402</v>
      </c>
      <c r="AO1019" s="85" t="s">
        <v>12419</v>
      </c>
      <c r="AP1019" s="80" t="s">
        <v>66</v>
      </c>
      <c r="AQ1019" s="2"/>
      <c r="AR1019" s="3"/>
      <c r="AS1019" s="3"/>
      <c r="AT1019" s="3"/>
      <c r="AU1019" s="3"/>
    </row>
    <row r="1020" spans="1:47" x14ac:dyDescent="0.35">
      <c r="A1020" s="66" t="s">
        <v>1060</v>
      </c>
      <c r="B1020" s="67"/>
      <c r="C1020" s="67"/>
      <c r="D1020" s="68"/>
      <c r="E1020" s="70"/>
      <c r="F1020" s="104" t="s">
        <v>10970</v>
      </c>
      <c r="G1020" s="67"/>
      <c r="H1020" s="71"/>
      <c r="I1020" s="72"/>
      <c r="J1020" s="72"/>
      <c r="K1020" s="71" t="s">
        <v>13878</v>
      </c>
      <c r="L1020" s="75"/>
      <c r="M1020" s="76"/>
      <c r="N1020" s="76"/>
      <c r="O1020" s="77"/>
      <c r="P1020" s="78"/>
      <c r="Q1020" s="78"/>
      <c r="R1020" s="88"/>
      <c r="S1020" s="88"/>
      <c r="T1020" s="88"/>
      <c r="U1020" s="88"/>
      <c r="V1020" s="52"/>
      <c r="W1020" s="52"/>
      <c r="X1020" s="52"/>
      <c r="Y1020" s="52"/>
      <c r="Z1020" s="51"/>
      <c r="AA1020" s="73"/>
      <c r="AB1020" s="73"/>
      <c r="AC1020" s="74"/>
      <c r="AD1020" s="80">
        <v>47</v>
      </c>
      <c r="AE1020" s="80">
        <v>4741</v>
      </c>
      <c r="AF1020" s="80">
        <v>1628</v>
      </c>
      <c r="AG1020" s="80">
        <v>88</v>
      </c>
      <c r="AH1020" s="80"/>
      <c r="AI1020" s="80" t="s">
        <v>8205</v>
      </c>
      <c r="AJ1020" s="80"/>
      <c r="AK1020" s="85" t="s">
        <v>9719</v>
      </c>
      <c r="AL1020" s="80"/>
      <c r="AM1020" s="82">
        <v>41305.467141203706</v>
      </c>
      <c r="AN1020" s="80" t="s">
        <v>11402</v>
      </c>
      <c r="AO1020" s="85" t="s">
        <v>12420</v>
      </c>
      <c r="AP1020" s="80" t="s">
        <v>66</v>
      </c>
      <c r="AQ1020" s="2"/>
      <c r="AR1020" s="3"/>
      <c r="AS1020" s="3"/>
      <c r="AT1020" s="3"/>
      <c r="AU1020" s="3"/>
    </row>
    <row r="1021" spans="1:47" x14ac:dyDescent="0.35">
      <c r="A1021" s="66" t="s">
        <v>1061</v>
      </c>
      <c r="B1021" s="67"/>
      <c r="C1021" s="67"/>
      <c r="D1021" s="68"/>
      <c r="E1021" s="70"/>
      <c r="F1021" s="104" t="s">
        <v>10971</v>
      </c>
      <c r="G1021" s="67"/>
      <c r="H1021" s="71"/>
      <c r="I1021" s="72"/>
      <c r="J1021" s="72"/>
      <c r="K1021" s="71" t="s">
        <v>13879</v>
      </c>
      <c r="L1021" s="75"/>
      <c r="M1021" s="76"/>
      <c r="N1021" s="76"/>
      <c r="O1021" s="77"/>
      <c r="P1021" s="78"/>
      <c r="Q1021" s="78"/>
      <c r="R1021" s="88"/>
      <c r="S1021" s="88"/>
      <c r="T1021" s="88"/>
      <c r="U1021" s="88"/>
      <c r="V1021" s="52"/>
      <c r="W1021" s="52"/>
      <c r="X1021" s="52"/>
      <c r="Y1021" s="52"/>
      <c r="Z1021" s="51"/>
      <c r="AA1021" s="73"/>
      <c r="AB1021" s="73"/>
      <c r="AC1021" s="74"/>
      <c r="AD1021" s="80">
        <v>299</v>
      </c>
      <c r="AE1021" s="80">
        <v>1756</v>
      </c>
      <c r="AF1021" s="80">
        <v>1525</v>
      </c>
      <c r="AG1021" s="80">
        <v>2366</v>
      </c>
      <c r="AH1021" s="80"/>
      <c r="AI1021" s="80" t="s">
        <v>8206</v>
      </c>
      <c r="AJ1021" s="80" t="s">
        <v>9040</v>
      </c>
      <c r="AK1021" s="85" t="s">
        <v>9720</v>
      </c>
      <c r="AL1021" s="80"/>
      <c r="AM1021" s="82">
        <v>40144.848599537036</v>
      </c>
      <c r="AN1021" s="80" t="s">
        <v>11402</v>
      </c>
      <c r="AO1021" s="85" t="s">
        <v>12421</v>
      </c>
      <c r="AP1021" s="80" t="s">
        <v>66</v>
      </c>
      <c r="AQ1021" s="2"/>
      <c r="AR1021" s="3"/>
      <c r="AS1021" s="3"/>
      <c r="AT1021" s="3"/>
      <c r="AU1021" s="3"/>
    </row>
    <row r="1022" spans="1:47" x14ac:dyDescent="0.35">
      <c r="A1022" s="66" t="s">
        <v>1062</v>
      </c>
      <c r="B1022" s="67"/>
      <c r="C1022" s="67"/>
      <c r="D1022" s="68"/>
      <c r="E1022" s="70"/>
      <c r="F1022" s="104" t="s">
        <v>10972</v>
      </c>
      <c r="G1022" s="67"/>
      <c r="H1022" s="71"/>
      <c r="I1022" s="72"/>
      <c r="J1022" s="72"/>
      <c r="K1022" s="71" t="s">
        <v>13880</v>
      </c>
      <c r="L1022" s="75"/>
      <c r="M1022" s="76"/>
      <c r="N1022" s="76"/>
      <c r="O1022" s="77"/>
      <c r="P1022" s="78"/>
      <c r="Q1022" s="78"/>
      <c r="R1022" s="88"/>
      <c r="S1022" s="88"/>
      <c r="T1022" s="88"/>
      <c r="U1022" s="88"/>
      <c r="V1022" s="52"/>
      <c r="W1022" s="52"/>
      <c r="X1022" s="52"/>
      <c r="Y1022" s="52"/>
      <c r="Z1022" s="51"/>
      <c r="AA1022" s="73"/>
      <c r="AB1022" s="73"/>
      <c r="AC1022" s="74"/>
      <c r="AD1022" s="80">
        <v>717</v>
      </c>
      <c r="AE1022" s="80">
        <v>3652</v>
      </c>
      <c r="AF1022" s="80">
        <v>106911</v>
      </c>
      <c r="AG1022" s="80">
        <v>10561</v>
      </c>
      <c r="AH1022" s="80"/>
      <c r="AI1022" s="80" t="s">
        <v>8207</v>
      </c>
      <c r="AJ1022" s="80"/>
      <c r="AK1022" s="80"/>
      <c r="AL1022" s="80"/>
      <c r="AM1022" s="82">
        <v>41071.366238425922</v>
      </c>
      <c r="AN1022" s="80" t="s">
        <v>11402</v>
      </c>
      <c r="AO1022" s="85" t="s">
        <v>12422</v>
      </c>
      <c r="AP1022" s="80" t="s">
        <v>66</v>
      </c>
      <c r="AQ1022" s="2"/>
      <c r="AR1022" s="3"/>
      <c r="AS1022" s="3"/>
      <c r="AT1022" s="3"/>
      <c r="AU1022" s="3"/>
    </row>
    <row r="1023" spans="1:47" x14ac:dyDescent="0.35">
      <c r="A1023" s="66" t="s">
        <v>1063</v>
      </c>
      <c r="B1023" s="67"/>
      <c r="C1023" s="67"/>
      <c r="D1023" s="68"/>
      <c r="E1023" s="70"/>
      <c r="F1023" s="104" t="s">
        <v>10973</v>
      </c>
      <c r="G1023" s="67"/>
      <c r="H1023" s="71"/>
      <c r="I1023" s="72"/>
      <c r="J1023" s="72"/>
      <c r="K1023" s="71" t="s">
        <v>13881</v>
      </c>
      <c r="L1023" s="75"/>
      <c r="M1023" s="76"/>
      <c r="N1023" s="76"/>
      <c r="O1023" s="77"/>
      <c r="P1023" s="78"/>
      <c r="Q1023" s="78"/>
      <c r="R1023" s="88"/>
      <c r="S1023" s="88"/>
      <c r="T1023" s="88"/>
      <c r="U1023" s="88"/>
      <c r="V1023" s="52"/>
      <c r="W1023" s="52"/>
      <c r="X1023" s="52"/>
      <c r="Y1023" s="52"/>
      <c r="Z1023" s="51"/>
      <c r="AA1023" s="73"/>
      <c r="AB1023" s="73"/>
      <c r="AC1023" s="74"/>
      <c r="AD1023" s="80">
        <v>341</v>
      </c>
      <c r="AE1023" s="80">
        <v>894</v>
      </c>
      <c r="AF1023" s="80">
        <v>1693</v>
      </c>
      <c r="AG1023" s="80">
        <v>1040</v>
      </c>
      <c r="AH1023" s="80"/>
      <c r="AI1023" s="80" t="s">
        <v>8208</v>
      </c>
      <c r="AJ1023" s="80" t="s">
        <v>8609</v>
      </c>
      <c r="AK1023" s="85" t="s">
        <v>9721</v>
      </c>
      <c r="AL1023" s="80"/>
      <c r="AM1023" s="82">
        <v>40820.610092592593</v>
      </c>
      <c r="AN1023" s="80" t="s">
        <v>11402</v>
      </c>
      <c r="AO1023" s="85" t="s">
        <v>12423</v>
      </c>
      <c r="AP1023" s="80" t="s">
        <v>66</v>
      </c>
      <c r="AQ1023" s="2"/>
      <c r="AR1023" s="3"/>
      <c r="AS1023" s="3"/>
      <c r="AT1023" s="3"/>
      <c r="AU1023" s="3"/>
    </row>
    <row r="1024" spans="1:47" x14ac:dyDescent="0.35">
      <c r="A1024" s="66" t="s">
        <v>1064</v>
      </c>
      <c r="B1024" s="67"/>
      <c r="C1024" s="67"/>
      <c r="D1024" s="68"/>
      <c r="E1024" s="70"/>
      <c r="F1024" s="104" t="s">
        <v>10974</v>
      </c>
      <c r="G1024" s="67"/>
      <c r="H1024" s="71"/>
      <c r="I1024" s="72"/>
      <c r="J1024" s="72"/>
      <c r="K1024" s="71" t="s">
        <v>13882</v>
      </c>
      <c r="L1024" s="75"/>
      <c r="M1024" s="76"/>
      <c r="N1024" s="76"/>
      <c r="O1024" s="77"/>
      <c r="P1024" s="78"/>
      <c r="Q1024" s="78"/>
      <c r="R1024" s="88"/>
      <c r="S1024" s="88"/>
      <c r="T1024" s="88"/>
      <c r="U1024" s="88"/>
      <c r="V1024" s="52"/>
      <c r="W1024" s="52"/>
      <c r="X1024" s="52"/>
      <c r="Y1024" s="52"/>
      <c r="Z1024" s="51"/>
      <c r="AA1024" s="73"/>
      <c r="AB1024" s="73"/>
      <c r="AC1024" s="74"/>
      <c r="AD1024" s="80">
        <v>108</v>
      </c>
      <c r="AE1024" s="80">
        <v>51</v>
      </c>
      <c r="AF1024" s="80">
        <v>2676</v>
      </c>
      <c r="AG1024" s="80">
        <v>968</v>
      </c>
      <c r="AH1024" s="80"/>
      <c r="AI1024" s="80" t="s">
        <v>8209</v>
      </c>
      <c r="AJ1024" s="80"/>
      <c r="AK1024" s="80"/>
      <c r="AL1024" s="80"/>
      <c r="AM1024" s="82">
        <v>41216.6483912037</v>
      </c>
      <c r="AN1024" s="80" t="s">
        <v>11402</v>
      </c>
      <c r="AO1024" s="85" t="s">
        <v>12424</v>
      </c>
      <c r="AP1024" s="80" t="s">
        <v>66</v>
      </c>
      <c r="AQ1024" s="2"/>
      <c r="AR1024" s="3"/>
      <c r="AS1024" s="3"/>
      <c r="AT1024" s="3"/>
      <c r="AU1024" s="3"/>
    </row>
    <row r="1025" spans="1:47" x14ac:dyDescent="0.35">
      <c r="A1025" s="66" t="s">
        <v>1065</v>
      </c>
      <c r="B1025" s="67"/>
      <c r="C1025" s="67"/>
      <c r="D1025" s="68"/>
      <c r="E1025" s="70"/>
      <c r="F1025" s="104" t="s">
        <v>10975</v>
      </c>
      <c r="G1025" s="67"/>
      <c r="H1025" s="71"/>
      <c r="I1025" s="72"/>
      <c r="J1025" s="72"/>
      <c r="K1025" s="71" t="s">
        <v>13883</v>
      </c>
      <c r="L1025" s="75"/>
      <c r="M1025" s="76"/>
      <c r="N1025" s="76"/>
      <c r="O1025" s="77"/>
      <c r="P1025" s="78"/>
      <c r="Q1025" s="78"/>
      <c r="R1025" s="88"/>
      <c r="S1025" s="88"/>
      <c r="T1025" s="88"/>
      <c r="U1025" s="88"/>
      <c r="V1025" s="52"/>
      <c r="W1025" s="52"/>
      <c r="X1025" s="52"/>
      <c r="Y1025" s="52"/>
      <c r="Z1025" s="51"/>
      <c r="AA1025" s="73"/>
      <c r="AB1025" s="73"/>
      <c r="AC1025" s="74"/>
      <c r="AD1025" s="80">
        <v>390</v>
      </c>
      <c r="AE1025" s="80">
        <v>1691</v>
      </c>
      <c r="AF1025" s="80">
        <v>4055</v>
      </c>
      <c r="AG1025" s="80">
        <v>966</v>
      </c>
      <c r="AH1025" s="80"/>
      <c r="AI1025" s="80" t="s">
        <v>8210</v>
      </c>
      <c r="AJ1025" s="80" t="s">
        <v>8616</v>
      </c>
      <c r="AK1025" s="85" t="s">
        <v>9722</v>
      </c>
      <c r="AL1025" s="80"/>
      <c r="AM1025" s="82">
        <v>40843.724826388891</v>
      </c>
      <c r="AN1025" s="80" t="s">
        <v>11402</v>
      </c>
      <c r="AO1025" s="85" t="s">
        <v>12425</v>
      </c>
      <c r="AP1025" s="80" t="s">
        <v>66</v>
      </c>
      <c r="AQ1025" s="2"/>
      <c r="AR1025" s="3"/>
      <c r="AS1025" s="3"/>
      <c r="AT1025" s="3"/>
      <c r="AU1025" s="3"/>
    </row>
    <row r="1026" spans="1:47" x14ac:dyDescent="0.35">
      <c r="A1026" s="66" t="s">
        <v>1066</v>
      </c>
      <c r="B1026" s="67"/>
      <c r="C1026" s="67"/>
      <c r="D1026" s="68"/>
      <c r="E1026" s="70"/>
      <c r="F1026" s="104" t="s">
        <v>10976</v>
      </c>
      <c r="G1026" s="67"/>
      <c r="H1026" s="71"/>
      <c r="I1026" s="72"/>
      <c r="J1026" s="72"/>
      <c r="K1026" s="71" t="s">
        <v>13884</v>
      </c>
      <c r="L1026" s="75"/>
      <c r="M1026" s="76"/>
      <c r="N1026" s="76"/>
      <c r="O1026" s="77"/>
      <c r="P1026" s="78"/>
      <c r="Q1026" s="78"/>
      <c r="R1026" s="88"/>
      <c r="S1026" s="88"/>
      <c r="T1026" s="88"/>
      <c r="U1026" s="88"/>
      <c r="V1026" s="52"/>
      <c r="W1026" s="52"/>
      <c r="X1026" s="52"/>
      <c r="Y1026" s="52"/>
      <c r="Z1026" s="51"/>
      <c r="AA1026" s="73"/>
      <c r="AB1026" s="73"/>
      <c r="AC1026" s="74"/>
      <c r="AD1026" s="80">
        <v>342</v>
      </c>
      <c r="AE1026" s="80">
        <v>100</v>
      </c>
      <c r="AF1026" s="80">
        <v>823</v>
      </c>
      <c r="AG1026" s="80">
        <v>1002</v>
      </c>
      <c r="AH1026" s="80"/>
      <c r="AI1026" s="80" t="s">
        <v>8211</v>
      </c>
      <c r="AJ1026" s="80"/>
      <c r="AK1026" s="80"/>
      <c r="AL1026" s="80"/>
      <c r="AM1026" s="82">
        <v>40584.91684027778</v>
      </c>
      <c r="AN1026" s="80" t="s">
        <v>11402</v>
      </c>
      <c r="AO1026" s="85" t="s">
        <v>12426</v>
      </c>
      <c r="AP1026" s="80" t="s">
        <v>66</v>
      </c>
      <c r="AQ1026" s="2"/>
      <c r="AR1026" s="3"/>
      <c r="AS1026" s="3"/>
      <c r="AT1026" s="3"/>
      <c r="AU1026" s="3"/>
    </row>
    <row r="1027" spans="1:47" x14ac:dyDescent="0.35">
      <c r="A1027" s="66" t="s">
        <v>1474</v>
      </c>
      <c r="B1027" s="67"/>
      <c r="C1027" s="67"/>
      <c r="D1027" s="68"/>
      <c r="E1027" s="70"/>
      <c r="F1027" s="104" t="s">
        <v>10977</v>
      </c>
      <c r="G1027" s="67"/>
      <c r="H1027" s="71"/>
      <c r="I1027" s="72"/>
      <c r="J1027" s="72"/>
      <c r="K1027" s="71" t="s">
        <v>13885</v>
      </c>
      <c r="L1027" s="75"/>
      <c r="M1027" s="76"/>
      <c r="N1027" s="76"/>
      <c r="O1027" s="77"/>
      <c r="P1027" s="78"/>
      <c r="Q1027" s="78"/>
      <c r="R1027" s="88"/>
      <c r="S1027" s="88"/>
      <c r="T1027" s="88"/>
      <c r="U1027" s="88"/>
      <c r="V1027" s="52"/>
      <c r="W1027" s="52"/>
      <c r="X1027" s="52"/>
      <c r="Y1027" s="52"/>
      <c r="Z1027" s="51"/>
      <c r="AA1027" s="73"/>
      <c r="AB1027" s="73"/>
      <c r="AC1027" s="74"/>
      <c r="AD1027" s="80">
        <v>370</v>
      </c>
      <c r="AE1027" s="80">
        <v>455</v>
      </c>
      <c r="AF1027" s="80">
        <v>1445</v>
      </c>
      <c r="AG1027" s="80">
        <v>469</v>
      </c>
      <c r="AH1027" s="80"/>
      <c r="AI1027" s="80" t="s">
        <v>8212</v>
      </c>
      <c r="AJ1027" s="80" t="s">
        <v>8813</v>
      </c>
      <c r="AK1027" s="85" t="s">
        <v>9723</v>
      </c>
      <c r="AL1027" s="80"/>
      <c r="AM1027" s="82">
        <v>40989.879780092589</v>
      </c>
      <c r="AN1027" s="80" t="s">
        <v>11402</v>
      </c>
      <c r="AO1027" s="85" t="s">
        <v>12427</v>
      </c>
      <c r="AP1027" s="80" t="s">
        <v>66</v>
      </c>
      <c r="AQ1027" s="2"/>
      <c r="AR1027" s="3"/>
      <c r="AS1027" s="3"/>
      <c r="AT1027" s="3"/>
      <c r="AU1027" s="3"/>
    </row>
    <row r="1028" spans="1:47" x14ac:dyDescent="0.35">
      <c r="A1028" s="66" t="s">
        <v>1067</v>
      </c>
      <c r="B1028" s="67"/>
      <c r="C1028" s="67"/>
      <c r="D1028" s="68"/>
      <c r="E1028" s="70"/>
      <c r="F1028" s="104" t="s">
        <v>10978</v>
      </c>
      <c r="G1028" s="67"/>
      <c r="H1028" s="71"/>
      <c r="I1028" s="72"/>
      <c r="J1028" s="72"/>
      <c r="K1028" s="71" t="s">
        <v>13886</v>
      </c>
      <c r="L1028" s="75"/>
      <c r="M1028" s="76"/>
      <c r="N1028" s="76"/>
      <c r="O1028" s="77"/>
      <c r="P1028" s="78"/>
      <c r="Q1028" s="78"/>
      <c r="R1028" s="88"/>
      <c r="S1028" s="88"/>
      <c r="T1028" s="88"/>
      <c r="U1028" s="88"/>
      <c r="V1028" s="52"/>
      <c r="W1028" s="52"/>
      <c r="X1028" s="52"/>
      <c r="Y1028" s="52"/>
      <c r="Z1028" s="51"/>
      <c r="AA1028" s="73"/>
      <c r="AB1028" s="73"/>
      <c r="AC1028" s="74"/>
      <c r="AD1028" s="80">
        <v>6252</v>
      </c>
      <c r="AE1028" s="80">
        <v>6666</v>
      </c>
      <c r="AF1028" s="80">
        <v>22771</v>
      </c>
      <c r="AG1028" s="80">
        <v>13508</v>
      </c>
      <c r="AH1028" s="80"/>
      <c r="AI1028" s="80" t="s">
        <v>8213</v>
      </c>
      <c r="AJ1028" s="80" t="s">
        <v>8826</v>
      </c>
      <c r="AK1028" s="85" t="s">
        <v>9724</v>
      </c>
      <c r="AL1028" s="80"/>
      <c r="AM1028" s="82">
        <v>40708.630844907406</v>
      </c>
      <c r="AN1028" s="80" t="s">
        <v>11402</v>
      </c>
      <c r="AO1028" s="85" t="s">
        <v>12428</v>
      </c>
      <c r="AP1028" s="80" t="s">
        <v>66</v>
      </c>
      <c r="AQ1028" s="2"/>
      <c r="AR1028" s="3"/>
      <c r="AS1028" s="3"/>
      <c r="AT1028" s="3"/>
      <c r="AU1028" s="3"/>
    </row>
    <row r="1029" spans="1:47" x14ac:dyDescent="0.35">
      <c r="A1029" s="66" t="s">
        <v>1596</v>
      </c>
      <c r="B1029" s="67"/>
      <c r="C1029" s="67"/>
      <c r="D1029" s="68"/>
      <c r="E1029" s="70"/>
      <c r="F1029" s="104" t="s">
        <v>10979</v>
      </c>
      <c r="G1029" s="67"/>
      <c r="H1029" s="71"/>
      <c r="I1029" s="72"/>
      <c r="J1029" s="72"/>
      <c r="K1029" s="71" t="s">
        <v>13887</v>
      </c>
      <c r="L1029" s="75"/>
      <c r="M1029" s="76"/>
      <c r="N1029" s="76"/>
      <c r="O1029" s="77"/>
      <c r="P1029" s="78"/>
      <c r="Q1029" s="78"/>
      <c r="R1029" s="88"/>
      <c r="S1029" s="88"/>
      <c r="T1029" s="88"/>
      <c r="U1029" s="88"/>
      <c r="V1029" s="52"/>
      <c r="W1029" s="52"/>
      <c r="X1029" s="52"/>
      <c r="Y1029" s="52"/>
      <c r="Z1029" s="51"/>
      <c r="AA1029" s="73"/>
      <c r="AB1029" s="73"/>
      <c r="AC1029" s="74"/>
      <c r="AD1029" s="80">
        <v>214</v>
      </c>
      <c r="AE1029" s="80">
        <v>490</v>
      </c>
      <c r="AF1029" s="80">
        <v>554</v>
      </c>
      <c r="AG1029" s="80">
        <v>865</v>
      </c>
      <c r="AH1029" s="80"/>
      <c r="AI1029" s="80" t="s">
        <v>8214</v>
      </c>
      <c r="AJ1029" s="80"/>
      <c r="AK1029" s="85" t="s">
        <v>9725</v>
      </c>
      <c r="AL1029" s="80"/>
      <c r="AM1029" s="82">
        <v>42395.665046296293</v>
      </c>
      <c r="AN1029" s="80" t="s">
        <v>11402</v>
      </c>
      <c r="AO1029" s="85" t="s">
        <v>12429</v>
      </c>
      <c r="AP1029" s="80" t="s">
        <v>65</v>
      </c>
      <c r="AQ1029" s="2"/>
      <c r="AR1029" s="3"/>
      <c r="AS1029" s="3"/>
      <c r="AT1029" s="3"/>
      <c r="AU1029" s="3"/>
    </row>
    <row r="1030" spans="1:47" x14ac:dyDescent="0.35">
      <c r="A1030" s="66" t="s">
        <v>1120</v>
      </c>
      <c r="B1030" s="67"/>
      <c r="C1030" s="67"/>
      <c r="D1030" s="68"/>
      <c r="E1030" s="70"/>
      <c r="F1030" s="104" t="s">
        <v>10980</v>
      </c>
      <c r="G1030" s="67"/>
      <c r="H1030" s="71"/>
      <c r="I1030" s="72"/>
      <c r="J1030" s="72"/>
      <c r="K1030" s="71" t="s">
        <v>13888</v>
      </c>
      <c r="L1030" s="75"/>
      <c r="M1030" s="76"/>
      <c r="N1030" s="76"/>
      <c r="O1030" s="77"/>
      <c r="P1030" s="78"/>
      <c r="Q1030" s="78"/>
      <c r="R1030" s="88"/>
      <c r="S1030" s="88"/>
      <c r="T1030" s="88"/>
      <c r="U1030" s="88"/>
      <c r="V1030" s="52"/>
      <c r="W1030" s="52"/>
      <c r="X1030" s="52"/>
      <c r="Y1030" s="52"/>
      <c r="Z1030" s="51"/>
      <c r="AA1030" s="73"/>
      <c r="AB1030" s="73"/>
      <c r="AC1030" s="74"/>
      <c r="AD1030" s="80">
        <v>265</v>
      </c>
      <c r="AE1030" s="80">
        <v>55496</v>
      </c>
      <c r="AF1030" s="80">
        <v>17828</v>
      </c>
      <c r="AG1030" s="80">
        <v>3757</v>
      </c>
      <c r="AH1030" s="80"/>
      <c r="AI1030" s="80" t="s">
        <v>8215</v>
      </c>
      <c r="AJ1030" s="80"/>
      <c r="AK1030" s="80"/>
      <c r="AL1030" s="80"/>
      <c r="AM1030" s="82">
        <v>39988.508032407408</v>
      </c>
      <c r="AN1030" s="80" t="s">
        <v>11402</v>
      </c>
      <c r="AO1030" s="85" t="s">
        <v>12430</v>
      </c>
      <c r="AP1030" s="80" t="s">
        <v>66</v>
      </c>
      <c r="AQ1030" s="2"/>
      <c r="AR1030" s="3"/>
      <c r="AS1030" s="3"/>
      <c r="AT1030" s="3"/>
      <c r="AU1030" s="3"/>
    </row>
    <row r="1031" spans="1:47" x14ac:dyDescent="0.35">
      <c r="A1031" s="66" t="s">
        <v>1068</v>
      </c>
      <c r="B1031" s="67"/>
      <c r="C1031" s="67"/>
      <c r="D1031" s="68"/>
      <c r="E1031" s="70"/>
      <c r="F1031" s="104" t="s">
        <v>10981</v>
      </c>
      <c r="G1031" s="67"/>
      <c r="H1031" s="71"/>
      <c r="I1031" s="72"/>
      <c r="J1031" s="72"/>
      <c r="K1031" s="71" t="s">
        <v>13889</v>
      </c>
      <c r="L1031" s="75"/>
      <c r="M1031" s="76"/>
      <c r="N1031" s="76"/>
      <c r="O1031" s="77"/>
      <c r="P1031" s="78"/>
      <c r="Q1031" s="78"/>
      <c r="R1031" s="88"/>
      <c r="S1031" s="88"/>
      <c r="T1031" s="88"/>
      <c r="U1031" s="88"/>
      <c r="V1031" s="52"/>
      <c r="W1031" s="52"/>
      <c r="X1031" s="52"/>
      <c r="Y1031" s="52"/>
      <c r="Z1031" s="51"/>
      <c r="AA1031" s="73"/>
      <c r="AB1031" s="73"/>
      <c r="AC1031" s="74"/>
      <c r="AD1031" s="80">
        <v>557</v>
      </c>
      <c r="AE1031" s="80">
        <v>80</v>
      </c>
      <c r="AF1031" s="80">
        <v>1108</v>
      </c>
      <c r="AG1031" s="80">
        <v>1068</v>
      </c>
      <c r="AH1031" s="80"/>
      <c r="AI1031" s="80" t="s">
        <v>8216</v>
      </c>
      <c r="AJ1031" s="80" t="s">
        <v>8609</v>
      </c>
      <c r="AK1031" s="80"/>
      <c r="AL1031" s="80"/>
      <c r="AM1031" s="82">
        <v>40557.483263888891</v>
      </c>
      <c r="AN1031" s="80" t="s">
        <v>11402</v>
      </c>
      <c r="AO1031" s="85" t="s">
        <v>12431</v>
      </c>
      <c r="AP1031" s="80" t="s">
        <v>66</v>
      </c>
      <c r="AQ1031" s="2"/>
      <c r="AR1031" s="3"/>
      <c r="AS1031" s="3"/>
      <c r="AT1031" s="3"/>
      <c r="AU1031" s="3"/>
    </row>
    <row r="1032" spans="1:47" x14ac:dyDescent="0.35">
      <c r="A1032" s="66" t="s">
        <v>1069</v>
      </c>
      <c r="B1032" s="67"/>
      <c r="C1032" s="67"/>
      <c r="D1032" s="68"/>
      <c r="E1032" s="70"/>
      <c r="F1032" s="104" t="s">
        <v>10982</v>
      </c>
      <c r="G1032" s="67"/>
      <c r="H1032" s="71"/>
      <c r="I1032" s="72"/>
      <c r="J1032" s="72"/>
      <c r="K1032" s="71" t="s">
        <v>13890</v>
      </c>
      <c r="L1032" s="75"/>
      <c r="M1032" s="76"/>
      <c r="N1032" s="76"/>
      <c r="O1032" s="77"/>
      <c r="P1032" s="78"/>
      <c r="Q1032" s="78"/>
      <c r="R1032" s="88"/>
      <c r="S1032" s="88"/>
      <c r="T1032" s="88"/>
      <c r="U1032" s="88"/>
      <c r="V1032" s="52"/>
      <c r="W1032" s="52"/>
      <c r="X1032" s="52"/>
      <c r="Y1032" s="52"/>
      <c r="Z1032" s="51"/>
      <c r="AA1032" s="73"/>
      <c r="AB1032" s="73"/>
      <c r="AC1032" s="74"/>
      <c r="AD1032" s="80">
        <v>370</v>
      </c>
      <c r="AE1032" s="80">
        <v>2985</v>
      </c>
      <c r="AF1032" s="80">
        <v>7210</v>
      </c>
      <c r="AG1032" s="80">
        <v>1842</v>
      </c>
      <c r="AH1032" s="80"/>
      <c r="AI1032" s="80" t="s">
        <v>8217</v>
      </c>
      <c r="AJ1032" s="80" t="s">
        <v>9041</v>
      </c>
      <c r="AK1032" s="85" t="s">
        <v>9726</v>
      </c>
      <c r="AL1032" s="80"/>
      <c r="AM1032" s="82">
        <v>41215.686122685183</v>
      </c>
      <c r="AN1032" s="80" t="s">
        <v>11402</v>
      </c>
      <c r="AO1032" s="85" t="s">
        <v>12432</v>
      </c>
      <c r="AP1032" s="80" t="s">
        <v>66</v>
      </c>
      <c r="AQ1032" s="2"/>
      <c r="AR1032" s="3"/>
      <c r="AS1032" s="3"/>
      <c r="AT1032" s="3"/>
      <c r="AU1032" s="3"/>
    </row>
    <row r="1033" spans="1:47" x14ac:dyDescent="0.35">
      <c r="A1033" s="66" t="s">
        <v>1070</v>
      </c>
      <c r="B1033" s="67"/>
      <c r="C1033" s="67"/>
      <c r="D1033" s="68"/>
      <c r="E1033" s="70"/>
      <c r="F1033" s="104" t="s">
        <v>10983</v>
      </c>
      <c r="G1033" s="67"/>
      <c r="H1033" s="71"/>
      <c r="I1033" s="72"/>
      <c r="J1033" s="72"/>
      <c r="K1033" s="71" t="s">
        <v>13891</v>
      </c>
      <c r="L1033" s="75"/>
      <c r="M1033" s="76"/>
      <c r="N1033" s="76"/>
      <c r="O1033" s="77"/>
      <c r="P1033" s="78"/>
      <c r="Q1033" s="78"/>
      <c r="R1033" s="88"/>
      <c r="S1033" s="88"/>
      <c r="T1033" s="88"/>
      <c r="U1033" s="88"/>
      <c r="V1033" s="52"/>
      <c r="W1033" s="52"/>
      <c r="X1033" s="52"/>
      <c r="Y1033" s="52"/>
      <c r="Z1033" s="51"/>
      <c r="AA1033" s="73"/>
      <c r="AB1033" s="73"/>
      <c r="AC1033" s="74"/>
      <c r="AD1033" s="80">
        <v>606</v>
      </c>
      <c r="AE1033" s="80">
        <v>327</v>
      </c>
      <c r="AF1033" s="80">
        <v>1551</v>
      </c>
      <c r="AG1033" s="80">
        <v>581</v>
      </c>
      <c r="AH1033" s="80"/>
      <c r="AI1033" s="80" t="s">
        <v>8218</v>
      </c>
      <c r="AJ1033" s="80" t="s">
        <v>8609</v>
      </c>
      <c r="AK1033" s="85" t="s">
        <v>9727</v>
      </c>
      <c r="AL1033" s="80"/>
      <c r="AM1033" s="82">
        <v>41987.3825</v>
      </c>
      <c r="AN1033" s="80" t="s">
        <v>11402</v>
      </c>
      <c r="AO1033" s="85" t="s">
        <v>12433</v>
      </c>
      <c r="AP1033" s="80" t="s">
        <v>66</v>
      </c>
      <c r="AQ1033" s="2"/>
      <c r="AR1033" s="3"/>
      <c r="AS1033" s="3"/>
      <c r="AT1033" s="3"/>
      <c r="AU1033" s="3"/>
    </row>
    <row r="1034" spans="1:47" x14ac:dyDescent="0.35">
      <c r="A1034" s="66" t="s">
        <v>1597</v>
      </c>
      <c r="B1034" s="67"/>
      <c r="C1034" s="67"/>
      <c r="D1034" s="68"/>
      <c r="E1034" s="70"/>
      <c r="F1034" s="104" t="s">
        <v>10984</v>
      </c>
      <c r="G1034" s="67"/>
      <c r="H1034" s="71"/>
      <c r="I1034" s="72"/>
      <c r="J1034" s="72"/>
      <c r="K1034" s="71" t="s">
        <v>13892</v>
      </c>
      <c r="L1034" s="75"/>
      <c r="M1034" s="76"/>
      <c r="N1034" s="76"/>
      <c r="O1034" s="77"/>
      <c r="P1034" s="78"/>
      <c r="Q1034" s="78"/>
      <c r="R1034" s="88"/>
      <c r="S1034" s="88"/>
      <c r="T1034" s="88"/>
      <c r="U1034" s="88"/>
      <c r="V1034" s="52"/>
      <c r="W1034" s="52"/>
      <c r="X1034" s="52"/>
      <c r="Y1034" s="52"/>
      <c r="Z1034" s="51"/>
      <c r="AA1034" s="73"/>
      <c r="AB1034" s="73"/>
      <c r="AC1034" s="74"/>
      <c r="AD1034" s="80">
        <v>82</v>
      </c>
      <c r="AE1034" s="80">
        <v>2255</v>
      </c>
      <c r="AF1034" s="80">
        <v>184</v>
      </c>
      <c r="AG1034" s="80">
        <v>90</v>
      </c>
      <c r="AH1034" s="80"/>
      <c r="AI1034" s="80" t="s">
        <v>8219</v>
      </c>
      <c r="AJ1034" s="80" t="s">
        <v>9042</v>
      </c>
      <c r="AK1034" s="80"/>
      <c r="AL1034" s="80"/>
      <c r="AM1034" s="82">
        <v>41142.743043981478</v>
      </c>
      <c r="AN1034" s="80" t="s">
        <v>11402</v>
      </c>
      <c r="AO1034" s="85" t="s">
        <v>12434</v>
      </c>
      <c r="AP1034" s="80" t="s">
        <v>65</v>
      </c>
      <c r="AQ1034" s="2"/>
      <c r="AR1034" s="3"/>
      <c r="AS1034" s="3"/>
      <c r="AT1034" s="3"/>
      <c r="AU1034" s="3"/>
    </row>
    <row r="1035" spans="1:47" x14ac:dyDescent="0.35">
      <c r="A1035" s="66" t="s">
        <v>1303</v>
      </c>
      <c r="B1035" s="67"/>
      <c r="C1035" s="67"/>
      <c r="D1035" s="68"/>
      <c r="E1035" s="70"/>
      <c r="F1035" s="104" t="s">
        <v>10985</v>
      </c>
      <c r="G1035" s="67"/>
      <c r="H1035" s="71"/>
      <c r="I1035" s="72"/>
      <c r="J1035" s="72"/>
      <c r="K1035" s="71" t="s">
        <v>13893</v>
      </c>
      <c r="L1035" s="75"/>
      <c r="M1035" s="76"/>
      <c r="N1035" s="76"/>
      <c r="O1035" s="77"/>
      <c r="P1035" s="78"/>
      <c r="Q1035" s="78"/>
      <c r="R1035" s="88"/>
      <c r="S1035" s="88"/>
      <c r="T1035" s="88"/>
      <c r="U1035" s="88"/>
      <c r="V1035" s="52"/>
      <c r="W1035" s="52"/>
      <c r="X1035" s="52"/>
      <c r="Y1035" s="52"/>
      <c r="Z1035" s="51"/>
      <c r="AA1035" s="73"/>
      <c r="AB1035" s="73"/>
      <c r="AC1035" s="74"/>
      <c r="AD1035" s="80">
        <v>4016</v>
      </c>
      <c r="AE1035" s="80">
        <v>3568</v>
      </c>
      <c r="AF1035" s="80">
        <v>26385</v>
      </c>
      <c r="AG1035" s="80">
        <v>9523</v>
      </c>
      <c r="AH1035" s="80"/>
      <c r="AI1035" s="80" t="s">
        <v>8220</v>
      </c>
      <c r="AJ1035" s="80" t="s">
        <v>9043</v>
      </c>
      <c r="AK1035" s="85" t="s">
        <v>9728</v>
      </c>
      <c r="AL1035" s="80"/>
      <c r="AM1035" s="82">
        <v>41032.6246875</v>
      </c>
      <c r="AN1035" s="80" t="s">
        <v>11402</v>
      </c>
      <c r="AO1035" s="85" t="s">
        <v>12435</v>
      </c>
      <c r="AP1035" s="80" t="s">
        <v>66</v>
      </c>
      <c r="AQ1035" s="2"/>
      <c r="AR1035" s="3"/>
      <c r="AS1035" s="3"/>
      <c r="AT1035" s="3"/>
      <c r="AU1035" s="3"/>
    </row>
    <row r="1036" spans="1:47" x14ac:dyDescent="0.35">
      <c r="A1036" s="66" t="s">
        <v>1071</v>
      </c>
      <c r="B1036" s="67"/>
      <c r="C1036" s="67"/>
      <c r="D1036" s="68"/>
      <c r="E1036" s="70"/>
      <c r="F1036" s="104" t="s">
        <v>10986</v>
      </c>
      <c r="G1036" s="67"/>
      <c r="H1036" s="71"/>
      <c r="I1036" s="72"/>
      <c r="J1036" s="72"/>
      <c r="K1036" s="71" t="s">
        <v>13894</v>
      </c>
      <c r="L1036" s="75"/>
      <c r="M1036" s="76"/>
      <c r="N1036" s="76"/>
      <c r="O1036" s="77"/>
      <c r="P1036" s="78"/>
      <c r="Q1036" s="78"/>
      <c r="R1036" s="88"/>
      <c r="S1036" s="88"/>
      <c r="T1036" s="88"/>
      <c r="U1036" s="88"/>
      <c r="V1036" s="52"/>
      <c r="W1036" s="52"/>
      <c r="X1036" s="52"/>
      <c r="Y1036" s="52"/>
      <c r="Z1036" s="51"/>
      <c r="AA1036" s="73"/>
      <c r="AB1036" s="73"/>
      <c r="AC1036" s="74"/>
      <c r="AD1036" s="80">
        <v>999</v>
      </c>
      <c r="AE1036" s="80">
        <v>1498</v>
      </c>
      <c r="AF1036" s="80">
        <v>25337</v>
      </c>
      <c r="AG1036" s="80">
        <v>27347</v>
      </c>
      <c r="AH1036" s="80"/>
      <c r="AI1036" s="80" t="s">
        <v>8221</v>
      </c>
      <c r="AJ1036" s="80" t="s">
        <v>9044</v>
      </c>
      <c r="AK1036" s="80"/>
      <c r="AL1036" s="80"/>
      <c r="AM1036" s="82">
        <v>42850.383333333331</v>
      </c>
      <c r="AN1036" s="80" t="s">
        <v>11402</v>
      </c>
      <c r="AO1036" s="85" t="s">
        <v>12436</v>
      </c>
      <c r="AP1036" s="80" t="s">
        <v>66</v>
      </c>
      <c r="AQ1036" s="2"/>
      <c r="AR1036" s="3"/>
      <c r="AS1036" s="3"/>
      <c r="AT1036" s="3"/>
      <c r="AU1036" s="3"/>
    </row>
    <row r="1037" spans="1:47" x14ac:dyDescent="0.35">
      <c r="A1037" s="66" t="s">
        <v>1072</v>
      </c>
      <c r="B1037" s="67"/>
      <c r="C1037" s="67"/>
      <c r="D1037" s="68"/>
      <c r="E1037" s="70"/>
      <c r="F1037" s="104" t="s">
        <v>10987</v>
      </c>
      <c r="G1037" s="67"/>
      <c r="H1037" s="71"/>
      <c r="I1037" s="72"/>
      <c r="J1037" s="72"/>
      <c r="K1037" s="71" t="s">
        <v>13895</v>
      </c>
      <c r="L1037" s="75"/>
      <c r="M1037" s="76"/>
      <c r="N1037" s="76"/>
      <c r="O1037" s="77"/>
      <c r="P1037" s="78"/>
      <c r="Q1037" s="78"/>
      <c r="R1037" s="88"/>
      <c r="S1037" s="88"/>
      <c r="T1037" s="88"/>
      <c r="U1037" s="88"/>
      <c r="V1037" s="52"/>
      <c r="W1037" s="52"/>
      <c r="X1037" s="52"/>
      <c r="Y1037" s="52"/>
      <c r="Z1037" s="51"/>
      <c r="AA1037" s="73"/>
      <c r="AB1037" s="73"/>
      <c r="AC1037" s="74"/>
      <c r="AD1037" s="80">
        <v>2245</v>
      </c>
      <c r="AE1037" s="80">
        <v>783</v>
      </c>
      <c r="AF1037" s="80">
        <v>33784</v>
      </c>
      <c r="AG1037" s="80">
        <v>79976</v>
      </c>
      <c r="AH1037" s="80"/>
      <c r="AI1037" s="80" t="s">
        <v>8222</v>
      </c>
      <c r="AJ1037" s="80" t="s">
        <v>8609</v>
      </c>
      <c r="AK1037" s="80"/>
      <c r="AL1037" s="80"/>
      <c r="AM1037" s="82">
        <v>40356.817881944444</v>
      </c>
      <c r="AN1037" s="80" t="s">
        <v>11402</v>
      </c>
      <c r="AO1037" s="85" t="s">
        <v>12437</v>
      </c>
      <c r="AP1037" s="80" t="s">
        <v>66</v>
      </c>
      <c r="AQ1037" s="2"/>
      <c r="AR1037" s="3"/>
      <c r="AS1037" s="3"/>
      <c r="AT1037" s="3"/>
      <c r="AU1037" s="3"/>
    </row>
    <row r="1038" spans="1:47" x14ac:dyDescent="0.35">
      <c r="A1038" s="66" t="s">
        <v>1075</v>
      </c>
      <c r="B1038" s="67"/>
      <c r="C1038" s="67"/>
      <c r="D1038" s="68"/>
      <c r="E1038" s="70"/>
      <c r="F1038" s="104" t="s">
        <v>10988</v>
      </c>
      <c r="G1038" s="67"/>
      <c r="H1038" s="71"/>
      <c r="I1038" s="72"/>
      <c r="J1038" s="72"/>
      <c r="K1038" s="71" t="s">
        <v>13896</v>
      </c>
      <c r="L1038" s="75"/>
      <c r="M1038" s="76"/>
      <c r="N1038" s="76"/>
      <c r="O1038" s="77"/>
      <c r="P1038" s="78"/>
      <c r="Q1038" s="78"/>
      <c r="R1038" s="88"/>
      <c r="S1038" s="88"/>
      <c r="T1038" s="88"/>
      <c r="U1038" s="88"/>
      <c r="V1038" s="52"/>
      <c r="W1038" s="52"/>
      <c r="X1038" s="52"/>
      <c r="Y1038" s="52"/>
      <c r="Z1038" s="51"/>
      <c r="AA1038" s="73"/>
      <c r="AB1038" s="73"/>
      <c r="AC1038" s="74"/>
      <c r="AD1038" s="80">
        <v>1021</v>
      </c>
      <c r="AE1038" s="80">
        <v>2185</v>
      </c>
      <c r="AF1038" s="80">
        <v>4270</v>
      </c>
      <c r="AG1038" s="80">
        <v>10787</v>
      </c>
      <c r="AH1038" s="80"/>
      <c r="AI1038" s="80" t="s">
        <v>8223</v>
      </c>
      <c r="AJ1038" s="80" t="s">
        <v>8616</v>
      </c>
      <c r="AK1038" s="80"/>
      <c r="AL1038" s="80"/>
      <c r="AM1038" s="82">
        <v>40807.395208333335</v>
      </c>
      <c r="AN1038" s="80" t="s">
        <v>11402</v>
      </c>
      <c r="AO1038" s="85" t="s">
        <v>12438</v>
      </c>
      <c r="AP1038" s="80" t="s">
        <v>66</v>
      </c>
      <c r="AQ1038" s="2"/>
      <c r="AR1038" s="3"/>
      <c r="AS1038" s="3"/>
      <c r="AT1038" s="3"/>
      <c r="AU1038" s="3"/>
    </row>
    <row r="1039" spans="1:47" x14ac:dyDescent="0.35">
      <c r="A1039" s="66" t="s">
        <v>1076</v>
      </c>
      <c r="B1039" s="67"/>
      <c r="C1039" s="67"/>
      <c r="D1039" s="68"/>
      <c r="E1039" s="70"/>
      <c r="F1039" s="104" t="s">
        <v>10989</v>
      </c>
      <c r="G1039" s="67"/>
      <c r="H1039" s="71"/>
      <c r="I1039" s="72"/>
      <c r="J1039" s="72"/>
      <c r="K1039" s="71" t="s">
        <v>13897</v>
      </c>
      <c r="L1039" s="75"/>
      <c r="M1039" s="76"/>
      <c r="N1039" s="76"/>
      <c r="O1039" s="77"/>
      <c r="P1039" s="78"/>
      <c r="Q1039" s="78"/>
      <c r="R1039" s="88"/>
      <c r="S1039" s="88"/>
      <c r="T1039" s="88"/>
      <c r="U1039" s="88"/>
      <c r="V1039" s="52"/>
      <c r="W1039" s="52"/>
      <c r="X1039" s="52"/>
      <c r="Y1039" s="52"/>
      <c r="Z1039" s="51"/>
      <c r="AA1039" s="73"/>
      <c r="AB1039" s="73"/>
      <c r="AC1039" s="74"/>
      <c r="AD1039" s="80">
        <v>502</v>
      </c>
      <c r="AE1039" s="80">
        <v>396</v>
      </c>
      <c r="AF1039" s="80">
        <v>67125</v>
      </c>
      <c r="AG1039" s="80">
        <v>37910</v>
      </c>
      <c r="AH1039" s="80"/>
      <c r="AI1039" s="80" t="s">
        <v>8224</v>
      </c>
      <c r="AJ1039" s="80" t="s">
        <v>8615</v>
      </c>
      <c r="AK1039" s="80"/>
      <c r="AL1039" s="80"/>
      <c r="AM1039" s="82">
        <v>40683.519189814811</v>
      </c>
      <c r="AN1039" s="80" t="s">
        <v>11402</v>
      </c>
      <c r="AO1039" s="85" t="s">
        <v>12439</v>
      </c>
      <c r="AP1039" s="80" t="s">
        <v>66</v>
      </c>
      <c r="AQ1039" s="2"/>
      <c r="AR1039" s="3"/>
      <c r="AS1039" s="3"/>
      <c r="AT1039" s="3"/>
      <c r="AU1039" s="3"/>
    </row>
    <row r="1040" spans="1:47" x14ac:dyDescent="0.35">
      <c r="A1040" s="66" t="s">
        <v>1077</v>
      </c>
      <c r="B1040" s="67"/>
      <c r="C1040" s="67"/>
      <c r="D1040" s="68"/>
      <c r="E1040" s="70"/>
      <c r="F1040" s="104" t="s">
        <v>10012</v>
      </c>
      <c r="G1040" s="67"/>
      <c r="H1040" s="71"/>
      <c r="I1040" s="72"/>
      <c r="J1040" s="72"/>
      <c r="K1040" s="71" t="s">
        <v>13898</v>
      </c>
      <c r="L1040" s="75"/>
      <c r="M1040" s="76"/>
      <c r="N1040" s="76"/>
      <c r="O1040" s="77"/>
      <c r="P1040" s="78"/>
      <c r="Q1040" s="78"/>
      <c r="R1040" s="88"/>
      <c r="S1040" s="88"/>
      <c r="T1040" s="88"/>
      <c r="U1040" s="88"/>
      <c r="V1040" s="52"/>
      <c r="W1040" s="52"/>
      <c r="X1040" s="52"/>
      <c r="Y1040" s="52"/>
      <c r="Z1040" s="51"/>
      <c r="AA1040" s="73"/>
      <c r="AB1040" s="73"/>
      <c r="AC1040" s="74"/>
      <c r="AD1040" s="80">
        <v>482</v>
      </c>
      <c r="AE1040" s="80">
        <v>150</v>
      </c>
      <c r="AF1040" s="80">
        <v>9572</v>
      </c>
      <c r="AG1040" s="80">
        <v>23193</v>
      </c>
      <c r="AH1040" s="80"/>
      <c r="AI1040" s="80" t="s">
        <v>8225</v>
      </c>
      <c r="AJ1040" s="80" t="s">
        <v>8939</v>
      </c>
      <c r="AK1040" s="80"/>
      <c r="AL1040" s="80"/>
      <c r="AM1040" s="82">
        <v>41272.670671296299</v>
      </c>
      <c r="AN1040" s="80" t="s">
        <v>11402</v>
      </c>
      <c r="AO1040" s="85" t="s">
        <v>12440</v>
      </c>
      <c r="AP1040" s="80" t="s">
        <v>66</v>
      </c>
      <c r="AQ1040" s="2"/>
      <c r="AR1040" s="3"/>
      <c r="AS1040" s="3"/>
      <c r="AT1040" s="3"/>
      <c r="AU1040" s="3"/>
    </row>
    <row r="1041" spans="1:47" x14ac:dyDescent="0.35">
      <c r="A1041" s="66" t="s">
        <v>1078</v>
      </c>
      <c r="B1041" s="67"/>
      <c r="C1041" s="67"/>
      <c r="D1041" s="68"/>
      <c r="E1041" s="70"/>
      <c r="F1041" s="104" t="s">
        <v>10990</v>
      </c>
      <c r="G1041" s="67"/>
      <c r="H1041" s="71"/>
      <c r="I1041" s="72"/>
      <c r="J1041" s="72"/>
      <c r="K1041" s="71" t="s">
        <v>13899</v>
      </c>
      <c r="L1041" s="75"/>
      <c r="M1041" s="76"/>
      <c r="N1041" s="76"/>
      <c r="O1041" s="77"/>
      <c r="P1041" s="78"/>
      <c r="Q1041" s="78"/>
      <c r="R1041" s="88"/>
      <c r="S1041" s="88"/>
      <c r="T1041" s="88"/>
      <c r="U1041" s="88"/>
      <c r="V1041" s="52"/>
      <c r="W1041" s="52"/>
      <c r="X1041" s="52"/>
      <c r="Y1041" s="52"/>
      <c r="Z1041" s="51"/>
      <c r="AA1041" s="73"/>
      <c r="AB1041" s="73"/>
      <c r="AC1041" s="74"/>
      <c r="AD1041" s="80">
        <v>273</v>
      </c>
      <c r="AE1041" s="80">
        <v>166</v>
      </c>
      <c r="AF1041" s="80">
        <v>319</v>
      </c>
      <c r="AG1041" s="80">
        <v>398</v>
      </c>
      <c r="AH1041" s="80"/>
      <c r="AI1041" s="80" t="s">
        <v>8226</v>
      </c>
      <c r="AJ1041" s="80" t="s">
        <v>8649</v>
      </c>
      <c r="AK1041" s="85" t="s">
        <v>9729</v>
      </c>
      <c r="AL1041" s="80"/>
      <c r="AM1041" s="82">
        <v>42622.595613425925</v>
      </c>
      <c r="AN1041" s="80" t="s">
        <v>11402</v>
      </c>
      <c r="AO1041" s="85" t="s">
        <v>12441</v>
      </c>
      <c r="AP1041" s="80" t="s">
        <v>66</v>
      </c>
      <c r="AQ1041" s="2"/>
      <c r="AR1041" s="3"/>
      <c r="AS1041" s="3"/>
      <c r="AT1041" s="3"/>
      <c r="AU1041" s="3"/>
    </row>
    <row r="1042" spans="1:47" x14ac:dyDescent="0.35">
      <c r="A1042" s="66" t="s">
        <v>1079</v>
      </c>
      <c r="B1042" s="67"/>
      <c r="C1042" s="67"/>
      <c r="D1042" s="68"/>
      <c r="E1042" s="70"/>
      <c r="F1042" s="104" t="s">
        <v>10991</v>
      </c>
      <c r="G1042" s="67"/>
      <c r="H1042" s="71"/>
      <c r="I1042" s="72"/>
      <c r="J1042" s="72"/>
      <c r="K1042" s="71" t="s">
        <v>13900</v>
      </c>
      <c r="L1042" s="75"/>
      <c r="M1042" s="76"/>
      <c r="N1042" s="76"/>
      <c r="O1042" s="77"/>
      <c r="P1042" s="78"/>
      <c r="Q1042" s="78"/>
      <c r="R1042" s="88"/>
      <c r="S1042" s="88"/>
      <c r="T1042" s="88"/>
      <c r="U1042" s="88"/>
      <c r="V1042" s="52"/>
      <c r="W1042" s="52"/>
      <c r="X1042" s="52"/>
      <c r="Y1042" s="52"/>
      <c r="Z1042" s="51"/>
      <c r="AA1042" s="73"/>
      <c r="AB1042" s="73"/>
      <c r="AC1042" s="74"/>
      <c r="AD1042" s="80">
        <v>617</v>
      </c>
      <c r="AE1042" s="80">
        <v>4341</v>
      </c>
      <c r="AF1042" s="80">
        <v>3067</v>
      </c>
      <c r="AG1042" s="80">
        <v>128</v>
      </c>
      <c r="AH1042" s="80"/>
      <c r="AI1042" s="80" t="s">
        <v>8227</v>
      </c>
      <c r="AJ1042" s="80" t="s">
        <v>8616</v>
      </c>
      <c r="AK1042" s="85" t="s">
        <v>9730</v>
      </c>
      <c r="AL1042" s="80"/>
      <c r="AM1042" s="82">
        <v>40682.421770833331</v>
      </c>
      <c r="AN1042" s="80" t="s">
        <v>11402</v>
      </c>
      <c r="AO1042" s="85" t="s">
        <v>12442</v>
      </c>
      <c r="AP1042" s="80" t="s">
        <v>66</v>
      </c>
      <c r="AQ1042" s="2"/>
      <c r="AR1042" s="3"/>
      <c r="AS1042" s="3"/>
      <c r="AT1042" s="3"/>
      <c r="AU1042" s="3"/>
    </row>
    <row r="1043" spans="1:47" x14ac:dyDescent="0.35">
      <c r="A1043" s="66" t="s">
        <v>1080</v>
      </c>
      <c r="B1043" s="67"/>
      <c r="C1043" s="67"/>
      <c r="D1043" s="68"/>
      <c r="E1043" s="70"/>
      <c r="F1043" s="104" t="s">
        <v>10992</v>
      </c>
      <c r="G1043" s="67"/>
      <c r="H1043" s="71"/>
      <c r="I1043" s="72"/>
      <c r="J1043" s="72"/>
      <c r="K1043" s="71" t="s">
        <v>13901</v>
      </c>
      <c r="L1043" s="75"/>
      <c r="M1043" s="76"/>
      <c r="N1043" s="76"/>
      <c r="O1043" s="77"/>
      <c r="P1043" s="78"/>
      <c r="Q1043" s="78"/>
      <c r="R1043" s="88"/>
      <c r="S1043" s="88"/>
      <c r="T1043" s="88"/>
      <c r="U1043" s="88"/>
      <c r="V1043" s="52"/>
      <c r="W1043" s="52"/>
      <c r="X1043" s="52"/>
      <c r="Y1043" s="52"/>
      <c r="Z1043" s="51"/>
      <c r="AA1043" s="73"/>
      <c r="AB1043" s="73"/>
      <c r="AC1043" s="74"/>
      <c r="AD1043" s="80">
        <v>478</v>
      </c>
      <c r="AE1043" s="80">
        <v>142</v>
      </c>
      <c r="AF1043" s="80">
        <v>6370</v>
      </c>
      <c r="AG1043" s="80">
        <v>4639</v>
      </c>
      <c r="AH1043" s="80"/>
      <c r="AI1043" s="80" t="s">
        <v>8228</v>
      </c>
      <c r="AJ1043" s="80" t="s">
        <v>9045</v>
      </c>
      <c r="AK1043" s="85" t="s">
        <v>9731</v>
      </c>
      <c r="AL1043" s="80"/>
      <c r="AM1043" s="82">
        <v>41022.550347222219</v>
      </c>
      <c r="AN1043" s="80" t="s">
        <v>11402</v>
      </c>
      <c r="AO1043" s="85" t="s">
        <v>12443</v>
      </c>
      <c r="AP1043" s="80" t="s">
        <v>66</v>
      </c>
      <c r="AQ1043" s="2"/>
      <c r="AR1043" s="3"/>
      <c r="AS1043" s="3"/>
      <c r="AT1043" s="3"/>
      <c r="AU1043" s="3"/>
    </row>
    <row r="1044" spans="1:47" x14ac:dyDescent="0.35">
      <c r="A1044" s="66" t="s">
        <v>1081</v>
      </c>
      <c r="B1044" s="67"/>
      <c r="C1044" s="67"/>
      <c r="D1044" s="68"/>
      <c r="E1044" s="70"/>
      <c r="F1044" s="104" t="s">
        <v>10993</v>
      </c>
      <c r="G1044" s="67"/>
      <c r="H1044" s="71"/>
      <c r="I1044" s="72"/>
      <c r="J1044" s="72"/>
      <c r="K1044" s="71" t="s">
        <v>13902</v>
      </c>
      <c r="L1044" s="75"/>
      <c r="M1044" s="76"/>
      <c r="N1044" s="76"/>
      <c r="O1044" s="77"/>
      <c r="P1044" s="78"/>
      <c r="Q1044" s="78"/>
      <c r="R1044" s="88"/>
      <c r="S1044" s="88"/>
      <c r="T1044" s="88"/>
      <c r="U1044" s="88"/>
      <c r="V1044" s="52"/>
      <c r="W1044" s="52"/>
      <c r="X1044" s="52"/>
      <c r="Y1044" s="52"/>
      <c r="Z1044" s="51"/>
      <c r="AA1044" s="73"/>
      <c r="AB1044" s="73"/>
      <c r="AC1044" s="74"/>
      <c r="AD1044" s="80">
        <v>346</v>
      </c>
      <c r="AE1044" s="80">
        <v>399</v>
      </c>
      <c r="AF1044" s="80">
        <v>2032</v>
      </c>
      <c r="AG1044" s="80">
        <v>3669</v>
      </c>
      <c r="AH1044" s="80"/>
      <c r="AI1044" s="80" t="s">
        <v>8229</v>
      </c>
      <c r="AJ1044" s="80" t="s">
        <v>9046</v>
      </c>
      <c r="AK1044" s="85" t="s">
        <v>9732</v>
      </c>
      <c r="AL1044" s="80"/>
      <c r="AM1044" s="82">
        <v>42062.637939814813</v>
      </c>
      <c r="AN1044" s="80" t="s">
        <v>11402</v>
      </c>
      <c r="AO1044" s="85" t="s">
        <v>12444</v>
      </c>
      <c r="AP1044" s="80" t="s">
        <v>66</v>
      </c>
      <c r="AQ1044" s="2"/>
      <c r="AR1044" s="3"/>
      <c r="AS1044" s="3"/>
      <c r="AT1044" s="3"/>
      <c r="AU1044" s="3"/>
    </row>
    <row r="1045" spans="1:47" x14ac:dyDescent="0.35">
      <c r="A1045" s="66" t="s">
        <v>1082</v>
      </c>
      <c r="B1045" s="67"/>
      <c r="C1045" s="67"/>
      <c r="D1045" s="68"/>
      <c r="E1045" s="70"/>
      <c r="F1045" s="104" t="s">
        <v>10994</v>
      </c>
      <c r="G1045" s="67"/>
      <c r="H1045" s="71"/>
      <c r="I1045" s="72"/>
      <c r="J1045" s="72"/>
      <c r="K1045" s="71" t="s">
        <v>13903</v>
      </c>
      <c r="L1045" s="75"/>
      <c r="M1045" s="76"/>
      <c r="N1045" s="76"/>
      <c r="O1045" s="77"/>
      <c r="P1045" s="78"/>
      <c r="Q1045" s="78"/>
      <c r="R1045" s="88"/>
      <c r="S1045" s="88"/>
      <c r="T1045" s="88"/>
      <c r="U1045" s="88"/>
      <c r="V1045" s="52"/>
      <c r="W1045" s="52"/>
      <c r="X1045" s="52"/>
      <c r="Y1045" s="52"/>
      <c r="Z1045" s="51"/>
      <c r="AA1045" s="73"/>
      <c r="AB1045" s="73"/>
      <c r="AC1045" s="74"/>
      <c r="AD1045" s="80">
        <v>4916</v>
      </c>
      <c r="AE1045" s="80">
        <v>2911</v>
      </c>
      <c r="AF1045" s="80">
        <v>5002</v>
      </c>
      <c r="AG1045" s="80">
        <v>4106</v>
      </c>
      <c r="AH1045" s="80"/>
      <c r="AI1045" s="80" t="s">
        <v>8230</v>
      </c>
      <c r="AJ1045" s="80" t="s">
        <v>9047</v>
      </c>
      <c r="AK1045" s="85" t="s">
        <v>9733</v>
      </c>
      <c r="AL1045" s="80"/>
      <c r="AM1045" s="82">
        <v>39967.137673611112</v>
      </c>
      <c r="AN1045" s="80" t="s">
        <v>11402</v>
      </c>
      <c r="AO1045" s="85" t="s">
        <v>12445</v>
      </c>
      <c r="AP1045" s="80" t="s">
        <v>66</v>
      </c>
      <c r="AQ1045" s="2"/>
      <c r="AR1045" s="3"/>
      <c r="AS1045" s="3"/>
      <c r="AT1045" s="3"/>
      <c r="AU1045" s="3"/>
    </row>
    <row r="1046" spans="1:47" x14ac:dyDescent="0.35">
      <c r="A1046" s="66" t="s">
        <v>1083</v>
      </c>
      <c r="B1046" s="67"/>
      <c r="C1046" s="67"/>
      <c r="D1046" s="68"/>
      <c r="E1046" s="70"/>
      <c r="F1046" s="104" t="s">
        <v>10995</v>
      </c>
      <c r="G1046" s="67"/>
      <c r="H1046" s="71"/>
      <c r="I1046" s="72"/>
      <c r="J1046" s="72"/>
      <c r="K1046" s="71" t="s">
        <v>13904</v>
      </c>
      <c r="L1046" s="75"/>
      <c r="M1046" s="76"/>
      <c r="N1046" s="76"/>
      <c r="O1046" s="77"/>
      <c r="P1046" s="78"/>
      <c r="Q1046" s="78"/>
      <c r="R1046" s="88"/>
      <c r="S1046" s="88"/>
      <c r="T1046" s="88"/>
      <c r="U1046" s="88"/>
      <c r="V1046" s="52"/>
      <c r="W1046" s="52"/>
      <c r="X1046" s="52"/>
      <c r="Y1046" s="52"/>
      <c r="Z1046" s="51"/>
      <c r="AA1046" s="73"/>
      <c r="AB1046" s="73"/>
      <c r="AC1046" s="74"/>
      <c r="AD1046" s="80">
        <v>643</v>
      </c>
      <c r="AE1046" s="80">
        <v>4962</v>
      </c>
      <c r="AF1046" s="80">
        <v>8316</v>
      </c>
      <c r="AG1046" s="80">
        <v>2418</v>
      </c>
      <c r="AH1046" s="80"/>
      <c r="AI1046" s="80" t="s">
        <v>8231</v>
      </c>
      <c r="AJ1046" s="80" t="s">
        <v>9048</v>
      </c>
      <c r="AK1046" s="85" t="s">
        <v>9734</v>
      </c>
      <c r="AL1046" s="80"/>
      <c r="AM1046" s="82">
        <v>39981.800578703704</v>
      </c>
      <c r="AN1046" s="80" t="s">
        <v>11402</v>
      </c>
      <c r="AO1046" s="85" t="s">
        <v>12446</v>
      </c>
      <c r="AP1046" s="80" t="s">
        <v>66</v>
      </c>
      <c r="AQ1046" s="2"/>
      <c r="AR1046" s="3"/>
      <c r="AS1046" s="3"/>
      <c r="AT1046" s="3"/>
      <c r="AU1046" s="3"/>
    </row>
    <row r="1047" spans="1:47" x14ac:dyDescent="0.35">
      <c r="A1047" s="66" t="s">
        <v>1085</v>
      </c>
      <c r="B1047" s="67"/>
      <c r="C1047" s="67"/>
      <c r="D1047" s="68"/>
      <c r="E1047" s="70"/>
      <c r="F1047" s="104" t="s">
        <v>10996</v>
      </c>
      <c r="G1047" s="67"/>
      <c r="H1047" s="71"/>
      <c r="I1047" s="72"/>
      <c r="J1047" s="72"/>
      <c r="K1047" s="71" t="s">
        <v>13905</v>
      </c>
      <c r="L1047" s="75"/>
      <c r="M1047" s="76"/>
      <c r="N1047" s="76"/>
      <c r="O1047" s="77"/>
      <c r="P1047" s="78"/>
      <c r="Q1047" s="78"/>
      <c r="R1047" s="88"/>
      <c r="S1047" s="88"/>
      <c r="T1047" s="88"/>
      <c r="U1047" s="88"/>
      <c r="V1047" s="52"/>
      <c r="W1047" s="52"/>
      <c r="X1047" s="52"/>
      <c r="Y1047" s="52"/>
      <c r="Z1047" s="51"/>
      <c r="AA1047" s="73"/>
      <c r="AB1047" s="73"/>
      <c r="AC1047" s="74"/>
      <c r="AD1047" s="80">
        <v>196</v>
      </c>
      <c r="AE1047" s="80">
        <v>60</v>
      </c>
      <c r="AF1047" s="80">
        <v>2096</v>
      </c>
      <c r="AG1047" s="80">
        <v>7973</v>
      </c>
      <c r="AH1047" s="80"/>
      <c r="AI1047" s="80" t="s">
        <v>8232</v>
      </c>
      <c r="AJ1047" s="80" t="s">
        <v>9049</v>
      </c>
      <c r="AK1047" s="80"/>
      <c r="AL1047" s="80"/>
      <c r="AM1047" s="82">
        <v>40667.664502314816</v>
      </c>
      <c r="AN1047" s="80" t="s">
        <v>11402</v>
      </c>
      <c r="AO1047" s="85" t="s">
        <v>12447</v>
      </c>
      <c r="AP1047" s="80" t="s">
        <v>66</v>
      </c>
      <c r="AQ1047" s="2"/>
      <c r="AR1047" s="3"/>
      <c r="AS1047" s="3"/>
      <c r="AT1047" s="3"/>
      <c r="AU1047" s="3"/>
    </row>
    <row r="1048" spans="1:47" x14ac:dyDescent="0.35">
      <c r="A1048" s="66" t="s">
        <v>1086</v>
      </c>
      <c r="B1048" s="67"/>
      <c r="C1048" s="67"/>
      <c r="D1048" s="68"/>
      <c r="E1048" s="70"/>
      <c r="F1048" s="104" t="s">
        <v>10997</v>
      </c>
      <c r="G1048" s="67"/>
      <c r="H1048" s="71"/>
      <c r="I1048" s="72"/>
      <c r="J1048" s="72"/>
      <c r="K1048" s="71" t="s">
        <v>13906</v>
      </c>
      <c r="L1048" s="75"/>
      <c r="M1048" s="76"/>
      <c r="N1048" s="76"/>
      <c r="O1048" s="77"/>
      <c r="P1048" s="78"/>
      <c r="Q1048" s="78"/>
      <c r="R1048" s="88"/>
      <c r="S1048" s="88"/>
      <c r="T1048" s="88"/>
      <c r="U1048" s="88"/>
      <c r="V1048" s="52"/>
      <c r="W1048" s="52"/>
      <c r="X1048" s="52"/>
      <c r="Y1048" s="52"/>
      <c r="Z1048" s="51"/>
      <c r="AA1048" s="73"/>
      <c r="AB1048" s="73"/>
      <c r="AC1048" s="74"/>
      <c r="AD1048" s="80">
        <v>237</v>
      </c>
      <c r="AE1048" s="80">
        <v>55</v>
      </c>
      <c r="AF1048" s="80">
        <v>6702</v>
      </c>
      <c r="AG1048" s="80">
        <v>14215</v>
      </c>
      <c r="AH1048" s="80"/>
      <c r="AI1048" s="80" t="s">
        <v>8233</v>
      </c>
      <c r="AJ1048" s="80" t="s">
        <v>9050</v>
      </c>
      <c r="AK1048" s="85" t="s">
        <v>9735</v>
      </c>
      <c r="AL1048" s="80"/>
      <c r="AM1048" s="82">
        <v>42257.492974537039</v>
      </c>
      <c r="AN1048" s="80" t="s">
        <v>11402</v>
      </c>
      <c r="AO1048" s="85" t="s">
        <v>12448</v>
      </c>
      <c r="AP1048" s="80" t="s">
        <v>66</v>
      </c>
      <c r="AQ1048" s="2"/>
      <c r="AR1048" s="3"/>
      <c r="AS1048" s="3"/>
      <c r="AT1048" s="3"/>
      <c r="AU1048" s="3"/>
    </row>
    <row r="1049" spans="1:47" x14ac:dyDescent="0.35">
      <c r="A1049" s="66" t="s">
        <v>1087</v>
      </c>
      <c r="B1049" s="67"/>
      <c r="C1049" s="67"/>
      <c r="D1049" s="68"/>
      <c r="E1049" s="70"/>
      <c r="F1049" s="104" t="s">
        <v>10998</v>
      </c>
      <c r="G1049" s="67"/>
      <c r="H1049" s="71"/>
      <c r="I1049" s="72"/>
      <c r="J1049" s="72"/>
      <c r="K1049" s="71" t="s">
        <v>13907</v>
      </c>
      <c r="L1049" s="75"/>
      <c r="M1049" s="76"/>
      <c r="N1049" s="76"/>
      <c r="O1049" s="77"/>
      <c r="P1049" s="78"/>
      <c r="Q1049" s="78"/>
      <c r="R1049" s="88"/>
      <c r="S1049" s="88"/>
      <c r="T1049" s="88"/>
      <c r="U1049" s="88"/>
      <c r="V1049" s="52"/>
      <c r="W1049" s="52"/>
      <c r="X1049" s="52"/>
      <c r="Y1049" s="52"/>
      <c r="Z1049" s="51"/>
      <c r="AA1049" s="73"/>
      <c r="AB1049" s="73"/>
      <c r="AC1049" s="74"/>
      <c r="AD1049" s="80">
        <v>1385</v>
      </c>
      <c r="AE1049" s="80">
        <v>611</v>
      </c>
      <c r="AF1049" s="80">
        <v>887</v>
      </c>
      <c r="AG1049" s="80">
        <v>721</v>
      </c>
      <c r="AH1049" s="80"/>
      <c r="AI1049" s="80" t="s">
        <v>8234</v>
      </c>
      <c r="AJ1049" s="80" t="s">
        <v>8609</v>
      </c>
      <c r="AK1049" s="85" t="s">
        <v>9736</v>
      </c>
      <c r="AL1049" s="80"/>
      <c r="AM1049" s="82">
        <v>42023.723032407404</v>
      </c>
      <c r="AN1049" s="80" t="s">
        <v>11402</v>
      </c>
      <c r="AO1049" s="85" t="s">
        <v>12449</v>
      </c>
      <c r="AP1049" s="80" t="s">
        <v>66</v>
      </c>
      <c r="AQ1049" s="2"/>
      <c r="AR1049" s="3"/>
      <c r="AS1049" s="3"/>
      <c r="AT1049" s="3"/>
      <c r="AU1049" s="3"/>
    </row>
    <row r="1050" spans="1:47" x14ac:dyDescent="0.35">
      <c r="A1050" s="66" t="s">
        <v>1088</v>
      </c>
      <c r="B1050" s="67"/>
      <c r="C1050" s="67"/>
      <c r="D1050" s="68"/>
      <c r="E1050" s="70"/>
      <c r="F1050" s="104" t="s">
        <v>10999</v>
      </c>
      <c r="G1050" s="67"/>
      <c r="H1050" s="71"/>
      <c r="I1050" s="72"/>
      <c r="J1050" s="72"/>
      <c r="K1050" s="71" t="s">
        <v>13908</v>
      </c>
      <c r="L1050" s="75"/>
      <c r="M1050" s="76"/>
      <c r="N1050" s="76"/>
      <c r="O1050" s="77"/>
      <c r="P1050" s="78"/>
      <c r="Q1050" s="78"/>
      <c r="R1050" s="88"/>
      <c r="S1050" s="88"/>
      <c r="T1050" s="88"/>
      <c r="U1050" s="88"/>
      <c r="V1050" s="52"/>
      <c r="W1050" s="52"/>
      <c r="X1050" s="52"/>
      <c r="Y1050" s="52"/>
      <c r="Z1050" s="51"/>
      <c r="AA1050" s="73"/>
      <c r="AB1050" s="73"/>
      <c r="AC1050" s="74"/>
      <c r="AD1050" s="80">
        <v>159</v>
      </c>
      <c r="AE1050" s="80">
        <v>240</v>
      </c>
      <c r="AF1050" s="80">
        <v>2523</v>
      </c>
      <c r="AG1050" s="80">
        <v>4361</v>
      </c>
      <c r="AH1050" s="80"/>
      <c r="AI1050" s="80"/>
      <c r="AJ1050" s="80"/>
      <c r="AK1050" s="80"/>
      <c r="AL1050" s="80"/>
      <c r="AM1050" s="82">
        <v>41035.648229166669</v>
      </c>
      <c r="AN1050" s="80" t="s">
        <v>11402</v>
      </c>
      <c r="AO1050" s="85" t="s">
        <v>12450</v>
      </c>
      <c r="AP1050" s="80" t="s">
        <v>66</v>
      </c>
      <c r="AQ1050" s="2"/>
      <c r="AR1050" s="3"/>
      <c r="AS1050" s="3"/>
      <c r="AT1050" s="3"/>
      <c r="AU1050" s="3"/>
    </row>
    <row r="1051" spans="1:47" x14ac:dyDescent="0.35">
      <c r="A1051" s="66" t="s">
        <v>1089</v>
      </c>
      <c r="B1051" s="67"/>
      <c r="C1051" s="67"/>
      <c r="D1051" s="68"/>
      <c r="E1051" s="70"/>
      <c r="F1051" s="104" t="s">
        <v>11000</v>
      </c>
      <c r="G1051" s="67"/>
      <c r="H1051" s="71"/>
      <c r="I1051" s="72"/>
      <c r="J1051" s="72"/>
      <c r="K1051" s="71" t="s">
        <v>13909</v>
      </c>
      <c r="L1051" s="75"/>
      <c r="M1051" s="76"/>
      <c r="N1051" s="76"/>
      <c r="O1051" s="77"/>
      <c r="P1051" s="78"/>
      <c r="Q1051" s="78"/>
      <c r="R1051" s="88"/>
      <c r="S1051" s="88"/>
      <c r="T1051" s="88"/>
      <c r="U1051" s="88"/>
      <c r="V1051" s="52"/>
      <c r="W1051" s="52"/>
      <c r="X1051" s="52"/>
      <c r="Y1051" s="52"/>
      <c r="Z1051" s="51"/>
      <c r="AA1051" s="73"/>
      <c r="AB1051" s="73"/>
      <c r="AC1051" s="74"/>
      <c r="AD1051" s="80">
        <v>104</v>
      </c>
      <c r="AE1051" s="80">
        <v>17</v>
      </c>
      <c r="AF1051" s="80">
        <v>782</v>
      </c>
      <c r="AG1051" s="80">
        <v>1390</v>
      </c>
      <c r="AH1051" s="80"/>
      <c r="AI1051" s="80" t="s">
        <v>8235</v>
      </c>
      <c r="AJ1051" s="80" t="s">
        <v>9051</v>
      </c>
      <c r="AK1051" s="80"/>
      <c r="AL1051" s="80"/>
      <c r="AM1051" s="82">
        <v>41146.819976851853</v>
      </c>
      <c r="AN1051" s="80" t="s">
        <v>11402</v>
      </c>
      <c r="AO1051" s="85" t="s">
        <v>12451</v>
      </c>
      <c r="AP1051" s="80" t="s">
        <v>66</v>
      </c>
      <c r="AQ1051" s="2"/>
      <c r="AR1051" s="3"/>
      <c r="AS1051" s="3"/>
      <c r="AT1051" s="3"/>
      <c r="AU1051" s="3"/>
    </row>
    <row r="1052" spans="1:47" x14ac:dyDescent="0.35">
      <c r="A1052" s="66" t="s">
        <v>1090</v>
      </c>
      <c r="B1052" s="67"/>
      <c r="C1052" s="67"/>
      <c r="D1052" s="68"/>
      <c r="E1052" s="70"/>
      <c r="F1052" s="104" t="s">
        <v>11001</v>
      </c>
      <c r="G1052" s="67"/>
      <c r="H1052" s="71"/>
      <c r="I1052" s="72"/>
      <c r="J1052" s="72"/>
      <c r="K1052" s="71" t="s">
        <v>13910</v>
      </c>
      <c r="L1052" s="75"/>
      <c r="M1052" s="76"/>
      <c r="N1052" s="76"/>
      <c r="O1052" s="77"/>
      <c r="P1052" s="78"/>
      <c r="Q1052" s="78"/>
      <c r="R1052" s="88"/>
      <c r="S1052" s="88"/>
      <c r="T1052" s="88"/>
      <c r="U1052" s="88"/>
      <c r="V1052" s="52"/>
      <c r="W1052" s="52"/>
      <c r="X1052" s="52"/>
      <c r="Y1052" s="52"/>
      <c r="Z1052" s="51"/>
      <c r="AA1052" s="73"/>
      <c r="AB1052" s="73"/>
      <c r="AC1052" s="74"/>
      <c r="AD1052" s="80">
        <v>165</v>
      </c>
      <c r="AE1052" s="80">
        <v>44</v>
      </c>
      <c r="AF1052" s="80">
        <v>644</v>
      </c>
      <c r="AG1052" s="80">
        <v>677</v>
      </c>
      <c r="AH1052" s="80"/>
      <c r="AI1052" s="80"/>
      <c r="AJ1052" s="80" t="s">
        <v>8616</v>
      </c>
      <c r="AK1052" s="85" t="s">
        <v>9737</v>
      </c>
      <c r="AL1052" s="80"/>
      <c r="AM1052" s="82">
        <v>41352.388541666667</v>
      </c>
      <c r="AN1052" s="80" t="s">
        <v>11402</v>
      </c>
      <c r="AO1052" s="85" t="s">
        <v>12452</v>
      </c>
      <c r="AP1052" s="80" t="s">
        <v>66</v>
      </c>
      <c r="AQ1052" s="2"/>
      <c r="AR1052" s="3"/>
      <c r="AS1052" s="3"/>
      <c r="AT1052" s="3"/>
      <c r="AU1052" s="3"/>
    </row>
    <row r="1053" spans="1:47" x14ac:dyDescent="0.35">
      <c r="A1053" s="66" t="s">
        <v>1092</v>
      </c>
      <c r="B1053" s="67"/>
      <c r="C1053" s="67"/>
      <c r="D1053" s="68"/>
      <c r="E1053" s="70"/>
      <c r="F1053" s="104" t="s">
        <v>11002</v>
      </c>
      <c r="G1053" s="67"/>
      <c r="H1053" s="71"/>
      <c r="I1053" s="72"/>
      <c r="J1053" s="72"/>
      <c r="K1053" s="71" t="s">
        <v>13911</v>
      </c>
      <c r="L1053" s="75"/>
      <c r="M1053" s="76"/>
      <c r="N1053" s="76"/>
      <c r="O1053" s="77"/>
      <c r="P1053" s="78"/>
      <c r="Q1053" s="78"/>
      <c r="R1053" s="88"/>
      <c r="S1053" s="88"/>
      <c r="T1053" s="88"/>
      <c r="U1053" s="88"/>
      <c r="V1053" s="52"/>
      <c r="W1053" s="52"/>
      <c r="X1053" s="52"/>
      <c r="Y1053" s="52"/>
      <c r="Z1053" s="51"/>
      <c r="AA1053" s="73"/>
      <c r="AB1053" s="73"/>
      <c r="AC1053" s="74"/>
      <c r="AD1053" s="80">
        <v>564</v>
      </c>
      <c r="AE1053" s="80">
        <v>191</v>
      </c>
      <c r="AF1053" s="80">
        <v>5401</v>
      </c>
      <c r="AG1053" s="80">
        <v>1505</v>
      </c>
      <c r="AH1053" s="80"/>
      <c r="AI1053" s="80" t="s">
        <v>8236</v>
      </c>
      <c r="AJ1053" s="80" t="s">
        <v>8704</v>
      </c>
      <c r="AK1053" s="80"/>
      <c r="AL1053" s="80"/>
      <c r="AM1053" s="82">
        <v>40899.445555555554</v>
      </c>
      <c r="AN1053" s="80" t="s">
        <v>11402</v>
      </c>
      <c r="AO1053" s="85" t="s">
        <v>12453</v>
      </c>
      <c r="AP1053" s="80" t="s">
        <v>66</v>
      </c>
      <c r="AQ1053" s="2"/>
      <c r="AR1053" s="3"/>
      <c r="AS1053" s="3"/>
      <c r="AT1053" s="3"/>
      <c r="AU1053" s="3"/>
    </row>
    <row r="1054" spans="1:47" x14ac:dyDescent="0.35">
      <c r="A1054" s="66" t="s">
        <v>1093</v>
      </c>
      <c r="B1054" s="67"/>
      <c r="C1054" s="67"/>
      <c r="D1054" s="68"/>
      <c r="E1054" s="70"/>
      <c r="F1054" s="104" t="s">
        <v>11003</v>
      </c>
      <c r="G1054" s="67"/>
      <c r="H1054" s="71"/>
      <c r="I1054" s="72"/>
      <c r="J1054" s="72"/>
      <c r="K1054" s="71" t="s">
        <v>13912</v>
      </c>
      <c r="L1054" s="75"/>
      <c r="M1054" s="76"/>
      <c r="N1054" s="76"/>
      <c r="O1054" s="77"/>
      <c r="P1054" s="78"/>
      <c r="Q1054" s="78"/>
      <c r="R1054" s="88"/>
      <c r="S1054" s="88"/>
      <c r="T1054" s="88"/>
      <c r="U1054" s="88"/>
      <c r="V1054" s="52"/>
      <c r="W1054" s="52"/>
      <c r="X1054" s="52"/>
      <c r="Y1054" s="52"/>
      <c r="Z1054" s="51"/>
      <c r="AA1054" s="73"/>
      <c r="AB1054" s="73"/>
      <c r="AC1054" s="74"/>
      <c r="AD1054" s="80">
        <v>560</v>
      </c>
      <c r="AE1054" s="80">
        <v>1575</v>
      </c>
      <c r="AF1054" s="80">
        <v>5228</v>
      </c>
      <c r="AG1054" s="80">
        <v>9896</v>
      </c>
      <c r="AH1054" s="80"/>
      <c r="AI1054" s="80" t="s">
        <v>8237</v>
      </c>
      <c r="AJ1054" s="80" t="s">
        <v>9052</v>
      </c>
      <c r="AK1054" s="85" t="s">
        <v>9738</v>
      </c>
      <c r="AL1054" s="80"/>
      <c r="AM1054" s="82">
        <v>43271.398356481484</v>
      </c>
      <c r="AN1054" s="80" t="s">
        <v>11402</v>
      </c>
      <c r="AO1054" s="85" t="s">
        <v>12454</v>
      </c>
      <c r="AP1054" s="80" t="s">
        <v>66</v>
      </c>
      <c r="AQ1054" s="2"/>
      <c r="AR1054" s="3"/>
      <c r="AS1054" s="3"/>
      <c r="AT1054" s="3"/>
      <c r="AU1054" s="3"/>
    </row>
    <row r="1055" spans="1:47" x14ac:dyDescent="0.35">
      <c r="A1055" s="66" t="s">
        <v>1332</v>
      </c>
      <c r="B1055" s="67"/>
      <c r="C1055" s="67"/>
      <c r="D1055" s="68"/>
      <c r="E1055" s="70"/>
      <c r="F1055" s="104" t="s">
        <v>11004</v>
      </c>
      <c r="G1055" s="67"/>
      <c r="H1055" s="71"/>
      <c r="I1055" s="72"/>
      <c r="J1055" s="72"/>
      <c r="K1055" s="71" t="s">
        <v>13913</v>
      </c>
      <c r="L1055" s="75"/>
      <c r="M1055" s="76"/>
      <c r="N1055" s="76"/>
      <c r="O1055" s="77"/>
      <c r="P1055" s="78"/>
      <c r="Q1055" s="78"/>
      <c r="R1055" s="88"/>
      <c r="S1055" s="88"/>
      <c r="T1055" s="88"/>
      <c r="U1055" s="88"/>
      <c r="V1055" s="52"/>
      <c r="W1055" s="52"/>
      <c r="X1055" s="52"/>
      <c r="Y1055" s="52"/>
      <c r="Z1055" s="51"/>
      <c r="AA1055" s="73"/>
      <c r="AB1055" s="73"/>
      <c r="AC1055" s="74"/>
      <c r="AD1055" s="80">
        <v>190</v>
      </c>
      <c r="AE1055" s="80">
        <v>3409</v>
      </c>
      <c r="AF1055" s="80">
        <v>6824</v>
      </c>
      <c r="AG1055" s="80">
        <v>1068</v>
      </c>
      <c r="AH1055" s="80"/>
      <c r="AI1055" s="80" t="s">
        <v>8238</v>
      </c>
      <c r="AJ1055" s="80" t="s">
        <v>8638</v>
      </c>
      <c r="AK1055" s="85" t="s">
        <v>9739</v>
      </c>
      <c r="AL1055" s="80"/>
      <c r="AM1055" s="82">
        <v>42386.584421296298</v>
      </c>
      <c r="AN1055" s="80" t="s">
        <v>11402</v>
      </c>
      <c r="AO1055" s="85" t="s">
        <v>12455</v>
      </c>
      <c r="AP1055" s="80" t="s">
        <v>66</v>
      </c>
      <c r="AQ1055" s="2"/>
      <c r="AR1055" s="3"/>
      <c r="AS1055" s="3"/>
      <c r="AT1055" s="3"/>
      <c r="AU1055" s="3"/>
    </row>
    <row r="1056" spans="1:47" x14ac:dyDescent="0.35">
      <c r="A1056" s="66" t="s">
        <v>1094</v>
      </c>
      <c r="B1056" s="67"/>
      <c r="C1056" s="67"/>
      <c r="D1056" s="68"/>
      <c r="E1056" s="70"/>
      <c r="F1056" s="104" t="s">
        <v>11005</v>
      </c>
      <c r="G1056" s="67"/>
      <c r="H1056" s="71"/>
      <c r="I1056" s="72"/>
      <c r="J1056" s="72"/>
      <c r="K1056" s="71" t="s">
        <v>13914</v>
      </c>
      <c r="L1056" s="75"/>
      <c r="M1056" s="76"/>
      <c r="N1056" s="76"/>
      <c r="O1056" s="77"/>
      <c r="P1056" s="78"/>
      <c r="Q1056" s="78"/>
      <c r="R1056" s="88"/>
      <c r="S1056" s="88"/>
      <c r="T1056" s="88"/>
      <c r="U1056" s="88"/>
      <c r="V1056" s="52"/>
      <c r="W1056" s="52"/>
      <c r="X1056" s="52"/>
      <c r="Y1056" s="52"/>
      <c r="Z1056" s="51"/>
      <c r="AA1056" s="73"/>
      <c r="AB1056" s="73"/>
      <c r="AC1056" s="74"/>
      <c r="AD1056" s="80">
        <v>450</v>
      </c>
      <c r="AE1056" s="80">
        <v>521</v>
      </c>
      <c r="AF1056" s="80">
        <v>1568</v>
      </c>
      <c r="AG1056" s="80">
        <v>245</v>
      </c>
      <c r="AH1056" s="80"/>
      <c r="AI1056" s="80" t="s">
        <v>8239</v>
      </c>
      <c r="AJ1056" s="80" t="s">
        <v>9053</v>
      </c>
      <c r="AK1056" s="85" t="s">
        <v>9740</v>
      </c>
      <c r="AL1056" s="80"/>
      <c r="AM1056" s="82">
        <v>39234.975949074076</v>
      </c>
      <c r="AN1056" s="80" t="s">
        <v>11402</v>
      </c>
      <c r="AO1056" s="85" t="s">
        <v>12456</v>
      </c>
      <c r="AP1056" s="80" t="s">
        <v>66</v>
      </c>
      <c r="AQ1056" s="2"/>
      <c r="AR1056" s="3"/>
      <c r="AS1056" s="3"/>
      <c r="AT1056" s="3"/>
      <c r="AU1056" s="3"/>
    </row>
    <row r="1057" spans="1:47" x14ac:dyDescent="0.35">
      <c r="A1057" s="66" t="s">
        <v>1095</v>
      </c>
      <c r="B1057" s="67"/>
      <c r="C1057" s="67"/>
      <c r="D1057" s="68"/>
      <c r="E1057" s="70"/>
      <c r="F1057" s="104" t="s">
        <v>11006</v>
      </c>
      <c r="G1057" s="67"/>
      <c r="H1057" s="71"/>
      <c r="I1057" s="72"/>
      <c r="J1057" s="72"/>
      <c r="K1057" s="71" t="s">
        <v>13915</v>
      </c>
      <c r="L1057" s="75"/>
      <c r="M1057" s="76"/>
      <c r="N1057" s="76"/>
      <c r="O1057" s="77"/>
      <c r="P1057" s="78"/>
      <c r="Q1057" s="78"/>
      <c r="R1057" s="88"/>
      <c r="S1057" s="88"/>
      <c r="T1057" s="88"/>
      <c r="U1057" s="88"/>
      <c r="V1057" s="52"/>
      <c r="W1057" s="52"/>
      <c r="X1057" s="52"/>
      <c r="Y1057" s="52"/>
      <c r="Z1057" s="51"/>
      <c r="AA1057" s="73"/>
      <c r="AB1057" s="73"/>
      <c r="AC1057" s="74"/>
      <c r="AD1057" s="80">
        <v>1610</v>
      </c>
      <c r="AE1057" s="80">
        <v>686</v>
      </c>
      <c r="AF1057" s="80">
        <v>81954</v>
      </c>
      <c r="AG1057" s="80">
        <v>20203</v>
      </c>
      <c r="AH1057" s="80"/>
      <c r="AI1057" s="80" t="s">
        <v>8240</v>
      </c>
      <c r="AJ1057" s="80" t="s">
        <v>8609</v>
      </c>
      <c r="AK1057" s="80"/>
      <c r="AL1057" s="80"/>
      <c r="AM1057" s="82">
        <v>42397.70045138889</v>
      </c>
      <c r="AN1057" s="80" t="s">
        <v>11402</v>
      </c>
      <c r="AO1057" s="85" t="s">
        <v>12457</v>
      </c>
      <c r="AP1057" s="80" t="s">
        <v>66</v>
      </c>
      <c r="AQ1057" s="2"/>
      <c r="AR1057" s="3"/>
      <c r="AS1057" s="3"/>
      <c r="AT1057" s="3"/>
      <c r="AU1057" s="3"/>
    </row>
    <row r="1058" spans="1:47" x14ac:dyDescent="0.35">
      <c r="A1058" s="66" t="s">
        <v>1096</v>
      </c>
      <c r="B1058" s="67"/>
      <c r="C1058" s="67"/>
      <c r="D1058" s="68"/>
      <c r="E1058" s="70"/>
      <c r="F1058" s="104" t="s">
        <v>11007</v>
      </c>
      <c r="G1058" s="67"/>
      <c r="H1058" s="71"/>
      <c r="I1058" s="72"/>
      <c r="J1058" s="72"/>
      <c r="K1058" s="71" t="s">
        <v>13916</v>
      </c>
      <c r="L1058" s="75"/>
      <c r="M1058" s="76"/>
      <c r="N1058" s="76"/>
      <c r="O1058" s="77"/>
      <c r="P1058" s="78"/>
      <c r="Q1058" s="78"/>
      <c r="R1058" s="88"/>
      <c r="S1058" s="88"/>
      <c r="T1058" s="88"/>
      <c r="U1058" s="88"/>
      <c r="V1058" s="52"/>
      <c r="W1058" s="52"/>
      <c r="X1058" s="52"/>
      <c r="Y1058" s="52"/>
      <c r="Z1058" s="51"/>
      <c r="AA1058" s="73"/>
      <c r="AB1058" s="73"/>
      <c r="AC1058" s="74"/>
      <c r="AD1058" s="80">
        <v>1347</v>
      </c>
      <c r="AE1058" s="80">
        <v>1758</v>
      </c>
      <c r="AF1058" s="80">
        <v>8006</v>
      </c>
      <c r="AG1058" s="80">
        <v>2223</v>
      </c>
      <c r="AH1058" s="80"/>
      <c r="AI1058" s="80" t="s">
        <v>8241</v>
      </c>
      <c r="AJ1058" s="80" t="s">
        <v>9054</v>
      </c>
      <c r="AK1058" s="85" t="s">
        <v>9741</v>
      </c>
      <c r="AL1058" s="80"/>
      <c r="AM1058" s="82">
        <v>40171.025185185186</v>
      </c>
      <c r="AN1058" s="80" t="s">
        <v>11402</v>
      </c>
      <c r="AO1058" s="85" t="s">
        <v>12458</v>
      </c>
      <c r="AP1058" s="80" t="s">
        <v>66</v>
      </c>
      <c r="AQ1058" s="2"/>
      <c r="AR1058" s="3"/>
      <c r="AS1058" s="3"/>
      <c r="AT1058" s="3"/>
      <c r="AU1058" s="3"/>
    </row>
    <row r="1059" spans="1:47" x14ac:dyDescent="0.35">
      <c r="A1059" s="66" t="s">
        <v>1097</v>
      </c>
      <c r="B1059" s="67"/>
      <c r="C1059" s="67"/>
      <c r="D1059" s="68"/>
      <c r="E1059" s="70"/>
      <c r="F1059" s="104" t="s">
        <v>11008</v>
      </c>
      <c r="G1059" s="67"/>
      <c r="H1059" s="71"/>
      <c r="I1059" s="72"/>
      <c r="J1059" s="72"/>
      <c r="K1059" s="71" t="s">
        <v>13917</v>
      </c>
      <c r="L1059" s="75"/>
      <c r="M1059" s="76"/>
      <c r="N1059" s="76"/>
      <c r="O1059" s="77"/>
      <c r="P1059" s="78"/>
      <c r="Q1059" s="78"/>
      <c r="R1059" s="88"/>
      <c r="S1059" s="88"/>
      <c r="T1059" s="88"/>
      <c r="U1059" s="88"/>
      <c r="V1059" s="52"/>
      <c r="W1059" s="52"/>
      <c r="X1059" s="52"/>
      <c r="Y1059" s="52"/>
      <c r="Z1059" s="51"/>
      <c r="AA1059" s="73"/>
      <c r="AB1059" s="73"/>
      <c r="AC1059" s="74"/>
      <c r="AD1059" s="80">
        <v>811</v>
      </c>
      <c r="AE1059" s="80">
        <v>5414</v>
      </c>
      <c r="AF1059" s="80">
        <v>9094</v>
      </c>
      <c r="AG1059" s="80">
        <v>14441</v>
      </c>
      <c r="AH1059" s="80"/>
      <c r="AI1059" s="80" t="s">
        <v>8242</v>
      </c>
      <c r="AJ1059" s="80" t="s">
        <v>9055</v>
      </c>
      <c r="AK1059" s="85" t="s">
        <v>9742</v>
      </c>
      <c r="AL1059" s="80"/>
      <c r="AM1059" s="82">
        <v>42399.92832175926</v>
      </c>
      <c r="AN1059" s="80" t="s">
        <v>11402</v>
      </c>
      <c r="AO1059" s="85" t="s">
        <v>12459</v>
      </c>
      <c r="AP1059" s="80" t="s">
        <v>66</v>
      </c>
      <c r="AQ1059" s="2"/>
      <c r="AR1059" s="3"/>
      <c r="AS1059" s="3"/>
      <c r="AT1059" s="3"/>
      <c r="AU1059" s="3"/>
    </row>
    <row r="1060" spans="1:47" x14ac:dyDescent="0.35">
      <c r="A1060" s="66" t="s">
        <v>1098</v>
      </c>
      <c r="B1060" s="67"/>
      <c r="C1060" s="67"/>
      <c r="D1060" s="68"/>
      <c r="E1060" s="70"/>
      <c r="F1060" s="104" t="s">
        <v>11009</v>
      </c>
      <c r="G1060" s="67"/>
      <c r="H1060" s="71"/>
      <c r="I1060" s="72"/>
      <c r="J1060" s="72"/>
      <c r="K1060" s="71" t="s">
        <v>13918</v>
      </c>
      <c r="L1060" s="75"/>
      <c r="M1060" s="76"/>
      <c r="N1060" s="76"/>
      <c r="O1060" s="77"/>
      <c r="P1060" s="78"/>
      <c r="Q1060" s="78"/>
      <c r="R1060" s="88"/>
      <c r="S1060" s="88"/>
      <c r="T1060" s="88"/>
      <c r="U1060" s="88"/>
      <c r="V1060" s="52"/>
      <c r="W1060" s="52"/>
      <c r="X1060" s="52"/>
      <c r="Y1060" s="52"/>
      <c r="Z1060" s="51"/>
      <c r="AA1060" s="73"/>
      <c r="AB1060" s="73"/>
      <c r="AC1060" s="74"/>
      <c r="AD1060" s="80">
        <v>1368</v>
      </c>
      <c r="AE1060" s="80">
        <v>19916</v>
      </c>
      <c r="AF1060" s="80">
        <v>22723</v>
      </c>
      <c r="AG1060" s="80">
        <v>2273</v>
      </c>
      <c r="AH1060" s="80"/>
      <c r="AI1060" s="80" t="s">
        <v>8243</v>
      </c>
      <c r="AJ1060" s="80" t="s">
        <v>8616</v>
      </c>
      <c r="AK1060" s="80"/>
      <c r="AL1060" s="80"/>
      <c r="AM1060" s="82">
        <v>40928.490439814814</v>
      </c>
      <c r="AN1060" s="80" t="s">
        <v>11402</v>
      </c>
      <c r="AO1060" s="85" t="s">
        <v>12460</v>
      </c>
      <c r="AP1060" s="80" t="s">
        <v>66</v>
      </c>
      <c r="AQ1060" s="2"/>
      <c r="AR1060" s="3"/>
      <c r="AS1060" s="3"/>
      <c r="AT1060" s="3"/>
      <c r="AU1060" s="3"/>
    </row>
    <row r="1061" spans="1:47" x14ac:dyDescent="0.35">
      <c r="A1061" s="66" t="s">
        <v>1099</v>
      </c>
      <c r="B1061" s="67"/>
      <c r="C1061" s="67"/>
      <c r="D1061" s="68"/>
      <c r="E1061" s="70"/>
      <c r="F1061" s="104" t="s">
        <v>11010</v>
      </c>
      <c r="G1061" s="67"/>
      <c r="H1061" s="71"/>
      <c r="I1061" s="72"/>
      <c r="J1061" s="72"/>
      <c r="K1061" s="71" t="s">
        <v>13919</v>
      </c>
      <c r="L1061" s="75"/>
      <c r="M1061" s="76"/>
      <c r="N1061" s="76"/>
      <c r="O1061" s="77"/>
      <c r="P1061" s="78"/>
      <c r="Q1061" s="78"/>
      <c r="R1061" s="88"/>
      <c r="S1061" s="88"/>
      <c r="T1061" s="88"/>
      <c r="U1061" s="88"/>
      <c r="V1061" s="52"/>
      <c r="W1061" s="52"/>
      <c r="X1061" s="52"/>
      <c r="Y1061" s="52"/>
      <c r="Z1061" s="51"/>
      <c r="AA1061" s="73"/>
      <c r="AB1061" s="73"/>
      <c r="AC1061" s="74"/>
      <c r="AD1061" s="80">
        <v>103</v>
      </c>
      <c r="AE1061" s="80">
        <v>7696</v>
      </c>
      <c r="AF1061" s="80">
        <v>380</v>
      </c>
      <c r="AG1061" s="80">
        <v>179</v>
      </c>
      <c r="AH1061" s="80"/>
      <c r="AI1061" s="80" t="s">
        <v>8244</v>
      </c>
      <c r="AJ1061" s="80"/>
      <c r="AK1061" s="80"/>
      <c r="AL1061" s="80"/>
      <c r="AM1061" s="82">
        <v>41266.369768518518</v>
      </c>
      <c r="AN1061" s="80" t="s">
        <v>11402</v>
      </c>
      <c r="AO1061" s="85" t="s">
        <v>12461</v>
      </c>
      <c r="AP1061" s="80" t="s">
        <v>66</v>
      </c>
      <c r="AQ1061" s="2"/>
      <c r="AR1061" s="3"/>
      <c r="AS1061" s="3"/>
      <c r="AT1061" s="3"/>
      <c r="AU1061" s="3"/>
    </row>
    <row r="1062" spans="1:47" x14ac:dyDescent="0.35">
      <c r="A1062" s="66" t="s">
        <v>1100</v>
      </c>
      <c r="B1062" s="67"/>
      <c r="C1062" s="67"/>
      <c r="D1062" s="68"/>
      <c r="E1062" s="70"/>
      <c r="F1062" s="104" t="s">
        <v>11011</v>
      </c>
      <c r="G1062" s="67"/>
      <c r="H1062" s="71"/>
      <c r="I1062" s="72"/>
      <c r="J1062" s="72"/>
      <c r="K1062" s="71" t="s">
        <v>13920</v>
      </c>
      <c r="L1062" s="75"/>
      <c r="M1062" s="76"/>
      <c r="N1062" s="76"/>
      <c r="O1062" s="77"/>
      <c r="P1062" s="78"/>
      <c r="Q1062" s="78"/>
      <c r="R1062" s="88"/>
      <c r="S1062" s="88"/>
      <c r="T1062" s="88"/>
      <c r="U1062" s="88"/>
      <c r="V1062" s="52"/>
      <c r="W1062" s="52"/>
      <c r="X1062" s="52"/>
      <c r="Y1062" s="52"/>
      <c r="Z1062" s="51"/>
      <c r="AA1062" s="73"/>
      <c r="AB1062" s="73"/>
      <c r="AC1062" s="74"/>
      <c r="AD1062" s="80">
        <v>915</v>
      </c>
      <c r="AE1062" s="80">
        <v>1816</v>
      </c>
      <c r="AF1062" s="80">
        <v>14764</v>
      </c>
      <c r="AG1062" s="80">
        <v>6308</v>
      </c>
      <c r="AH1062" s="80"/>
      <c r="AI1062" s="80" t="s">
        <v>8245</v>
      </c>
      <c r="AJ1062" s="80" t="s">
        <v>9056</v>
      </c>
      <c r="AK1062" s="85" t="s">
        <v>9743</v>
      </c>
      <c r="AL1062" s="80"/>
      <c r="AM1062" s="82">
        <v>41598.384641203702</v>
      </c>
      <c r="AN1062" s="80" t="s">
        <v>11402</v>
      </c>
      <c r="AO1062" s="85" t="s">
        <v>12462</v>
      </c>
      <c r="AP1062" s="80" t="s">
        <v>66</v>
      </c>
      <c r="AQ1062" s="2"/>
      <c r="AR1062" s="3"/>
      <c r="AS1062" s="3"/>
      <c r="AT1062" s="3"/>
      <c r="AU1062" s="3"/>
    </row>
    <row r="1063" spans="1:47" x14ac:dyDescent="0.35">
      <c r="A1063" s="66" t="s">
        <v>1101</v>
      </c>
      <c r="B1063" s="67"/>
      <c r="C1063" s="67"/>
      <c r="D1063" s="68"/>
      <c r="E1063" s="70"/>
      <c r="F1063" s="104" t="s">
        <v>11012</v>
      </c>
      <c r="G1063" s="67"/>
      <c r="H1063" s="71"/>
      <c r="I1063" s="72"/>
      <c r="J1063" s="72"/>
      <c r="K1063" s="71" t="s">
        <v>13921</v>
      </c>
      <c r="L1063" s="75"/>
      <c r="M1063" s="76"/>
      <c r="N1063" s="76"/>
      <c r="O1063" s="77"/>
      <c r="P1063" s="78"/>
      <c r="Q1063" s="78"/>
      <c r="R1063" s="88"/>
      <c r="S1063" s="88"/>
      <c r="T1063" s="88"/>
      <c r="U1063" s="88"/>
      <c r="V1063" s="52"/>
      <c r="W1063" s="52"/>
      <c r="X1063" s="52"/>
      <c r="Y1063" s="52"/>
      <c r="Z1063" s="51"/>
      <c r="AA1063" s="73"/>
      <c r="AB1063" s="73"/>
      <c r="AC1063" s="74"/>
      <c r="AD1063" s="80">
        <v>704</v>
      </c>
      <c r="AE1063" s="80">
        <v>727</v>
      </c>
      <c r="AF1063" s="80">
        <v>2575</v>
      </c>
      <c r="AG1063" s="80">
        <v>368</v>
      </c>
      <c r="AH1063" s="80"/>
      <c r="AI1063" s="80" t="s">
        <v>8246</v>
      </c>
      <c r="AJ1063" s="80" t="s">
        <v>8702</v>
      </c>
      <c r="AK1063" s="85" t="s">
        <v>9744</v>
      </c>
      <c r="AL1063" s="80"/>
      <c r="AM1063" s="82">
        <v>39630.750844907408</v>
      </c>
      <c r="AN1063" s="80" t="s">
        <v>11402</v>
      </c>
      <c r="AO1063" s="85" t="s">
        <v>12463</v>
      </c>
      <c r="AP1063" s="80" t="s">
        <v>66</v>
      </c>
      <c r="AQ1063" s="2"/>
      <c r="AR1063" s="3"/>
      <c r="AS1063" s="3"/>
      <c r="AT1063" s="3"/>
      <c r="AU1063" s="3"/>
    </row>
    <row r="1064" spans="1:47" x14ac:dyDescent="0.35">
      <c r="A1064" s="66" t="s">
        <v>1102</v>
      </c>
      <c r="B1064" s="67"/>
      <c r="C1064" s="67"/>
      <c r="D1064" s="68"/>
      <c r="E1064" s="70"/>
      <c r="F1064" s="104" t="s">
        <v>11013</v>
      </c>
      <c r="G1064" s="67"/>
      <c r="H1064" s="71"/>
      <c r="I1064" s="72"/>
      <c r="J1064" s="72"/>
      <c r="K1064" s="71" t="s">
        <v>13922</v>
      </c>
      <c r="L1064" s="75"/>
      <c r="M1064" s="76"/>
      <c r="N1064" s="76"/>
      <c r="O1064" s="77"/>
      <c r="P1064" s="78"/>
      <c r="Q1064" s="78"/>
      <c r="R1064" s="88"/>
      <c r="S1064" s="88"/>
      <c r="T1064" s="88"/>
      <c r="U1064" s="88"/>
      <c r="V1064" s="52"/>
      <c r="W1064" s="52"/>
      <c r="X1064" s="52"/>
      <c r="Y1064" s="52"/>
      <c r="Z1064" s="51"/>
      <c r="AA1064" s="73"/>
      <c r="AB1064" s="73"/>
      <c r="AC1064" s="74"/>
      <c r="AD1064" s="80">
        <v>1453</v>
      </c>
      <c r="AE1064" s="80">
        <v>2089</v>
      </c>
      <c r="AF1064" s="80">
        <v>13653</v>
      </c>
      <c r="AG1064" s="80">
        <v>7802</v>
      </c>
      <c r="AH1064" s="80"/>
      <c r="AI1064" s="80" t="s">
        <v>8247</v>
      </c>
      <c r="AJ1064" s="80" t="s">
        <v>9057</v>
      </c>
      <c r="AK1064" s="85" t="s">
        <v>9745</v>
      </c>
      <c r="AL1064" s="80"/>
      <c r="AM1064" s="82">
        <v>42035.323761574073</v>
      </c>
      <c r="AN1064" s="80" t="s">
        <v>11402</v>
      </c>
      <c r="AO1064" s="85" t="s">
        <v>12464</v>
      </c>
      <c r="AP1064" s="80" t="s">
        <v>66</v>
      </c>
      <c r="AQ1064" s="2"/>
      <c r="AR1064" s="3"/>
      <c r="AS1064" s="3"/>
      <c r="AT1064" s="3"/>
      <c r="AU1064" s="3"/>
    </row>
    <row r="1065" spans="1:47" x14ac:dyDescent="0.35">
      <c r="A1065" s="66" t="s">
        <v>1496</v>
      </c>
      <c r="B1065" s="67"/>
      <c r="C1065" s="67"/>
      <c r="D1065" s="68"/>
      <c r="E1065" s="70"/>
      <c r="F1065" s="104" t="s">
        <v>11014</v>
      </c>
      <c r="G1065" s="67"/>
      <c r="H1065" s="71"/>
      <c r="I1065" s="72"/>
      <c r="J1065" s="72"/>
      <c r="K1065" s="71" t="s">
        <v>13923</v>
      </c>
      <c r="L1065" s="75"/>
      <c r="M1065" s="76"/>
      <c r="N1065" s="76"/>
      <c r="O1065" s="77"/>
      <c r="P1065" s="78"/>
      <c r="Q1065" s="78"/>
      <c r="R1065" s="88"/>
      <c r="S1065" s="88"/>
      <c r="T1065" s="88"/>
      <c r="U1065" s="88"/>
      <c r="V1065" s="52"/>
      <c r="W1065" s="52"/>
      <c r="X1065" s="52"/>
      <c r="Y1065" s="52"/>
      <c r="Z1065" s="51"/>
      <c r="AA1065" s="73"/>
      <c r="AB1065" s="73"/>
      <c r="AC1065" s="74"/>
      <c r="AD1065" s="80">
        <v>206</v>
      </c>
      <c r="AE1065" s="80">
        <v>599</v>
      </c>
      <c r="AF1065" s="80">
        <v>2340</v>
      </c>
      <c r="AG1065" s="80">
        <v>301</v>
      </c>
      <c r="AH1065" s="80"/>
      <c r="AI1065" s="80" t="s">
        <v>8248</v>
      </c>
      <c r="AJ1065" s="80" t="s">
        <v>9058</v>
      </c>
      <c r="AK1065" s="85" t="s">
        <v>9746</v>
      </c>
      <c r="AL1065" s="80"/>
      <c r="AM1065" s="82">
        <v>42895.535810185182</v>
      </c>
      <c r="AN1065" s="80" t="s">
        <v>11402</v>
      </c>
      <c r="AO1065" s="85" t="s">
        <v>12465</v>
      </c>
      <c r="AP1065" s="80" t="s">
        <v>66</v>
      </c>
      <c r="AQ1065" s="2"/>
      <c r="AR1065" s="3"/>
      <c r="AS1065" s="3"/>
      <c r="AT1065" s="3"/>
      <c r="AU1065" s="3"/>
    </row>
    <row r="1066" spans="1:47" x14ac:dyDescent="0.35">
      <c r="A1066" s="66" t="s">
        <v>1103</v>
      </c>
      <c r="B1066" s="67"/>
      <c r="C1066" s="67"/>
      <c r="D1066" s="68"/>
      <c r="E1066" s="70"/>
      <c r="F1066" s="104" t="s">
        <v>11015</v>
      </c>
      <c r="G1066" s="67"/>
      <c r="H1066" s="71"/>
      <c r="I1066" s="72"/>
      <c r="J1066" s="72"/>
      <c r="K1066" s="71" t="s">
        <v>13924</v>
      </c>
      <c r="L1066" s="75"/>
      <c r="M1066" s="76"/>
      <c r="N1066" s="76"/>
      <c r="O1066" s="77"/>
      <c r="P1066" s="78"/>
      <c r="Q1066" s="78"/>
      <c r="R1066" s="88"/>
      <c r="S1066" s="88"/>
      <c r="T1066" s="88"/>
      <c r="U1066" s="88"/>
      <c r="V1066" s="52"/>
      <c r="W1066" s="52"/>
      <c r="X1066" s="52"/>
      <c r="Y1066" s="52"/>
      <c r="Z1066" s="51"/>
      <c r="AA1066" s="73"/>
      <c r="AB1066" s="73"/>
      <c r="AC1066" s="74"/>
      <c r="AD1066" s="80">
        <v>1179</v>
      </c>
      <c r="AE1066" s="80">
        <v>1161</v>
      </c>
      <c r="AF1066" s="80">
        <v>39069</v>
      </c>
      <c r="AG1066" s="80">
        <v>55480</v>
      </c>
      <c r="AH1066" s="80"/>
      <c r="AI1066" s="80" t="s">
        <v>8249</v>
      </c>
      <c r="AJ1066" s="80"/>
      <c r="AK1066" s="85" t="s">
        <v>9747</v>
      </c>
      <c r="AL1066" s="80"/>
      <c r="AM1066" s="82">
        <v>43156.477465277778</v>
      </c>
      <c r="AN1066" s="80" t="s">
        <v>11402</v>
      </c>
      <c r="AO1066" s="85" t="s">
        <v>12466</v>
      </c>
      <c r="AP1066" s="80" t="s">
        <v>66</v>
      </c>
      <c r="AQ1066" s="2"/>
      <c r="AR1066" s="3"/>
      <c r="AS1066" s="3"/>
      <c r="AT1066" s="3"/>
      <c r="AU1066" s="3"/>
    </row>
    <row r="1067" spans="1:47" x14ac:dyDescent="0.35">
      <c r="A1067" s="66" t="s">
        <v>1104</v>
      </c>
      <c r="B1067" s="67"/>
      <c r="C1067" s="67"/>
      <c r="D1067" s="68"/>
      <c r="E1067" s="70"/>
      <c r="F1067" s="104" t="s">
        <v>11016</v>
      </c>
      <c r="G1067" s="67"/>
      <c r="H1067" s="71"/>
      <c r="I1067" s="72"/>
      <c r="J1067" s="72"/>
      <c r="K1067" s="71" t="s">
        <v>13925</v>
      </c>
      <c r="L1067" s="75"/>
      <c r="M1067" s="76"/>
      <c r="N1067" s="76"/>
      <c r="O1067" s="77"/>
      <c r="P1067" s="78"/>
      <c r="Q1067" s="78"/>
      <c r="R1067" s="88"/>
      <c r="S1067" s="88"/>
      <c r="T1067" s="88"/>
      <c r="U1067" s="88"/>
      <c r="V1067" s="52"/>
      <c r="W1067" s="52"/>
      <c r="X1067" s="52"/>
      <c r="Y1067" s="52"/>
      <c r="Z1067" s="51"/>
      <c r="AA1067" s="73"/>
      <c r="AB1067" s="73"/>
      <c r="AC1067" s="74"/>
      <c r="AD1067" s="80">
        <v>220</v>
      </c>
      <c r="AE1067" s="80">
        <v>91</v>
      </c>
      <c r="AF1067" s="80">
        <v>7235</v>
      </c>
      <c r="AG1067" s="80">
        <v>3352</v>
      </c>
      <c r="AH1067" s="80"/>
      <c r="AI1067" s="80"/>
      <c r="AJ1067" s="80" t="s">
        <v>8702</v>
      </c>
      <c r="AK1067" s="80"/>
      <c r="AL1067" s="80"/>
      <c r="AM1067" s="82">
        <v>40892.85733796296</v>
      </c>
      <c r="AN1067" s="80" t="s">
        <v>11402</v>
      </c>
      <c r="AO1067" s="85" t="s">
        <v>12467</v>
      </c>
      <c r="AP1067" s="80" t="s">
        <v>66</v>
      </c>
      <c r="AQ1067" s="2"/>
      <c r="AR1067" s="3"/>
      <c r="AS1067" s="3"/>
      <c r="AT1067" s="3"/>
      <c r="AU1067" s="3"/>
    </row>
    <row r="1068" spans="1:47" x14ac:dyDescent="0.35">
      <c r="A1068" s="66" t="s">
        <v>1105</v>
      </c>
      <c r="B1068" s="67"/>
      <c r="C1068" s="67"/>
      <c r="D1068" s="68"/>
      <c r="E1068" s="70"/>
      <c r="F1068" s="104" t="s">
        <v>10012</v>
      </c>
      <c r="G1068" s="67"/>
      <c r="H1068" s="71"/>
      <c r="I1068" s="72"/>
      <c r="J1068" s="72"/>
      <c r="K1068" s="71" t="s">
        <v>13926</v>
      </c>
      <c r="L1068" s="75"/>
      <c r="M1068" s="76"/>
      <c r="N1068" s="76"/>
      <c r="O1068" s="77"/>
      <c r="P1068" s="78"/>
      <c r="Q1068" s="78"/>
      <c r="R1068" s="88"/>
      <c r="S1068" s="88"/>
      <c r="T1068" s="88"/>
      <c r="U1068" s="88"/>
      <c r="V1068" s="52"/>
      <c r="W1068" s="52"/>
      <c r="X1068" s="52"/>
      <c r="Y1068" s="52"/>
      <c r="Z1068" s="51"/>
      <c r="AA1068" s="73"/>
      <c r="AB1068" s="73"/>
      <c r="AC1068" s="74"/>
      <c r="AD1068" s="80">
        <v>50</v>
      </c>
      <c r="AE1068" s="80">
        <v>300</v>
      </c>
      <c r="AF1068" s="80">
        <v>59562</v>
      </c>
      <c r="AG1068" s="80">
        <v>64567</v>
      </c>
      <c r="AH1068" s="80"/>
      <c r="AI1068" s="80" t="s">
        <v>8250</v>
      </c>
      <c r="AJ1068" s="80"/>
      <c r="AK1068" s="80"/>
      <c r="AL1068" s="80"/>
      <c r="AM1068" s="82">
        <v>43614.368275462963</v>
      </c>
      <c r="AN1068" s="80" t="s">
        <v>11402</v>
      </c>
      <c r="AO1068" s="85" t="s">
        <v>12468</v>
      </c>
      <c r="AP1068" s="80" t="s">
        <v>66</v>
      </c>
      <c r="AQ1068" s="2"/>
      <c r="AR1068" s="3"/>
      <c r="AS1068" s="3"/>
      <c r="AT1068" s="3"/>
      <c r="AU1068" s="3"/>
    </row>
    <row r="1069" spans="1:47" x14ac:dyDescent="0.35">
      <c r="A1069" s="66" t="s">
        <v>1106</v>
      </c>
      <c r="B1069" s="67"/>
      <c r="C1069" s="67"/>
      <c r="D1069" s="68"/>
      <c r="E1069" s="70"/>
      <c r="F1069" s="104" t="s">
        <v>11017</v>
      </c>
      <c r="G1069" s="67"/>
      <c r="H1069" s="71"/>
      <c r="I1069" s="72"/>
      <c r="J1069" s="72"/>
      <c r="K1069" s="71" t="s">
        <v>13927</v>
      </c>
      <c r="L1069" s="75"/>
      <c r="M1069" s="76"/>
      <c r="N1069" s="76"/>
      <c r="O1069" s="77"/>
      <c r="P1069" s="78"/>
      <c r="Q1069" s="78"/>
      <c r="R1069" s="88"/>
      <c r="S1069" s="88"/>
      <c r="T1069" s="88"/>
      <c r="U1069" s="88"/>
      <c r="V1069" s="52"/>
      <c r="W1069" s="52"/>
      <c r="X1069" s="52"/>
      <c r="Y1069" s="52"/>
      <c r="Z1069" s="51"/>
      <c r="AA1069" s="73"/>
      <c r="AB1069" s="73"/>
      <c r="AC1069" s="74"/>
      <c r="AD1069" s="80">
        <v>4058</v>
      </c>
      <c r="AE1069" s="80">
        <v>1124</v>
      </c>
      <c r="AF1069" s="80">
        <v>74138</v>
      </c>
      <c r="AG1069" s="80">
        <v>136720</v>
      </c>
      <c r="AH1069" s="80"/>
      <c r="AI1069" s="80" t="s">
        <v>8251</v>
      </c>
      <c r="AJ1069" s="80" t="s">
        <v>9059</v>
      </c>
      <c r="AK1069" s="80"/>
      <c r="AL1069" s="80"/>
      <c r="AM1069" s="82">
        <v>42831.648958333331</v>
      </c>
      <c r="AN1069" s="80" t="s">
        <v>11402</v>
      </c>
      <c r="AO1069" s="85" t="s">
        <v>12469</v>
      </c>
      <c r="AP1069" s="80" t="s">
        <v>66</v>
      </c>
      <c r="AQ1069" s="2"/>
      <c r="AR1069" s="3"/>
      <c r="AS1069" s="3"/>
      <c r="AT1069" s="3"/>
      <c r="AU1069" s="3"/>
    </row>
    <row r="1070" spans="1:47" x14ac:dyDescent="0.35">
      <c r="A1070" s="66" t="s">
        <v>1107</v>
      </c>
      <c r="B1070" s="67"/>
      <c r="C1070" s="67"/>
      <c r="D1070" s="68"/>
      <c r="E1070" s="70"/>
      <c r="F1070" s="104" t="s">
        <v>11018</v>
      </c>
      <c r="G1070" s="67"/>
      <c r="H1070" s="71"/>
      <c r="I1070" s="72"/>
      <c r="J1070" s="72"/>
      <c r="K1070" s="71" t="s">
        <v>13928</v>
      </c>
      <c r="L1070" s="75"/>
      <c r="M1070" s="76"/>
      <c r="N1070" s="76"/>
      <c r="O1070" s="77"/>
      <c r="P1070" s="78"/>
      <c r="Q1070" s="78"/>
      <c r="R1070" s="88"/>
      <c r="S1070" s="88"/>
      <c r="T1070" s="88"/>
      <c r="U1070" s="88"/>
      <c r="V1070" s="52"/>
      <c r="W1070" s="52"/>
      <c r="X1070" s="52"/>
      <c r="Y1070" s="52"/>
      <c r="Z1070" s="51"/>
      <c r="AA1070" s="73"/>
      <c r="AB1070" s="73"/>
      <c r="AC1070" s="74"/>
      <c r="AD1070" s="80">
        <v>1441</v>
      </c>
      <c r="AE1070" s="80">
        <v>246</v>
      </c>
      <c r="AF1070" s="80">
        <v>3709</v>
      </c>
      <c r="AG1070" s="80">
        <v>6379</v>
      </c>
      <c r="AH1070" s="80"/>
      <c r="AI1070" s="80" t="s">
        <v>8252</v>
      </c>
      <c r="AJ1070" s="80" t="s">
        <v>9060</v>
      </c>
      <c r="AK1070" s="80"/>
      <c r="AL1070" s="80"/>
      <c r="AM1070" s="82">
        <v>41715.519583333335</v>
      </c>
      <c r="AN1070" s="80" t="s">
        <v>11402</v>
      </c>
      <c r="AO1070" s="85" t="s">
        <v>12470</v>
      </c>
      <c r="AP1070" s="80" t="s">
        <v>66</v>
      </c>
      <c r="AQ1070" s="2"/>
      <c r="AR1070" s="3"/>
      <c r="AS1070" s="3"/>
      <c r="AT1070" s="3"/>
      <c r="AU1070" s="3"/>
    </row>
    <row r="1071" spans="1:47" x14ac:dyDescent="0.35">
      <c r="A1071" s="66" t="s">
        <v>1108</v>
      </c>
      <c r="B1071" s="67"/>
      <c r="C1071" s="67"/>
      <c r="D1071" s="68"/>
      <c r="E1071" s="70"/>
      <c r="F1071" s="104" t="s">
        <v>11019</v>
      </c>
      <c r="G1071" s="67"/>
      <c r="H1071" s="71"/>
      <c r="I1071" s="72"/>
      <c r="J1071" s="72"/>
      <c r="K1071" s="71" t="s">
        <v>13929</v>
      </c>
      <c r="L1071" s="75"/>
      <c r="M1071" s="76"/>
      <c r="N1071" s="76"/>
      <c r="O1071" s="77"/>
      <c r="P1071" s="78"/>
      <c r="Q1071" s="78"/>
      <c r="R1071" s="88"/>
      <c r="S1071" s="88"/>
      <c r="T1071" s="88"/>
      <c r="U1071" s="88"/>
      <c r="V1071" s="52"/>
      <c r="W1071" s="52"/>
      <c r="X1071" s="52"/>
      <c r="Y1071" s="52"/>
      <c r="Z1071" s="51"/>
      <c r="AA1071" s="73"/>
      <c r="AB1071" s="73"/>
      <c r="AC1071" s="74"/>
      <c r="AD1071" s="80">
        <v>263</v>
      </c>
      <c r="AE1071" s="80">
        <v>297</v>
      </c>
      <c r="AF1071" s="80">
        <v>3411</v>
      </c>
      <c r="AG1071" s="80">
        <v>2151</v>
      </c>
      <c r="AH1071" s="80"/>
      <c r="AI1071" s="80" t="s">
        <v>8253</v>
      </c>
      <c r="AJ1071" s="80" t="s">
        <v>8951</v>
      </c>
      <c r="AK1071" s="85" t="s">
        <v>9748</v>
      </c>
      <c r="AL1071" s="80"/>
      <c r="AM1071" s="82">
        <v>41787.657627314817</v>
      </c>
      <c r="AN1071" s="80" t="s">
        <v>11402</v>
      </c>
      <c r="AO1071" s="85" t="s">
        <v>12471</v>
      </c>
      <c r="AP1071" s="80" t="s">
        <v>66</v>
      </c>
      <c r="AQ1071" s="2"/>
      <c r="AR1071" s="3"/>
      <c r="AS1071" s="3"/>
      <c r="AT1071" s="3"/>
      <c r="AU1071" s="3"/>
    </row>
    <row r="1072" spans="1:47" x14ac:dyDescent="0.35">
      <c r="A1072" s="66" t="s">
        <v>1109</v>
      </c>
      <c r="B1072" s="67"/>
      <c r="C1072" s="67"/>
      <c r="D1072" s="68"/>
      <c r="E1072" s="70"/>
      <c r="F1072" s="104" t="s">
        <v>11020</v>
      </c>
      <c r="G1072" s="67"/>
      <c r="H1072" s="71"/>
      <c r="I1072" s="72"/>
      <c r="J1072" s="72"/>
      <c r="K1072" s="71" t="s">
        <v>13930</v>
      </c>
      <c r="L1072" s="75"/>
      <c r="M1072" s="76"/>
      <c r="N1072" s="76"/>
      <c r="O1072" s="77"/>
      <c r="P1072" s="78"/>
      <c r="Q1072" s="78"/>
      <c r="R1072" s="88"/>
      <c r="S1072" s="88"/>
      <c r="T1072" s="88"/>
      <c r="U1072" s="88"/>
      <c r="V1072" s="52"/>
      <c r="W1072" s="52"/>
      <c r="X1072" s="52"/>
      <c r="Y1072" s="52"/>
      <c r="Z1072" s="51"/>
      <c r="AA1072" s="73"/>
      <c r="AB1072" s="73"/>
      <c r="AC1072" s="74"/>
      <c r="AD1072" s="80">
        <v>4621</v>
      </c>
      <c r="AE1072" s="80">
        <v>3322</v>
      </c>
      <c r="AF1072" s="80">
        <v>3871</v>
      </c>
      <c r="AG1072" s="80">
        <v>4975</v>
      </c>
      <c r="AH1072" s="80"/>
      <c r="AI1072" s="80" t="s">
        <v>8254</v>
      </c>
      <c r="AJ1072" s="80" t="s">
        <v>9061</v>
      </c>
      <c r="AK1072" s="85" t="s">
        <v>9749</v>
      </c>
      <c r="AL1072" s="80"/>
      <c r="AM1072" s="82">
        <v>42490.876192129632</v>
      </c>
      <c r="AN1072" s="80" t="s">
        <v>11402</v>
      </c>
      <c r="AO1072" s="85" t="s">
        <v>12472</v>
      </c>
      <c r="AP1072" s="80" t="s">
        <v>66</v>
      </c>
      <c r="AQ1072" s="2"/>
      <c r="AR1072" s="3"/>
      <c r="AS1072" s="3"/>
      <c r="AT1072" s="3"/>
      <c r="AU1072" s="3"/>
    </row>
    <row r="1073" spans="1:47" x14ac:dyDescent="0.35">
      <c r="A1073" s="66" t="s">
        <v>1598</v>
      </c>
      <c r="B1073" s="67"/>
      <c r="C1073" s="67"/>
      <c r="D1073" s="68"/>
      <c r="E1073" s="70"/>
      <c r="F1073" s="104" t="s">
        <v>11021</v>
      </c>
      <c r="G1073" s="67"/>
      <c r="H1073" s="71"/>
      <c r="I1073" s="72"/>
      <c r="J1073" s="72"/>
      <c r="K1073" s="71" t="s">
        <v>13931</v>
      </c>
      <c r="L1073" s="75"/>
      <c r="M1073" s="76"/>
      <c r="N1073" s="76"/>
      <c r="O1073" s="77"/>
      <c r="P1073" s="78"/>
      <c r="Q1073" s="78"/>
      <c r="R1073" s="88"/>
      <c r="S1073" s="88"/>
      <c r="T1073" s="88"/>
      <c r="U1073" s="88"/>
      <c r="V1073" s="52"/>
      <c r="W1073" s="52"/>
      <c r="X1073" s="52"/>
      <c r="Y1073" s="52"/>
      <c r="Z1073" s="51"/>
      <c r="AA1073" s="73"/>
      <c r="AB1073" s="73"/>
      <c r="AC1073" s="74"/>
      <c r="AD1073" s="80">
        <v>9671</v>
      </c>
      <c r="AE1073" s="80">
        <v>14077</v>
      </c>
      <c r="AF1073" s="80">
        <v>10876</v>
      </c>
      <c r="AG1073" s="80">
        <v>14076</v>
      </c>
      <c r="AH1073" s="80"/>
      <c r="AI1073" s="80" t="s">
        <v>8255</v>
      </c>
      <c r="AJ1073" s="80" t="s">
        <v>9062</v>
      </c>
      <c r="AK1073" s="85" t="s">
        <v>9750</v>
      </c>
      <c r="AL1073" s="80"/>
      <c r="AM1073" s="82">
        <v>42047.835821759261</v>
      </c>
      <c r="AN1073" s="80" t="s">
        <v>11402</v>
      </c>
      <c r="AO1073" s="85" t="s">
        <v>12473</v>
      </c>
      <c r="AP1073" s="80" t="s">
        <v>65</v>
      </c>
      <c r="AQ1073" s="2"/>
      <c r="AR1073" s="3"/>
      <c r="AS1073" s="3"/>
      <c r="AT1073" s="3"/>
      <c r="AU1073" s="3"/>
    </row>
    <row r="1074" spans="1:47" x14ac:dyDescent="0.35">
      <c r="A1074" s="66" t="s">
        <v>1110</v>
      </c>
      <c r="B1074" s="67"/>
      <c r="C1074" s="67"/>
      <c r="D1074" s="68"/>
      <c r="E1074" s="70"/>
      <c r="F1074" s="104" t="s">
        <v>11022</v>
      </c>
      <c r="G1074" s="67"/>
      <c r="H1074" s="71"/>
      <c r="I1074" s="72"/>
      <c r="J1074" s="72"/>
      <c r="K1074" s="71" t="s">
        <v>13932</v>
      </c>
      <c r="L1074" s="75"/>
      <c r="M1074" s="76"/>
      <c r="N1074" s="76"/>
      <c r="O1074" s="77"/>
      <c r="P1074" s="78"/>
      <c r="Q1074" s="78"/>
      <c r="R1074" s="88"/>
      <c r="S1074" s="88"/>
      <c r="T1074" s="88"/>
      <c r="U1074" s="88"/>
      <c r="V1074" s="52"/>
      <c r="W1074" s="52"/>
      <c r="X1074" s="52"/>
      <c r="Y1074" s="52"/>
      <c r="Z1074" s="51"/>
      <c r="AA1074" s="73"/>
      <c r="AB1074" s="73"/>
      <c r="AC1074" s="74"/>
      <c r="AD1074" s="80">
        <v>6116</v>
      </c>
      <c r="AE1074" s="80">
        <v>5862</v>
      </c>
      <c r="AF1074" s="80">
        <v>38802</v>
      </c>
      <c r="AG1074" s="80">
        <v>46314</v>
      </c>
      <c r="AH1074" s="80"/>
      <c r="AI1074" s="80" t="s">
        <v>8256</v>
      </c>
      <c r="AJ1074" s="80" t="s">
        <v>8688</v>
      </c>
      <c r="AK1074" s="85" t="s">
        <v>9751</v>
      </c>
      <c r="AL1074" s="80"/>
      <c r="AM1074" s="82">
        <v>40136.564837962964</v>
      </c>
      <c r="AN1074" s="80" t="s">
        <v>11402</v>
      </c>
      <c r="AO1074" s="85" t="s">
        <v>12474</v>
      </c>
      <c r="AP1074" s="80" t="s">
        <v>66</v>
      </c>
      <c r="AQ1074" s="2"/>
      <c r="AR1074" s="3"/>
      <c r="AS1074" s="3"/>
      <c r="AT1074" s="3"/>
      <c r="AU1074" s="3"/>
    </row>
    <row r="1075" spans="1:47" x14ac:dyDescent="0.35">
      <c r="A1075" s="66" t="s">
        <v>1111</v>
      </c>
      <c r="B1075" s="67"/>
      <c r="C1075" s="67"/>
      <c r="D1075" s="68"/>
      <c r="E1075" s="70"/>
      <c r="F1075" s="104" t="s">
        <v>11023</v>
      </c>
      <c r="G1075" s="67"/>
      <c r="H1075" s="71"/>
      <c r="I1075" s="72"/>
      <c r="J1075" s="72"/>
      <c r="K1075" s="71" t="s">
        <v>13933</v>
      </c>
      <c r="L1075" s="75"/>
      <c r="M1075" s="76"/>
      <c r="N1075" s="76"/>
      <c r="O1075" s="77"/>
      <c r="P1075" s="78"/>
      <c r="Q1075" s="78"/>
      <c r="R1075" s="88"/>
      <c r="S1075" s="88"/>
      <c r="T1075" s="88"/>
      <c r="U1075" s="88"/>
      <c r="V1075" s="52"/>
      <c r="W1075" s="52"/>
      <c r="X1075" s="52"/>
      <c r="Y1075" s="52"/>
      <c r="Z1075" s="51"/>
      <c r="AA1075" s="73"/>
      <c r="AB1075" s="73"/>
      <c r="AC1075" s="74"/>
      <c r="AD1075" s="80">
        <v>2820</v>
      </c>
      <c r="AE1075" s="80">
        <v>2810</v>
      </c>
      <c r="AF1075" s="80">
        <v>5436</v>
      </c>
      <c r="AG1075" s="80">
        <v>23113</v>
      </c>
      <c r="AH1075" s="80"/>
      <c r="AI1075" s="80" t="s">
        <v>8257</v>
      </c>
      <c r="AJ1075" s="80" t="s">
        <v>9063</v>
      </c>
      <c r="AK1075" s="80"/>
      <c r="AL1075" s="80"/>
      <c r="AM1075" s="82">
        <v>43265.657951388886</v>
      </c>
      <c r="AN1075" s="80" t="s">
        <v>11402</v>
      </c>
      <c r="AO1075" s="85" t="s">
        <v>12475</v>
      </c>
      <c r="AP1075" s="80" t="s">
        <v>66</v>
      </c>
      <c r="AQ1075" s="2"/>
      <c r="AR1075" s="3"/>
      <c r="AS1075" s="3"/>
      <c r="AT1075" s="3"/>
      <c r="AU1075" s="3"/>
    </row>
    <row r="1076" spans="1:47" x14ac:dyDescent="0.35">
      <c r="A1076" s="66" t="s">
        <v>1112</v>
      </c>
      <c r="B1076" s="67"/>
      <c r="C1076" s="67"/>
      <c r="D1076" s="68"/>
      <c r="E1076" s="70"/>
      <c r="F1076" s="104" t="s">
        <v>11024</v>
      </c>
      <c r="G1076" s="67"/>
      <c r="H1076" s="71"/>
      <c r="I1076" s="72"/>
      <c r="J1076" s="72"/>
      <c r="K1076" s="71" t="s">
        <v>13934</v>
      </c>
      <c r="L1076" s="75"/>
      <c r="M1076" s="76"/>
      <c r="N1076" s="76"/>
      <c r="O1076" s="77"/>
      <c r="P1076" s="78"/>
      <c r="Q1076" s="78"/>
      <c r="R1076" s="88"/>
      <c r="S1076" s="88"/>
      <c r="T1076" s="88"/>
      <c r="U1076" s="88"/>
      <c r="V1076" s="52"/>
      <c r="W1076" s="52"/>
      <c r="X1076" s="52"/>
      <c r="Y1076" s="52"/>
      <c r="Z1076" s="51"/>
      <c r="AA1076" s="73"/>
      <c r="AB1076" s="73"/>
      <c r="AC1076" s="74"/>
      <c r="AD1076" s="80">
        <v>1764</v>
      </c>
      <c r="AE1076" s="80">
        <v>3226</v>
      </c>
      <c r="AF1076" s="80">
        <v>10012</v>
      </c>
      <c r="AG1076" s="80">
        <v>8278</v>
      </c>
      <c r="AH1076" s="80"/>
      <c r="AI1076" s="80" t="s">
        <v>8258</v>
      </c>
      <c r="AJ1076" s="80" t="s">
        <v>8896</v>
      </c>
      <c r="AK1076" s="85" t="s">
        <v>9752</v>
      </c>
      <c r="AL1076" s="80"/>
      <c r="AM1076" s="82">
        <v>40511.631631944445</v>
      </c>
      <c r="AN1076" s="80" t="s">
        <v>11402</v>
      </c>
      <c r="AO1076" s="85" t="s">
        <v>12476</v>
      </c>
      <c r="AP1076" s="80" t="s">
        <v>66</v>
      </c>
      <c r="AQ1076" s="2"/>
      <c r="AR1076" s="3"/>
      <c r="AS1076" s="3"/>
      <c r="AT1076" s="3"/>
      <c r="AU1076" s="3"/>
    </row>
    <row r="1077" spans="1:47" x14ac:dyDescent="0.35">
      <c r="A1077" s="66" t="s">
        <v>1454</v>
      </c>
      <c r="B1077" s="67"/>
      <c r="C1077" s="67"/>
      <c r="D1077" s="68"/>
      <c r="E1077" s="70"/>
      <c r="F1077" s="104" t="s">
        <v>11025</v>
      </c>
      <c r="G1077" s="67"/>
      <c r="H1077" s="71"/>
      <c r="I1077" s="72"/>
      <c r="J1077" s="72"/>
      <c r="K1077" s="71" t="s">
        <v>13935</v>
      </c>
      <c r="L1077" s="75"/>
      <c r="M1077" s="76"/>
      <c r="N1077" s="76"/>
      <c r="O1077" s="77"/>
      <c r="P1077" s="78"/>
      <c r="Q1077" s="78"/>
      <c r="R1077" s="88"/>
      <c r="S1077" s="88"/>
      <c r="T1077" s="88"/>
      <c r="U1077" s="88"/>
      <c r="V1077" s="52"/>
      <c r="W1077" s="52"/>
      <c r="X1077" s="52"/>
      <c r="Y1077" s="52"/>
      <c r="Z1077" s="51"/>
      <c r="AA1077" s="73"/>
      <c r="AB1077" s="73"/>
      <c r="AC1077" s="74"/>
      <c r="AD1077" s="80">
        <v>408</v>
      </c>
      <c r="AE1077" s="80">
        <v>804</v>
      </c>
      <c r="AF1077" s="80">
        <v>2550</v>
      </c>
      <c r="AG1077" s="80">
        <v>397</v>
      </c>
      <c r="AH1077" s="80"/>
      <c r="AI1077" s="80" t="s">
        <v>8259</v>
      </c>
      <c r="AJ1077" s="80" t="s">
        <v>9064</v>
      </c>
      <c r="AK1077" s="85" t="s">
        <v>9753</v>
      </c>
      <c r="AL1077" s="80"/>
      <c r="AM1077" s="82">
        <v>40457.649143518516</v>
      </c>
      <c r="AN1077" s="80" t="s">
        <v>11402</v>
      </c>
      <c r="AO1077" s="85" t="s">
        <v>12477</v>
      </c>
      <c r="AP1077" s="80" t="s">
        <v>66</v>
      </c>
      <c r="AQ1077" s="2"/>
      <c r="AR1077" s="3"/>
      <c r="AS1077" s="3"/>
      <c r="AT1077" s="3"/>
      <c r="AU1077" s="3"/>
    </row>
    <row r="1078" spans="1:47" x14ac:dyDescent="0.35">
      <c r="A1078" s="66" t="s">
        <v>1113</v>
      </c>
      <c r="B1078" s="67"/>
      <c r="C1078" s="67"/>
      <c r="D1078" s="68"/>
      <c r="E1078" s="70"/>
      <c r="F1078" s="104" t="s">
        <v>11026</v>
      </c>
      <c r="G1078" s="67"/>
      <c r="H1078" s="71"/>
      <c r="I1078" s="72"/>
      <c r="J1078" s="72"/>
      <c r="K1078" s="71" t="s">
        <v>13936</v>
      </c>
      <c r="L1078" s="75"/>
      <c r="M1078" s="76"/>
      <c r="N1078" s="76"/>
      <c r="O1078" s="77"/>
      <c r="P1078" s="78"/>
      <c r="Q1078" s="78"/>
      <c r="R1078" s="88"/>
      <c r="S1078" s="88"/>
      <c r="T1078" s="88"/>
      <c r="U1078" s="88"/>
      <c r="V1078" s="52"/>
      <c r="W1078" s="52"/>
      <c r="X1078" s="52"/>
      <c r="Y1078" s="52"/>
      <c r="Z1078" s="51"/>
      <c r="AA1078" s="73"/>
      <c r="AB1078" s="73"/>
      <c r="AC1078" s="74"/>
      <c r="AD1078" s="80">
        <v>724</v>
      </c>
      <c r="AE1078" s="80">
        <v>1159</v>
      </c>
      <c r="AF1078" s="80">
        <v>23266</v>
      </c>
      <c r="AG1078" s="80">
        <v>6815</v>
      </c>
      <c r="AH1078" s="80"/>
      <c r="AI1078" s="80" t="s">
        <v>8260</v>
      </c>
      <c r="AJ1078" s="80" t="s">
        <v>9065</v>
      </c>
      <c r="AK1078" s="85" t="s">
        <v>9754</v>
      </c>
      <c r="AL1078" s="80"/>
      <c r="AM1078" s="82">
        <v>40161.369745370372</v>
      </c>
      <c r="AN1078" s="80" t="s">
        <v>11402</v>
      </c>
      <c r="AO1078" s="85" t="s">
        <v>12478</v>
      </c>
      <c r="AP1078" s="80" t="s">
        <v>66</v>
      </c>
      <c r="AQ1078" s="2"/>
      <c r="AR1078" s="3"/>
      <c r="AS1078" s="3"/>
      <c r="AT1078" s="3"/>
      <c r="AU1078" s="3"/>
    </row>
    <row r="1079" spans="1:47" x14ac:dyDescent="0.35">
      <c r="A1079" s="66" t="s">
        <v>1114</v>
      </c>
      <c r="B1079" s="67"/>
      <c r="C1079" s="67"/>
      <c r="D1079" s="68"/>
      <c r="E1079" s="70"/>
      <c r="F1079" s="104" t="s">
        <v>11027</v>
      </c>
      <c r="G1079" s="67"/>
      <c r="H1079" s="71"/>
      <c r="I1079" s="72"/>
      <c r="J1079" s="72"/>
      <c r="K1079" s="71" t="s">
        <v>13937</v>
      </c>
      <c r="L1079" s="75"/>
      <c r="M1079" s="76"/>
      <c r="N1079" s="76"/>
      <c r="O1079" s="77"/>
      <c r="P1079" s="78"/>
      <c r="Q1079" s="78"/>
      <c r="R1079" s="88"/>
      <c r="S1079" s="88"/>
      <c r="T1079" s="88"/>
      <c r="U1079" s="88"/>
      <c r="V1079" s="52"/>
      <c r="W1079" s="52"/>
      <c r="X1079" s="52"/>
      <c r="Y1079" s="52"/>
      <c r="Z1079" s="51"/>
      <c r="AA1079" s="73"/>
      <c r="AB1079" s="73"/>
      <c r="AC1079" s="74"/>
      <c r="AD1079" s="80">
        <v>1105</v>
      </c>
      <c r="AE1079" s="80">
        <v>216</v>
      </c>
      <c r="AF1079" s="80">
        <v>894</v>
      </c>
      <c r="AG1079" s="80">
        <v>711</v>
      </c>
      <c r="AH1079" s="80"/>
      <c r="AI1079" s="80" t="s">
        <v>8261</v>
      </c>
      <c r="AJ1079" s="80" t="s">
        <v>8647</v>
      </c>
      <c r="AK1079" s="80"/>
      <c r="AL1079" s="80"/>
      <c r="AM1079" s="82">
        <v>42166.570428240739</v>
      </c>
      <c r="AN1079" s="80" t="s">
        <v>11402</v>
      </c>
      <c r="AO1079" s="85" t="s">
        <v>12479</v>
      </c>
      <c r="AP1079" s="80" t="s">
        <v>66</v>
      </c>
      <c r="AQ1079" s="2"/>
      <c r="AR1079" s="3"/>
      <c r="AS1079" s="3"/>
      <c r="AT1079" s="3"/>
      <c r="AU1079" s="3"/>
    </row>
    <row r="1080" spans="1:47" x14ac:dyDescent="0.35">
      <c r="A1080" s="66" t="s">
        <v>1117</v>
      </c>
      <c r="B1080" s="67"/>
      <c r="C1080" s="67"/>
      <c r="D1080" s="68"/>
      <c r="E1080" s="70"/>
      <c r="F1080" s="104" t="s">
        <v>11028</v>
      </c>
      <c r="G1080" s="67"/>
      <c r="H1080" s="71"/>
      <c r="I1080" s="72"/>
      <c r="J1080" s="72"/>
      <c r="K1080" s="71" t="s">
        <v>13938</v>
      </c>
      <c r="L1080" s="75"/>
      <c r="M1080" s="76"/>
      <c r="N1080" s="76"/>
      <c r="O1080" s="77"/>
      <c r="P1080" s="78"/>
      <c r="Q1080" s="78"/>
      <c r="R1080" s="88"/>
      <c r="S1080" s="88"/>
      <c r="T1080" s="88"/>
      <c r="U1080" s="88"/>
      <c r="V1080" s="52"/>
      <c r="W1080" s="52"/>
      <c r="X1080" s="52"/>
      <c r="Y1080" s="52"/>
      <c r="Z1080" s="51"/>
      <c r="AA1080" s="73"/>
      <c r="AB1080" s="73"/>
      <c r="AC1080" s="74"/>
      <c r="AD1080" s="80">
        <v>1182</v>
      </c>
      <c r="AE1080" s="80">
        <v>1109</v>
      </c>
      <c r="AF1080" s="80">
        <v>109283</v>
      </c>
      <c r="AG1080" s="80">
        <v>81986</v>
      </c>
      <c r="AH1080" s="80"/>
      <c r="AI1080" s="80" t="s">
        <v>8262</v>
      </c>
      <c r="AJ1080" s="80" t="s">
        <v>8638</v>
      </c>
      <c r="AK1080" s="80"/>
      <c r="AL1080" s="80"/>
      <c r="AM1080" s="82">
        <v>42789.794363425928</v>
      </c>
      <c r="AN1080" s="80" t="s">
        <v>11402</v>
      </c>
      <c r="AO1080" s="85" t="s">
        <v>12480</v>
      </c>
      <c r="AP1080" s="80" t="s">
        <v>66</v>
      </c>
      <c r="AQ1080" s="2"/>
      <c r="AR1080" s="3"/>
      <c r="AS1080" s="3"/>
      <c r="AT1080" s="3"/>
      <c r="AU1080" s="3"/>
    </row>
    <row r="1081" spans="1:47" x14ac:dyDescent="0.35">
      <c r="A1081" s="66" t="s">
        <v>1118</v>
      </c>
      <c r="B1081" s="67"/>
      <c r="C1081" s="67"/>
      <c r="D1081" s="68"/>
      <c r="E1081" s="70"/>
      <c r="F1081" s="104" t="s">
        <v>11029</v>
      </c>
      <c r="G1081" s="67"/>
      <c r="H1081" s="71"/>
      <c r="I1081" s="72"/>
      <c r="J1081" s="72"/>
      <c r="K1081" s="71" t="s">
        <v>13939</v>
      </c>
      <c r="L1081" s="75"/>
      <c r="M1081" s="76"/>
      <c r="N1081" s="76"/>
      <c r="O1081" s="77"/>
      <c r="P1081" s="78"/>
      <c r="Q1081" s="78"/>
      <c r="R1081" s="88"/>
      <c r="S1081" s="88"/>
      <c r="T1081" s="88"/>
      <c r="U1081" s="88"/>
      <c r="V1081" s="52"/>
      <c r="W1081" s="52"/>
      <c r="X1081" s="52"/>
      <c r="Y1081" s="52"/>
      <c r="Z1081" s="51"/>
      <c r="AA1081" s="73"/>
      <c r="AB1081" s="73"/>
      <c r="AC1081" s="74"/>
      <c r="AD1081" s="80">
        <v>1</v>
      </c>
      <c r="AE1081" s="80">
        <v>2751</v>
      </c>
      <c r="AF1081" s="80">
        <v>394470</v>
      </c>
      <c r="AG1081" s="80">
        <v>578</v>
      </c>
      <c r="AH1081" s="80"/>
      <c r="AI1081" s="80" t="s">
        <v>8263</v>
      </c>
      <c r="AJ1081" s="80" t="s">
        <v>8684</v>
      </c>
      <c r="AK1081" s="85" t="s">
        <v>9755</v>
      </c>
      <c r="AL1081" s="80"/>
      <c r="AM1081" s="82">
        <v>44204.177164351851</v>
      </c>
      <c r="AN1081" s="80" t="s">
        <v>11402</v>
      </c>
      <c r="AO1081" s="85" t="s">
        <v>12481</v>
      </c>
      <c r="AP1081" s="80" t="s">
        <v>66</v>
      </c>
      <c r="AQ1081" s="2"/>
      <c r="AR1081" s="3"/>
      <c r="AS1081" s="3"/>
      <c r="AT1081" s="3"/>
      <c r="AU1081" s="3"/>
    </row>
    <row r="1082" spans="1:47" x14ac:dyDescent="0.35">
      <c r="A1082" s="66" t="s">
        <v>1119</v>
      </c>
      <c r="B1082" s="67"/>
      <c r="C1082" s="67"/>
      <c r="D1082" s="68"/>
      <c r="E1082" s="70"/>
      <c r="F1082" s="104" t="s">
        <v>11030</v>
      </c>
      <c r="G1082" s="67"/>
      <c r="H1082" s="71"/>
      <c r="I1082" s="72"/>
      <c r="J1082" s="72"/>
      <c r="K1082" s="71" t="s">
        <v>13940</v>
      </c>
      <c r="L1082" s="75"/>
      <c r="M1082" s="76"/>
      <c r="N1082" s="76"/>
      <c r="O1082" s="77"/>
      <c r="P1082" s="78"/>
      <c r="Q1082" s="78"/>
      <c r="R1082" s="88"/>
      <c r="S1082" s="88"/>
      <c r="T1082" s="88"/>
      <c r="U1082" s="88"/>
      <c r="V1082" s="52"/>
      <c r="W1082" s="52"/>
      <c r="X1082" s="52"/>
      <c r="Y1082" s="52"/>
      <c r="Z1082" s="51"/>
      <c r="AA1082" s="73"/>
      <c r="AB1082" s="73"/>
      <c r="AC1082" s="74"/>
      <c r="AD1082" s="80">
        <v>2080</v>
      </c>
      <c r="AE1082" s="80">
        <v>1830</v>
      </c>
      <c r="AF1082" s="80">
        <v>8111</v>
      </c>
      <c r="AG1082" s="80">
        <v>27259</v>
      </c>
      <c r="AH1082" s="80"/>
      <c r="AI1082" s="80" t="s">
        <v>8264</v>
      </c>
      <c r="AJ1082" s="80" t="s">
        <v>9066</v>
      </c>
      <c r="AK1082" s="80"/>
      <c r="AL1082" s="80"/>
      <c r="AM1082" s="82">
        <v>44090.677916666667</v>
      </c>
      <c r="AN1082" s="80" t="s">
        <v>11402</v>
      </c>
      <c r="AO1082" s="85" t="s">
        <v>12482</v>
      </c>
      <c r="AP1082" s="80" t="s">
        <v>66</v>
      </c>
      <c r="AQ1082" s="2"/>
      <c r="AR1082" s="3"/>
      <c r="AS1082" s="3"/>
      <c r="AT1082" s="3"/>
      <c r="AU1082" s="3"/>
    </row>
    <row r="1083" spans="1:47" x14ac:dyDescent="0.35">
      <c r="A1083" s="66" t="s">
        <v>1121</v>
      </c>
      <c r="B1083" s="67"/>
      <c r="C1083" s="67"/>
      <c r="D1083" s="68"/>
      <c r="E1083" s="70"/>
      <c r="F1083" s="104" t="s">
        <v>11031</v>
      </c>
      <c r="G1083" s="67"/>
      <c r="H1083" s="71"/>
      <c r="I1083" s="72"/>
      <c r="J1083" s="72"/>
      <c r="K1083" s="71" t="s">
        <v>13941</v>
      </c>
      <c r="L1083" s="75"/>
      <c r="M1083" s="76"/>
      <c r="N1083" s="76"/>
      <c r="O1083" s="77"/>
      <c r="P1083" s="78"/>
      <c r="Q1083" s="78"/>
      <c r="R1083" s="88"/>
      <c r="S1083" s="88"/>
      <c r="T1083" s="88"/>
      <c r="U1083" s="88"/>
      <c r="V1083" s="52"/>
      <c r="W1083" s="52"/>
      <c r="X1083" s="52"/>
      <c r="Y1083" s="52"/>
      <c r="Z1083" s="51"/>
      <c r="AA1083" s="73"/>
      <c r="AB1083" s="73"/>
      <c r="AC1083" s="74"/>
      <c r="AD1083" s="80">
        <v>1245</v>
      </c>
      <c r="AE1083" s="80">
        <v>339</v>
      </c>
      <c r="AF1083" s="80">
        <v>1568</v>
      </c>
      <c r="AG1083" s="80">
        <v>2886</v>
      </c>
      <c r="AH1083" s="80"/>
      <c r="AI1083" s="80" t="s">
        <v>8265</v>
      </c>
      <c r="AJ1083" s="80" t="s">
        <v>8609</v>
      </c>
      <c r="AK1083" s="80"/>
      <c r="AL1083" s="80"/>
      <c r="AM1083" s="82">
        <v>40989.64539351852</v>
      </c>
      <c r="AN1083" s="80" t="s">
        <v>11402</v>
      </c>
      <c r="AO1083" s="85" t="s">
        <v>12483</v>
      </c>
      <c r="AP1083" s="80" t="s">
        <v>66</v>
      </c>
      <c r="AQ1083" s="2"/>
      <c r="AR1083" s="3"/>
      <c r="AS1083" s="3"/>
      <c r="AT1083" s="3"/>
      <c r="AU1083" s="3"/>
    </row>
    <row r="1084" spans="1:47" x14ac:dyDescent="0.35">
      <c r="A1084" s="66" t="s">
        <v>1122</v>
      </c>
      <c r="B1084" s="67"/>
      <c r="C1084" s="67"/>
      <c r="D1084" s="68"/>
      <c r="E1084" s="70"/>
      <c r="F1084" s="104" t="s">
        <v>11032</v>
      </c>
      <c r="G1084" s="67"/>
      <c r="H1084" s="71"/>
      <c r="I1084" s="72"/>
      <c r="J1084" s="72"/>
      <c r="K1084" s="71" t="s">
        <v>13942</v>
      </c>
      <c r="L1084" s="75"/>
      <c r="M1084" s="76"/>
      <c r="N1084" s="76"/>
      <c r="O1084" s="77"/>
      <c r="P1084" s="78"/>
      <c r="Q1084" s="78"/>
      <c r="R1084" s="88"/>
      <c r="S1084" s="88"/>
      <c r="T1084" s="88"/>
      <c r="U1084" s="88"/>
      <c r="V1084" s="52"/>
      <c r="W1084" s="52"/>
      <c r="X1084" s="52"/>
      <c r="Y1084" s="52"/>
      <c r="Z1084" s="51"/>
      <c r="AA1084" s="73"/>
      <c r="AB1084" s="73"/>
      <c r="AC1084" s="74"/>
      <c r="AD1084" s="80">
        <v>63</v>
      </c>
      <c r="AE1084" s="80">
        <v>90</v>
      </c>
      <c r="AF1084" s="80">
        <v>13135</v>
      </c>
      <c r="AG1084" s="80">
        <v>10938</v>
      </c>
      <c r="AH1084" s="80"/>
      <c r="AI1084" s="80"/>
      <c r="AJ1084" s="80"/>
      <c r="AK1084" s="80"/>
      <c r="AL1084" s="80"/>
      <c r="AM1084" s="82">
        <v>44142.554166666669</v>
      </c>
      <c r="AN1084" s="80" t="s">
        <v>11402</v>
      </c>
      <c r="AO1084" s="85" t="s">
        <v>12484</v>
      </c>
      <c r="AP1084" s="80" t="s">
        <v>66</v>
      </c>
      <c r="AQ1084" s="2"/>
      <c r="AR1084" s="3"/>
      <c r="AS1084" s="3"/>
      <c r="AT1084" s="3"/>
      <c r="AU1084" s="3"/>
    </row>
    <row r="1085" spans="1:47" x14ac:dyDescent="0.35">
      <c r="A1085" s="66" t="s">
        <v>1123</v>
      </c>
      <c r="B1085" s="67"/>
      <c r="C1085" s="67"/>
      <c r="D1085" s="68"/>
      <c r="E1085" s="70"/>
      <c r="F1085" s="104" t="s">
        <v>11033</v>
      </c>
      <c r="G1085" s="67"/>
      <c r="H1085" s="71"/>
      <c r="I1085" s="72"/>
      <c r="J1085" s="72"/>
      <c r="K1085" s="71" t="s">
        <v>13943</v>
      </c>
      <c r="L1085" s="75"/>
      <c r="M1085" s="76"/>
      <c r="N1085" s="76"/>
      <c r="O1085" s="77"/>
      <c r="P1085" s="78"/>
      <c r="Q1085" s="78"/>
      <c r="R1085" s="88"/>
      <c r="S1085" s="88"/>
      <c r="T1085" s="88"/>
      <c r="U1085" s="88"/>
      <c r="V1085" s="52"/>
      <c r="W1085" s="52"/>
      <c r="X1085" s="52"/>
      <c r="Y1085" s="52"/>
      <c r="Z1085" s="51"/>
      <c r="AA1085" s="73"/>
      <c r="AB1085" s="73"/>
      <c r="AC1085" s="74"/>
      <c r="AD1085" s="80">
        <v>2004</v>
      </c>
      <c r="AE1085" s="80">
        <v>2738</v>
      </c>
      <c r="AF1085" s="80">
        <v>2256</v>
      </c>
      <c r="AG1085" s="80">
        <v>3458</v>
      </c>
      <c r="AH1085" s="80"/>
      <c r="AI1085" s="80" t="s">
        <v>8266</v>
      </c>
      <c r="AJ1085" s="80" t="s">
        <v>9055</v>
      </c>
      <c r="AK1085" s="85" t="s">
        <v>9756</v>
      </c>
      <c r="AL1085" s="80"/>
      <c r="AM1085" s="82">
        <v>42713.040127314816</v>
      </c>
      <c r="AN1085" s="80" t="s">
        <v>11402</v>
      </c>
      <c r="AO1085" s="85" t="s">
        <v>12485</v>
      </c>
      <c r="AP1085" s="80" t="s">
        <v>66</v>
      </c>
      <c r="AQ1085" s="2"/>
      <c r="AR1085" s="3"/>
      <c r="AS1085" s="3"/>
      <c r="AT1085" s="3"/>
      <c r="AU1085" s="3"/>
    </row>
    <row r="1086" spans="1:47" x14ac:dyDescent="0.35">
      <c r="A1086" s="66" t="s">
        <v>1124</v>
      </c>
      <c r="B1086" s="67"/>
      <c r="C1086" s="67"/>
      <c r="D1086" s="68"/>
      <c r="E1086" s="70"/>
      <c r="F1086" s="104" t="s">
        <v>11034</v>
      </c>
      <c r="G1086" s="67"/>
      <c r="H1086" s="71"/>
      <c r="I1086" s="72"/>
      <c r="J1086" s="72"/>
      <c r="K1086" s="71" t="s">
        <v>13944</v>
      </c>
      <c r="L1086" s="75"/>
      <c r="M1086" s="76"/>
      <c r="N1086" s="76"/>
      <c r="O1086" s="77"/>
      <c r="P1086" s="78"/>
      <c r="Q1086" s="78"/>
      <c r="R1086" s="88"/>
      <c r="S1086" s="88"/>
      <c r="T1086" s="88"/>
      <c r="U1086" s="88"/>
      <c r="V1086" s="52"/>
      <c r="W1086" s="52"/>
      <c r="X1086" s="52"/>
      <c r="Y1086" s="52"/>
      <c r="Z1086" s="51"/>
      <c r="AA1086" s="73"/>
      <c r="AB1086" s="73"/>
      <c r="AC1086" s="74"/>
      <c r="AD1086" s="80">
        <v>1028</v>
      </c>
      <c r="AE1086" s="80">
        <v>141</v>
      </c>
      <c r="AF1086" s="80">
        <v>1973</v>
      </c>
      <c r="AG1086" s="80">
        <v>4861</v>
      </c>
      <c r="AH1086" s="80"/>
      <c r="AI1086" s="80" t="s">
        <v>8267</v>
      </c>
      <c r="AJ1086" s="80" t="s">
        <v>8854</v>
      </c>
      <c r="AK1086" s="80"/>
      <c r="AL1086" s="80"/>
      <c r="AM1086" s="82">
        <v>43421.296215277776</v>
      </c>
      <c r="AN1086" s="80" t="s">
        <v>11402</v>
      </c>
      <c r="AO1086" s="85" t="s">
        <v>12486</v>
      </c>
      <c r="AP1086" s="80" t="s">
        <v>66</v>
      </c>
      <c r="AQ1086" s="2"/>
      <c r="AR1086" s="3"/>
      <c r="AS1086" s="3"/>
      <c r="AT1086" s="3"/>
      <c r="AU1086" s="3"/>
    </row>
    <row r="1087" spans="1:47" x14ac:dyDescent="0.35">
      <c r="A1087" s="66" t="s">
        <v>1599</v>
      </c>
      <c r="B1087" s="67"/>
      <c r="C1087" s="67"/>
      <c r="D1087" s="68"/>
      <c r="E1087" s="70"/>
      <c r="F1087" s="104" t="s">
        <v>11035</v>
      </c>
      <c r="G1087" s="67"/>
      <c r="H1087" s="71"/>
      <c r="I1087" s="72"/>
      <c r="J1087" s="72"/>
      <c r="K1087" s="71" t="s">
        <v>13945</v>
      </c>
      <c r="L1087" s="75"/>
      <c r="M1087" s="76"/>
      <c r="N1087" s="76"/>
      <c r="O1087" s="77"/>
      <c r="P1087" s="78"/>
      <c r="Q1087" s="78"/>
      <c r="R1087" s="88"/>
      <c r="S1087" s="88"/>
      <c r="T1087" s="88"/>
      <c r="U1087" s="88"/>
      <c r="V1087" s="52"/>
      <c r="W1087" s="52"/>
      <c r="X1087" s="52"/>
      <c r="Y1087" s="52"/>
      <c r="Z1087" s="51"/>
      <c r="AA1087" s="73"/>
      <c r="AB1087" s="73"/>
      <c r="AC1087" s="74"/>
      <c r="AD1087" s="80">
        <v>33</v>
      </c>
      <c r="AE1087" s="80">
        <v>2040</v>
      </c>
      <c r="AF1087" s="80">
        <v>888</v>
      </c>
      <c r="AG1087" s="80">
        <v>139</v>
      </c>
      <c r="AH1087" s="80"/>
      <c r="AI1087" s="80" t="s">
        <v>8268</v>
      </c>
      <c r="AJ1087" s="80" t="s">
        <v>9067</v>
      </c>
      <c r="AK1087" s="85" t="s">
        <v>9757</v>
      </c>
      <c r="AL1087" s="80"/>
      <c r="AM1087" s="82">
        <v>42739.851678240739</v>
      </c>
      <c r="AN1087" s="80" t="s">
        <v>11402</v>
      </c>
      <c r="AO1087" s="85" t="s">
        <v>12487</v>
      </c>
      <c r="AP1087" s="80" t="s">
        <v>65</v>
      </c>
      <c r="AQ1087" s="2"/>
      <c r="AR1087" s="3"/>
      <c r="AS1087" s="3"/>
      <c r="AT1087" s="3"/>
      <c r="AU1087" s="3"/>
    </row>
    <row r="1088" spans="1:47" x14ac:dyDescent="0.35">
      <c r="A1088" s="66" t="s">
        <v>1125</v>
      </c>
      <c r="B1088" s="67"/>
      <c r="C1088" s="67"/>
      <c r="D1088" s="68"/>
      <c r="E1088" s="70"/>
      <c r="F1088" s="104" t="s">
        <v>11036</v>
      </c>
      <c r="G1088" s="67"/>
      <c r="H1088" s="71"/>
      <c r="I1088" s="72"/>
      <c r="J1088" s="72"/>
      <c r="K1088" s="71" t="s">
        <v>13946</v>
      </c>
      <c r="L1088" s="75"/>
      <c r="M1088" s="76"/>
      <c r="N1088" s="76"/>
      <c r="O1088" s="77"/>
      <c r="P1088" s="78"/>
      <c r="Q1088" s="78"/>
      <c r="R1088" s="88"/>
      <c r="S1088" s="88"/>
      <c r="T1088" s="88"/>
      <c r="U1088" s="88"/>
      <c r="V1088" s="52"/>
      <c r="W1088" s="52"/>
      <c r="X1088" s="52"/>
      <c r="Y1088" s="52"/>
      <c r="Z1088" s="51"/>
      <c r="AA1088" s="73"/>
      <c r="AB1088" s="73"/>
      <c r="AC1088" s="74"/>
      <c r="AD1088" s="80">
        <v>220</v>
      </c>
      <c r="AE1088" s="80">
        <v>129</v>
      </c>
      <c r="AF1088" s="80">
        <v>1921</v>
      </c>
      <c r="AG1088" s="80">
        <v>452</v>
      </c>
      <c r="AH1088" s="80"/>
      <c r="AI1088" s="80" t="s">
        <v>8269</v>
      </c>
      <c r="AJ1088" s="80" t="s">
        <v>8626</v>
      </c>
      <c r="AK1088" s="80"/>
      <c r="AL1088" s="80"/>
      <c r="AM1088" s="82">
        <v>40914.946053240739</v>
      </c>
      <c r="AN1088" s="80" t="s">
        <v>11402</v>
      </c>
      <c r="AO1088" s="85" t="s">
        <v>12488</v>
      </c>
      <c r="AP1088" s="80" t="s">
        <v>66</v>
      </c>
      <c r="AQ1088" s="2"/>
      <c r="AR1088" s="3"/>
      <c r="AS1088" s="3"/>
      <c r="AT1088" s="3"/>
      <c r="AU1088" s="3"/>
    </row>
    <row r="1089" spans="1:47" x14ac:dyDescent="0.35">
      <c r="A1089" s="66" t="s">
        <v>1126</v>
      </c>
      <c r="B1089" s="67"/>
      <c r="C1089" s="67"/>
      <c r="D1089" s="68"/>
      <c r="E1089" s="70"/>
      <c r="F1089" s="104" t="s">
        <v>11037</v>
      </c>
      <c r="G1089" s="67"/>
      <c r="H1089" s="71"/>
      <c r="I1089" s="72"/>
      <c r="J1089" s="72"/>
      <c r="K1089" s="71" t="s">
        <v>13947</v>
      </c>
      <c r="L1089" s="75"/>
      <c r="M1089" s="76"/>
      <c r="N1089" s="76"/>
      <c r="O1089" s="77"/>
      <c r="P1089" s="78"/>
      <c r="Q1089" s="78"/>
      <c r="R1089" s="88"/>
      <c r="S1089" s="88"/>
      <c r="T1089" s="88"/>
      <c r="U1089" s="88"/>
      <c r="V1089" s="52"/>
      <c r="W1089" s="52"/>
      <c r="X1089" s="52"/>
      <c r="Y1089" s="52"/>
      <c r="Z1089" s="51"/>
      <c r="AA1089" s="73"/>
      <c r="AB1089" s="73"/>
      <c r="AC1089" s="74"/>
      <c r="AD1089" s="80">
        <v>2743</v>
      </c>
      <c r="AE1089" s="80">
        <v>4575</v>
      </c>
      <c r="AF1089" s="80">
        <v>6514</v>
      </c>
      <c r="AG1089" s="80">
        <v>10217</v>
      </c>
      <c r="AH1089" s="80"/>
      <c r="AI1089" s="80" t="s">
        <v>8270</v>
      </c>
      <c r="AJ1089" s="80" t="s">
        <v>8616</v>
      </c>
      <c r="AK1089" s="85" t="s">
        <v>9758</v>
      </c>
      <c r="AL1089" s="80"/>
      <c r="AM1089" s="82">
        <v>40978.490277777775</v>
      </c>
      <c r="AN1089" s="80" t="s">
        <v>11402</v>
      </c>
      <c r="AO1089" s="85" t="s">
        <v>12489</v>
      </c>
      <c r="AP1089" s="80" t="s">
        <v>66</v>
      </c>
      <c r="AQ1089" s="2"/>
      <c r="AR1089" s="3"/>
      <c r="AS1089" s="3"/>
      <c r="AT1089" s="3"/>
      <c r="AU1089" s="3"/>
    </row>
    <row r="1090" spans="1:47" x14ac:dyDescent="0.35">
      <c r="A1090" s="66" t="s">
        <v>1128</v>
      </c>
      <c r="B1090" s="67"/>
      <c r="C1090" s="67"/>
      <c r="D1090" s="68"/>
      <c r="E1090" s="70"/>
      <c r="F1090" s="104" t="s">
        <v>11038</v>
      </c>
      <c r="G1090" s="67"/>
      <c r="H1090" s="71"/>
      <c r="I1090" s="72"/>
      <c r="J1090" s="72"/>
      <c r="K1090" s="71" t="s">
        <v>13948</v>
      </c>
      <c r="L1090" s="75"/>
      <c r="M1090" s="76"/>
      <c r="N1090" s="76"/>
      <c r="O1090" s="77"/>
      <c r="P1090" s="78"/>
      <c r="Q1090" s="78"/>
      <c r="R1090" s="88"/>
      <c r="S1090" s="88"/>
      <c r="T1090" s="88"/>
      <c r="U1090" s="88"/>
      <c r="V1090" s="52"/>
      <c r="W1090" s="52"/>
      <c r="X1090" s="52"/>
      <c r="Y1090" s="52"/>
      <c r="Z1090" s="51"/>
      <c r="AA1090" s="73"/>
      <c r="AB1090" s="73"/>
      <c r="AC1090" s="74"/>
      <c r="AD1090" s="80">
        <v>854</v>
      </c>
      <c r="AE1090" s="80">
        <v>853</v>
      </c>
      <c r="AF1090" s="80">
        <v>247413</v>
      </c>
      <c r="AG1090" s="80">
        <v>50194</v>
      </c>
      <c r="AH1090" s="80"/>
      <c r="AI1090" s="80" t="s">
        <v>8271</v>
      </c>
      <c r="AJ1090" s="80" t="s">
        <v>8615</v>
      </c>
      <c r="AK1090" s="80"/>
      <c r="AL1090" s="80"/>
      <c r="AM1090" s="82">
        <v>43724.486388888887</v>
      </c>
      <c r="AN1090" s="80" t="s">
        <v>11402</v>
      </c>
      <c r="AO1090" s="85" t="s">
        <v>12490</v>
      </c>
      <c r="AP1090" s="80" t="s">
        <v>66</v>
      </c>
      <c r="AQ1090" s="2"/>
      <c r="AR1090" s="3"/>
      <c r="AS1090" s="3"/>
      <c r="AT1090" s="3"/>
      <c r="AU1090" s="3"/>
    </row>
    <row r="1091" spans="1:47" x14ac:dyDescent="0.35">
      <c r="A1091" s="66" t="s">
        <v>1129</v>
      </c>
      <c r="B1091" s="67"/>
      <c r="C1091" s="67"/>
      <c r="D1091" s="68"/>
      <c r="E1091" s="70"/>
      <c r="F1091" s="104" t="s">
        <v>10012</v>
      </c>
      <c r="G1091" s="67"/>
      <c r="H1091" s="71"/>
      <c r="I1091" s="72"/>
      <c r="J1091" s="72"/>
      <c r="K1091" s="71" t="s">
        <v>13949</v>
      </c>
      <c r="L1091" s="75"/>
      <c r="M1091" s="76"/>
      <c r="N1091" s="76"/>
      <c r="O1091" s="77"/>
      <c r="P1091" s="78"/>
      <c r="Q1091" s="78"/>
      <c r="R1091" s="88"/>
      <c r="S1091" s="88"/>
      <c r="T1091" s="88"/>
      <c r="U1091" s="88"/>
      <c r="V1091" s="52"/>
      <c r="W1091" s="52"/>
      <c r="X1091" s="52"/>
      <c r="Y1091" s="52"/>
      <c r="Z1091" s="51"/>
      <c r="AA1091" s="73"/>
      <c r="AB1091" s="73"/>
      <c r="AC1091" s="74"/>
      <c r="AD1091" s="80">
        <v>56</v>
      </c>
      <c r="AE1091" s="80">
        <v>12</v>
      </c>
      <c r="AF1091" s="80">
        <v>90</v>
      </c>
      <c r="AG1091" s="80">
        <v>51</v>
      </c>
      <c r="AH1091" s="80"/>
      <c r="AI1091" s="80"/>
      <c r="AJ1091" s="80"/>
      <c r="AK1091" s="80"/>
      <c r="AL1091" s="80"/>
      <c r="AM1091" s="82">
        <v>41529.68309027778</v>
      </c>
      <c r="AN1091" s="80" t="s">
        <v>11402</v>
      </c>
      <c r="AO1091" s="85" t="s">
        <v>12491</v>
      </c>
      <c r="AP1091" s="80" t="s">
        <v>66</v>
      </c>
      <c r="AQ1091" s="2"/>
      <c r="AR1091" s="3"/>
      <c r="AS1091" s="3"/>
      <c r="AT1091" s="3"/>
      <c r="AU1091" s="3"/>
    </row>
    <row r="1092" spans="1:47" x14ac:dyDescent="0.35">
      <c r="A1092" s="66" t="s">
        <v>1130</v>
      </c>
      <c r="B1092" s="67"/>
      <c r="C1092" s="67"/>
      <c r="D1092" s="68"/>
      <c r="E1092" s="70"/>
      <c r="F1092" s="104" t="s">
        <v>11039</v>
      </c>
      <c r="G1092" s="67"/>
      <c r="H1092" s="71"/>
      <c r="I1092" s="72"/>
      <c r="J1092" s="72"/>
      <c r="K1092" s="71" t="s">
        <v>13950</v>
      </c>
      <c r="L1092" s="75"/>
      <c r="M1092" s="76"/>
      <c r="N1092" s="76"/>
      <c r="O1092" s="77"/>
      <c r="P1092" s="78"/>
      <c r="Q1092" s="78"/>
      <c r="R1092" s="88"/>
      <c r="S1092" s="88"/>
      <c r="T1092" s="88"/>
      <c r="U1092" s="88"/>
      <c r="V1092" s="52"/>
      <c r="W1092" s="52"/>
      <c r="X1092" s="52"/>
      <c r="Y1092" s="52"/>
      <c r="Z1092" s="51"/>
      <c r="AA1092" s="73"/>
      <c r="AB1092" s="73"/>
      <c r="AC1092" s="74"/>
      <c r="AD1092" s="80">
        <v>1457</v>
      </c>
      <c r="AE1092" s="80">
        <v>1700</v>
      </c>
      <c r="AF1092" s="80">
        <v>233645</v>
      </c>
      <c r="AG1092" s="80">
        <v>151677</v>
      </c>
      <c r="AH1092" s="80"/>
      <c r="AI1092" s="80" t="s">
        <v>8272</v>
      </c>
      <c r="AJ1092" s="80" t="s">
        <v>8916</v>
      </c>
      <c r="AK1092" s="80"/>
      <c r="AL1092" s="80"/>
      <c r="AM1092" s="82">
        <v>42789.696550925924</v>
      </c>
      <c r="AN1092" s="80" t="s">
        <v>11402</v>
      </c>
      <c r="AO1092" s="85" t="s">
        <v>12492</v>
      </c>
      <c r="AP1092" s="80" t="s">
        <v>66</v>
      </c>
      <c r="AQ1092" s="2"/>
      <c r="AR1092" s="3"/>
      <c r="AS1092" s="3"/>
      <c r="AT1092" s="3"/>
      <c r="AU1092" s="3"/>
    </row>
    <row r="1093" spans="1:47" x14ac:dyDescent="0.35">
      <c r="A1093" s="66" t="s">
        <v>1131</v>
      </c>
      <c r="B1093" s="67"/>
      <c r="C1093" s="67"/>
      <c r="D1093" s="68"/>
      <c r="E1093" s="70"/>
      <c r="F1093" s="104" t="s">
        <v>11040</v>
      </c>
      <c r="G1093" s="67"/>
      <c r="H1093" s="71"/>
      <c r="I1093" s="72"/>
      <c r="J1093" s="72"/>
      <c r="K1093" s="71" t="s">
        <v>13951</v>
      </c>
      <c r="L1093" s="75"/>
      <c r="M1093" s="76"/>
      <c r="N1093" s="76"/>
      <c r="O1093" s="77"/>
      <c r="P1093" s="78"/>
      <c r="Q1093" s="78"/>
      <c r="R1093" s="88"/>
      <c r="S1093" s="88"/>
      <c r="T1093" s="88"/>
      <c r="U1093" s="88"/>
      <c r="V1093" s="52"/>
      <c r="W1093" s="52"/>
      <c r="X1093" s="52"/>
      <c r="Y1093" s="52"/>
      <c r="Z1093" s="51"/>
      <c r="AA1093" s="73"/>
      <c r="AB1093" s="73"/>
      <c r="AC1093" s="74"/>
      <c r="AD1093" s="80">
        <v>4761</v>
      </c>
      <c r="AE1093" s="80">
        <v>964</v>
      </c>
      <c r="AF1093" s="80">
        <v>17461</v>
      </c>
      <c r="AG1093" s="80">
        <v>25929</v>
      </c>
      <c r="AH1093" s="80"/>
      <c r="AI1093" s="80" t="s">
        <v>8273</v>
      </c>
      <c r="AJ1093" s="80"/>
      <c r="AK1093" s="80"/>
      <c r="AL1093" s="80"/>
      <c r="AM1093" s="82">
        <v>42397.627615740741</v>
      </c>
      <c r="AN1093" s="80" t="s">
        <v>11402</v>
      </c>
      <c r="AO1093" s="85" t="s">
        <v>12493</v>
      </c>
      <c r="AP1093" s="80" t="s">
        <v>66</v>
      </c>
      <c r="AQ1093" s="2"/>
      <c r="AR1093" s="3"/>
      <c r="AS1093" s="3"/>
      <c r="AT1093" s="3"/>
      <c r="AU1093" s="3"/>
    </row>
    <row r="1094" spans="1:47" x14ac:dyDescent="0.35">
      <c r="A1094" s="66" t="s">
        <v>1132</v>
      </c>
      <c r="B1094" s="67"/>
      <c r="C1094" s="67"/>
      <c r="D1094" s="68"/>
      <c r="E1094" s="70"/>
      <c r="F1094" s="104" t="s">
        <v>11041</v>
      </c>
      <c r="G1094" s="67"/>
      <c r="H1094" s="71"/>
      <c r="I1094" s="72"/>
      <c r="J1094" s="72"/>
      <c r="K1094" s="71" t="s">
        <v>13952</v>
      </c>
      <c r="L1094" s="75"/>
      <c r="M1094" s="76"/>
      <c r="N1094" s="76"/>
      <c r="O1094" s="77"/>
      <c r="P1094" s="78"/>
      <c r="Q1094" s="78"/>
      <c r="R1094" s="88"/>
      <c r="S1094" s="88"/>
      <c r="T1094" s="88"/>
      <c r="U1094" s="88"/>
      <c r="V1094" s="52"/>
      <c r="W1094" s="52"/>
      <c r="X1094" s="52"/>
      <c r="Y1094" s="52"/>
      <c r="Z1094" s="51"/>
      <c r="AA1094" s="73"/>
      <c r="AB1094" s="73"/>
      <c r="AC1094" s="74"/>
      <c r="AD1094" s="80">
        <v>27</v>
      </c>
      <c r="AE1094" s="80">
        <v>2</v>
      </c>
      <c r="AF1094" s="80">
        <v>56</v>
      </c>
      <c r="AG1094" s="80">
        <v>1</v>
      </c>
      <c r="AH1094" s="80"/>
      <c r="AI1094" s="80" t="s">
        <v>8274</v>
      </c>
      <c r="AJ1094" s="80"/>
      <c r="AK1094" s="85" t="s">
        <v>9759</v>
      </c>
      <c r="AL1094" s="80"/>
      <c r="AM1094" s="82">
        <v>44395.871932870374</v>
      </c>
      <c r="AN1094" s="80" t="s">
        <v>11402</v>
      </c>
      <c r="AO1094" s="85" t="s">
        <v>12494</v>
      </c>
      <c r="AP1094" s="80" t="s">
        <v>66</v>
      </c>
      <c r="AQ1094" s="2"/>
      <c r="AR1094" s="3"/>
      <c r="AS1094" s="3"/>
      <c r="AT1094" s="3"/>
      <c r="AU1094" s="3"/>
    </row>
    <row r="1095" spans="1:47" x14ac:dyDescent="0.35">
      <c r="A1095" s="66" t="s">
        <v>1133</v>
      </c>
      <c r="B1095" s="67"/>
      <c r="C1095" s="67"/>
      <c r="D1095" s="68"/>
      <c r="E1095" s="70"/>
      <c r="F1095" s="104" t="s">
        <v>11042</v>
      </c>
      <c r="G1095" s="67"/>
      <c r="H1095" s="71"/>
      <c r="I1095" s="72"/>
      <c r="J1095" s="72"/>
      <c r="K1095" s="71" t="s">
        <v>13953</v>
      </c>
      <c r="L1095" s="75"/>
      <c r="M1095" s="76"/>
      <c r="N1095" s="76"/>
      <c r="O1095" s="77"/>
      <c r="P1095" s="78"/>
      <c r="Q1095" s="78"/>
      <c r="R1095" s="88"/>
      <c r="S1095" s="88"/>
      <c r="T1095" s="88"/>
      <c r="U1095" s="88"/>
      <c r="V1095" s="52"/>
      <c r="W1095" s="52"/>
      <c r="X1095" s="52"/>
      <c r="Y1095" s="52"/>
      <c r="Z1095" s="51"/>
      <c r="AA1095" s="73"/>
      <c r="AB1095" s="73"/>
      <c r="AC1095" s="74"/>
      <c r="AD1095" s="80">
        <v>264</v>
      </c>
      <c r="AE1095" s="80">
        <v>186</v>
      </c>
      <c r="AF1095" s="80">
        <v>1086</v>
      </c>
      <c r="AG1095" s="80">
        <v>361</v>
      </c>
      <c r="AH1095" s="80"/>
      <c r="AI1095" s="80" t="s">
        <v>8275</v>
      </c>
      <c r="AJ1095" s="80" t="s">
        <v>9068</v>
      </c>
      <c r="AK1095" s="85" t="s">
        <v>9760</v>
      </c>
      <c r="AL1095" s="80"/>
      <c r="AM1095" s="82">
        <v>41507.899212962962</v>
      </c>
      <c r="AN1095" s="80" t="s">
        <v>11402</v>
      </c>
      <c r="AO1095" s="85" t="s">
        <v>12495</v>
      </c>
      <c r="AP1095" s="80" t="s">
        <v>66</v>
      </c>
      <c r="AQ1095" s="2"/>
      <c r="AR1095" s="3"/>
      <c r="AS1095" s="3"/>
      <c r="AT1095" s="3"/>
      <c r="AU1095" s="3"/>
    </row>
    <row r="1096" spans="1:47" x14ac:dyDescent="0.35">
      <c r="A1096" s="66" t="s">
        <v>1134</v>
      </c>
      <c r="B1096" s="67"/>
      <c r="C1096" s="67"/>
      <c r="D1096" s="68"/>
      <c r="E1096" s="70"/>
      <c r="F1096" s="104" t="s">
        <v>11043</v>
      </c>
      <c r="G1096" s="67"/>
      <c r="H1096" s="71"/>
      <c r="I1096" s="72"/>
      <c r="J1096" s="72"/>
      <c r="K1096" s="71" t="s">
        <v>13954</v>
      </c>
      <c r="L1096" s="75"/>
      <c r="M1096" s="76"/>
      <c r="N1096" s="76"/>
      <c r="O1096" s="77"/>
      <c r="P1096" s="78"/>
      <c r="Q1096" s="78"/>
      <c r="R1096" s="88"/>
      <c r="S1096" s="88"/>
      <c r="T1096" s="88"/>
      <c r="U1096" s="88"/>
      <c r="V1096" s="52"/>
      <c r="W1096" s="52"/>
      <c r="X1096" s="52"/>
      <c r="Y1096" s="52"/>
      <c r="Z1096" s="51"/>
      <c r="AA1096" s="73"/>
      <c r="AB1096" s="73"/>
      <c r="AC1096" s="74"/>
      <c r="AD1096" s="80">
        <v>1353</v>
      </c>
      <c r="AE1096" s="80">
        <v>66</v>
      </c>
      <c r="AF1096" s="80">
        <v>21304</v>
      </c>
      <c r="AG1096" s="80">
        <v>8863</v>
      </c>
      <c r="AH1096" s="80"/>
      <c r="AI1096" s="80"/>
      <c r="AJ1096" s="80"/>
      <c r="AK1096" s="80"/>
      <c r="AL1096" s="80"/>
      <c r="AM1096" s="82">
        <v>44240.662314814814</v>
      </c>
      <c r="AN1096" s="80" t="s">
        <v>11402</v>
      </c>
      <c r="AO1096" s="85" t="s">
        <v>12496</v>
      </c>
      <c r="AP1096" s="80" t="s">
        <v>66</v>
      </c>
      <c r="AQ1096" s="2"/>
      <c r="AR1096" s="3"/>
      <c r="AS1096" s="3"/>
      <c r="AT1096" s="3"/>
      <c r="AU1096" s="3"/>
    </row>
    <row r="1097" spans="1:47" x14ac:dyDescent="0.35">
      <c r="A1097" s="66" t="s">
        <v>1317</v>
      </c>
      <c r="B1097" s="67"/>
      <c r="C1097" s="67"/>
      <c r="D1097" s="68"/>
      <c r="E1097" s="70"/>
      <c r="F1097" s="104" t="s">
        <v>11044</v>
      </c>
      <c r="G1097" s="67"/>
      <c r="H1097" s="71"/>
      <c r="I1097" s="72"/>
      <c r="J1097" s="72"/>
      <c r="K1097" s="71" t="s">
        <v>13955</v>
      </c>
      <c r="L1097" s="75"/>
      <c r="M1097" s="76"/>
      <c r="N1097" s="76"/>
      <c r="O1097" s="77"/>
      <c r="P1097" s="78"/>
      <c r="Q1097" s="78"/>
      <c r="R1097" s="88"/>
      <c r="S1097" s="88"/>
      <c r="T1097" s="88"/>
      <c r="U1097" s="88"/>
      <c r="V1097" s="52"/>
      <c r="W1097" s="52"/>
      <c r="X1097" s="52"/>
      <c r="Y1097" s="52"/>
      <c r="Z1097" s="51"/>
      <c r="AA1097" s="73"/>
      <c r="AB1097" s="73"/>
      <c r="AC1097" s="74"/>
      <c r="AD1097" s="80">
        <v>1726</v>
      </c>
      <c r="AE1097" s="80">
        <v>28154</v>
      </c>
      <c r="AF1097" s="80">
        <v>6656</v>
      </c>
      <c r="AG1097" s="80">
        <v>3433</v>
      </c>
      <c r="AH1097" s="80"/>
      <c r="AI1097" s="80" t="s">
        <v>8276</v>
      </c>
      <c r="AJ1097" s="80"/>
      <c r="AK1097" s="85" t="s">
        <v>9761</v>
      </c>
      <c r="AL1097" s="80"/>
      <c r="AM1097" s="82">
        <v>41316.407708333332</v>
      </c>
      <c r="AN1097" s="80" t="s">
        <v>11402</v>
      </c>
      <c r="AO1097" s="85" t="s">
        <v>12497</v>
      </c>
      <c r="AP1097" s="80" t="s">
        <v>66</v>
      </c>
      <c r="AQ1097" s="2"/>
      <c r="AR1097" s="3"/>
      <c r="AS1097" s="3"/>
      <c r="AT1097" s="3"/>
      <c r="AU1097" s="3"/>
    </row>
    <row r="1098" spans="1:47" x14ac:dyDescent="0.35">
      <c r="A1098" s="66" t="s">
        <v>1135</v>
      </c>
      <c r="B1098" s="67"/>
      <c r="C1098" s="67"/>
      <c r="D1098" s="68"/>
      <c r="E1098" s="70"/>
      <c r="F1098" s="104" t="s">
        <v>11045</v>
      </c>
      <c r="G1098" s="67"/>
      <c r="H1098" s="71"/>
      <c r="I1098" s="72"/>
      <c r="J1098" s="72"/>
      <c r="K1098" s="71" t="s">
        <v>13956</v>
      </c>
      <c r="L1098" s="75"/>
      <c r="M1098" s="76"/>
      <c r="N1098" s="76"/>
      <c r="O1098" s="77"/>
      <c r="P1098" s="78"/>
      <c r="Q1098" s="78"/>
      <c r="R1098" s="88"/>
      <c r="S1098" s="88"/>
      <c r="T1098" s="88"/>
      <c r="U1098" s="88"/>
      <c r="V1098" s="52"/>
      <c r="W1098" s="52"/>
      <c r="X1098" s="52"/>
      <c r="Y1098" s="52"/>
      <c r="Z1098" s="51"/>
      <c r="AA1098" s="73"/>
      <c r="AB1098" s="73"/>
      <c r="AC1098" s="74"/>
      <c r="AD1098" s="80">
        <v>186</v>
      </c>
      <c r="AE1098" s="80">
        <v>7</v>
      </c>
      <c r="AF1098" s="80">
        <v>955</v>
      </c>
      <c r="AG1098" s="80">
        <v>734</v>
      </c>
      <c r="AH1098" s="80"/>
      <c r="AI1098" s="80"/>
      <c r="AJ1098" s="80"/>
      <c r="AK1098" s="80"/>
      <c r="AL1098" s="80"/>
      <c r="AM1098" s="82">
        <v>39827.769583333335</v>
      </c>
      <c r="AN1098" s="80" t="s">
        <v>11402</v>
      </c>
      <c r="AO1098" s="85" t="s">
        <v>12498</v>
      </c>
      <c r="AP1098" s="80" t="s">
        <v>66</v>
      </c>
      <c r="AQ1098" s="2"/>
      <c r="AR1098" s="3"/>
      <c r="AS1098" s="3"/>
      <c r="AT1098" s="3"/>
      <c r="AU1098" s="3"/>
    </row>
    <row r="1099" spans="1:47" x14ac:dyDescent="0.35">
      <c r="A1099" s="66" t="s">
        <v>1136</v>
      </c>
      <c r="B1099" s="67"/>
      <c r="C1099" s="67"/>
      <c r="D1099" s="68"/>
      <c r="E1099" s="70"/>
      <c r="F1099" s="104" t="s">
        <v>11046</v>
      </c>
      <c r="G1099" s="67"/>
      <c r="H1099" s="71"/>
      <c r="I1099" s="72"/>
      <c r="J1099" s="72"/>
      <c r="K1099" s="71" t="s">
        <v>13957</v>
      </c>
      <c r="L1099" s="75"/>
      <c r="M1099" s="76"/>
      <c r="N1099" s="76"/>
      <c r="O1099" s="77"/>
      <c r="P1099" s="78"/>
      <c r="Q1099" s="78"/>
      <c r="R1099" s="88"/>
      <c r="S1099" s="88"/>
      <c r="T1099" s="88"/>
      <c r="U1099" s="88"/>
      <c r="V1099" s="52"/>
      <c r="W1099" s="52"/>
      <c r="X1099" s="52"/>
      <c r="Y1099" s="52"/>
      <c r="Z1099" s="51"/>
      <c r="AA1099" s="73"/>
      <c r="AB1099" s="73"/>
      <c r="AC1099" s="74"/>
      <c r="AD1099" s="80">
        <v>92</v>
      </c>
      <c r="AE1099" s="80">
        <v>5</v>
      </c>
      <c r="AF1099" s="80">
        <v>10</v>
      </c>
      <c r="AG1099" s="80">
        <v>5</v>
      </c>
      <c r="AH1099" s="80"/>
      <c r="AI1099" s="80" t="s">
        <v>8277</v>
      </c>
      <c r="AJ1099" s="80" t="s">
        <v>8609</v>
      </c>
      <c r="AK1099" s="80"/>
      <c r="AL1099" s="80"/>
      <c r="AM1099" s="82">
        <v>44396.874351851853</v>
      </c>
      <c r="AN1099" s="80" t="s">
        <v>11402</v>
      </c>
      <c r="AO1099" s="85" t="s">
        <v>12499</v>
      </c>
      <c r="AP1099" s="80" t="s">
        <v>66</v>
      </c>
      <c r="AQ1099" s="2"/>
      <c r="AR1099" s="3"/>
      <c r="AS1099" s="3"/>
      <c r="AT1099" s="3"/>
      <c r="AU1099" s="3"/>
    </row>
    <row r="1100" spans="1:47" x14ac:dyDescent="0.35">
      <c r="A1100" s="66" t="s">
        <v>1137</v>
      </c>
      <c r="B1100" s="67"/>
      <c r="C1100" s="67"/>
      <c r="D1100" s="68"/>
      <c r="E1100" s="70"/>
      <c r="F1100" s="104" t="s">
        <v>11047</v>
      </c>
      <c r="G1100" s="67"/>
      <c r="H1100" s="71"/>
      <c r="I1100" s="72"/>
      <c r="J1100" s="72"/>
      <c r="K1100" s="71" t="s">
        <v>13958</v>
      </c>
      <c r="L1100" s="75"/>
      <c r="M1100" s="76"/>
      <c r="N1100" s="76"/>
      <c r="O1100" s="77"/>
      <c r="P1100" s="78"/>
      <c r="Q1100" s="78"/>
      <c r="R1100" s="88"/>
      <c r="S1100" s="88"/>
      <c r="T1100" s="88"/>
      <c r="U1100" s="88"/>
      <c r="V1100" s="52"/>
      <c r="W1100" s="52"/>
      <c r="X1100" s="52"/>
      <c r="Y1100" s="52"/>
      <c r="Z1100" s="51"/>
      <c r="AA1100" s="73"/>
      <c r="AB1100" s="73"/>
      <c r="AC1100" s="74"/>
      <c r="AD1100" s="80">
        <v>190</v>
      </c>
      <c r="AE1100" s="80">
        <v>29</v>
      </c>
      <c r="AF1100" s="80">
        <v>1314</v>
      </c>
      <c r="AG1100" s="80">
        <v>960</v>
      </c>
      <c r="AH1100" s="80"/>
      <c r="AI1100" s="80" t="s">
        <v>8278</v>
      </c>
      <c r="AJ1100" s="80"/>
      <c r="AK1100" s="80"/>
      <c r="AL1100" s="80"/>
      <c r="AM1100" s="82">
        <v>40790.469652777778</v>
      </c>
      <c r="AN1100" s="80" t="s">
        <v>11402</v>
      </c>
      <c r="AO1100" s="85" t="s">
        <v>12500</v>
      </c>
      <c r="AP1100" s="80" t="s">
        <v>66</v>
      </c>
      <c r="AQ1100" s="2"/>
      <c r="AR1100" s="3"/>
      <c r="AS1100" s="3"/>
      <c r="AT1100" s="3"/>
      <c r="AU1100" s="3"/>
    </row>
    <row r="1101" spans="1:47" x14ac:dyDescent="0.35">
      <c r="A1101" s="66" t="s">
        <v>1138</v>
      </c>
      <c r="B1101" s="67"/>
      <c r="C1101" s="67"/>
      <c r="D1101" s="68"/>
      <c r="E1101" s="70"/>
      <c r="F1101" s="104" t="s">
        <v>11048</v>
      </c>
      <c r="G1101" s="67"/>
      <c r="H1101" s="71"/>
      <c r="I1101" s="72"/>
      <c r="J1101" s="72"/>
      <c r="K1101" s="71" t="s">
        <v>13959</v>
      </c>
      <c r="L1101" s="75"/>
      <c r="M1101" s="76"/>
      <c r="N1101" s="76"/>
      <c r="O1101" s="77"/>
      <c r="P1101" s="78"/>
      <c r="Q1101" s="78"/>
      <c r="R1101" s="88"/>
      <c r="S1101" s="88"/>
      <c r="T1101" s="88"/>
      <c r="U1101" s="88"/>
      <c r="V1101" s="52"/>
      <c r="W1101" s="52"/>
      <c r="X1101" s="52"/>
      <c r="Y1101" s="52"/>
      <c r="Z1101" s="51"/>
      <c r="AA1101" s="73"/>
      <c r="AB1101" s="73"/>
      <c r="AC1101" s="74"/>
      <c r="AD1101" s="80">
        <v>3212</v>
      </c>
      <c r="AE1101" s="80">
        <v>3702</v>
      </c>
      <c r="AF1101" s="80">
        <v>5045</v>
      </c>
      <c r="AG1101" s="80">
        <v>1123</v>
      </c>
      <c r="AH1101" s="80"/>
      <c r="AI1101" s="80" t="s">
        <v>8279</v>
      </c>
      <c r="AJ1101" s="80" t="s">
        <v>9069</v>
      </c>
      <c r="AK1101" s="85" t="s">
        <v>9762</v>
      </c>
      <c r="AL1101" s="80"/>
      <c r="AM1101" s="82">
        <v>41546.780428240738</v>
      </c>
      <c r="AN1101" s="80" t="s">
        <v>11402</v>
      </c>
      <c r="AO1101" s="85" t="s">
        <v>12501</v>
      </c>
      <c r="AP1101" s="80" t="s">
        <v>66</v>
      </c>
      <c r="AQ1101" s="2"/>
      <c r="AR1101" s="3"/>
      <c r="AS1101" s="3"/>
      <c r="AT1101" s="3"/>
      <c r="AU1101" s="3"/>
    </row>
    <row r="1102" spans="1:47" x14ac:dyDescent="0.35">
      <c r="A1102" s="66" t="s">
        <v>1139</v>
      </c>
      <c r="B1102" s="67"/>
      <c r="C1102" s="67"/>
      <c r="D1102" s="68"/>
      <c r="E1102" s="70"/>
      <c r="F1102" s="104" t="s">
        <v>11049</v>
      </c>
      <c r="G1102" s="67"/>
      <c r="H1102" s="71"/>
      <c r="I1102" s="72"/>
      <c r="J1102" s="72"/>
      <c r="K1102" s="71" t="s">
        <v>13960</v>
      </c>
      <c r="L1102" s="75"/>
      <c r="M1102" s="76"/>
      <c r="N1102" s="76"/>
      <c r="O1102" s="77"/>
      <c r="P1102" s="78"/>
      <c r="Q1102" s="78"/>
      <c r="R1102" s="88"/>
      <c r="S1102" s="88"/>
      <c r="T1102" s="88"/>
      <c r="U1102" s="88"/>
      <c r="V1102" s="52"/>
      <c r="W1102" s="52"/>
      <c r="X1102" s="52"/>
      <c r="Y1102" s="52"/>
      <c r="Z1102" s="51"/>
      <c r="AA1102" s="73"/>
      <c r="AB1102" s="73"/>
      <c r="AC1102" s="74"/>
      <c r="AD1102" s="80">
        <v>5011</v>
      </c>
      <c r="AE1102" s="80">
        <v>6753</v>
      </c>
      <c r="AF1102" s="80">
        <v>782166</v>
      </c>
      <c r="AG1102" s="80">
        <v>727702</v>
      </c>
      <c r="AH1102" s="80"/>
      <c r="AI1102" s="80"/>
      <c r="AJ1102" s="80"/>
      <c r="AK1102" s="80"/>
      <c r="AL1102" s="80"/>
      <c r="AM1102" s="82">
        <v>41504.608796296299</v>
      </c>
      <c r="AN1102" s="80" t="s">
        <v>11402</v>
      </c>
      <c r="AO1102" s="85" t="s">
        <v>12502</v>
      </c>
      <c r="AP1102" s="80" t="s">
        <v>66</v>
      </c>
      <c r="AQ1102" s="2"/>
      <c r="AR1102" s="3"/>
      <c r="AS1102" s="3"/>
      <c r="AT1102" s="3"/>
      <c r="AU1102" s="3"/>
    </row>
    <row r="1103" spans="1:47" x14ac:dyDescent="0.35">
      <c r="A1103" s="66" t="s">
        <v>1140</v>
      </c>
      <c r="B1103" s="67"/>
      <c r="C1103" s="67"/>
      <c r="D1103" s="68"/>
      <c r="E1103" s="70"/>
      <c r="F1103" s="104" t="s">
        <v>11050</v>
      </c>
      <c r="G1103" s="67"/>
      <c r="H1103" s="71"/>
      <c r="I1103" s="72"/>
      <c r="J1103" s="72"/>
      <c r="K1103" s="71" t="s">
        <v>13961</v>
      </c>
      <c r="L1103" s="75"/>
      <c r="M1103" s="76"/>
      <c r="N1103" s="76"/>
      <c r="O1103" s="77"/>
      <c r="P1103" s="78"/>
      <c r="Q1103" s="78"/>
      <c r="R1103" s="88"/>
      <c r="S1103" s="88"/>
      <c r="T1103" s="88"/>
      <c r="U1103" s="88"/>
      <c r="V1103" s="52"/>
      <c r="W1103" s="52"/>
      <c r="X1103" s="52"/>
      <c r="Y1103" s="52"/>
      <c r="Z1103" s="51"/>
      <c r="AA1103" s="73"/>
      <c r="AB1103" s="73"/>
      <c r="AC1103" s="74"/>
      <c r="AD1103" s="80">
        <v>6625</v>
      </c>
      <c r="AE1103" s="80">
        <v>15226</v>
      </c>
      <c r="AF1103" s="80">
        <v>10673</v>
      </c>
      <c r="AG1103" s="80">
        <v>4794</v>
      </c>
      <c r="AH1103" s="80"/>
      <c r="AI1103" s="80" t="s">
        <v>8280</v>
      </c>
      <c r="AJ1103" s="80" t="s">
        <v>9070</v>
      </c>
      <c r="AK1103" s="85" t="s">
        <v>9763</v>
      </c>
      <c r="AL1103" s="80"/>
      <c r="AM1103" s="82">
        <v>40106.414155092592</v>
      </c>
      <c r="AN1103" s="80" t="s">
        <v>11402</v>
      </c>
      <c r="AO1103" s="85" t="s">
        <v>12503</v>
      </c>
      <c r="AP1103" s="80" t="s">
        <v>66</v>
      </c>
      <c r="AQ1103" s="2"/>
      <c r="AR1103" s="3"/>
      <c r="AS1103" s="3"/>
      <c r="AT1103" s="3"/>
      <c r="AU1103" s="3"/>
    </row>
    <row r="1104" spans="1:47" x14ac:dyDescent="0.35">
      <c r="A1104" s="66" t="s">
        <v>1600</v>
      </c>
      <c r="B1104" s="67"/>
      <c r="C1104" s="67"/>
      <c r="D1104" s="68"/>
      <c r="E1104" s="70"/>
      <c r="F1104" s="104" t="s">
        <v>11051</v>
      </c>
      <c r="G1104" s="67"/>
      <c r="H1104" s="71"/>
      <c r="I1104" s="72"/>
      <c r="J1104" s="72"/>
      <c r="K1104" s="71" t="s">
        <v>13962</v>
      </c>
      <c r="L1104" s="75"/>
      <c r="M1104" s="76"/>
      <c r="N1104" s="76"/>
      <c r="O1104" s="77"/>
      <c r="P1104" s="78"/>
      <c r="Q1104" s="78"/>
      <c r="R1104" s="88"/>
      <c r="S1104" s="88"/>
      <c r="T1104" s="88"/>
      <c r="U1104" s="88"/>
      <c r="V1104" s="52"/>
      <c r="W1104" s="52"/>
      <c r="X1104" s="52"/>
      <c r="Y1104" s="52"/>
      <c r="Z1104" s="51"/>
      <c r="AA1104" s="73"/>
      <c r="AB1104" s="73"/>
      <c r="AC1104" s="74"/>
      <c r="AD1104" s="80">
        <v>2166</v>
      </c>
      <c r="AE1104" s="80">
        <v>5197</v>
      </c>
      <c r="AF1104" s="80">
        <v>6235</v>
      </c>
      <c r="AG1104" s="80">
        <v>3958</v>
      </c>
      <c r="AH1104" s="80"/>
      <c r="AI1104" s="80" t="s">
        <v>8281</v>
      </c>
      <c r="AJ1104" s="80" t="s">
        <v>9071</v>
      </c>
      <c r="AK1104" s="85" t="s">
        <v>9764</v>
      </c>
      <c r="AL1104" s="80"/>
      <c r="AM1104" s="82">
        <v>40795.631331018521</v>
      </c>
      <c r="AN1104" s="80" t="s">
        <v>11402</v>
      </c>
      <c r="AO1104" s="85" t="s">
        <v>12504</v>
      </c>
      <c r="AP1104" s="80" t="s">
        <v>65</v>
      </c>
      <c r="AQ1104" s="2"/>
      <c r="AR1104" s="3"/>
      <c r="AS1104" s="3"/>
      <c r="AT1104" s="3"/>
      <c r="AU1104" s="3"/>
    </row>
    <row r="1105" spans="1:47" x14ac:dyDescent="0.35">
      <c r="A1105" s="66" t="s">
        <v>1601</v>
      </c>
      <c r="B1105" s="67"/>
      <c r="C1105" s="67"/>
      <c r="D1105" s="68"/>
      <c r="E1105" s="70"/>
      <c r="F1105" s="104" t="s">
        <v>11052</v>
      </c>
      <c r="G1105" s="67"/>
      <c r="H1105" s="71"/>
      <c r="I1105" s="72"/>
      <c r="J1105" s="72"/>
      <c r="K1105" s="71" t="s">
        <v>13963</v>
      </c>
      <c r="L1105" s="75"/>
      <c r="M1105" s="76"/>
      <c r="N1105" s="76"/>
      <c r="O1105" s="77"/>
      <c r="P1105" s="78"/>
      <c r="Q1105" s="78"/>
      <c r="R1105" s="88"/>
      <c r="S1105" s="88"/>
      <c r="T1105" s="88"/>
      <c r="U1105" s="88"/>
      <c r="V1105" s="52"/>
      <c r="W1105" s="52"/>
      <c r="X1105" s="52"/>
      <c r="Y1105" s="52"/>
      <c r="Z1105" s="51"/>
      <c r="AA1105" s="73"/>
      <c r="AB1105" s="73"/>
      <c r="AC1105" s="74"/>
      <c r="AD1105" s="80">
        <v>345</v>
      </c>
      <c r="AE1105" s="80">
        <v>2013</v>
      </c>
      <c r="AF1105" s="80">
        <v>3422</v>
      </c>
      <c r="AG1105" s="80">
        <v>844</v>
      </c>
      <c r="AH1105" s="80"/>
      <c r="AI1105" s="80" t="s">
        <v>8282</v>
      </c>
      <c r="AJ1105" s="80" t="s">
        <v>9072</v>
      </c>
      <c r="AK1105" s="85" t="s">
        <v>9765</v>
      </c>
      <c r="AL1105" s="80"/>
      <c r="AM1105" s="82">
        <v>41078.74454861111</v>
      </c>
      <c r="AN1105" s="80" t="s">
        <v>11402</v>
      </c>
      <c r="AO1105" s="85" t="s">
        <v>12505</v>
      </c>
      <c r="AP1105" s="80" t="s">
        <v>65</v>
      </c>
      <c r="AQ1105" s="2"/>
      <c r="AR1105" s="3"/>
      <c r="AS1105" s="3"/>
      <c r="AT1105" s="3"/>
      <c r="AU1105" s="3"/>
    </row>
    <row r="1106" spans="1:47" x14ac:dyDescent="0.35">
      <c r="A1106" s="66" t="s">
        <v>1141</v>
      </c>
      <c r="B1106" s="67"/>
      <c r="C1106" s="67"/>
      <c r="D1106" s="68"/>
      <c r="E1106" s="70"/>
      <c r="F1106" s="104" t="s">
        <v>11053</v>
      </c>
      <c r="G1106" s="67"/>
      <c r="H1106" s="71"/>
      <c r="I1106" s="72"/>
      <c r="J1106" s="72"/>
      <c r="K1106" s="71" t="s">
        <v>13964</v>
      </c>
      <c r="L1106" s="75"/>
      <c r="M1106" s="76"/>
      <c r="N1106" s="76"/>
      <c r="O1106" s="77"/>
      <c r="P1106" s="78"/>
      <c r="Q1106" s="78"/>
      <c r="R1106" s="88"/>
      <c r="S1106" s="88"/>
      <c r="T1106" s="88"/>
      <c r="U1106" s="88"/>
      <c r="V1106" s="52"/>
      <c r="W1106" s="52"/>
      <c r="X1106" s="52"/>
      <c r="Y1106" s="52"/>
      <c r="Z1106" s="51"/>
      <c r="AA1106" s="73"/>
      <c r="AB1106" s="73"/>
      <c r="AC1106" s="74"/>
      <c r="AD1106" s="80">
        <v>460</v>
      </c>
      <c r="AE1106" s="80">
        <v>242</v>
      </c>
      <c r="AF1106" s="80">
        <v>5574</v>
      </c>
      <c r="AG1106" s="80">
        <v>2964</v>
      </c>
      <c r="AH1106" s="80"/>
      <c r="AI1106" s="80" t="s">
        <v>8283</v>
      </c>
      <c r="AJ1106" s="80" t="s">
        <v>8638</v>
      </c>
      <c r="AK1106" s="85" t="s">
        <v>9766</v>
      </c>
      <c r="AL1106" s="80"/>
      <c r="AM1106" s="82">
        <v>41666.600775462961</v>
      </c>
      <c r="AN1106" s="80" t="s">
        <v>11402</v>
      </c>
      <c r="AO1106" s="85" t="s">
        <v>12506</v>
      </c>
      <c r="AP1106" s="80" t="s">
        <v>66</v>
      </c>
      <c r="AQ1106" s="2"/>
      <c r="AR1106" s="3"/>
      <c r="AS1106" s="3"/>
      <c r="AT1106" s="3"/>
      <c r="AU1106" s="3"/>
    </row>
    <row r="1107" spans="1:47" x14ac:dyDescent="0.35">
      <c r="A1107" s="66" t="s">
        <v>1142</v>
      </c>
      <c r="B1107" s="67"/>
      <c r="C1107" s="67"/>
      <c r="D1107" s="68"/>
      <c r="E1107" s="70"/>
      <c r="F1107" s="104" t="s">
        <v>10012</v>
      </c>
      <c r="G1107" s="67"/>
      <c r="H1107" s="71"/>
      <c r="I1107" s="72"/>
      <c r="J1107" s="72"/>
      <c r="K1107" s="71" t="s">
        <v>13965</v>
      </c>
      <c r="L1107" s="75"/>
      <c r="M1107" s="76"/>
      <c r="N1107" s="76"/>
      <c r="O1107" s="77"/>
      <c r="P1107" s="78"/>
      <c r="Q1107" s="78"/>
      <c r="R1107" s="88"/>
      <c r="S1107" s="88"/>
      <c r="T1107" s="88"/>
      <c r="U1107" s="88"/>
      <c r="V1107" s="52"/>
      <c r="W1107" s="52"/>
      <c r="X1107" s="52"/>
      <c r="Y1107" s="52"/>
      <c r="Z1107" s="51"/>
      <c r="AA1107" s="73"/>
      <c r="AB1107" s="73"/>
      <c r="AC1107" s="74"/>
      <c r="AD1107" s="80">
        <v>1148</v>
      </c>
      <c r="AE1107" s="80">
        <v>268</v>
      </c>
      <c r="AF1107" s="80">
        <v>10216</v>
      </c>
      <c r="AG1107" s="80">
        <v>6590</v>
      </c>
      <c r="AH1107" s="80"/>
      <c r="AI1107" s="80" t="s">
        <v>8284</v>
      </c>
      <c r="AJ1107" s="80" t="s">
        <v>9073</v>
      </c>
      <c r="AK1107" s="80"/>
      <c r="AL1107" s="80"/>
      <c r="AM1107" s="82">
        <v>42367.473530092589</v>
      </c>
      <c r="AN1107" s="80" t="s">
        <v>11402</v>
      </c>
      <c r="AO1107" s="85" t="s">
        <v>12507</v>
      </c>
      <c r="AP1107" s="80" t="s">
        <v>66</v>
      </c>
      <c r="AQ1107" s="2"/>
      <c r="AR1107" s="3"/>
      <c r="AS1107" s="3"/>
      <c r="AT1107" s="3"/>
      <c r="AU1107" s="3"/>
    </row>
    <row r="1108" spans="1:47" x14ac:dyDescent="0.35">
      <c r="A1108" s="66" t="s">
        <v>1602</v>
      </c>
      <c r="B1108" s="67"/>
      <c r="C1108" s="67"/>
      <c r="D1108" s="68"/>
      <c r="E1108" s="70"/>
      <c r="F1108" s="104" t="s">
        <v>11054</v>
      </c>
      <c r="G1108" s="67"/>
      <c r="H1108" s="71"/>
      <c r="I1108" s="72"/>
      <c r="J1108" s="72"/>
      <c r="K1108" s="71" t="s">
        <v>13966</v>
      </c>
      <c r="L1108" s="75"/>
      <c r="M1108" s="76"/>
      <c r="N1108" s="76"/>
      <c r="O1108" s="77"/>
      <c r="P1108" s="78"/>
      <c r="Q1108" s="78"/>
      <c r="R1108" s="88"/>
      <c r="S1108" s="88"/>
      <c r="T1108" s="88"/>
      <c r="U1108" s="88"/>
      <c r="V1108" s="52"/>
      <c r="W1108" s="52"/>
      <c r="X1108" s="52"/>
      <c r="Y1108" s="52"/>
      <c r="Z1108" s="51"/>
      <c r="AA1108" s="73"/>
      <c r="AB1108" s="73"/>
      <c r="AC1108" s="74"/>
      <c r="AD1108" s="80">
        <v>896</v>
      </c>
      <c r="AE1108" s="80">
        <v>3362</v>
      </c>
      <c r="AF1108" s="80">
        <v>6052</v>
      </c>
      <c r="AG1108" s="80">
        <v>1669</v>
      </c>
      <c r="AH1108" s="80"/>
      <c r="AI1108" s="80" t="s">
        <v>8285</v>
      </c>
      <c r="AJ1108" s="80" t="s">
        <v>8965</v>
      </c>
      <c r="AK1108" s="85" t="s">
        <v>9767</v>
      </c>
      <c r="AL1108" s="80"/>
      <c r="AM1108" s="82">
        <v>41653.622048611112</v>
      </c>
      <c r="AN1108" s="80" t="s">
        <v>11402</v>
      </c>
      <c r="AO1108" s="85" t="s">
        <v>12508</v>
      </c>
      <c r="AP1108" s="80" t="s">
        <v>65</v>
      </c>
      <c r="AQ1108" s="2"/>
      <c r="AR1108" s="3"/>
      <c r="AS1108" s="3"/>
      <c r="AT1108" s="3"/>
      <c r="AU1108" s="3"/>
    </row>
    <row r="1109" spans="1:47" x14ac:dyDescent="0.35">
      <c r="A1109" s="66" t="s">
        <v>1143</v>
      </c>
      <c r="B1109" s="67"/>
      <c r="C1109" s="67"/>
      <c r="D1109" s="68"/>
      <c r="E1109" s="70"/>
      <c r="F1109" s="104" t="s">
        <v>11055</v>
      </c>
      <c r="G1109" s="67"/>
      <c r="H1109" s="71"/>
      <c r="I1109" s="72"/>
      <c r="J1109" s="72"/>
      <c r="K1109" s="71" t="s">
        <v>13967</v>
      </c>
      <c r="L1109" s="75"/>
      <c r="M1109" s="76"/>
      <c r="N1109" s="76"/>
      <c r="O1109" s="77"/>
      <c r="P1109" s="78"/>
      <c r="Q1109" s="78"/>
      <c r="R1109" s="88"/>
      <c r="S1109" s="88"/>
      <c r="T1109" s="88"/>
      <c r="U1109" s="88"/>
      <c r="V1109" s="52"/>
      <c r="W1109" s="52"/>
      <c r="X1109" s="52"/>
      <c r="Y1109" s="52"/>
      <c r="Z1109" s="51"/>
      <c r="AA1109" s="73"/>
      <c r="AB1109" s="73"/>
      <c r="AC1109" s="74"/>
      <c r="AD1109" s="80">
        <v>321</v>
      </c>
      <c r="AE1109" s="80">
        <v>719</v>
      </c>
      <c r="AF1109" s="80">
        <v>77679</v>
      </c>
      <c r="AG1109" s="80">
        <v>74751</v>
      </c>
      <c r="AH1109" s="80"/>
      <c r="AI1109" s="80" t="s">
        <v>8286</v>
      </c>
      <c r="AJ1109" s="80" t="s">
        <v>9074</v>
      </c>
      <c r="AK1109" s="85" t="s">
        <v>9768</v>
      </c>
      <c r="AL1109" s="80"/>
      <c r="AM1109" s="82">
        <v>41298.504745370374</v>
      </c>
      <c r="AN1109" s="80" t="s">
        <v>11402</v>
      </c>
      <c r="AO1109" s="85" t="s">
        <v>12509</v>
      </c>
      <c r="AP1109" s="80" t="s">
        <v>66</v>
      </c>
      <c r="AQ1109" s="2"/>
      <c r="AR1109" s="3"/>
      <c r="AS1109" s="3"/>
      <c r="AT1109" s="3"/>
      <c r="AU1109" s="3"/>
    </row>
    <row r="1110" spans="1:47" x14ac:dyDescent="0.35">
      <c r="A1110" s="66" t="s">
        <v>1144</v>
      </c>
      <c r="B1110" s="67"/>
      <c r="C1110" s="67"/>
      <c r="D1110" s="68"/>
      <c r="E1110" s="70"/>
      <c r="F1110" s="104" t="s">
        <v>11056</v>
      </c>
      <c r="G1110" s="67"/>
      <c r="H1110" s="71"/>
      <c r="I1110" s="72"/>
      <c r="J1110" s="72"/>
      <c r="K1110" s="71" t="s">
        <v>13968</v>
      </c>
      <c r="L1110" s="75"/>
      <c r="M1110" s="76"/>
      <c r="N1110" s="76"/>
      <c r="O1110" s="77"/>
      <c r="P1110" s="78"/>
      <c r="Q1110" s="78"/>
      <c r="R1110" s="88"/>
      <c r="S1110" s="88"/>
      <c r="T1110" s="88"/>
      <c r="U1110" s="88"/>
      <c r="V1110" s="52"/>
      <c r="W1110" s="52"/>
      <c r="X1110" s="52"/>
      <c r="Y1110" s="52"/>
      <c r="Z1110" s="51"/>
      <c r="AA1110" s="73"/>
      <c r="AB1110" s="73"/>
      <c r="AC1110" s="74"/>
      <c r="AD1110" s="80">
        <v>4445</v>
      </c>
      <c r="AE1110" s="80">
        <v>28348</v>
      </c>
      <c r="AF1110" s="80">
        <v>141146</v>
      </c>
      <c r="AG1110" s="80">
        <v>134684</v>
      </c>
      <c r="AH1110" s="80"/>
      <c r="AI1110" s="80" t="s">
        <v>8287</v>
      </c>
      <c r="AJ1110" s="80" t="s">
        <v>8699</v>
      </c>
      <c r="AK1110" s="85" t="s">
        <v>9769</v>
      </c>
      <c r="AL1110" s="80"/>
      <c r="AM1110" s="82">
        <v>40956.490335648145</v>
      </c>
      <c r="AN1110" s="80" t="s">
        <v>11402</v>
      </c>
      <c r="AO1110" s="85" t="s">
        <v>12510</v>
      </c>
      <c r="AP1110" s="80" t="s">
        <v>66</v>
      </c>
      <c r="AQ1110" s="2"/>
      <c r="AR1110" s="3"/>
      <c r="AS1110" s="3"/>
      <c r="AT1110" s="3"/>
      <c r="AU1110" s="3"/>
    </row>
    <row r="1111" spans="1:47" x14ac:dyDescent="0.35">
      <c r="A1111" s="66" t="s">
        <v>1603</v>
      </c>
      <c r="B1111" s="67"/>
      <c r="C1111" s="67"/>
      <c r="D1111" s="68"/>
      <c r="E1111" s="70"/>
      <c r="F1111" s="104" t="s">
        <v>11057</v>
      </c>
      <c r="G1111" s="67"/>
      <c r="H1111" s="71"/>
      <c r="I1111" s="72"/>
      <c r="J1111" s="72"/>
      <c r="K1111" s="71" t="s">
        <v>13969</v>
      </c>
      <c r="L1111" s="75"/>
      <c r="M1111" s="76"/>
      <c r="N1111" s="76"/>
      <c r="O1111" s="77"/>
      <c r="P1111" s="78"/>
      <c r="Q1111" s="78"/>
      <c r="R1111" s="88"/>
      <c r="S1111" s="88"/>
      <c r="T1111" s="88"/>
      <c r="U1111" s="88"/>
      <c r="V1111" s="52"/>
      <c r="W1111" s="52"/>
      <c r="X1111" s="52"/>
      <c r="Y1111" s="52"/>
      <c r="Z1111" s="51"/>
      <c r="AA1111" s="73"/>
      <c r="AB1111" s="73"/>
      <c r="AC1111" s="74"/>
      <c r="AD1111" s="80">
        <v>437</v>
      </c>
      <c r="AE1111" s="80">
        <v>9213</v>
      </c>
      <c r="AF1111" s="80">
        <v>41245</v>
      </c>
      <c r="AG1111" s="80">
        <v>931</v>
      </c>
      <c r="AH1111" s="80"/>
      <c r="AI1111" s="80" t="s">
        <v>8288</v>
      </c>
      <c r="AJ1111" s="80" t="s">
        <v>8616</v>
      </c>
      <c r="AK1111" s="85" t="s">
        <v>9770</v>
      </c>
      <c r="AL1111" s="80"/>
      <c r="AM1111" s="82">
        <v>39878.579224537039</v>
      </c>
      <c r="AN1111" s="80" t="s">
        <v>11402</v>
      </c>
      <c r="AO1111" s="85" t="s">
        <v>12511</v>
      </c>
      <c r="AP1111" s="80" t="s">
        <v>65</v>
      </c>
      <c r="AQ1111" s="2"/>
      <c r="AR1111" s="3"/>
      <c r="AS1111" s="3"/>
      <c r="AT1111" s="3"/>
      <c r="AU1111" s="3"/>
    </row>
    <row r="1112" spans="1:47" x14ac:dyDescent="0.35">
      <c r="A1112" s="66" t="s">
        <v>1145</v>
      </c>
      <c r="B1112" s="67"/>
      <c r="C1112" s="67"/>
      <c r="D1112" s="68"/>
      <c r="E1112" s="70"/>
      <c r="F1112" s="104" t="s">
        <v>11058</v>
      </c>
      <c r="G1112" s="67"/>
      <c r="H1112" s="71"/>
      <c r="I1112" s="72"/>
      <c r="J1112" s="72"/>
      <c r="K1112" s="71" t="s">
        <v>13970</v>
      </c>
      <c r="L1112" s="75"/>
      <c r="M1112" s="76"/>
      <c r="N1112" s="76"/>
      <c r="O1112" s="77"/>
      <c r="P1112" s="78"/>
      <c r="Q1112" s="78"/>
      <c r="R1112" s="88"/>
      <c r="S1112" s="88"/>
      <c r="T1112" s="88"/>
      <c r="U1112" s="88"/>
      <c r="V1112" s="52"/>
      <c r="W1112" s="52"/>
      <c r="X1112" s="52"/>
      <c r="Y1112" s="52"/>
      <c r="Z1112" s="51"/>
      <c r="AA1112" s="73"/>
      <c r="AB1112" s="73"/>
      <c r="AC1112" s="74"/>
      <c r="AD1112" s="80">
        <v>4998</v>
      </c>
      <c r="AE1112" s="80">
        <v>1363</v>
      </c>
      <c r="AF1112" s="80">
        <v>417733</v>
      </c>
      <c r="AG1112" s="80">
        <v>79427</v>
      </c>
      <c r="AH1112" s="80"/>
      <c r="AI1112" s="80" t="s">
        <v>8289</v>
      </c>
      <c r="AJ1112" s="80" t="s">
        <v>8609</v>
      </c>
      <c r="AK1112" s="85" t="s">
        <v>9771</v>
      </c>
      <c r="AL1112" s="80"/>
      <c r="AM1112" s="82">
        <v>42022.858287037037</v>
      </c>
      <c r="AN1112" s="80" t="s">
        <v>11402</v>
      </c>
      <c r="AO1112" s="85" t="s">
        <v>12512</v>
      </c>
      <c r="AP1112" s="80" t="s">
        <v>66</v>
      </c>
      <c r="AQ1112" s="2"/>
      <c r="AR1112" s="3"/>
      <c r="AS1112" s="3"/>
      <c r="AT1112" s="3"/>
      <c r="AU1112" s="3"/>
    </row>
    <row r="1113" spans="1:47" x14ac:dyDescent="0.35">
      <c r="A1113" s="66" t="s">
        <v>1146</v>
      </c>
      <c r="B1113" s="67"/>
      <c r="C1113" s="67"/>
      <c r="D1113" s="68"/>
      <c r="E1113" s="70"/>
      <c r="F1113" s="104" t="s">
        <v>11059</v>
      </c>
      <c r="G1113" s="67"/>
      <c r="H1113" s="71"/>
      <c r="I1113" s="72"/>
      <c r="J1113" s="72"/>
      <c r="K1113" s="71" t="s">
        <v>13971</v>
      </c>
      <c r="L1113" s="75"/>
      <c r="M1113" s="76"/>
      <c r="N1113" s="76"/>
      <c r="O1113" s="77"/>
      <c r="P1113" s="78"/>
      <c r="Q1113" s="78"/>
      <c r="R1113" s="88"/>
      <c r="S1113" s="88"/>
      <c r="T1113" s="88"/>
      <c r="U1113" s="88"/>
      <c r="V1113" s="52"/>
      <c r="W1113" s="52"/>
      <c r="X1113" s="52"/>
      <c r="Y1113" s="52"/>
      <c r="Z1113" s="51"/>
      <c r="AA1113" s="73"/>
      <c r="AB1113" s="73"/>
      <c r="AC1113" s="74"/>
      <c r="AD1113" s="80">
        <v>215</v>
      </c>
      <c r="AE1113" s="80">
        <v>492</v>
      </c>
      <c r="AF1113" s="80">
        <v>81340</v>
      </c>
      <c r="AG1113" s="80">
        <v>51913</v>
      </c>
      <c r="AH1113" s="80"/>
      <c r="AI1113" s="80" t="s">
        <v>8290</v>
      </c>
      <c r="AJ1113" s="80"/>
      <c r="AK1113" s="80"/>
      <c r="AL1113" s="80"/>
      <c r="AM1113" s="82">
        <v>41655.58966435185</v>
      </c>
      <c r="AN1113" s="80" t="s">
        <v>11402</v>
      </c>
      <c r="AO1113" s="85" t="s">
        <v>12513</v>
      </c>
      <c r="AP1113" s="80" t="s">
        <v>66</v>
      </c>
      <c r="AQ1113" s="2"/>
      <c r="AR1113" s="3"/>
      <c r="AS1113" s="3"/>
      <c r="AT1113" s="3"/>
      <c r="AU1113" s="3"/>
    </row>
    <row r="1114" spans="1:47" x14ac:dyDescent="0.35">
      <c r="A1114" s="66" t="s">
        <v>1147</v>
      </c>
      <c r="B1114" s="67"/>
      <c r="C1114" s="67"/>
      <c r="D1114" s="68"/>
      <c r="E1114" s="70"/>
      <c r="F1114" s="104" t="s">
        <v>11060</v>
      </c>
      <c r="G1114" s="67"/>
      <c r="H1114" s="71"/>
      <c r="I1114" s="72"/>
      <c r="J1114" s="72"/>
      <c r="K1114" s="71" t="s">
        <v>13972</v>
      </c>
      <c r="L1114" s="75"/>
      <c r="M1114" s="76"/>
      <c r="N1114" s="76"/>
      <c r="O1114" s="77"/>
      <c r="P1114" s="78"/>
      <c r="Q1114" s="78"/>
      <c r="R1114" s="88"/>
      <c r="S1114" s="88"/>
      <c r="T1114" s="88"/>
      <c r="U1114" s="88"/>
      <c r="V1114" s="52"/>
      <c r="W1114" s="52"/>
      <c r="X1114" s="52"/>
      <c r="Y1114" s="52"/>
      <c r="Z1114" s="51"/>
      <c r="AA1114" s="73"/>
      <c r="AB1114" s="73"/>
      <c r="AC1114" s="74"/>
      <c r="AD1114" s="80">
        <v>66</v>
      </c>
      <c r="AE1114" s="80">
        <v>71</v>
      </c>
      <c r="AF1114" s="80">
        <v>559</v>
      </c>
      <c r="AG1114" s="80">
        <v>143</v>
      </c>
      <c r="AH1114" s="80"/>
      <c r="AI1114" s="80" t="s">
        <v>8291</v>
      </c>
      <c r="AJ1114" s="80" t="s">
        <v>8638</v>
      </c>
      <c r="AK1114" s="85" t="s">
        <v>9772</v>
      </c>
      <c r="AL1114" s="80"/>
      <c r="AM1114" s="82">
        <v>42693.68886574074</v>
      </c>
      <c r="AN1114" s="80" t="s">
        <v>11402</v>
      </c>
      <c r="AO1114" s="85" t="s">
        <v>12514</v>
      </c>
      <c r="AP1114" s="80" t="s">
        <v>66</v>
      </c>
      <c r="AQ1114" s="2"/>
      <c r="AR1114" s="3"/>
      <c r="AS1114" s="3"/>
      <c r="AT1114" s="3"/>
      <c r="AU1114" s="3"/>
    </row>
    <row r="1115" spans="1:47" x14ac:dyDescent="0.35">
      <c r="A1115" s="66" t="s">
        <v>1604</v>
      </c>
      <c r="B1115" s="67"/>
      <c r="C1115" s="67"/>
      <c r="D1115" s="68"/>
      <c r="E1115" s="70"/>
      <c r="F1115" s="104" t="s">
        <v>11061</v>
      </c>
      <c r="G1115" s="67"/>
      <c r="H1115" s="71"/>
      <c r="I1115" s="72"/>
      <c r="J1115" s="72"/>
      <c r="K1115" s="71" t="s">
        <v>13973</v>
      </c>
      <c r="L1115" s="75"/>
      <c r="M1115" s="76"/>
      <c r="N1115" s="76"/>
      <c r="O1115" s="77"/>
      <c r="P1115" s="78"/>
      <c r="Q1115" s="78"/>
      <c r="R1115" s="88"/>
      <c r="S1115" s="88"/>
      <c r="T1115" s="88"/>
      <c r="U1115" s="88"/>
      <c r="V1115" s="52"/>
      <c r="W1115" s="52"/>
      <c r="X1115" s="52"/>
      <c r="Y1115" s="52"/>
      <c r="Z1115" s="51"/>
      <c r="AA1115" s="73"/>
      <c r="AB1115" s="73"/>
      <c r="AC1115" s="74"/>
      <c r="AD1115" s="80">
        <v>205</v>
      </c>
      <c r="AE1115" s="80">
        <v>1319</v>
      </c>
      <c r="AF1115" s="80">
        <v>1158</v>
      </c>
      <c r="AG1115" s="80">
        <v>227</v>
      </c>
      <c r="AH1115" s="80"/>
      <c r="AI1115" s="80" t="s">
        <v>8292</v>
      </c>
      <c r="AJ1115" s="80" t="s">
        <v>8638</v>
      </c>
      <c r="AK1115" s="80"/>
      <c r="AL1115" s="80"/>
      <c r="AM1115" s="82">
        <v>40564.498530092591</v>
      </c>
      <c r="AN1115" s="80" t="s">
        <v>11402</v>
      </c>
      <c r="AO1115" s="85" t="s">
        <v>12515</v>
      </c>
      <c r="AP1115" s="80" t="s">
        <v>65</v>
      </c>
      <c r="AQ1115" s="2"/>
      <c r="AR1115" s="3"/>
      <c r="AS1115" s="3"/>
      <c r="AT1115" s="3"/>
      <c r="AU1115" s="3"/>
    </row>
    <row r="1116" spans="1:47" x14ac:dyDescent="0.35">
      <c r="A1116" s="66" t="s">
        <v>1148</v>
      </c>
      <c r="B1116" s="67"/>
      <c r="C1116" s="67"/>
      <c r="D1116" s="68"/>
      <c r="E1116" s="70"/>
      <c r="F1116" s="104" t="s">
        <v>11062</v>
      </c>
      <c r="G1116" s="67"/>
      <c r="H1116" s="71"/>
      <c r="I1116" s="72"/>
      <c r="J1116" s="72"/>
      <c r="K1116" s="71" t="s">
        <v>13974</v>
      </c>
      <c r="L1116" s="75"/>
      <c r="M1116" s="76"/>
      <c r="N1116" s="76"/>
      <c r="O1116" s="77"/>
      <c r="P1116" s="78"/>
      <c r="Q1116" s="78"/>
      <c r="R1116" s="88"/>
      <c r="S1116" s="88"/>
      <c r="T1116" s="88"/>
      <c r="U1116" s="88"/>
      <c r="V1116" s="52"/>
      <c r="W1116" s="52"/>
      <c r="X1116" s="52"/>
      <c r="Y1116" s="52"/>
      <c r="Z1116" s="51"/>
      <c r="AA1116" s="73"/>
      <c r="AB1116" s="73"/>
      <c r="AC1116" s="74"/>
      <c r="AD1116" s="80">
        <v>163</v>
      </c>
      <c r="AE1116" s="80">
        <v>1823</v>
      </c>
      <c r="AF1116" s="80">
        <v>1031</v>
      </c>
      <c r="AG1116" s="80">
        <v>405</v>
      </c>
      <c r="AH1116" s="80"/>
      <c r="AI1116" s="80" t="s">
        <v>8293</v>
      </c>
      <c r="AJ1116" s="80"/>
      <c r="AK1116" s="85" t="s">
        <v>9328</v>
      </c>
      <c r="AL1116" s="80"/>
      <c r="AM1116" s="82">
        <v>40929.754780092589</v>
      </c>
      <c r="AN1116" s="80" t="s">
        <v>11402</v>
      </c>
      <c r="AO1116" s="85" t="s">
        <v>12516</v>
      </c>
      <c r="AP1116" s="80" t="s">
        <v>66</v>
      </c>
      <c r="AQ1116" s="2"/>
      <c r="AR1116" s="3"/>
      <c r="AS1116" s="3"/>
      <c r="AT1116" s="3"/>
      <c r="AU1116" s="3"/>
    </row>
    <row r="1117" spans="1:47" x14ac:dyDescent="0.35">
      <c r="A1117" s="66" t="s">
        <v>1605</v>
      </c>
      <c r="B1117" s="67"/>
      <c r="C1117" s="67"/>
      <c r="D1117" s="68"/>
      <c r="E1117" s="70"/>
      <c r="F1117" s="104" t="s">
        <v>11063</v>
      </c>
      <c r="G1117" s="67"/>
      <c r="H1117" s="71"/>
      <c r="I1117" s="72"/>
      <c r="J1117" s="72"/>
      <c r="K1117" s="71" t="s">
        <v>13975</v>
      </c>
      <c r="L1117" s="75"/>
      <c r="M1117" s="76"/>
      <c r="N1117" s="76"/>
      <c r="O1117" s="77"/>
      <c r="P1117" s="78"/>
      <c r="Q1117" s="78"/>
      <c r="R1117" s="88"/>
      <c r="S1117" s="88"/>
      <c r="T1117" s="88"/>
      <c r="U1117" s="88"/>
      <c r="V1117" s="52"/>
      <c r="W1117" s="52"/>
      <c r="X1117" s="52"/>
      <c r="Y1117" s="52"/>
      <c r="Z1117" s="51"/>
      <c r="AA1117" s="73"/>
      <c r="AB1117" s="73"/>
      <c r="AC1117" s="74"/>
      <c r="AD1117" s="80">
        <v>541</v>
      </c>
      <c r="AE1117" s="80">
        <v>23825</v>
      </c>
      <c r="AF1117" s="80">
        <v>8002</v>
      </c>
      <c r="AG1117" s="80">
        <v>2391</v>
      </c>
      <c r="AH1117" s="80"/>
      <c r="AI1117" s="80" t="s">
        <v>8294</v>
      </c>
      <c r="AJ1117" s="80" t="s">
        <v>8609</v>
      </c>
      <c r="AK1117" s="85" t="s">
        <v>9773</v>
      </c>
      <c r="AL1117" s="80"/>
      <c r="AM1117" s="82">
        <v>39960.901597222219</v>
      </c>
      <c r="AN1117" s="80" t="s">
        <v>11402</v>
      </c>
      <c r="AO1117" s="85" t="s">
        <v>12517</v>
      </c>
      <c r="AP1117" s="80" t="s">
        <v>65</v>
      </c>
      <c r="AQ1117" s="2"/>
      <c r="AR1117" s="3"/>
      <c r="AS1117" s="3"/>
      <c r="AT1117" s="3"/>
      <c r="AU1117" s="3"/>
    </row>
    <row r="1118" spans="1:47" x14ac:dyDescent="0.35">
      <c r="A1118" s="66" t="s">
        <v>1230</v>
      </c>
      <c r="B1118" s="67"/>
      <c r="C1118" s="67"/>
      <c r="D1118" s="68"/>
      <c r="E1118" s="70"/>
      <c r="F1118" s="104" t="s">
        <v>11064</v>
      </c>
      <c r="G1118" s="67"/>
      <c r="H1118" s="71"/>
      <c r="I1118" s="72"/>
      <c r="J1118" s="72"/>
      <c r="K1118" s="71" t="s">
        <v>13976</v>
      </c>
      <c r="L1118" s="75"/>
      <c r="M1118" s="76"/>
      <c r="N1118" s="76"/>
      <c r="O1118" s="77"/>
      <c r="P1118" s="78"/>
      <c r="Q1118" s="78"/>
      <c r="R1118" s="88"/>
      <c r="S1118" s="88"/>
      <c r="T1118" s="88"/>
      <c r="U1118" s="88"/>
      <c r="V1118" s="52"/>
      <c r="W1118" s="52"/>
      <c r="X1118" s="52"/>
      <c r="Y1118" s="52"/>
      <c r="Z1118" s="51"/>
      <c r="AA1118" s="73"/>
      <c r="AB1118" s="73"/>
      <c r="AC1118" s="74"/>
      <c r="AD1118" s="80">
        <v>842</v>
      </c>
      <c r="AE1118" s="80">
        <v>3469</v>
      </c>
      <c r="AF1118" s="80">
        <v>5399</v>
      </c>
      <c r="AG1118" s="80">
        <v>7657</v>
      </c>
      <c r="AH1118" s="80"/>
      <c r="AI1118" s="80" t="s">
        <v>8295</v>
      </c>
      <c r="AJ1118" s="80" t="s">
        <v>8615</v>
      </c>
      <c r="AK1118" s="85" t="s">
        <v>9774</v>
      </c>
      <c r="AL1118" s="80"/>
      <c r="AM1118" s="82">
        <v>42055.963935185187</v>
      </c>
      <c r="AN1118" s="80" t="s">
        <v>11402</v>
      </c>
      <c r="AO1118" s="85" t="s">
        <v>12518</v>
      </c>
      <c r="AP1118" s="80" t="s">
        <v>66</v>
      </c>
      <c r="AQ1118" s="2"/>
      <c r="AR1118" s="3"/>
      <c r="AS1118" s="3"/>
      <c r="AT1118" s="3"/>
      <c r="AU1118" s="3"/>
    </row>
    <row r="1119" spans="1:47" x14ac:dyDescent="0.35">
      <c r="A1119" s="66" t="s">
        <v>1149</v>
      </c>
      <c r="B1119" s="67"/>
      <c r="C1119" s="67"/>
      <c r="D1119" s="68"/>
      <c r="E1119" s="70"/>
      <c r="F1119" s="104" t="s">
        <v>11065</v>
      </c>
      <c r="G1119" s="67"/>
      <c r="H1119" s="71"/>
      <c r="I1119" s="72"/>
      <c r="J1119" s="72"/>
      <c r="K1119" s="71" t="s">
        <v>13977</v>
      </c>
      <c r="L1119" s="75"/>
      <c r="M1119" s="76"/>
      <c r="N1119" s="76"/>
      <c r="O1119" s="77"/>
      <c r="P1119" s="78"/>
      <c r="Q1119" s="78"/>
      <c r="R1119" s="88"/>
      <c r="S1119" s="88"/>
      <c r="T1119" s="88"/>
      <c r="U1119" s="88"/>
      <c r="V1119" s="52"/>
      <c r="W1119" s="52"/>
      <c r="X1119" s="52"/>
      <c r="Y1119" s="52"/>
      <c r="Z1119" s="51"/>
      <c r="AA1119" s="73"/>
      <c r="AB1119" s="73"/>
      <c r="AC1119" s="74"/>
      <c r="AD1119" s="80">
        <v>1779</v>
      </c>
      <c r="AE1119" s="80">
        <v>1108</v>
      </c>
      <c r="AF1119" s="80">
        <v>81719</v>
      </c>
      <c r="AG1119" s="80">
        <v>1418</v>
      </c>
      <c r="AH1119" s="80"/>
      <c r="AI1119" s="80" t="s">
        <v>8296</v>
      </c>
      <c r="AJ1119" s="80" t="s">
        <v>7437</v>
      </c>
      <c r="AK1119" s="80"/>
      <c r="AL1119" s="80"/>
      <c r="AM1119" s="82">
        <v>41920.487233796295</v>
      </c>
      <c r="AN1119" s="80" t="s">
        <v>11402</v>
      </c>
      <c r="AO1119" s="85" t="s">
        <v>12519</v>
      </c>
      <c r="AP1119" s="80" t="s">
        <v>66</v>
      </c>
      <c r="AQ1119" s="2"/>
      <c r="AR1119" s="3"/>
      <c r="AS1119" s="3"/>
      <c r="AT1119" s="3"/>
      <c r="AU1119" s="3"/>
    </row>
    <row r="1120" spans="1:47" x14ac:dyDescent="0.35">
      <c r="A1120" s="66" t="s">
        <v>1150</v>
      </c>
      <c r="B1120" s="67"/>
      <c r="C1120" s="67"/>
      <c r="D1120" s="68"/>
      <c r="E1120" s="70"/>
      <c r="F1120" s="104" t="s">
        <v>11066</v>
      </c>
      <c r="G1120" s="67"/>
      <c r="H1120" s="71"/>
      <c r="I1120" s="72"/>
      <c r="J1120" s="72"/>
      <c r="K1120" s="71" t="s">
        <v>13978</v>
      </c>
      <c r="L1120" s="75"/>
      <c r="M1120" s="76"/>
      <c r="N1120" s="76"/>
      <c r="O1120" s="77"/>
      <c r="P1120" s="78"/>
      <c r="Q1120" s="78"/>
      <c r="R1120" s="88"/>
      <c r="S1120" s="88"/>
      <c r="T1120" s="88"/>
      <c r="U1120" s="88"/>
      <c r="V1120" s="52"/>
      <c r="W1120" s="52"/>
      <c r="X1120" s="52"/>
      <c r="Y1120" s="52"/>
      <c r="Z1120" s="51"/>
      <c r="AA1120" s="73"/>
      <c r="AB1120" s="73"/>
      <c r="AC1120" s="74"/>
      <c r="AD1120" s="80">
        <v>2248</v>
      </c>
      <c r="AE1120" s="80">
        <v>452</v>
      </c>
      <c r="AF1120" s="80">
        <v>35235</v>
      </c>
      <c r="AG1120" s="80">
        <v>69869</v>
      </c>
      <c r="AH1120" s="80"/>
      <c r="AI1120" s="80" t="s">
        <v>8297</v>
      </c>
      <c r="AJ1120" s="80"/>
      <c r="AK1120" s="80"/>
      <c r="AL1120" s="80"/>
      <c r="AM1120" s="82">
        <v>42335.912835648145</v>
      </c>
      <c r="AN1120" s="80" t="s">
        <v>11402</v>
      </c>
      <c r="AO1120" s="85" t="s">
        <v>12520</v>
      </c>
      <c r="AP1120" s="80" t="s">
        <v>66</v>
      </c>
      <c r="AQ1120" s="2"/>
      <c r="AR1120" s="3"/>
      <c r="AS1120" s="3"/>
      <c r="AT1120" s="3"/>
      <c r="AU1120" s="3"/>
    </row>
    <row r="1121" spans="1:47" x14ac:dyDescent="0.35">
      <c r="A1121" s="66" t="s">
        <v>1152</v>
      </c>
      <c r="B1121" s="67"/>
      <c r="C1121" s="67"/>
      <c r="D1121" s="68"/>
      <c r="E1121" s="70"/>
      <c r="F1121" s="104" t="s">
        <v>11067</v>
      </c>
      <c r="G1121" s="67"/>
      <c r="H1121" s="71"/>
      <c r="I1121" s="72"/>
      <c r="J1121" s="72"/>
      <c r="K1121" s="71" t="s">
        <v>13979</v>
      </c>
      <c r="L1121" s="75"/>
      <c r="M1121" s="76"/>
      <c r="N1121" s="76"/>
      <c r="O1121" s="77"/>
      <c r="P1121" s="78"/>
      <c r="Q1121" s="78"/>
      <c r="R1121" s="88"/>
      <c r="S1121" s="88"/>
      <c r="T1121" s="88"/>
      <c r="U1121" s="88"/>
      <c r="V1121" s="52"/>
      <c r="W1121" s="52"/>
      <c r="X1121" s="52"/>
      <c r="Y1121" s="52"/>
      <c r="Z1121" s="51"/>
      <c r="AA1121" s="73"/>
      <c r="AB1121" s="73"/>
      <c r="AC1121" s="74"/>
      <c r="AD1121" s="80">
        <v>5000</v>
      </c>
      <c r="AE1121" s="80">
        <v>1969</v>
      </c>
      <c r="AF1121" s="80">
        <v>69155</v>
      </c>
      <c r="AG1121" s="80">
        <v>5014</v>
      </c>
      <c r="AH1121" s="80"/>
      <c r="AI1121" s="80" t="s">
        <v>8298</v>
      </c>
      <c r="AJ1121" s="80" t="s">
        <v>8615</v>
      </c>
      <c r="AK1121" s="80"/>
      <c r="AL1121" s="80"/>
      <c r="AM1121" s="82">
        <v>43798.726851851854</v>
      </c>
      <c r="AN1121" s="80" t="s">
        <v>11402</v>
      </c>
      <c r="AO1121" s="85" t="s">
        <v>12521</v>
      </c>
      <c r="AP1121" s="80" t="s">
        <v>66</v>
      </c>
      <c r="AQ1121" s="2"/>
      <c r="AR1121" s="3"/>
      <c r="AS1121" s="3"/>
      <c r="AT1121" s="3"/>
      <c r="AU1121" s="3"/>
    </row>
    <row r="1122" spans="1:47" x14ac:dyDescent="0.35">
      <c r="A1122" s="66" t="s">
        <v>1153</v>
      </c>
      <c r="B1122" s="67"/>
      <c r="C1122" s="67"/>
      <c r="D1122" s="68"/>
      <c r="E1122" s="70"/>
      <c r="F1122" s="104" t="s">
        <v>11068</v>
      </c>
      <c r="G1122" s="67"/>
      <c r="H1122" s="71"/>
      <c r="I1122" s="72"/>
      <c r="J1122" s="72"/>
      <c r="K1122" s="71" t="s">
        <v>13980</v>
      </c>
      <c r="L1122" s="75"/>
      <c r="M1122" s="76"/>
      <c r="N1122" s="76"/>
      <c r="O1122" s="77"/>
      <c r="P1122" s="78"/>
      <c r="Q1122" s="78"/>
      <c r="R1122" s="88"/>
      <c r="S1122" s="88"/>
      <c r="T1122" s="88"/>
      <c r="U1122" s="88"/>
      <c r="V1122" s="52"/>
      <c r="W1122" s="52"/>
      <c r="X1122" s="52"/>
      <c r="Y1122" s="52"/>
      <c r="Z1122" s="51"/>
      <c r="AA1122" s="73"/>
      <c r="AB1122" s="73"/>
      <c r="AC1122" s="74"/>
      <c r="AD1122" s="80">
        <v>933</v>
      </c>
      <c r="AE1122" s="80">
        <v>185</v>
      </c>
      <c r="AF1122" s="80">
        <v>700</v>
      </c>
      <c r="AG1122" s="80">
        <v>655</v>
      </c>
      <c r="AH1122" s="80"/>
      <c r="AI1122" s="80" t="s">
        <v>8299</v>
      </c>
      <c r="AJ1122" s="80"/>
      <c r="AK1122" s="85" t="s">
        <v>9775</v>
      </c>
      <c r="AL1122" s="80"/>
      <c r="AM1122" s="82">
        <v>42283.661678240744</v>
      </c>
      <c r="AN1122" s="80" t="s">
        <v>11402</v>
      </c>
      <c r="AO1122" s="85" t="s">
        <v>12522</v>
      </c>
      <c r="AP1122" s="80" t="s">
        <v>66</v>
      </c>
      <c r="AQ1122" s="2"/>
      <c r="AR1122" s="3"/>
      <c r="AS1122" s="3"/>
      <c r="AT1122" s="3"/>
      <c r="AU1122" s="3"/>
    </row>
    <row r="1123" spans="1:47" x14ac:dyDescent="0.35">
      <c r="A1123" s="66" t="s">
        <v>1154</v>
      </c>
      <c r="B1123" s="67"/>
      <c r="C1123" s="67"/>
      <c r="D1123" s="68"/>
      <c r="E1123" s="70"/>
      <c r="F1123" s="104" t="s">
        <v>11069</v>
      </c>
      <c r="G1123" s="67"/>
      <c r="H1123" s="71"/>
      <c r="I1123" s="72"/>
      <c r="J1123" s="72"/>
      <c r="K1123" s="71" t="s">
        <v>13981</v>
      </c>
      <c r="L1123" s="75"/>
      <c r="M1123" s="76"/>
      <c r="N1123" s="76"/>
      <c r="O1123" s="77"/>
      <c r="P1123" s="78"/>
      <c r="Q1123" s="78"/>
      <c r="R1123" s="88"/>
      <c r="S1123" s="88"/>
      <c r="T1123" s="88"/>
      <c r="U1123" s="88"/>
      <c r="V1123" s="52"/>
      <c r="W1123" s="52"/>
      <c r="X1123" s="52"/>
      <c r="Y1123" s="52"/>
      <c r="Z1123" s="51"/>
      <c r="AA1123" s="73"/>
      <c r="AB1123" s="73"/>
      <c r="AC1123" s="74"/>
      <c r="AD1123" s="80">
        <v>1</v>
      </c>
      <c r="AE1123" s="80">
        <v>1701</v>
      </c>
      <c r="AF1123" s="80">
        <v>296527</v>
      </c>
      <c r="AG1123" s="80">
        <v>2</v>
      </c>
      <c r="AH1123" s="80"/>
      <c r="AI1123" s="80" t="s">
        <v>8300</v>
      </c>
      <c r="AJ1123" s="80" t="s">
        <v>8758</v>
      </c>
      <c r="AK1123" s="85" t="s">
        <v>9776</v>
      </c>
      <c r="AL1123" s="80"/>
      <c r="AM1123" s="82">
        <v>43904.259247685186</v>
      </c>
      <c r="AN1123" s="80" t="s">
        <v>11402</v>
      </c>
      <c r="AO1123" s="85" t="s">
        <v>12523</v>
      </c>
      <c r="AP1123" s="80" t="s">
        <v>66</v>
      </c>
      <c r="AQ1123" s="2"/>
      <c r="AR1123" s="3"/>
      <c r="AS1123" s="3"/>
      <c r="AT1123" s="3"/>
      <c r="AU1123" s="3"/>
    </row>
    <row r="1124" spans="1:47" x14ac:dyDescent="0.35">
      <c r="A1124" s="66" t="s">
        <v>1606</v>
      </c>
      <c r="B1124" s="67"/>
      <c r="C1124" s="67"/>
      <c r="D1124" s="68"/>
      <c r="E1124" s="70"/>
      <c r="F1124" s="104" t="s">
        <v>11070</v>
      </c>
      <c r="G1124" s="67"/>
      <c r="H1124" s="71"/>
      <c r="I1124" s="72"/>
      <c r="J1124" s="72"/>
      <c r="K1124" s="71" t="s">
        <v>13982</v>
      </c>
      <c r="L1124" s="75"/>
      <c r="M1124" s="76"/>
      <c r="N1124" s="76"/>
      <c r="O1124" s="77"/>
      <c r="P1124" s="78"/>
      <c r="Q1124" s="78"/>
      <c r="R1124" s="88"/>
      <c r="S1124" s="88"/>
      <c r="T1124" s="88"/>
      <c r="U1124" s="88"/>
      <c r="V1124" s="52"/>
      <c r="W1124" s="52"/>
      <c r="X1124" s="52"/>
      <c r="Y1124" s="52"/>
      <c r="Z1124" s="51"/>
      <c r="AA1124" s="73"/>
      <c r="AB1124" s="73"/>
      <c r="AC1124" s="74"/>
      <c r="AD1124" s="80">
        <v>2</v>
      </c>
      <c r="AE1124" s="80">
        <v>16</v>
      </c>
      <c r="AF1124" s="80">
        <v>33</v>
      </c>
      <c r="AG1124" s="80">
        <v>30</v>
      </c>
      <c r="AH1124" s="80"/>
      <c r="AI1124" s="80" t="s">
        <v>8301</v>
      </c>
      <c r="AJ1124" s="80" t="s">
        <v>8677</v>
      </c>
      <c r="AK1124" s="85" t="s">
        <v>9777</v>
      </c>
      <c r="AL1124" s="80"/>
      <c r="AM1124" s="82">
        <v>44206.903402777774</v>
      </c>
      <c r="AN1124" s="80" t="s">
        <v>11402</v>
      </c>
      <c r="AO1124" s="85" t="s">
        <v>12524</v>
      </c>
      <c r="AP1124" s="80" t="s">
        <v>65</v>
      </c>
      <c r="AQ1124" s="2"/>
      <c r="AR1124" s="3"/>
      <c r="AS1124" s="3"/>
      <c r="AT1124" s="3"/>
      <c r="AU1124" s="3"/>
    </row>
    <row r="1125" spans="1:47" x14ac:dyDescent="0.35">
      <c r="A1125" s="66" t="s">
        <v>1161</v>
      </c>
      <c r="B1125" s="67"/>
      <c r="C1125" s="67"/>
      <c r="D1125" s="68"/>
      <c r="E1125" s="70"/>
      <c r="F1125" s="104" t="s">
        <v>11071</v>
      </c>
      <c r="G1125" s="67"/>
      <c r="H1125" s="71"/>
      <c r="I1125" s="72"/>
      <c r="J1125" s="72"/>
      <c r="K1125" s="71" t="s">
        <v>13983</v>
      </c>
      <c r="L1125" s="75"/>
      <c r="M1125" s="76"/>
      <c r="N1125" s="76"/>
      <c r="O1125" s="77"/>
      <c r="P1125" s="78"/>
      <c r="Q1125" s="78"/>
      <c r="R1125" s="88"/>
      <c r="S1125" s="88"/>
      <c r="T1125" s="88"/>
      <c r="U1125" s="88"/>
      <c r="V1125" s="52"/>
      <c r="W1125" s="52"/>
      <c r="X1125" s="52"/>
      <c r="Y1125" s="52"/>
      <c r="Z1125" s="51"/>
      <c r="AA1125" s="73"/>
      <c r="AB1125" s="73"/>
      <c r="AC1125" s="74"/>
      <c r="AD1125" s="80">
        <v>855</v>
      </c>
      <c r="AE1125" s="80">
        <v>147</v>
      </c>
      <c r="AF1125" s="80">
        <v>201</v>
      </c>
      <c r="AG1125" s="80">
        <v>207</v>
      </c>
      <c r="AH1125" s="80"/>
      <c r="AI1125" s="80" t="s">
        <v>8302</v>
      </c>
      <c r="AJ1125" s="80" t="s">
        <v>8677</v>
      </c>
      <c r="AK1125" s="85" t="s">
        <v>9778</v>
      </c>
      <c r="AL1125" s="80"/>
      <c r="AM1125" s="82">
        <v>43704.601620370369</v>
      </c>
      <c r="AN1125" s="80" t="s">
        <v>11402</v>
      </c>
      <c r="AO1125" s="85" t="s">
        <v>12525</v>
      </c>
      <c r="AP1125" s="80" t="s">
        <v>66</v>
      </c>
      <c r="AQ1125" s="2"/>
      <c r="AR1125" s="3"/>
      <c r="AS1125" s="3"/>
      <c r="AT1125" s="3"/>
      <c r="AU1125" s="3"/>
    </row>
    <row r="1126" spans="1:47" x14ac:dyDescent="0.35">
      <c r="A1126" s="66" t="s">
        <v>1155</v>
      </c>
      <c r="B1126" s="67"/>
      <c r="C1126" s="67"/>
      <c r="D1126" s="68"/>
      <c r="E1126" s="70"/>
      <c r="F1126" s="104" t="s">
        <v>11072</v>
      </c>
      <c r="G1126" s="67"/>
      <c r="H1126" s="71"/>
      <c r="I1126" s="72"/>
      <c r="J1126" s="72"/>
      <c r="K1126" s="71" t="s">
        <v>13984</v>
      </c>
      <c r="L1126" s="75"/>
      <c r="M1126" s="76"/>
      <c r="N1126" s="76"/>
      <c r="O1126" s="77"/>
      <c r="P1126" s="78"/>
      <c r="Q1126" s="78"/>
      <c r="R1126" s="88"/>
      <c r="S1126" s="88"/>
      <c r="T1126" s="88"/>
      <c r="U1126" s="88"/>
      <c r="V1126" s="52"/>
      <c r="W1126" s="52"/>
      <c r="X1126" s="52"/>
      <c r="Y1126" s="52"/>
      <c r="Z1126" s="51"/>
      <c r="AA1126" s="73"/>
      <c r="AB1126" s="73"/>
      <c r="AC1126" s="74"/>
      <c r="AD1126" s="80">
        <v>5558</v>
      </c>
      <c r="AE1126" s="80">
        <v>5747</v>
      </c>
      <c r="AF1126" s="80">
        <v>29526</v>
      </c>
      <c r="AG1126" s="80">
        <v>27073</v>
      </c>
      <c r="AH1126" s="80"/>
      <c r="AI1126" s="80" t="s">
        <v>8303</v>
      </c>
      <c r="AJ1126" s="80" t="s">
        <v>9075</v>
      </c>
      <c r="AK1126" s="85" t="s">
        <v>9779</v>
      </c>
      <c r="AL1126" s="80"/>
      <c r="AM1126" s="82">
        <v>40153.820868055554</v>
      </c>
      <c r="AN1126" s="80" t="s">
        <v>11402</v>
      </c>
      <c r="AO1126" s="85" t="s">
        <v>12526</v>
      </c>
      <c r="AP1126" s="80" t="s">
        <v>66</v>
      </c>
      <c r="AQ1126" s="2"/>
      <c r="AR1126" s="3"/>
      <c r="AS1126" s="3"/>
      <c r="AT1126" s="3"/>
      <c r="AU1126" s="3"/>
    </row>
    <row r="1127" spans="1:47" x14ac:dyDescent="0.35">
      <c r="A1127" s="66" t="s">
        <v>1156</v>
      </c>
      <c r="B1127" s="67"/>
      <c r="C1127" s="67"/>
      <c r="D1127" s="68"/>
      <c r="E1127" s="70"/>
      <c r="F1127" s="104" t="s">
        <v>11073</v>
      </c>
      <c r="G1127" s="67"/>
      <c r="H1127" s="71"/>
      <c r="I1127" s="72"/>
      <c r="J1127" s="72"/>
      <c r="K1127" s="71" t="s">
        <v>13985</v>
      </c>
      <c r="L1127" s="75"/>
      <c r="M1127" s="76"/>
      <c r="N1127" s="76"/>
      <c r="O1127" s="77"/>
      <c r="P1127" s="78"/>
      <c r="Q1127" s="78"/>
      <c r="R1127" s="88"/>
      <c r="S1127" s="88"/>
      <c r="T1127" s="88"/>
      <c r="U1127" s="88"/>
      <c r="V1127" s="52"/>
      <c r="W1127" s="52"/>
      <c r="X1127" s="52"/>
      <c r="Y1127" s="52"/>
      <c r="Z1127" s="51"/>
      <c r="AA1127" s="73"/>
      <c r="AB1127" s="73"/>
      <c r="AC1127" s="74"/>
      <c r="AD1127" s="80">
        <v>248</v>
      </c>
      <c r="AE1127" s="80">
        <v>1087</v>
      </c>
      <c r="AF1127" s="80">
        <v>135920</v>
      </c>
      <c r="AG1127" s="80">
        <v>121755</v>
      </c>
      <c r="AH1127" s="80"/>
      <c r="AI1127" s="80" t="s">
        <v>8304</v>
      </c>
      <c r="AJ1127" s="80" t="s">
        <v>9076</v>
      </c>
      <c r="AK1127" s="85" t="s">
        <v>9780</v>
      </c>
      <c r="AL1127" s="80"/>
      <c r="AM1127" s="82">
        <v>41330.904664351852</v>
      </c>
      <c r="AN1127" s="80" t="s">
        <v>11402</v>
      </c>
      <c r="AO1127" s="85" t="s">
        <v>12527</v>
      </c>
      <c r="AP1127" s="80" t="s">
        <v>66</v>
      </c>
      <c r="AQ1127" s="2"/>
      <c r="AR1127" s="3"/>
      <c r="AS1127" s="3"/>
      <c r="AT1127" s="3"/>
      <c r="AU1127" s="3"/>
    </row>
    <row r="1128" spans="1:47" x14ac:dyDescent="0.35">
      <c r="A1128" s="66" t="s">
        <v>1157</v>
      </c>
      <c r="B1128" s="67"/>
      <c r="C1128" s="67"/>
      <c r="D1128" s="68"/>
      <c r="E1128" s="70"/>
      <c r="F1128" s="104" t="s">
        <v>11074</v>
      </c>
      <c r="G1128" s="67"/>
      <c r="H1128" s="71"/>
      <c r="I1128" s="72"/>
      <c r="J1128" s="72"/>
      <c r="K1128" s="71" t="s">
        <v>13986</v>
      </c>
      <c r="L1128" s="75"/>
      <c r="M1128" s="76"/>
      <c r="N1128" s="76"/>
      <c r="O1128" s="77"/>
      <c r="P1128" s="78"/>
      <c r="Q1128" s="78"/>
      <c r="R1128" s="88"/>
      <c r="S1128" s="88"/>
      <c r="T1128" s="88"/>
      <c r="U1128" s="88"/>
      <c r="V1128" s="52"/>
      <c r="W1128" s="52"/>
      <c r="X1128" s="52"/>
      <c r="Y1128" s="52"/>
      <c r="Z1128" s="51"/>
      <c r="AA1128" s="73"/>
      <c r="AB1128" s="73"/>
      <c r="AC1128" s="74"/>
      <c r="AD1128" s="80">
        <v>2</v>
      </c>
      <c r="AE1128" s="80">
        <v>18039</v>
      </c>
      <c r="AF1128" s="80">
        <v>843561</v>
      </c>
      <c r="AG1128" s="80">
        <v>0</v>
      </c>
      <c r="AH1128" s="80"/>
      <c r="AI1128" s="80" t="s">
        <v>8305</v>
      </c>
      <c r="AJ1128" s="80"/>
      <c r="AK1128" s="80"/>
      <c r="AL1128" s="80"/>
      <c r="AM1128" s="82">
        <v>43638.561215277776</v>
      </c>
      <c r="AN1128" s="80" t="s">
        <v>11402</v>
      </c>
      <c r="AO1128" s="85" t="s">
        <v>12528</v>
      </c>
      <c r="AP1128" s="80" t="s">
        <v>66</v>
      </c>
      <c r="AQ1128" s="2"/>
      <c r="AR1128" s="3"/>
      <c r="AS1128" s="3"/>
      <c r="AT1128" s="3"/>
      <c r="AU1128" s="3"/>
    </row>
    <row r="1129" spans="1:47" x14ac:dyDescent="0.35">
      <c r="A1129" s="66" t="s">
        <v>1607</v>
      </c>
      <c r="B1129" s="67"/>
      <c r="C1129" s="67"/>
      <c r="D1129" s="68"/>
      <c r="E1129" s="70"/>
      <c r="F1129" s="104" t="s">
        <v>11075</v>
      </c>
      <c r="G1129" s="67"/>
      <c r="H1129" s="71"/>
      <c r="I1129" s="72"/>
      <c r="J1129" s="72"/>
      <c r="K1129" s="71" t="s">
        <v>13987</v>
      </c>
      <c r="L1129" s="75"/>
      <c r="M1129" s="76"/>
      <c r="N1129" s="76"/>
      <c r="O1129" s="77"/>
      <c r="P1129" s="78"/>
      <c r="Q1129" s="78"/>
      <c r="R1129" s="88"/>
      <c r="S1129" s="88"/>
      <c r="T1129" s="88"/>
      <c r="U1129" s="88"/>
      <c r="V1129" s="52"/>
      <c r="W1129" s="52"/>
      <c r="X1129" s="52"/>
      <c r="Y1129" s="52"/>
      <c r="Z1129" s="51"/>
      <c r="AA1129" s="73"/>
      <c r="AB1129" s="73"/>
      <c r="AC1129" s="74"/>
      <c r="AD1129" s="80">
        <v>0</v>
      </c>
      <c r="AE1129" s="80">
        <v>34</v>
      </c>
      <c r="AF1129" s="80">
        <v>379</v>
      </c>
      <c r="AG1129" s="80">
        <v>2</v>
      </c>
      <c r="AH1129" s="80"/>
      <c r="AI1129" s="80" t="s">
        <v>8306</v>
      </c>
      <c r="AJ1129" s="80" t="s">
        <v>9077</v>
      </c>
      <c r="AK1129" s="80"/>
      <c r="AL1129" s="80"/>
      <c r="AM1129" s="82">
        <v>40197.00409722222</v>
      </c>
      <c r="AN1129" s="80" t="s">
        <v>11402</v>
      </c>
      <c r="AO1129" s="85" t="s">
        <v>12529</v>
      </c>
      <c r="AP1129" s="80" t="s">
        <v>65</v>
      </c>
      <c r="AQ1129" s="2"/>
      <c r="AR1129" s="3"/>
      <c r="AS1129" s="3"/>
      <c r="AT1129" s="3"/>
      <c r="AU1129" s="3"/>
    </row>
    <row r="1130" spans="1:47" x14ac:dyDescent="0.35">
      <c r="A1130" s="66" t="s">
        <v>1608</v>
      </c>
      <c r="B1130" s="67"/>
      <c r="C1130" s="67"/>
      <c r="D1130" s="68"/>
      <c r="E1130" s="70"/>
      <c r="F1130" s="104" t="s">
        <v>11076</v>
      </c>
      <c r="G1130" s="67"/>
      <c r="H1130" s="71"/>
      <c r="I1130" s="72"/>
      <c r="J1130" s="72"/>
      <c r="K1130" s="71" t="s">
        <v>13988</v>
      </c>
      <c r="L1130" s="75"/>
      <c r="M1130" s="76"/>
      <c r="N1130" s="76"/>
      <c r="O1130" s="77"/>
      <c r="P1130" s="78"/>
      <c r="Q1130" s="78"/>
      <c r="R1130" s="88"/>
      <c r="S1130" s="88"/>
      <c r="T1130" s="88"/>
      <c r="U1130" s="88"/>
      <c r="V1130" s="52"/>
      <c r="W1130" s="52"/>
      <c r="X1130" s="52"/>
      <c r="Y1130" s="52"/>
      <c r="Z1130" s="51"/>
      <c r="AA1130" s="73"/>
      <c r="AB1130" s="73"/>
      <c r="AC1130" s="74"/>
      <c r="AD1130" s="80">
        <v>5172</v>
      </c>
      <c r="AE1130" s="80">
        <v>16938317</v>
      </c>
      <c r="AF1130" s="80">
        <v>308859</v>
      </c>
      <c r="AG1130" s="80">
        <v>10203</v>
      </c>
      <c r="AH1130" s="80"/>
      <c r="AI1130" s="80" t="s">
        <v>8307</v>
      </c>
      <c r="AJ1130" s="80" t="s">
        <v>9078</v>
      </c>
      <c r="AK1130" s="85" t="s">
        <v>9781</v>
      </c>
      <c r="AL1130" s="80"/>
      <c r="AM1130" s="82">
        <v>40138.090243055558</v>
      </c>
      <c r="AN1130" s="80" t="s">
        <v>11402</v>
      </c>
      <c r="AO1130" s="85" t="s">
        <v>12530</v>
      </c>
      <c r="AP1130" s="80" t="s">
        <v>65</v>
      </c>
      <c r="AQ1130" s="2"/>
      <c r="AR1130" s="3"/>
      <c r="AS1130" s="3"/>
      <c r="AT1130" s="3"/>
      <c r="AU1130" s="3"/>
    </row>
    <row r="1131" spans="1:47" x14ac:dyDescent="0.35">
      <c r="A1131" s="66" t="s">
        <v>1159</v>
      </c>
      <c r="B1131" s="67"/>
      <c r="C1131" s="67"/>
      <c r="D1131" s="68"/>
      <c r="E1131" s="70"/>
      <c r="F1131" s="104" t="s">
        <v>11077</v>
      </c>
      <c r="G1131" s="67"/>
      <c r="H1131" s="71"/>
      <c r="I1131" s="72"/>
      <c r="J1131" s="72"/>
      <c r="K1131" s="71" t="s">
        <v>13989</v>
      </c>
      <c r="L1131" s="75"/>
      <c r="M1131" s="76"/>
      <c r="N1131" s="76"/>
      <c r="O1131" s="77"/>
      <c r="P1131" s="78"/>
      <c r="Q1131" s="78"/>
      <c r="R1131" s="88"/>
      <c r="S1131" s="88"/>
      <c r="T1131" s="88"/>
      <c r="U1131" s="88"/>
      <c r="V1131" s="52"/>
      <c r="W1131" s="52"/>
      <c r="X1131" s="52"/>
      <c r="Y1131" s="52"/>
      <c r="Z1131" s="51"/>
      <c r="AA1131" s="73"/>
      <c r="AB1131" s="73"/>
      <c r="AC1131" s="74"/>
      <c r="AD1131" s="80">
        <v>201</v>
      </c>
      <c r="AE1131" s="80">
        <v>115</v>
      </c>
      <c r="AF1131" s="80">
        <v>4395</v>
      </c>
      <c r="AG1131" s="80">
        <v>24422</v>
      </c>
      <c r="AH1131" s="80"/>
      <c r="AI1131" s="80"/>
      <c r="AJ1131" s="80" t="s">
        <v>8699</v>
      </c>
      <c r="AK1131" s="80"/>
      <c r="AL1131" s="80"/>
      <c r="AM1131" s="82">
        <v>42570.810729166667</v>
      </c>
      <c r="AN1131" s="80" t="s">
        <v>11402</v>
      </c>
      <c r="AO1131" s="85" t="s">
        <v>12531</v>
      </c>
      <c r="AP1131" s="80" t="s">
        <v>66</v>
      </c>
      <c r="AQ1131" s="2"/>
      <c r="AR1131" s="3"/>
      <c r="AS1131" s="3"/>
      <c r="AT1131" s="3"/>
      <c r="AU1131" s="3"/>
    </row>
    <row r="1132" spans="1:47" x14ac:dyDescent="0.35">
      <c r="A1132" s="66" t="s">
        <v>1197</v>
      </c>
      <c r="B1132" s="67"/>
      <c r="C1132" s="67"/>
      <c r="D1132" s="68"/>
      <c r="E1132" s="70"/>
      <c r="F1132" s="104" t="s">
        <v>11078</v>
      </c>
      <c r="G1132" s="67"/>
      <c r="H1132" s="71"/>
      <c r="I1132" s="72"/>
      <c r="J1132" s="72"/>
      <c r="K1132" s="71" t="s">
        <v>13990</v>
      </c>
      <c r="L1132" s="75"/>
      <c r="M1132" s="76"/>
      <c r="N1132" s="76"/>
      <c r="O1132" s="77"/>
      <c r="P1132" s="78"/>
      <c r="Q1132" s="78"/>
      <c r="R1132" s="88"/>
      <c r="S1132" s="88"/>
      <c r="T1132" s="88"/>
      <c r="U1132" s="88"/>
      <c r="V1132" s="52"/>
      <c r="W1132" s="52"/>
      <c r="X1132" s="52"/>
      <c r="Y1132" s="52"/>
      <c r="Z1132" s="51"/>
      <c r="AA1132" s="73"/>
      <c r="AB1132" s="73"/>
      <c r="AC1132" s="74"/>
      <c r="AD1132" s="80">
        <v>1327</v>
      </c>
      <c r="AE1132" s="80">
        <v>448</v>
      </c>
      <c r="AF1132" s="80">
        <v>21778</v>
      </c>
      <c r="AG1132" s="80">
        <v>125</v>
      </c>
      <c r="AH1132" s="80"/>
      <c r="AI1132" s="80" t="s">
        <v>8308</v>
      </c>
      <c r="AJ1132" s="80" t="s">
        <v>8616</v>
      </c>
      <c r="AK1132" s="85" t="s">
        <v>9782</v>
      </c>
      <c r="AL1132" s="80"/>
      <c r="AM1132" s="82">
        <v>40376.563344907408</v>
      </c>
      <c r="AN1132" s="80" t="s">
        <v>11402</v>
      </c>
      <c r="AO1132" s="85" t="s">
        <v>12532</v>
      </c>
      <c r="AP1132" s="80" t="s">
        <v>66</v>
      </c>
      <c r="AQ1132" s="2"/>
      <c r="AR1132" s="3"/>
      <c r="AS1132" s="3"/>
      <c r="AT1132" s="3"/>
      <c r="AU1132" s="3"/>
    </row>
    <row r="1133" spans="1:47" x14ac:dyDescent="0.35">
      <c r="A1133" s="66" t="s">
        <v>1359</v>
      </c>
      <c r="B1133" s="67"/>
      <c r="C1133" s="67"/>
      <c r="D1133" s="68"/>
      <c r="E1133" s="70"/>
      <c r="F1133" s="104" t="s">
        <v>11079</v>
      </c>
      <c r="G1133" s="67"/>
      <c r="H1133" s="71"/>
      <c r="I1133" s="72"/>
      <c r="J1133" s="72"/>
      <c r="K1133" s="71" t="s">
        <v>13991</v>
      </c>
      <c r="L1133" s="75"/>
      <c r="M1133" s="76"/>
      <c r="N1133" s="76"/>
      <c r="O1133" s="77"/>
      <c r="P1133" s="78"/>
      <c r="Q1133" s="78"/>
      <c r="R1133" s="88"/>
      <c r="S1133" s="88"/>
      <c r="T1133" s="88"/>
      <c r="U1133" s="88"/>
      <c r="V1133" s="52"/>
      <c r="W1133" s="52"/>
      <c r="X1133" s="52"/>
      <c r="Y1133" s="52"/>
      <c r="Z1133" s="51"/>
      <c r="AA1133" s="73"/>
      <c r="AB1133" s="73"/>
      <c r="AC1133" s="74"/>
      <c r="AD1133" s="80">
        <v>30</v>
      </c>
      <c r="AE1133" s="80">
        <v>31</v>
      </c>
      <c r="AF1133" s="80">
        <v>5274</v>
      </c>
      <c r="AG1133" s="80">
        <v>3455</v>
      </c>
      <c r="AH1133" s="80"/>
      <c r="AI1133" s="80" t="s">
        <v>8309</v>
      </c>
      <c r="AJ1133" s="80" t="s">
        <v>9079</v>
      </c>
      <c r="AK1133" s="85" t="s">
        <v>9783</v>
      </c>
      <c r="AL1133" s="80"/>
      <c r="AM1133" s="82">
        <v>42608.52915509259</v>
      </c>
      <c r="AN1133" s="80" t="s">
        <v>11402</v>
      </c>
      <c r="AO1133" s="85" t="s">
        <v>12533</v>
      </c>
      <c r="AP1133" s="80" t="s">
        <v>66</v>
      </c>
      <c r="AQ1133" s="2"/>
      <c r="AR1133" s="3"/>
      <c r="AS1133" s="3"/>
      <c r="AT1133" s="3"/>
      <c r="AU1133" s="3"/>
    </row>
    <row r="1134" spans="1:47" x14ac:dyDescent="0.35">
      <c r="A1134" s="66" t="s">
        <v>1514</v>
      </c>
      <c r="B1134" s="67"/>
      <c r="C1134" s="67"/>
      <c r="D1134" s="68"/>
      <c r="E1134" s="70"/>
      <c r="F1134" s="104" t="s">
        <v>11080</v>
      </c>
      <c r="G1134" s="67"/>
      <c r="H1134" s="71"/>
      <c r="I1134" s="72"/>
      <c r="J1134" s="72"/>
      <c r="K1134" s="71" t="s">
        <v>13992</v>
      </c>
      <c r="L1134" s="75"/>
      <c r="M1134" s="76"/>
      <c r="N1134" s="76"/>
      <c r="O1134" s="77"/>
      <c r="P1134" s="78"/>
      <c r="Q1134" s="78"/>
      <c r="R1134" s="88"/>
      <c r="S1134" s="88"/>
      <c r="T1134" s="88"/>
      <c r="U1134" s="88"/>
      <c r="V1134" s="52"/>
      <c r="W1134" s="52"/>
      <c r="X1134" s="52"/>
      <c r="Y1134" s="52"/>
      <c r="Z1134" s="51"/>
      <c r="AA1134" s="73"/>
      <c r="AB1134" s="73"/>
      <c r="AC1134" s="74"/>
      <c r="AD1134" s="80">
        <v>3948</v>
      </c>
      <c r="AE1134" s="80">
        <v>667</v>
      </c>
      <c r="AF1134" s="80">
        <v>1283</v>
      </c>
      <c r="AG1134" s="80">
        <v>63</v>
      </c>
      <c r="AH1134" s="80"/>
      <c r="AI1134" s="80" t="s">
        <v>8310</v>
      </c>
      <c r="AJ1134" s="80" t="s">
        <v>9080</v>
      </c>
      <c r="AK1134" s="85" t="s">
        <v>9784</v>
      </c>
      <c r="AL1134" s="80"/>
      <c r="AM1134" s="82">
        <v>42347.497465277775</v>
      </c>
      <c r="AN1134" s="80" t="s">
        <v>11402</v>
      </c>
      <c r="AO1134" s="85" t="s">
        <v>12534</v>
      </c>
      <c r="AP1134" s="80" t="s">
        <v>66</v>
      </c>
      <c r="AQ1134" s="2"/>
      <c r="AR1134" s="3"/>
      <c r="AS1134" s="3"/>
      <c r="AT1134" s="3"/>
      <c r="AU1134" s="3"/>
    </row>
    <row r="1135" spans="1:47" x14ac:dyDescent="0.35">
      <c r="A1135" s="66" t="s">
        <v>1158</v>
      </c>
      <c r="B1135" s="67"/>
      <c r="C1135" s="67"/>
      <c r="D1135" s="68"/>
      <c r="E1135" s="70"/>
      <c r="F1135" s="104" t="s">
        <v>11081</v>
      </c>
      <c r="G1135" s="67"/>
      <c r="H1135" s="71"/>
      <c r="I1135" s="72"/>
      <c r="J1135" s="72"/>
      <c r="K1135" s="71" t="s">
        <v>13993</v>
      </c>
      <c r="L1135" s="75"/>
      <c r="M1135" s="76"/>
      <c r="N1135" s="76"/>
      <c r="O1135" s="77"/>
      <c r="P1135" s="78"/>
      <c r="Q1135" s="78"/>
      <c r="R1135" s="88"/>
      <c r="S1135" s="88"/>
      <c r="T1135" s="88"/>
      <c r="U1135" s="88"/>
      <c r="V1135" s="52"/>
      <c r="W1135" s="52"/>
      <c r="X1135" s="52"/>
      <c r="Y1135" s="52"/>
      <c r="Z1135" s="51"/>
      <c r="AA1135" s="73"/>
      <c r="AB1135" s="73"/>
      <c r="AC1135" s="74"/>
      <c r="AD1135" s="80">
        <v>1</v>
      </c>
      <c r="AE1135" s="80">
        <v>36504</v>
      </c>
      <c r="AF1135" s="80">
        <v>2369587</v>
      </c>
      <c r="AG1135" s="80">
        <v>7</v>
      </c>
      <c r="AH1135" s="80"/>
      <c r="AI1135" s="80" t="s">
        <v>8311</v>
      </c>
      <c r="AJ1135" s="80" t="s">
        <v>9081</v>
      </c>
      <c r="AK1135" s="80"/>
      <c r="AL1135" s="80"/>
      <c r="AM1135" s="82">
        <v>42445.639664351853</v>
      </c>
      <c r="AN1135" s="80" t="s">
        <v>11402</v>
      </c>
      <c r="AO1135" s="85" t="s">
        <v>12535</v>
      </c>
      <c r="AP1135" s="80" t="s">
        <v>66</v>
      </c>
      <c r="AQ1135" s="2"/>
      <c r="AR1135" s="3"/>
      <c r="AS1135" s="3"/>
      <c r="AT1135" s="3"/>
      <c r="AU1135" s="3"/>
    </row>
    <row r="1136" spans="1:47" x14ac:dyDescent="0.35">
      <c r="A1136" s="66" t="s">
        <v>1162</v>
      </c>
      <c r="B1136" s="67"/>
      <c r="C1136" s="67"/>
      <c r="D1136" s="68"/>
      <c r="E1136" s="70"/>
      <c r="F1136" s="104" t="s">
        <v>11082</v>
      </c>
      <c r="G1136" s="67"/>
      <c r="H1136" s="71"/>
      <c r="I1136" s="72"/>
      <c r="J1136" s="72"/>
      <c r="K1136" s="71" t="s">
        <v>13994</v>
      </c>
      <c r="L1136" s="75"/>
      <c r="M1136" s="76"/>
      <c r="N1136" s="76"/>
      <c r="O1136" s="77"/>
      <c r="P1136" s="78"/>
      <c r="Q1136" s="78"/>
      <c r="R1136" s="88"/>
      <c r="S1136" s="88"/>
      <c r="T1136" s="88"/>
      <c r="U1136" s="88"/>
      <c r="V1136" s="52"/>
      <c r="W1136" s="52"/>
      <c r="X1136" s="52"/>
      <c r="Y1136" s="52"/>
      <c r="Z1136" s="51"/>
      <c r="AA1136" s="73"/>
      <c r="AB1136" s="73"/>
      <c r="AC1136" s="74"/>
      <c r="AD1136" s="80">
        <v>2274</v>
      </c>
      <c r="AE1136" s="80">
        <v>1567</v>
      </c>
      <c r="AF1136" s="80">
        <v>2500</v>
      </c>
      <c r="AG1136" s="80">
        <v>5990</v>
      </c>
      <c r="AH1136" s="80"/>
      <c r="AI1136" s="80" t="s">
        <v>8312</v>
      </c>
      <c r="AJ1136" s="80" t="s">
        <v>9082</v>
      </c>
      <c r="AK1136" s="80"/>
      <c r="AL1136" s="80"/>
      <c r="AM1136" s="82">
        <v>44365.973182870373</v>
      </c>
      <c r="AN1136" s="80" t="s">
        <v>11402</v>
      </c>
      <c r="AO1136" s="85" t="s">
        <v>12536</v>
      </c>
      <c r="AP1136" s="80" t="s">
        <v>66</v>
      </c>
      <c r="AQ1136" s="2"/>
      <c r="AR1136" s="3"/>
      <c r="AS1136" s="3"/>
      <c r="AT1136" s="3"/>
      <c r="AU1136" s="3"/>
    </row>
    <row r="1137" spans="1:47" x14ac:dyDescent="0.35">
      <c r="A1137" s="66" t="s">
        <v>1163</v>
      </c>
      <c r="B1137" s="67"/>
      <c r="C1137" s="67"/>
      <c r="D1137" s="68"/>
      <c r="E1137" s="70"/>
      <c r="F1137" s="104" t="s">
        <v>11083</v>
      </c>
      <c r="G1137" s="67"/>
      <c r="H1137" s="71"/>
      <c r="I1137" s="72"/>
      <c r="J1137" s="72"/>
      <c r="K1137" s="71" t="s">
        <v>13995</v>
      </c>
      <c r="L1137" s="75"/>
      <c r="M1137" s="76"/>
      <c r="N1137" s="76"/>
      <c r="O1137" s="77"/>
      <c r="P1137" s="78"/>
      <c r="Q1137" s="78"/>
      <c r="R1137" s="88"/>
      <c r="S1137" s="88"/>
      <c r="T1137" s="88"/>
      <c r="U1137" s="88"/>
      <c r="V1137" s="52"/>
      <c r="W1137" s="52"/>
      <c r="X1137" s="52"/>
      <c r="Y1137" s="52"/>
      <c r="Z1137" s="51"/>
      <c r="AA1137" s="73"/>
      <c r="AB1137" s="73"/>
      <c r="AC1137" s="74"/>
      <c r="AD1137" s="80">
        <v>4569</v>
      </c>
      <c r="AE1137" s="80">
        <v>101</v>
      </c>
      <c r="AF1137" s="80">
        <v>37398</v>
      </c>
      <c r="AG1137" s="80">
        <v>24566</v>
      </c>
      <c r="AH1137" s="80"/>
      <c r="AI1137" s="80" t="s">
        <v>8313</v>
      </c>
      <c r="AJ1137" s="80" t="s">
        <v>9044</v>
      </c>
      <c r="AK1137" s="80"/>
      <c r="AL1137" s="80"/>
      <c r="AM1137" s="82">
        <v>42412.646458333336</v>
      </c>
      <c r="AN1137" s="80" t="s">
        <v>11402</v>
      </c>
      <c r="AO1137" s="85" t="s">
        <v>12537</v>
      </c>
      <c r="AP1137" s="80" t="s">
        <v>66</v>
      </c>
      <c r="AQ1137" s="2"/>
      <c r="AR1137" s="3"/>
      <c r="AS1137" s="3"/>
      <c r="AT1137" s="3"/>
      <c r="AU1137" s="3"/>
    </row>
    <row r="1138" spans="1:47" x14ac:dyDescent="0.35">
      <c r="A1138" s="66" t="s">
        <v>1520</v>
      </c>
      <c r="B1138" s="67"/>
      <c r="C1138" s="67"/>
      <c r="D1138" s="68"/>
      <c r="E1138" s="70"/>
      <c r="F1138" s="104" t="s">
        <v>11084</v>
      </c>
      <c r="G1138" s="67"/>
      <c r="H1138" s="71"/>
      <c r="I1138" s="72"/>
      <c r="J1138" s="72"/>
      <c r="K1138" s="71" t="s">
        <v>13996</v>
      </c>
      <c r="L1138" s="75"/>
      <c r="M1138" s="76"/>
      <c r="N1138" s="76"/>
      <c r="O1138" s="77"/>
      <c r="P1138" s="78"/>
      <c r="Q1138" s="78"/>
      <c r="R1138" s="88"/>
      <c r="S1138" s="88"/>
      <c r="T1138" s="88"/>
      <c r="U1138" s="88"/>
      <c r="V1138" s="52"/>
      <c r="W1138" s="52"/>
      <c r="X1138" s="52"/>
      <c r="Y1138" s="52"/>
      <c r="Z1138" s="51"/>
      <c r="AA1138" s="73"/>
      <c r="AB1138" s="73"/>
      <c r="AC1138" s="74"/>
      <c r="AD1138" s="80">
        <v>2</v>
      </c>
      <c r="AE1138" s="80">
        <v>225933</v>
      </c>
      <c r="AF1138" s="80">
        <v>21903</v>
      </c>
      <c r="AG1138" s="80">
        <v>26250</v>
      </c>
      <c r="AH1138" s="80"/>
      <c r="AI1138" s="80" t="s">
        <v>8314</v>
      </c>
      <c r="AJ1138" s="80" t="s">
        <v>8609</v>
      </c>
      <c r="AK1138" s="85" t="s">
        <v>9785</v>
      </c>
      <c r="AL1138" s="80"/>
      <c r="AM1138" s="82">
        <v>41239.498333333337</v>
      </c>
      <c r="AN1138" s="80" t="s">
        <v>11402</v>
      </c>
      <c r="AO1138" s="85" t="s">
        <v>12538</v>
      </c>
      <c r="AP1138" s="80" t="s">
        <v>66</v>
      </c>
      <c r="AQ1138" s="2"/>
      <c r="AR1138" s="3"/>
      <c r="AS1138" s="3"/>
      <c r="AT1138" s="3"/>
      <c r="AU1138" s="3"/>
    </row>
    <row r="1139" spans="1:47" x14ac:dyDescent="0.35">
      <c r="A1139" s="66" t="s">
        <v>1164</v>
      </c>
      <c r="B1139" s="67"/>
      <c r="C1139" s="67"/>
      <c r="D1139" s="68"/>
      <c r="E1139" s="70"/>
      <c r="F1139" s="104" t="s">
        <v>11085</v>
      </c>
      <c r="G1139" s="67"/>
      <c r="H1139" s="71"/>
      <c r="I1139" s="72"/>
      <c r="J1139" s="72"/>
      <c r="K1139" s="71" t="s">
        <v>13997</v>
      </c>
      <c r="L1139" s="75"/>
      <c r="M1139" s="76"/>
      <c r="N1139" s="76"/>
      <c r="O1139" s="77"/>
      <c r="P1139" s="78"/>
      <c r="Q1139" s="78"/>
      <c r="R1139" s="88"/>
      <c r="S1139" s="88"/>
      <c r="T1139" s="88"/>
      <c r="U1139" s="88"/>
      <c r="V1139" s="52"/>
      <c r="W1139" s="52"/>
      <c r="X1139" s="52"/>
      <c r="Y1139" s="52"/>
      <c r="Z1139" s="51"/>
      <c r="AA1139" s="73"/>
      <c r="AB1139" s="73"/>
      <c r="AC1139" s="74"/>
      <c r="AD1139" s="80">
        <v>5001</v>
      </c>
      <c r="AE1139" s="80">
        <v>1341</v>
      </c>
      <c r="AF1139" s="80">
        <v>110334</v>
      </c>
      <c r="AG1139" s="80">
        <v>55226</v>
      </c>
      <c r="AH1139" s="80"/>
      <c r="AI1139" s="80" t="s">
        <v>8315</v>
      </c>
      <c r="AJ1139" s="80"/>
      <c r="AK1139" s="80"/>
      <c r="AL1139" s="80"/>
      <c r="AM1139" s="82">
        <v>42288.532476851855</v>
      </c>
      <c r="AN1139" s="80" t="s">
        <v>11402</v>
      </c>
      <c r="AO1139" s="85" t="s">
        <v>12539</v>
      </c>
      <c r="AP1139" s="80" t="s">
        <v>66</v>
      </c>
      <c r="AQ1139" s="2"/>
      <c r="AR1139" s="3"/>
      <c r="AS1139" s="3"/>
      <c r="AT1139" s="3"/>
      <c r="AU1139" s="3"/>
    </row>
    <row r="1140" spans="1:47" x14ac:dyDescent="0.35">
      <c r="A1140" s="66" t="s">
        <v>1165</v>
      </c>
      <c r="B1140" s="67"/>
      <c r="C1140" s="67"/>
      <c r="D1140" s="68"/>
      <c r="E1140" s="70"/>
      <c r="F1140" s="104" t="s">
        <v>11086</v>
      </c>
      <c r="G1140" s="67"/>
      <c r="H1140" s="71"/>
      <c r="I1140" s="72"/>
      <c r="J1140" s="72"/>
      <c r="K1140" s="71" t="s">
        <v>13998</v>
      </c>
      <c r="L1140" s="75"/>
      <c r="M1140" s="76"/>
      <c r="N1140" s="76"/>
      <c r="O1140" s="77"/>
      <c r="P1140" s="78"/>
      <c r="Q1140" s="78"/>
      <c r="R1140" s="88"/>
      <c r="S1140" s="88"/>
      <c r="T1140" s="88"/>
      <c r="U1140" s="88"/>
      <c r="V1140" s="52"/>
      <c r="W1140" s="52"/>
      <c r="X1140" s="52"/>
      <c r="Y1140" s="52"/>
      <c r="Z1140" s="51"/>
      <c r="AA1140" s="73"/>
      <c r="AB1140" s="73"/>
      <c r="AC1140" s="74"/>
      <c r="AD1140" s="80">
        <v>574</v>
      </c>
      <c r="AE1140" s="80">
        <v>351</v>
      </c>
      <c r="AF1140" s="80">
        <v>13200</v>
      </c>
      <c r="AG1140" s="80">
        <v>27761</v>
      </c>
      <c r="AH1140" s="80"/>
      <c r="AI1140" s="80" t="s">
        <v>8316</v>
      </c>
      <c r="AJ1140" s="80" t="s">
        <v>9083</v>
      </c>
      <c r="AK1140" s="80"/>
      <c r="AL1140" s="80"/>
      <c r="AM1140" s="82">
        <v>43402.61074074074</v>
      </c>
      <c r="AN1140" s="80" t="s">
        <v>11402</v>
      </c>
      <c r="AO1140" s="85" t="s">
        <v>12540</v>
      </c>
      <c r="AP1140" s="80" t="s">
        <v>66</v>
      </c>
      <c r="AQ1140" s="2"/>
      <c r="AR1140" s="3"/>
      <c r="AS1140" s="3"/>
      <c r="AT1140" s="3"/>
      <c r="AU1140" s="3"/>
    </row>
    <row r="1141" spans="1:47" x14ac:dyDescent="0.35">
      <c r="A1141" s="66" t="s">
        <v>1166</v>
      </c>
      <c r="B1141" s="67"/>
      <c r="C1141" s="67"/>
      <c r="D1141" s="68"/>
      <c r="E1141" s="70"/>
      <c r="F1141" s="104" t="s">
        <v>10012</v>
      </c>
      <c r="G1141" s="67"/>
      <c r="H1141" s="71"/>
      <c r="I1141" s="72"/>
      <c r="J1141" s="72"/>
      <c r="K1141" s="71" t="s">
        <v>13999</v>
      </c>
      <c r="L1141" s="75"/>
      <c r="M1141" s="76"/>
      <c r="N1141" s="76"/>
      <c r="O1141" s="77"/>
      <c r="P1141" s="78"/>
      <c r="Q1141" s="78"/>
      <c r="R1141" s="88"/>
      <c r="S1141" s="88"/>
      <c r="T1141" s="88"/>
      <c r="U1141" s="88"/>
      <c r="V1141" s="52"/>
      <c r="W1141" s="52"/>
      <c r="X1141" s="52"/>
      <c r="Y1141" s="52"/>
      <c r="Z1141" s="51"/>
      <c r="AA1141" s="73"/>
      <c r="AB1141" s="73"/>
      <c r="AC1141" s="74"/>
      <c r="AD1141" s="80">
        <v>369</v>
      </c>
      <c r="AE1141" s="80">
        <v>71</v>
      </c>
      <c r="AF1141" s="80">
        <v>22762</v>
      </c>
      <c r="AG1141" s="80">
        <v>21735</v>
      </c>
      <c r="AH1141" s="80"/>
      <c r="AI1141" s="80"/>
      <c r="AJ1141" s="80"/>
      <c r="AK1141" s="80"/>
      <c r="AL1141" s="80"/>
      <c r="AM1141" s="82">
        <v>44355.638761574075</v>
      </c>
      <c r="AN1141" s="80" t="s">
        <v>11402</v>
      </c>
      <c r="AO1141" s="85" t="s">
        <v>12541</v>
      </c>
      <c r="AP1141" s="80" t="s">
        <v>66</v>
      </c>
      <c r="AQ1141" s="2"/>
      <c r="AR1141" s="3"/>
      <c r="AS1141" s="3"/>
      <c r="AT1141" s="3"/>
      <c r="AU1141" s="3"/>
    </row>
    <row r="1142" spans="1:47" x14ac:dyDescent="0.35">
      <c r="A1142" s="66" t="s">
        <v>1167</v>
      </c>
      <c r="B1142" s="67"/>
      <c r="C1142" s="67"/>
      <c r="D1142" s="68"/>
      <c r="E1142" s="70"/>
      <c r="F1142" s="104" t="s">
        <v>11087</v>
      </c>
      <c r="G1142" s="67"/>
      <c r="H1142" s="71"/>
      <c r="I1142" s="72"/>
      <c r="J1142" s="72"/>
      <c r="K1142" s="71" t="s">
        <v>14000</v>
      </c>
      <c r="L1142" s="75"/>
      <c r="M1142" s="76"/>
      <c r="N1142" s="76"/>
      <c r="O1142" s="77"/>
      <c r="P1142" s="78"/>
      <c r="Q1142" s="78"/>
      <c r="R1142" s="88"/>
      <c r="S1142" s="88"/>
      <c r="T1142" s="88"/>
      <c r="U1142" s="88"/>
      <c r="V1142" s="52"/>
      <c r="W1142" s="52"/>
      <c r="X1142" s="52"/>
      <c r="Y1142" s="52"/>
      <c r="Z1142" s="51"/>
      <c r="AA1142" s="73"/>
      <c r="AB1142" s="73"/>
      <c r="AC1142" s="74"/>
      <c r="AD1142" s="80">
        <v>214</v>
      </c>
      <c r="AE1142" s="80">
        <v>134</v>
      </c>
      <c r="AF1142" s="80">
        <v>407</v>
      </c>
      <c r="AG1142" s="80">
        <v>363</v>
      </c>
      <c r="AH1142" s="80"/>
      <c r="AI1142" s="80" t="s">
        <v>8317</v>
      </c>
      <c r="AJ1142" s="80" t="s">
        <v>9084</v>
      </c>
      <c r="AK1142" s="80"/>
      <c r="AL1142" s="80"/>
      <c r="AM1142" s="82">
        <v>42067.378171296295</v>
      </c>
      <c r="AN1142" s="80" t="s">
        <v>11402</v>
      </c>
      <c r="AO1142" s="85" t="s">
        <v>12542</v>
      </c>
      <c r="AP1142" s="80" t="s">
        <v>66</v>
      </c>
      <c r="AQ1142" s="2"/>
      <c r="AR1142" s="3"/>
      <c r="AS1142" s="3"/>
      <c r="AT1142" s="3"/>
      <c r="AU1142" s="3"/>
    </row>
    <row r="1143" spans="1:47" x14ac:dyDescent="0.35">
      <c r="A1143" s="66" t="s">
        <v>1168</v>
      </c>
      <c r="B1143" s="67"/>
      <c r="C1143" s="67"/>
      <c r="D1143" s="68"/>
      <c r="E1143" s="70"/>
      <c r="F1143" s="104" t="s">
        <v>11088</v>
      </c>
      <c r="G1143" s="67"/>
      <c r="H1143" s="71"/>
      <c r="I1143" s="72"/>
      <c r="J1143" s="72"/>
      <c r="K1143" s="71" t="s">
        <v>14001</v>
      </c>
      <c r="L1143" s="75"/>
      <c r="M1143" s="76"/>
      <c r="N1143" s="76"/>
      <c r="O1143" s="77"/>
      <c r="P1143" s="78"/>
      <c r="Q1143" s="78"/>
      <c r="R1143" s="88"/>
      <c r="S1143" s="88"/>
      <c r="T1143" s="88"/>
      <c r="U1143" s="88"/>
      <c r="V1143" s="52"/>
      <c r="W1143" s="52"/>
      <c r="X1143" s="52"/>
      <c r="Y1143" s="52"/>
      <c r="Z1143" s="51"/>
      <c r="AA1143" s="73"/>
      <c r="AB1143" s="73"/>
      <c r="AC1143" s="74"/>
      <c r="AD1143" s="80">
        <v>17584</v>
      </c>
      <c r="AE1143" s="80">
        <v>17948</v>
      </c>
      <c r="AF1143" s="80">
        <v>138234</v>
      </c>
      <c r="AG1143" s="80">
        <v>189048</v>
      </c>
      <c r="AH1143" s="80"/>
      <c r="AI1143" s="80" t="s">
        <v>8318</v>
      </c>
      <c r="AJ1143" s="80"/>
      <c r="AK1143" s="80"/>
      <c r="AL1143" s="80"/>
      <c r="AM1143" s="82">
        <v>43116.954687500001</v>
      </c>
      <c r="AN1143" s="80" t="s">
        <v>11402</v>
      </c>
      <c r="AO1143" s="85" t="s">
        <v>12543</v>
      </c>
      <c r="AP1143" s="80" t="s">
        <v>66</v>
      </c>
      <c r="AQ1143" s="2"/>
      <c r="AR1143" s="3"/>
      <c r="AS1143" s="3"/>
      <c r="AT1143" s="3"/>
      <c r="AU1143" s="3"/>
    </row>
    <row r="1144" spans="1:47" x14ac:dyDescent="0.35">
      <c r="A1144" s="66" t="s">
        <v>1169</v>
      </c>
      <c r="B1144" s="67"/>
      <c r="C1144" s="67"/>
      <c r="D1144" s="68"/>
      <c r="E1144" s="70"/>
      <c r="F1144" s="104" t="s">
        <v>11089</v>
      </c>
      <c r="G1144" s="67"/>
      <c r="H1144" s="71"/>
      <c r="I1144" s="72"/>
      <c r="J1144" s="72"/>
      <c r="K1144" s="71" t="s">
        <v>14002</v>
      </c>
      <c r="L1144" s="75"/>
      <c r="M1144" s="76"/>
      <c r="N1144" s="76"/>
      <c r="O1144" s="77"/>
      <c r="P1144" s="78"/>
      <c r="Q1144" s="78"/>
      <c r="R1144" s="88"/>
      <c r="S1144" s="88"/>
      <c r="T1144" s="88"/>
      <c r="U1144" s="88"/>
      <c r="V1144" s="52"/>
      <c r="W1144" s="52"/>
      <c r="X1144" s="52"/>
      <c r="Y1144" s="52"/>
      <c r="Z1144" s="51"/>
      <c r="AA1144" s="73"/>
      <c r="AB1144" s="73"/>
      <c r="AC1144" s="74"/>
      <c r="AD1144" s="80">
        <v>462</v>
      </c>
      <c r="AE1144" s="80">
        <v>141</v>
      </c>
      <c r="AF1144" s="80">
        <v>3727</v>
      </c>
      <c r="AG1144" s="80">
        <v>9025</v>
      </c>
      <c r="AH1144" s="80"/>
      <c r="AI1144" s="80" t="s">
        <v>8319</v>
      </c>
      <c r="AJ1144" s="80" t="s">
        <v>9085</v>
      </c>
      <c r="AK1144" s="80"/>
      <c r="AL1144" s="80"/>
      <c r="AM1144" s="82">
        <v>44123.476759259262</v>
      </c>
      <c r="AN1144" s="80" t="s">
        <v>11402</v>
      </c>
      <c r="AO1144" s="85" t="s">
        <v>12544</v>
      </c>
      <c r="AP1144" s="80" t="s">
        <v>66</v>
      </c>
      <c r="AQ1144" s="2"/>
      <c r="AR1144" s="3"/>
      <c r="AS1144" s="3"/>
      <c r="AT1144" s="3"/>
      <c r="AU1144" s="3"/>
    </row>
    <row r="1145" spans="1:47" x14ac:dyDescent="0.35">
      <c r="A1145" s="66" t="s">
        <v>1170</v>
      </c>
      <c r="B1145" s="67"/>
      <c r="C1145" s="67"/>
      <c r="D1145" s="68"/>
      <c r="E1145" s="70"/>
      <c r="F1145" s="104" t="s">
        <v>11090</v>
      </c>
      <c r="G1145" s="67"/>
      <c r="H1145" s="71"/>
      <c r="I1145" s="72"/>
      <c r="J1145" s="72"/>
      <c r="K1145" s="71" t="s">
        <v>14003</v>
      </c>
      <c r="L1145" s="75"/>
      <c r="M1145" s="76"/>
      <c r="N1145" s="76"/>
      <c r="O1145" s="77"/>
      <c r="P1145" s="78"/>
      <c r="Q1145" s="78"/>
      <c r="R1145" s="88"/>
      <c r="S1145" s="88"/>
      <c r="T1145" s="88"/>
      <c r="U1145" s="88"/>
      <c r="V1145" s="52"/>
      <c r="W1145" s="52"/>
      <c r="X1145" s="52"/>
      <c r="Y1145" s="52"/>
      <c r="Z1145" s="51"/>
      <c r="AA1145" s="73"/>
      <c r="AB1145" s="73"/>
      <c r="AC1145" s="74"/>
      <c r="AD1145" s="80">
        <v>2350</v>
      </c>
      <c r="AE1145" s="80">
        <v>1550</v>
      </c>
      <c r="AF1145" s="80">
        <v>60288</v>
      </c>
      <c r="AG1145" s="80">
        <v>62393</v>
      </c>
      <c r="AH1145" s="80"/>
      <c r="AI1145" s="80" t="s">
        <v>8320</v>
      </c>
      <c r="AJ1145" s="80" t="s">
        <v>8699</v>
      </c>
      <c r="AK1145" s="80"/>
      <c r="AL1145" s="80"/>
      <c r="AM1145" s="82">
        <v>43893.773657407408</v>
      </c>
      <c r="AN1145" s="80" t="s">
        <v>11402</v>
      </c>
      <c r="AO1145" s="85" t="s">
        <v>12545</v>
      </c>
      <c r="AP1145" s="80" t="s">
        <v>66</v>
      </c>
      <c r="AQ1145" s="2"/>
      <c r="AR1145" s="3"/>
      <c r="AS1145" s="3"/>
      <c r="AT1145" s="3"/>
      <c r="AU1145" s="3"/>
    </row>
    <row r="1146" spans="1:47" x14ac:dyDescent="0.35">
      <c r="A1146" s="66" t="s">
        <v>1171</v>
      </c>
      <c r="B1146" s="67"/>
      <c r="C1146" s="67"/>
      <c r="D1146" s="68"/>
      <c r="E1146" s="70"/>
      <c r="F1146" s="104" t="s">
        <v>11091</v>
      </c>
      <c r="G1146" s="67"/>
      <c r="H1146" s="71"/>
      <c r="I1146" s="72"/>
      <c r="J1146" s="72"/>
      <c r="K1146" s="71" t="s">
        <v>14004</v>
      </c>
      <c r="L1146" s="75"/>
      <c r="M1146" s="76"/>
      <c r="N1146" s="76"/>
      <c r="O1146" s="77"/>
      <c r="P1146" s="78"/>
      <c r="Q1146" s="78"/>
      <c r="R1146" s="88"/>
      <c r="S1146" s="88"/>
      <c r="T1146" s="88"/>
      <c r="U1146" s="88"/>
      <c r="V1146" s="52"/>
      <c r="W1146" s="52"/>
      <c r="X1146" s="52"/>
      <c r="Y1146" s="52"/>
      <c r="Z1146" s="51"/>
      <c r="AA1146" s="73"/>
      <c r="AB1146" s="73"/>
      <c r="AC1146" s="74"/>
      <c r="AD1146" s="80">
        <v>2691</v>
      </c>
      <c r="AE1146" s="80">
        <v>932</v>
      </c>
      <c r="AF1146" s="80">
        <v>40031</v>
      </c>
      <c r="AG1146" s="80">
        <v>19150</v>
      </c>
      <c r="AH1146" s="80"/>
      <c r="AI1146" s="80" t="s">
        <v>8321</v>
      </c>
      <c r="AJ1146" s="80"/>
      <c r="AK1146" s="80"/>
      <c r="AL1146" s="80"/>
      <c r="AM1146" s="82">
        <v>40963.582499999997</v>
      </c>
      <c r="AN1146" s="80" t="s">
        <v>11402</v>
      </c>
      <c r="AO1146" s="85" t="s">
        <v>12546</v>
      </c>
      <c r="AP1146" s="80" t="s">
        <v>66</v>
      </c>
      <c r="AQ1146" s="2"/>
      <c r="AR1146" s="3"/>
      <c r="AS1146" s="3"/>
      <c r="AT1146" s="3"/>
      <c r="AU1146" s="3"/>
    </row>
    <row r="1147" spans="1:47" x14ac:dyDescent="0.35">
      <c r="A1147" s="66" t="s">
        <v>1172</v>
      </c>
      <c r="B1147" s="67"/>
      <c r="C1147" s="67"/>
      <c r="D1147" s="68"/>
      <c r="E1147" s="70"/>
      <c r="F1147" s="104" t="s">
        <v>11092</v>
      </c>
      <c r="G1147" s="67"/>
      <c r="H1147" s="71"/>
      <c r="I1147" s="72"/>
      <c r="J1147" s="72"/>
      <c r="K1147" s="71" t="s">
        <v>14005</v>
      </c>
      <c r="L1147" s="75"/>
      <c r="M1147" s="76"/>
      <c r="N1147" s="76"/>
      <c r="O1147" s="77"/>
      <c r="P1147" s="78"/>
      <c r="Q1147" s="78"/>
      <c r="R1147" s="88"/>
      <c r="S1147" s="88"/>
      <c r="T1147" s="88"/>
      <c r="U1147" s="88"/>
      <c r="V1147" s="52"/>
      <c r="W1147" s="52"/>
      <c r="X1147" s="52"/>
      <c r="Y1147" s="52"/>
      <c r="Z1147" s="51"/>
      <c r="AA1147" s="73"/>
      <c r="AB1147" s="73"/>
      <c r="AC1147" s="74"/>
      <c r="AD1147" s="80">
        <v>1367</v>
      </c>
      <c r="AE1147" s="80">
        <v>1214</v>
      </c>
      <c r="AF1147" s="80">
        <v>9126</v>
      </c>
      <c r="AG1147" s="80">
        <v>5763</v>
      </c>
      <c r="AH1147" s="80"/>
      <c r="AI1147" s="80" t="s">
        <v>8322</v>
      </c>
      <c r="AJ1147" s="80" t="s">
        <v>8615</v>
      </c>
      <c r="AK1147" s="80"/>
      <c r="AL1147" s="80"/>
      <c r="AM1147" s="82">
        <v>40255.742349537039</v>
      </c>
      <c r="AN1147" s="80" t="s">
        <v>11402</v>
      </c>
      <c r="AO1147" s="85" t="s">
        <v>12547</v>
      </c>
      <c r="AP1147" s="80" t="s">
        <v>66</v>
      </c>
      <c r="AQ1147" s="2"/>
      <c r="AR1147" s="3"/>
      <c r="AS1147" s="3"/>
      <c r="AT1147" s="3"/>
      <c r="AU1147" s="3"/>
    </row>
    <row r="1148" spans="1:47" x14ac:dyDescent="0.35">
      <c r="A1148" s="66" t="s">
        <v>1174</v>
      </c>
      <c r="B1148" s="67"/>
      <c r="C1148" s="67"/>
      <c r="D1148" s="68"/>
      <c r="E1148" s="70"/>
      <c r="F1148" s="104" t="s">
        <v>11093</v>
      </c>
      <c r="G1148" s="67"/>
      <c r="H1148" s="71"/>
      <c r="I1148" s="72"/>
      <c r="J1148" s="72"/>
      <c r="K1148" s="71" t="s">
        <v>14006</v>
      </c>
      <c r="L1148" s="75"/>
      <c r="M1148" s="76"/>
      <c r="N1148" s="76"/>
      <c r="O1148" s="77"/>
      <c r="P1148" s="78"/>
      <c r="Q1148" s="78"/>
      <c r="R1148" s="88"/>
      <c r="S1148" s="88"/>
      <c r="T1148" s="88"/>
      <c r="U1148" s="88"/>
      <c r="V1148" s="52"/>
      <c r="W1148" s="52"/>
      <c r="X1148" s="52"/>
      <c r="Y1148" s="52"/>
      <c r="Z1148" s="51"/>
      <c r="AA1148" s="73"/>
      <c r="AB1148" s="73"/>
      <c r="AC1148" s="74"/>
      <c r="AD1148" s="80">
        <v>535</v>
      </c>
      <c r="AE1148" s="80">
        <v>882</v>
      </c>
      <c r="AF1148" s="80">
        <v>17552</v>
      </c>
      <c r="AG1148" s="80">
        <v>46529</v>
      </c>
      <c r="AH1148" s="80"/>
      <c r="AI1148" s="80" t="s">
        <v>8323</v>
      </c>
      <c r="AJ1148" s="80" t="s">
        <v>9086</v>
      </c>
      <c r="AK1148" s="85" t="s">
        <v>9786</v>
      </c>
      <c r="AL1148" s="80"/>
      <c r="AM1148" s="82">
        <v>40892.384108796294</v>
      </c>
      <c r="AN1148" s="80" t="s">
        <v>11402</v>
      </c>
      <c r="AO1148" s="85" t="s">
        <v>12548</v>
      </c>
      <c r="AP1148" s="80" t="s">
        <v>66</v>
      </c>
      <c r="AQ1148" s="2"/>
      <c r="AR1148" s="3"/>
      <c r="AS1148" s="3"/>
      <c r="AT1148" s="3"/>
      <c r="AU1148" s="3"/>
    </row>
    <row r="1149" spans="1:47" x14ac:dyDescent="0.35">
      <c r="A1149" s="66" t="s">
        <v>1175</v>
      </c>
      <c r="B1149" s="67"/>
      <c r="C1149" s="67"/>
      <c r="D1149" s="68"/>
      <c r="E1149" s="70"/>
      <c r="F1149" s="104" t="s">
        <v>11094</v>
      </c>
      <c r="G1149" s="67"/>
      <c r="H1149" s="71"/>
      <c r="I1149" s="72"/>
      <c r="J1149" s="72"/>
      <c r="K1149" s="71" t="s">
        <v>14007</v>
      </c>
      <c r="L1149" s="75"/>
      <c r="M1149" s="76"/>
      <c r="N1149" s="76"/>
      <c r="O1149" s="77"/>
      <c r="P1149" s="78"/>
      <c r="Q1149" s="78"/>
      <c r="R1149" s="88"/>
      <c r="S1149" s="88"/>
      <c r="T1149" s="88"/>
      <c r="U1149" s="88"/>
      <c r="V1149" s="52"/>
      <c r="W1149" s="52"/>
      <c r="X1149" s="52"/>
      <c r="Y1149" s="52"/>
      <c r="Z1149" s="51"/>
      <c r="AA1149" s="73"/>
      <c r="AB1149" s="73"/>
      <c r="AC1149" s="74"/>
      <c r="AD1149" s="80">
        <v>5000</v>
      </c>
      <c r="AE1149" s="80">
        <v>1131</v>
      </c>
      <c r="AF1149" s="80">
        <v>56935</v>
      </c>
      <c r="AG1149" s="80">
        <v>147371</v>
      </c>
      <c r="AH1149" s="80"/>
      <c r="AI1149" s="80" t="s">
        <v>8324</v>
      </c>
      <c r="AJ1149" s="80" t="s">
        <v>9087</v>
      </c>
      <c r="AK1149" s="80"/>
      <c r="AL1149" s="80"/>
      <c r="AM1149" s="82">
        <v>43884.51635416667</v>
      </c>
      <c r="AN1149" s="80" t="s">
        <v>11402</v>
      </c>
      <c r="AO1149" s="85" t="s">
        <v>12549</v>
      </c>
      <c r="AP1149" s="80" t="s">
        <v>66</v>
      </c>
      <c r="AQ1149" s="2"/>
      <c r="AR1149" s="3"/>
      <c r="AS1149" s="3"/>
      <c r="AT1149" s="3"/>
      <c r="AU1149" s="3"/>
    </row>
    <row r="1150" spans="1:47" x14ac:dyDescent="0.35">
      <c r="A1150" s="66" t="s">
        <v>1176</v>
      </c>
      <c r="B1150" s="67"/>
      <c r="C1150" s="67"/>
      <c r="D1150" s="68"/>
      <c r="E1150" s="70"/>
      <c r="F1150" s="104" t="s">
        <v>11095</v>
      </c>
      <c r="G1150" s="67"/>
      <c r="H1150" s="71"/>
      <c r="I1150" s="72"/>
      <c r="J1150" s="72"/>
      <c r="K1150" s="71" t="s">
        <v>14008</v>
      </c>
      <c r="L1150" s="75"/>
      <c r="M1150" s="76"/>
      <c r="N1150" s="76"/>
      <c r="O1150" s="77"/>
      <c r="P1150" s="78"/>
      <c r="Q1150" s="78"/>
      <c r="R1150" s="88"/>
      <c r="S1150" s="88"/>
      <c r="T1150" s="88"/>
      <c r="U1150" s="88"/>
      <c r="V1150" s="52"/>
      <c r="W1150" s="52"/>
      <c r="X1150" s="52"/>
      <c r="Y1150" s="52"/>
      <c r="Z1150" s="51"/>
      <c r="AA1150" s="73"/>
      <c r="AB1150" s="73"/>
      <c r="AC1150" s="74"/>
      <c r="AD1150" s="80">
        <v>128</v>
      </c>
      <c r="AE1150" s="80">
        <v>432</v>
      </c>
      <c r="AF1150" s="80">
        <v>107340</v>
      </c>
      <c r="AG1150" s="80">
        <v>13794</v>
      </c>
      <c r="AH1150" s="80"/>
      <c r="AI1150" s="80" t="s">
        <v>8325</v>
      </c>
      <c r="AJ1150" s="80" t="s">
        <v>9088</v>
      </c>
      <c r="AK1150" s="80"/>
      <c r="AL1150" s="80"/>
      <c r="AM1150" s="82">
        <v>41583.874409722222</v>
      </c>
      <c r="AN1150" s="80" t="s">
        <v>11402</v>
      </c>
      <c r="AO1150" s="85" t="s">
        <v>12550</v>
      </c>
      <c r="AP1150" s="80" t="s">
        <v>66</v>
      </c>
      <c r="AQ1150" s="2"/>
      <c r="AR1150" s="3"/>
      <c r="AS1150" s="3"/>
      <c r="AT1150" s="3"/>
      <c r="AU1150" s="3"/>
    </row>
    <row r="1151" spans="1:47" x14ac:dyDescent="0.35">
      <c r="A1151" s="66" t="s">
        <v>1177</v>
      </c>
      <c r="B1151" s="67"/>
      <c r="C1151" s="67"/>
      <c r="D1151" s="68"/>
      <c r="E1151" s="70"/>
      <c r="F1151" s="104" t="s">
        <v>11096</v>
      </c>
      <c r="G1151" s="67"/>
      <c r="H1151" s="71"/>
      <c r="I1151" s="72"/>
      <c r="J1151" s="72"/>
      <c r="K1151" s="71" t="s">
        <v>14009</v>
      </c>
      <c r="L1151" s="75"/>
      <c r="M1151" s="76"/>
      <c r="N1151" s="76"/>
      <c r="O1151" s="77"/>
      <c r="P1151" s="78"/>
      <c r="Q1151" s="78"/>
      <c r="R1151" s="88"/>
      <c r="S1151" s="88"/>
      <c r="T1151" s="88"/>
      <c r="U1151" s="88"/>
      <c r="V1151" s="52"/>
      <c r="W1151" s="52"/>
      <c r="X1151" s="52"/>
      <c r="Y1151" s="52"/>
      <c r="Z1151" s="51"/>
      <c r="AA1151" s="73"/>
      <c r="AB1151" s="73"/>
      <c r="AC1151" s="74"/>
      <c r="AD1151" s="80">
        <v>262</v>
      </c>
      <c r="AE1151" s="80">
        <v>391</v>
      </c>
      <c r="AF1151" s="80">
        <v>180</v>
      </c>
      <c r="AG1151" s="80">
        <v>577</v>
      </c>
      <c r="AH1151" s="80"/>
      <c r="AI1151" s="80" t="s">
        <v>8326</v>
      </c>
      <c r="AJ1151" s="80" t="s">
        <v>9089</v>
      </c>
      <c r="AK1151" s="85" t="s">
        <v>9787</v>
      </c>
      <c r="AL1151" s="80"/>
      <c r="AM1151" s="82">
        <v>44290.487627314818</v>
      </c>
      <c r="AN1151" s="80" t="s">
        <v>11402</v>
      </c>
      <c r="AO1151" s="85" t="s">
        <v>12551</v>
      </c>
      <c r="AP1151" s="80" t="s">
        <v>66</v>
      </c>
      <c r="AQ1151" s="2"/>
      <c r="AR1151" s="3"/>
      <c r="AS1151" s="3"/>
      <c r="AT1151" s="3"/>
      <c r="AU1151" s="3"/>
    </row>
    <row r="1152" spans="1:47" x14ac:dyDescent="0.35">
      <c r="A1152" s="66" t="s">
        <v>1178</v>
      </c>
      <c r="B1152" s="67"/>
      <c r="C1152" s="67"/>
      <c r="D1152" s="68"/>
      <c r="E1152" s="70"/>
      <c r="F1152" s="104" t="s">
        <v>11097</v>
      </c>
      <c r="G1152" s="67"/>
      <c r="H1152" s="71"/>
      <c r="I1152" s="72"/>
      <c r="J1152" s="72"/>
      <c r="K1152" s="71" t="s">
        <v>14010</v>
      </c>
      <c r="L1152" s="75"/>
      <c r="M1152" s="76"/>
      <c r="N1152" s="76"/>
      <c r="O1152" s="77"/>
      <c r="P1152" s="78"/>
      <c r="Q1152" s="78"/>
      <c r="R1152" s="88"/>
      <c r="S1152" s="88"/>
      <c r="T1152" s="88"/>
      <c r="U1152" s="88"/>
      <c r="V1152" s="52"/>
      <c r="W1152" s="52"/>
      <c r="X1152" s="52"/>
      <c r="Y1152" s="52"/>
      <c r="Z1152" s="51"/>
      <c r="AA1152" s="73"/>
      <c r="AB1152" s="73"/>
      <c r="AC1152" s="74"/>
      <c r="AD1152" s="80">
        <v>4972</v>
      </c>
      <c r="AE1152" s="80">
        <v>1547</v>
      </c>
      <c r="AF1152" s="80">
        <v>92451</v>
      </c>
      <c r="AG1152" s="80">
        <v>39774</v>
      </c>
      <c r="AH1152" s="80"/>
      <c r="AI1152" s="80" t="s">
        <v>8327</v>
      </c>
      <c r="AJ1152" s="80" t="s">
        <v>9090</v>
      </c>
      <c r="AK1152" s="80"/>
      <c r="AL1152" s="80"/>
      <c r="AM1152" s="82">
        <v>41289.770150462966</v>
      </c>
      <c r="AN1152" s="80" t="s">
        <v>11402</v>
      </c>
      <c r="AO1152" s="85" t="s">
        <v>12552</v>
      </c>
      <c r="AP1152" s="80" t="s">
        <v>66</v>
      </c>
      <c r="AQ1152" s="2"/>
      <c r="AR1152" s="3"/>
      <c r="AS1152" s="3"/>
      <c r="AT1152" s="3"/>
      <c r="AU1152" s="3"/>
    </row>
    <row r="1153" spans="1:47" x14ac:dyDescent="0.35">
      <c r="A1153" s="66" t="s">
        <v>1179</v>
      </c>
      <c r="B1153" s="67"/>
      <c r="C1153" s="67"/>
      <c r="D1153" s="68"/>
      <c r="E1153" s="70"/>
      <c r="F1153" s="104" t="s">
        <v>11098</v>
      </c>
      <c r="G1153" s="67"/>
      <c r="H1153" s="71"/>
      <c r="I1153" s="72"/>
      <c r="J1153" s="72"/>
      <c r="K1153" s="71" t="s">
        <v>14011</v>
      </c>
      <c r="L1153" s="75"/>
      <c r="M1153" s="76"/>
      <c r="N1153" s="76"/>
      <c r="O1153" s="77"/>
      <c r="P1153" s="78"/>
      <c r="Q1153" s="78"/>
      <c r="R1153" s="88"/>
      <c r="S1153" s="88"/>
      <c r="T1153" s="88"/>
      <c r="U1153" s="88"/>
      <c r="V1153" s="52"/>
      <c r="W1153" s="52"/>
      <c r="X1153" s="52"/>
      <c r="Y1153" s="52"/>
      <c r="Z1153" s="51"/>
      <c r="AA1153" s="73"/>
      <c r="AB1153" s="73"/>
      <c r="AC1153" s="74"/>
      <c r="AD1153" s="80">
        <v>1</v>
      </c>
      <c r="AE1153" s="80">
        <v>424</v>
      </c>
      <c r="AF1153" s="80">
        <v>33087</v>
      </c>
      <c r="AG1153" s="80">
        <v>2</v>
      </c>
      <c r="AH1153" s="80"/>
      <c r="AI1153" s="80" t="s">
        <v>8328</v>
      </c>
      <c r="AJ1153" s="80"/>
      <c r="AK1153" s="80"/>
      <c r="AL1153" s="80"/>
      <c r="AM1153" s="82">
        <v>43982.564953703702</v>
      </c>
      <c r="AN1153" s="80" t="s">
        <v>11402</v>
      </c>
      <c r="AO1153" s="85" t="s">
        <v>12553</v>
      </c>
      <c r="AP1153" s="80" t="s">
        <v>66</v>
      </c>
      <c r="AQ1153" s="2"/>
      <c r="AR1153" s="3"/>
      <c r="AS1153" s="3"/>
      <c r="AT1153" s="3"/>
      <c r="AU1153" s="3"/>
    </row>
    <row r="1154" spans="1:47" x14ac:dyDescent="0.35">
      <c r="A1154" s="66" t="s">
        <v>1180</v>
      </c>
      <c r="B1154" s="67"/>
      <c r="C1154" s="67"/>
      <c r="D1154" s="68"/>
      <c r="E1154" s="70"/>
      <c r="F1154" s="104" t="s">
        <v>11099</v>
      </c>
      <c r="G1154" s="67"/>
      <c r="H1154" s="71"/>
      <c r="I1154" s="72"/>
      <c r="J1154" s="72"/>
      <c r="K1154" s="71" t="s">
        <v>14012</v>
      </c>
      <c r="L1154" s="75"/>
      <c r="M1154" s="76"/>
      <c r="N1154" s="76"/>
      <c r="O1154" s="77"/>
      <c r="P1154" s="78"/>
      <c r="Q1154" s="78"/>
      <c r="R1154" s="88"/>
      <c r="S1154" s="88"/>
      <c r="T1154" s="88"/>
      <c r="U1154" s="88"/>
      <c r="V1154" s="52"/>
      <c r="W1154" s="52"/>
      <c r="X1154" s="52"/>
      <c r="Y1154" s="52"/>
      <c r="Z1154" s="51"/>
      <c r="AA1154" s="73"/>
      <c r="AB1154" s="73"/>
      <c r="AC1154" s="74"/>
      <c r="AD1154" s="80">
        <v>910</v>
      </c>
      <c r="AE1154" s="80">
        <v>366</v>
      </c>
      <c r="AF1154" s="80">
        <v>39339</v>
      </c>
      <c r="AG1154" s="80">
        <v>2620</v>
      </c>
      <c r="AH1154" s="80"/>
      <c r="AI1154" s="80" t="s">
        <v>8329</v>
      </c>
      <c r="AJ1154" s="80" t="s">
        <v>9091</v>
      </c>
      <c r="AK1154" s="80"/>
      <c r="AL1154" s="80"/>
      <c r="AM1154" s="82">
        <v>40570.551527777781</v>
      </c>
      <c r="AN1154" s="80" t="s">
        <v>11402</v>
      </c>
      <c r="AO1154" s="85" t="s">
        <v>12554</v>
      </c>
      <c r="AP1154" s="80" t="s">
        <v>66</v>
      </c>
      <c r="AQ1154" s="2"/>
      <c r="AR1154" s="3"/>
      <c r="AS1154" s="3"/>
      <c r="AT1154" s="3"/>
      <c r="AU1154" s="3"/>
    </row>
    <row r="1155" spans="1:47" x14ac:dyDescent="0.35">
      <c r="A1155" s="66" t="s">
        <v>1181</v>
      </c>
      <c r="B1155" s="67"/>
      <c r="C1155" s="67"/>
      <c r="D1155" s="68"/>
      <c r="E1155" s="70"/>
      <c r="F1155" s="104" t="s">
        <v>11100</v>
      </c>
      <c r="G1155" s="67"/>
      <c r="H1155" s="71"/>
      <c r="I1155" s="72"/>
      <c r="J1155" s="72"/>
      <c r="K1155" s="71" t="s">
        <v>14013</v>
      </c>
      <c r="L1155" s="75"/>
      <c r="M1155" s="76"/>
      <c r="N1155" s="76"/>
      <c r="O1155" s="77"/>
      <c r="P1155" s="78"/>
      <c r="Q1155" s="78"/>
      <c r="R1155" s="88"/>
      <c r="S1155" s="88"/>
      <c r="T1155" s="88"/>
      <c r="U1155" s="88"/>
      <c r="V1155" s="52"/>
      <c r="W1155" s="52"/>
      <c r="X1155" s="52"/>
      <c r="Y1155" s="52"/>
      <c r="Z1155" s="51"/>
      <c r="AA1155" s="73"/>
      <c r="AB1155" s="73"/>
      <c r="AC1155" s="74"/>
      <c r="AD1155" s="80">
        <v>1591</v>
      </c>
      <c r="AE1155" s="80">
        <v>1395</v>
      </c>
      <c r="AF1155" s="80">
        <v>51966</v>
      </c>
      <c r="AG1155" s="80">
        <v>57893</v>
      </c>
      <c r="AH1155" s="80"/>
      <c r="AI1155" s="80" t="s">
        <v>8330</v>
      </c>
      <c r="AJ1155" s="80"/>
      <c r="AK1155" s="80"/>
      <c r="AL1155" s="80"/>
      <c r="AM1155" s="82">
        <v>43768.381793981483</v>
      </c>
      <c r="AN1155" s="80" t="s">
        <v>11402</v>
      </c>
      <c r="AO1155" s="85" t="s">
        <v>12555</v>
      </c>
      <c r="AP1155" s="80" t="s">
        <v>66</v>
      </c>
      <c r="AQ1155" s="2"/>
      <c r="AR1155" s="3"/>
      <c r="AS1155" s="3"/>
      <c r="AT1155" s="3"/>
      <c r="AU1155" s="3"/>
    </row>
    <row r="1156" spans="1:47" x14ac:dyDescent="0.35">
      <c r="A1156" s="66" t="s">
        <v>1182</v>
      </c>
      <c r="B1156" s="67"/>
      <c r="C1156" s="67"/>
      <c r="D1156" s="68"/>
      <c r="E1156" s="70"/>
      <c r="F1156" s="104" t="s">
        <v>11101</v>
      </c>
      <c r="G1156" s="67"/>
      <c r="H1156" s="71"/>
      <c r="I1156" s="72"/>
      <c r="J1156" s="72"/>
      <c r="K1156" s="71" t="s">
        <v>14014</v>
      </c>
      <c r="L1156" s="75"/>
      <c r="M1156" s="76"/>
      <c r="N1156" s="76"/>
      <c r="O1156" s="77"/>
      <c r="P1156" s="78"/>
      <c r="Q1156" s="78"/>
      <c r="R1156" s="88"/>
      <c r="S1156" s="88"/>
      <c r="T1156" s="88"/>
      <c r="U1156" s="88"/>
      <c r="V1156" s="52"/>
      <c r="W1156" s="52"/>
      <c r="X1156" s="52"/>
      <c r="Y1156" s="52"/>
      <c r="Z1156" s="51"/>
      <c r="AA1156" s="73"/>
      <c r="AB1156" s="73"/>
      <c r="AC1156" s="74"/>
      <c r="AD1156" s="80">
        <v>170</v>
      </c>
      <c r="AE1156" s="80">
        <v>15</v>
      </c>
      <c r="AF1156" s="80">
        <v>1615</v>
      </c>
      <c r="AG1156" s="80">
        <v>1903</v>
      </c>
      <c r="AH1156" s="80"/>
      <c r="AI1156" s="80" t="s">
        <v>8331</v>
      </c>
      <c r="AJ1156" s="80"/>
      <c r="AK1156" s="80"/>
      <c r="AL1156" s="80"/>
      <c r="AM1156" s="82">
        <v>44371.78396990741</v>
      </c>
      <c r="AN1156" s="80" t="s">
        <v>11402</v>
      </c>
      <c r="AO1156" s="85" t="s">
        <v>12556</v>
      </c>
      <c r="AP1156" s="80" t="s">
        <v>66</v>
      </c>
      <c r="AQ1156" s="2"/>
      <c r="AR1156" s="3"/>
      <c r="AS1156" s="3"/>
      <c r="AT1156" s="3"/>
      <c r="AU1156" s="3"/>
    </row>
    <row r="1157" spans="1:47" x14ac:dyDescent="0.35">
      <c r="A1157" s="66" t="s">
        <v>1183</v>
      </c>
      <c r="B1157" s="67"/>
      <c r="C1157" s="67"/>
      <c r="D1157" s="68"/>
      <c r="E1157" s="70"/>
      <c r="F1157" s="104" t="s">
        <v>11102</v>
      </c>
      <c r="G1157" s="67"/>
      <c r="H1157" s="71"/>
      <c r="I1157" s="72"/>
      <c r="J1157" s="72"/>
      <c r="K1157" s="71" t="s">
        <v>14015</v>
      </c>
      <c r="L1157" s="75"/>
      <c r="M1157" s="76"/>
      <c r="N1157" s="76"/>
      <c r="O1157" s="77"/>
      <c r="P1157" s="78"/>
      <c r="Q1157" s="78"/>
      <c r="R1157" s="88"/>
      <c r="S1157" s="88"/>
      <c r="T1157" s="88"/>
      <c r="U1157" s="88"/>
      <c r="V1157" s="52"/>
      <c r="W1157" s="52"/>
      <c r="X1157" s="52"/>
      <c r="Y1157" s="52"/>
      <c r="Z1157" s="51"/>
      <c r="AA1157" s="73"/>
      <c r="AB1157" s="73"/>
      <c r="AC1157" s="74"/>
      <c r="AD1157" s="80">
        <v>21</v>
      </c>
      <c r="AE1157" s="80">
        <v>587</v>
      </c>
      <c r="AF1157" s="80">
        <v>145285</v>
      </c>
      <c r="AG1157" s="80">
        <v>53</v>
      </c>
      <c r="AH1157" s="80"/>
      <c r="AI1157" s="80" t="s">
        <v>8332</v>
      </c>
      <c r="AJ1157" s="80" t="s">
        <v>9092</v>
      </c>
      <c r="AK1157" s="85" t="s">
        <v>9788</v>
      </c>
      <c r="AL1157" s="80"/>
      <c r="AM1157" s="82">
        <v>43999.770115740743</v>
      </c>
      <c r="AN1157" s="80" t="s">
        <v>11402</v>
      </c>
      <c r="AO1157" s="85" t="s">
        <v>12557</v>
      </c>
      <c r="AP1157" s="80" t="s">
        <v>66</v>
      </c>
      <c r="AQ1157" s="2"/>
      <c r="AR1157" s="3"/>
      <c r="AS1157" s="3"/>
      <c r="AT1157" s="3"/>
      <c r="AU1157" s="3"/>
    </row>
    <row r="1158" spans="1:47" x14ac:dyDescent="0.35">
      <c r="A1158" s="66" t="s">
        <v>1609</v>
      </c>
      <c r="B1158" s="67"/>
      <c r="C1158" s="67"/>
      <c r="D1158" s="68"/>
      <c r="E1158" s="70"/>
      <c r="F1158" s="104" t="s">
        <v>11103</v>
      </c>
      <c r="G1158" s="67"/>
      <c r="H1158" s="71"/>
      <c r="I1158" s="72"/>
      <c r="J1158" s="72"/>
      <c r="K1158" s="71" t="s">
        <v>14016</v>
      </c>
      <c r="L1158" s="75"/>
      <c r="M1158" s="76"/>
      <c r="N1158" s="76"/>
      <c r="O1158" s="77"/>
      <c r="P1158" s="78"/>
      <c r="Q1158" s="78"/>
      <c r="R1158" s="88"/>
      <c r="S1158" s="88"/>
      <c r="T1158" s="88"/>
      <c r="U1158" s="88"/>
      <c r="V1158" s="52"/>
      <c r="W1158" s="52"/>
      <c r="X1158" s="52"/>
      <c r="Y1158" s="52"/>
      <c r="Z1158" s="51"/>
      <c r="AA1158" s="73"/>
      <c r="AB1158" s="73"/>
      <c r="AC1158" s="74"/>
      <c r="AD1158" s="80">
        <v>1895</v>
      </c>
      <c r="AE1158" s="80">
        <v>2025</v>
      </c>
      <c r="AF1158" s="80">
        <v>10547</v>
      </c>
      <c r="AG1158" s="80">
        <v>10878</v>
      </c>
      <c r="AH1158" s="80"/>
      <c r="AI1158" s="80" t="s">
        <v>8333</v>
      </c>
      <c r="AJ1158" s="80"/>
      <c r="AK1158" s="85" t="s">
        <v>9789</v>
      </c>
      <c r="AL1158" s="80"/>
      <c r="AM1158" s="82">
        <v>44252.857187499998</v>
      </c>
      <c r="AN1158" s="80" t="s">
        <v>11402</v>
      </c>
      <c r="AO1158" s="85" t="s">
        <v>12558</v>
      </c>
      <c r="AP1158" s="80" t="s">
        <v>65</v>
      </c>
      <c r="AQ1158" s="2"/>
      <c r="AR1158" s="3"/>
      <c r="AS1158" s="3"/>
      <c r="AT1158" s="3"/>
      <c r="AU1158" s="3"/>
    </row>
    <row r="1159" spans="1:47" x14ac:dyDescent="0.35">
      <c r="A1159" s="66" t="s">
        <v>1184</v>
      </c>
      <c r="B1159" s="67"/>
      <c r="C1159" s="67"/>
      <c r="D1159" s="68"/>
      <c r="E1159" s="70"/>
      <c r="F1159" s="104" t="s">
        <v>11104</v>
      </c>
      <c r="G1159" s="67"/>
      <c r="H1159" s="71"/>
      <c r="I1159" s="72"/>
      <c r="J1159" s="72"/>
      <c r="K1159" s="71" t="s">
        <v>14017</v>
      </c>
      <c r="L1159" s="75"/>
      <c r="M1159" s="76"/>
      <c r="N1159" s="76"/>
      <c r="O1159" s="77"/>
      <c r="P1159" s="78"/>
      <c r="Q1159" s="78"/>
      <c r="R1159" s="88"/>
      <c r="S1159" s="88"/>
      <c r="T1159" s="88"/>
      <c r="U1159" s="88"/>
      <c r="V1159" s="52"/>
      <c r="W1159" s="52"/>
      <c r="X1159" s="52"/>
      <c r="Y1159" s="52"/>
      <c r="Z1159" s="51"/>
      <c r="AA1159" s="73"/>
      <c r="AB1159" s="73"/>
      <c r="AC1159" s="74"/>
      <c r="AD1159" s="80">
        <v>258</v>
      </c>
      <c r="AE1159" s="80">
        <v>633</v>
      </c>
      <c r="AF1159" s="80">
        <v>87133</v>
      </c>
      <c r="AG1159" s="80">
        <v>29314</v>
      </c>
      <c r="AH1159" s="80"/>
      <c r="AI1159" s="80" t="s">
        <v>8334</v>
      </c>
      <c r="AJ1159" s="80" t="s">
        <v>8957</v>
      </c>
      <c r="AK1159" s="80"/>
      <c r="AL1159" s="80"/>
      <c r="AM1159" s="82">
        <v>43059.401574074072</v>
      </c>
      <c r="AN1159" s="80" t="s">
        <v>11402</v>
      </c>
      <c r="AO1159" s="85" t="s">
        <v>12559</v>
      </c>
      <c r="AP1159" s="80" t="s">
        <v>66</v>
      </c>
      <c r="AQ1159" s="2"/>
      <c r="AR1159" s="3"/>
      <c r="AS1159" s="3"/>
      <c r="AT1159" s="3"/>
      <c r="AU1159" s="3"/>
    </row>
    <row r="1160" spans="1:47" x14ac:dyDescent="0.35">
      <c r="A1160" s="66" t="s">
        <v>1185</v>
      </c>
      <c r="B1160" s="67"/>
      <c r="C1160" s="67"/>
      <c r="D1160" s="68"/>
      <c r="E1160" s="70"/>
      <c r="F1160" s="104" t="s">
        <v>11105</v>
      </c>
      <c r="G1160" s="67"/>
      <c r="H1160" s="71"/>
      <c r="I1160" s="72"/>
      <c r="J1160" s="72"/>
      <c r="K1160" s="71" t="s">
        <v>14018</v>
      </c>
      <c r="L1160" s="75"/>
      <c r="M1160" s="76"/>
      <c r="N1160" s="76"/>
      <c r="O1160" s="77"/>
      <c r="P1160" s="78"/>
      <c r="Q1160" s="78"/>
      <c r="R1160" s="88"/>
      <c r="S1160" s="88"/>
      <c r="T1160" s="88"/>
      <c r="U1160" s="88"/>
      <c r="V1160" s="52"/>
      <c r="W1160" s="52"/>
      <c r="X1160" s="52"/>
      <c r="Y1160" s="52"/>
      <c r="Z1160" s="51"/>
      <c r="AA1160" s="73"/>
      <c r="AB1160" s="73"/>
      <c r="AC1160" s="74"/>
      <c r="AD1160" s="80">
        <v>90</v>
      </c>
      <c r="AE1160" s="80">
        <v>7935</v>
      </c>
      <c r="AF1160" s="80">
        <v>254580</v>
      </c>
      <c r="AG1160" s="80">
        <v>135</v>
      </c>
      <c r="AH1160" s="80"/>
      <c r="AI1160" s="80" t="s">
        <v>8335</v>
      </c>
      <c r="AJ1160" s="80" t="s">
        <v>9093</v>
      </c>
      <c r="AK1160" s="80"/>
      <c r="AL1160" s="80"/>
      <c r="AM1160" s="82">
        <v>42728.296689814815</v>
      </c>
      <c r="AN1160" s="80" t="s">
        <v>11402</v>
      </c>
      <c r="AO1160" s="85" t="s">
        <v>12560</v>
      </c>
      <c r="AP1160" s="80" t="s">
        <v>66</v>
      </c>
      <c r="AQ1160" s="2"/>
      <c r="AR1160" s="3"/>
      <c r="AS1160" s="3"/>
      <c r="AT1160" s="3"/>
      <c r="AU1160" s="3"/>
    </row>
    <row r="1161" spans="1:47" x14ac:dyDescent="0.35">
      <c r="A1161" s="66" t="s">
        <v>1187</v>
      </c>
      <c r="B1161" s="67"/>
      <c r="C1161" s="67"/>
      <c r="D1161" s="68"/>
      <c r="E1161" s="70"/>
      <c r="F1161" s="104" t="s">
        <v>11106</v>
      </c>
      <c r="G1161" s="67"/>
      <c r="H1161" s="71"/>
      <c r="I1161" s="72"/>
      <c r="J1161" s="72"/>
      <c r="K1161" s="71" t="s">
        <v>14019</v>
      </c>
      <c r="L1161" s="75"/>
      <c r="M1161" s="76"/>
      <c r="N1161" s="76"/>
      <c r="O1161" s="77"/>
      <c r="P1161" s="78"/>
      <c r="Q1161" s="78"/>
      <c r="R1161" s="88"/>
      <c r="S1161" s="88"/>
      <c r="T1161" s="88"/>
      <c r="U1161" s="88"/>
      <c r="V1161" s="52"/>
      <c r="W1161" s="52"/>
      <c r="X1161" s="52"/>
      <c r="Y1161" s="52"/>
      <c r="Z1161" s="51"/>
      <c r="AA1161" s="73"/>
      <c r="AB1161" s="73"/>
      <c r="AC1161" s="74"/>
      <c r="AD1161" s="80">
        <v>2797</v>
      </c>
      <c r="AE1161" s="80">
        <v>267</v>
      </c>
      <c r="AF1161" s="80">
        <v>77400</v>
      </c>
      <c r="AG1161" s="80">
        <v>29258</v>
      </c>
      <c r="AH1161" s="80"/>
      <c r="AI1161" s="80" t="s">
        <v>8336</v>
      </c>
      <c r="AJ1161" s="80" t="s">
        <v>9094</v>
      </c>
      <c r="AK1161" s="80"/>
      <c r="AL1161" s="80"/>
      <c r="AM1161" s="82">
        <v>44194.233136574076</v>
      </c>
      <c r="AN1161" s="80" t="s">
        <v>11402</v>
      </c>
      <c r="AO1161" s="85" t="s">
        <v>12561</v>
      </c>
      <c r="AP1161" s="80" t="s">
        <v>66</v>
      </c>
      <c r="AQ1161" s="2"/>
      <c r="AR1161" s="3"/>
      <c r="AS1161" s="3"/>
      <c r="AT1161" s="3"/>
      <c r="AU1161" s="3"/>
    </row>
    <row r="1162" spans="1:47" x14ac:dyDescent="0.35">
      <c r="A1162" s="66" t="s">
        <v>1188</v>
      </c>
      <c r="B1162" s="67"/>
      <c r="C1162" s="67"/>
      <c r="D1162" s="68"/>
      <c r="E1162" s="70"/>
      <c r="F1162" s="104" t="s">
        <v>10012</v>
      </c>
      <c r="G1162" s="67"/>
      <c r="H1162" s="71"/>
      <c r="I1162" s="72"/>
      <c r="J1162" s="72"/>
      <c r="K1162" s="71" t="s">
        <v>14020</v>
      </c>
      <c r="L1162" s="75"/>
      <c r="M1162" s="76"/>
      <c r="N1162" s="76"/>
      <c r="O1162" s="77"/>
      <c r="P1162" s="78"/>
      <c r="Q1162" s="78"/>
      <c r="R1162" s="88"/>
      <c r="S1162" s="88"/>
      <c r="T1162" s="88"/>
      <c r="U1162" s="88"/>
      <c r="V1162" s="52"/>
      <c r="W1162" s="52"/>
      <c r="X1162" s="52"/>
      <c r="Y1162" s="52"/>
      <c r="Z1162" s="51"/>
      <c r="AA1162" s="73"/>
      <c r="AB1162" s="73"/>
      <c r="AC1162" s="74"/>
      <c r="AD1162" s="80">
        <v>5002</v>
      </c>
      <c r="AE1162" s="80">
        <v>410</v>
      </c>
      <c r="AF1162" s="80">
        <v>102598</v>
      </c>
      <c r="AG1162" s="80">
        <v>133090</v>
      </c>
      <c r="AH1162" s="80"/>
      <c r="AI1162" s="80" t="s">
        <v>8337</v>
      </c>
      <c r="AJ1162" s="80"/>
      <c r="AK1162" s="80"/>
      <c r="AL1162" s="80"/>
      <c r="AM1162" s="82">
        <v>43280.569895833331</v>
      </c>
      <c r="AN1162" s="80" t="s">
        <v>11402</v>
      </c>
      <c r="AO1162" s="85" t="s">
        <v>12562</v>
      </c>
      <c r="AP1162" s="80" t="s">
        <v>66</v>
      </c>
      <c r="AQ1162" s="2"/>
      <c r="AR1162" s="3"/>
      <c r="AS1162" s="3"/>
      <c r="AT1162" s="3"/>
      <c r="AU1162" s="3"/>
    </row>
    <row r="1163" spans="1:47" x14ac:dyDescent="0.35">
      <c r="A1163" s="66" t="s">
        <v>1189</v>
      </c>
      <c r="B1163" s="67"/>
      <c r="C1163" s="67"/>
      <c r="D1163" s="68"/>
      <c r="E1163" s="70"/>
      <c r="F1163" s="104" t="s">
        <v>11107</v>
      </c>
      <c r="G1163" s="67"/>
      <c r="H1163" s="71"/>
      <c r="I1163" s="72"/>
      <c r="J1163" s="72"/>
      <c r="K1163" s="71" t="s">
        <v>14021</v>
      </c>
      <c r="L1163" s="75"/>
      <c r="M1163" s="76"/>
      <c r="N1163" s="76"/>
      <c r="O1163" s="77"/>
      <c r="P1163" s="78"/>
      <c r="Q1163" s="78"/>
      <c r="R1163" s="88"/>
      <c r="S1163" s="88"/>
      <c r="T1163" s="88"/>
      <c r="U1163" s="88"/>
      <c r="V1163" s="52"/>
      <c r="W1163" s="52"/>
      <c r="X1163" s="52"/>
      <c r="Y1163" s="52"/>
      <c r="Z1163" s="51"/>
      <c r="AA1163" s="73"/>
      <c r="AB1163" s="73"/>
      <c r="AC1163" s="74"/>
      <c r="AD1163" s="80">
        <v>3794</v>
      </c>
      <c r="AE1163" s="80">
        <v>646</v>
      </c>
      <c r="AF1163" s="80">
        <v>50483</v>
      </c>
      <c r="AG1163" s="80">
        <v>36850</v>
      </c>
      <c r="AH1163" s="80"/>
      <c r="AI1163" s="80" t="s">
        <v>8338</v>
      </c>
      <c r="AJ1163" s="80"/>
      <c r="AK1163" s="80"/>
      <c r="AL1163" s="80"/>
      <c r="AM1163" s="82">
        <v>44168.652881944443</v>
      </c>
      <c r="AN1163" s="80" t="s">
        <v>11402</v>
      </c>
      <c r="AO1163" s="85" t="s">
        <v>12563</v>
      </c>
      <c r="AP1163" s="80" t="s">
        <v>66</v>
      </c>
      <c r="AQ1163" s="2"/>
      <c r="AR1163" s="3"/>
      <c r="AS1163" s="3"/>
      <c r="AT1163" s="3"/>
      <c r="AU1163" s="3"/>
    </row>
    <row r="1164" spans="1:47" x14ac:dyDescent="0.35">
      <c r="A1164" s="66" t="s">
        <v>1190</v>
      </c>
      <c r="B1164" s="67"/>
      <c r="C1164" s="67"/>
      <c r="D1164" s="68"/>
      <c r="E1164" s="70"/>
      <c r="F1164" s="104" t="s">
        <v>10012</v>
      </c>
      <c r="G1164" s="67"/>
      <c r="H1164" s="71"/>
      <c r="I1164" s="72"/>
      <c r="J1164" s="72"/>
      <c r="K1164" s="71" t="s">
        <v>14022</v>
      </c>
      <c r="L1164" s="75"/>
      <c r="M1164" s="76"/>
      <c r="N1164" s="76"/>
      <c r="O1164" s="77"/>
      <c r="P1164" s="78"/>
      <c r="Q1164" s="78"/>
      <c r="R1164" s="88"/>
      <c r="S1164" s="88"/>
      <c r="T1164" s="88"/>
      <c r="U1164" s="88"/>
      <c r="V1164" s="52"/>
      <c r="W1164" s="52"/>
      <c r="X1164" s="52"/>
      <c r="Y1164" s="52"/>
      <c r="Z1164" s="51"/>
      <c r="AA1164" s="73"/>
      <c r="AB1164" s="73"/>
      <c r="AC1164" s="74"/>
      <c r="AD1164" s="80">
        <v>573</v>
      </c>
      <c r="AE1164" s="80">
        <v>121</v>
      </c>
      <c r="AF1164" s="80">
        <v>5844</v>
      </c>
      <c r="AG1164" s="80">
        <v>395</v>
      </c>
      <c r="AH1164" s="80"/>
      <c r="AI1164" s="80"/>
      <c r="AJ1164" s="80"/>
      <c r="AK1164" s="80"/>
      <c r="AL1164" s="80"/>
      <c r="AM1164" s="82">
        <v>42551.589409722219</v>
      </c>
      <c r="AN1164" s="80" t="s">
        <v>11402</v>
      </c>
      <c r="AO1164" s="85" t="s">
        <v>12564</v>
      </c>
      <c r="AP1164" s="80" t="s">
        <v>66</v>
      </c>
      <c r="AQ1164" s="2"/>
      <c r="AR1164" s="3"/>
      <c r="AS1164" s="3"/>
      <c r="AT1164" s="3"/>
      <c r="AU1164" s="3"/>
    </row>
    <row r="1165" spans="1:47" x14ac:dyDescent="0.35">
      <c r="A1165" s="66" t="s">
        <v>1191</v>
      </c>
      <c r="B1165" s="67"/>
      <c r="C1165" s="67"/>
      <c r="D1165" s="68"/>
      <c r="E1165" s="70"/>
      <c r="F1165" s="104" t="s">
        <v>11108</v>
      </c>
      <c r="G1165" s="67"/>
      <c r="H1165" s="71"/>
      <c r="I1165" s="72"/>
      <c r="J1165" s="72"/>
      <c r="K1165" s="71" t="s">
        <v>14023</v>
      </c>
      <c r="L1165" s="75"/>
      <c r="M1165" s="76"/>
      <c r="N1165" s="76"/>
      <c r="O1165" s="77"/>
      <c r="P1165" s="78"/>
      <c r="Q1165" s="78"/>
      <c r="R1165" s="88"/>
      <c r="S1165" s="88"/>
      <c r="T1165" s="88"/>
      <c r="U1165" s="88"/>
      <c r="V1165" s="52"/>
      <c r="W1165" s="52"/>
      <c r="X1165" s="52"/>
      <c r="Y1165" s="52"/>
      <c r="Z1165" s="51"/>
      <c r="AA1165" s="73"/>
      <c r="AB1165" s="73"/>
      <c r="AC1165" s="74"/>
      <c r="AD1165" s="80">
        <v>85</v>
      </c>
      <c r="AE1165" s="80">
        <v>16</v>
      </c>
      <c r="AF1165" s="80">
        <v>438</v>
      </c>
      <c r="AG1165" s="80">
        <v>430</v>
      </c>
      <c r="AH1165" s="80"/>
      <c r="AI1165" s="80" t="s">
        <v>8339</v>
      </c>
      <c r="AJ1165" s="80" t="s">
        <v>9095</v>
      </c>
      <c r="AK1165" s="80"/>
      <c r="AL1165" s="80"/>
      <c r="AM1165" s="82">
        <v>44339.431527777779</v>
      </c>
      <c r="AN1165" s="80" t="s">
        <v>11402</v>
      </c>
      <c r="AO1165" s="85" t="s">
        <v>12565</v>
      </c>
      <c r="AP1165" s="80" t="s">
        <v>66</v>
      </c>
      <c r="AQ1165" s="2"/>
      <c r="AR1165" s="3"/>
      <c r="AS1165" s="3"/>
      <c r="AT1165" s="3"/>
      <c r="AU1165" s="3"/>
    </row>
    <row r="1166" spans="1:47" x14ac:dyDescent="0.35">
      <c r="A1166" s="66" t="s">
        <v>1192</v>
      </c>
      <c r="B1166" s="67"/>
      <c r="C1166" s="67"/>
      <c r="D1166" s="68"/>
      <c r="E1166" s="70"/>
      <c r="F1166" s="104" t="s">
        <v>11109</v>
      </c>
      <c r="G1166" s="67"/>
      <c r="H1166" s="71"/>
      <c r="I1166" s="72"/>
      <c r="J1166" s="72"/>
      <c r="K1166" s="71" t="s">
        <v>14024</v>
      </c>
      <c r="L1166" s="75"/>
      <c r="M1166" s="76"/>
      <c r="N1166" s="76"/>
      <c r="O1166" s="77"/>
      <c r="P1166" s="78"/>
      <c r="Q1166" s="78"/>
      <c r="R1166" s="88"/>
      <c r="S1166" s="88"/>
      <c r="T1166" s="88"/>
      <c r="U1166" s="88"/>
      <c r="V1166" s="52"/>
      <c r="W1166" s="52"/>
      <c r="X1166" s="52"/>
      <c r="Y1166" s="52"/>
      <c r="Z1166" s="51"/>
      <c r="AA1166" s="73"/>
      <c r="AB1166" s="73"/>
      <c r="AC1166" s="74"/>
      <c r="AD1166" s="80">
        <v>1926</v>
      </c>
      <c r="AE1166" s="80">
        <v>400</v>
      </c>
      <c r="AF1166" s="80">
        <v>40537</v>
      </c>
      <c r="AG1166" s="80">
        <v>23507</v>
      </c>
      <c r="AH1166" s="80"/>
      <c r="AI1166" s="80"/>
      <c r="AJ1166" s="80"/>
      <c r="AK1166" s="80"/>
      <c r="AL1166" s="80"/>
      <c r="AM1166" s="82">
        <v>41242.015543981484</v>
      </c>
      <c r="AN1166" s="80" t="s">
        <v>11402</v>
      </c>
      <c r="AO1166" s="85" t="s">
        <v>12566</v>
      </c>
      <c r="AP1166" s="80" t="s">
        <v>66</v>
      </c>
      <c r="AQ1166" s="2"/>
      <c r="AR1166" s="3"/>
      <c r="AS1166" s="3"/>
      <c r="AT1166" s="3"/>
      <c r="AU1166" s="3"/>
    </row>
    <row r="1167" spans="1:47" x14ac:dyDescent="0.35">
      <c r="A1167" s="66" t="s">
        <v>1193</v>
      </c>
      <c r="B1167" s="67"/>
      <c r="C1167" s="67"/>
      <c r="D1167" s="68"/>
      <c r="E1167" s="70"/>
      <c r="F1167" s="104" t="s">
        <v>11110</v>
      </c>
      <c r="G1167" s="67"/>
      <c r="H1167" s="71"/>
      <c r="I1167" s="72"/>
      <c r="J1167" s="72"/>
      <c r="K1167" s="71" t="s">
        <v>14025</v>
      </c>
      <c r="L1167" s="75"/>
      <c r="M1167" s="76"/>
      <c r="N1167" s="76"/>
      <c r="O1167" s="77"/>
      <c r="P1167" s="78"/>
      <c r="Q1167" s="78"/>
      <c r="R1167" s="88"/>
      <c r="S1167" s="88"/>
      <c r="T1167" s="88"/>
      <c r="U1167" s="88"/>
      <c r="V1167" s="52"/>
      <c r="W1167" s="52"/>
      <c r="X1167" s="52"/>
      <c r="Y1167" s="52"/>
      <c r="Z1167" s="51"/>
      <c r="AA1167" s="73"/>
      <c r="AB1167" s="73"/>
      <c r="AC1167" s="74"/>
      <c r="AD1167" s="80">
        <v>825</v>
      </c>
      <c r="AE1167" s="80">
        <v>146</v>
      </c>
      <c r="AF1167" s="80">
        <v>9361</v>
      </c>
      <c r="AG1167" s="80">
        <v>431</v>
      </c>
      <c r="AH1167" s="80"/>
      <c r="AI1167" s="80"/>
      <c r="AJ1167" s="80" t="s">
        <v>9096</v>
      </c>
      <c r="AK1167" s="80"/>
      <c r="AL1167" s="80"/>
      <c r="AM1167" s="82">
        <v>41330.566655092596</v>
      </c>
      <c r="AN1167" s="80" t="s">
        <v>11402</v>
      </c>
      <c r="AO1167" s="85" t="s">
        <v>12567</v>
      </c>
      <c r="AP1167" s="80" t="s">
        <v>66</v>
      </c>
      <c r="AQ1167" s="2"/>
      <c r="AR1167" s="3"/>
      <c r="AS1167" s="3"/>
      <c r="AT1167" s="3"/>
      <c r="AU1167" s="3"/>
    </row>
    <row r="1168" spans="1:47" x14ac:dyDescent="0.35">
      <c r="A1168" s="66" t="s">
        <v>1194</v>
      </c>
      <c r="B1168" s="67"/>
      <c r="C1168" s="67"/>
      <c r="D1168" s="68"/>
      <c r="E1168" s="70"/>
      <c r="F1168" s="104" t="s">
        <v>11111</v>
      </c>
      <c r="G1168" s="67"/>
      <c r="H1168" s="71"/>
      <c r="I1168" s="72"/>
      <c r="J1168" s="72"/>
      <c r="K1168" s="71" t="s">
        <v>14026</v>
      </c>
      <c r="L1168" s="75"/>
      <c r="M1168" s="76"/>
      <c r="N1168" s="76"/>
      <c r="O1168" s="77"/>
      <c r="P1168" s="78"/>
      <c r="Q1168" s="78"/>
      <c r="R1168" s="88"/>
      <c r="S1168" s="88"/>
      <c r="T1168" s="88"/>
      <c r="U1168" s="88"/>
      <c r="V1168" s="52"/>
      <c r="W1168" s="52"/>
      <c r="X1168" s="52"/>
      <c r="Y1168" s="52"/>
      <c r="Z1168" s="51"/>
      <c r="AA1168" s="73"/>
      <c r="AB1168" s="73"/>
      <c r="AC1168" s="74"/>
      <c r="AD1168" s="80">
        <v>4598</v>
      </c>
      <c r="AE1168" s="80">
        <v>4703</v>
      </c>
      <c r="AF1168" s="80">
        <v>54308</v>
      </c>
      <c r="AG1168" s="80">
        <v>41721</v>
      </c>
      <c r="AH1168" s="80"/>
      <c r="AI1168" s="80" t="s">
        <v>8340</v>
      </c>
      <c r="AJ1168" s="80" t="s">
        <v>9097</v>
      </c>
      <c r="AK1168" s="85" t="s">
        <v>9790</v>
      </c>
      <c r="AL1168" s="80"/>
      <c r="AM1168" s="82">
        <v>43089.71565972222</v>
      </c>
      <c r="AN1168" s="80" t="s">
        <v>11402</v>
      </c>
      <c r="AO1168" s="85" t="s">
        <v>12568</v>
      </c>
      <c r="AP1168" s="80" t="s">
        <v>66</v>
      </c>
      <c r="AQ1168" s="2"/>
      <c r="AR1168" s="3"/>
      <c r="AS1168" s="3"/>
      <c r="AT1168" s="3"/>
      <c r="AU1168" s="3"/>
    </row>
    <row r="1169" spans="1:47" x14ac:dyDescent="0.35">
      <c r="A1169" s="66" t="s">
        <v>1195</v>
      </c>
      <c r="B1169" s="67"/>
      <c r="C1169" s="67"/>
      <c r="D1169" s="68"/>
      <c r="E1169" s="70"/>
      <c r="F1169" s="104" t="s">
        <v>11112</v>
      </c>
      <c r="G1169" s="67"/>
      <c r="H1169" s="71"/>
      <c r="I1169" s="72"/>
      <c r="J1169" s="72"/>
      <c r="K1169" s="71" t="s">
        <v>14027</v>
      </c>
      <c r="L1169" s="75"/>
      <c r="M1169" s="76"/>
      <c r="N1169" s="76"/>
      <c r="O1169" s="77"/>
      <c r="P1169" s="78"/>
      <c r="Q1169" s="78"/>
      <c r="R1169" s="88"/>
      <c r="S1169" s="88"/>
      <c r="T1169" s="88"/>
      <c r="U1169" s="88"/>
      <c r="V1169" s="52"/>
      <c r="W1169" s="52"/>
      <c r="X1169" s="52"/>
      <c r="Y1169" s="52"/>
      <c r="Z1169" s="51"/>
      <c r="AA1169" s="73"/>
      <c r="AB1169" s="73"/>
      <c r="AC1169" s="74"/>
      <c r="AD1169" s="80">
        <v>3644</v>
      </c>
      <c r="AE1169" s="80">
        <v>3119</v>
      </c>
      <c r="AF1169" s="80">
        <v>107633</v>
      </c>
      <c r="AG1169" s="80">
        <v>34227</v>
      </c>
      <c r="AH1169" s="80"/>
      <c r="AI1169" s="80" t="s">
        <v>8341</v>
      </c>
      <c r="AJ1169" s="80">
        <v>94</v>
      </c>
      <c r="AK1169" s="80"/>
      <c r="AL1169" s="80"/>
      <c r="AM1169" s="82">
        <v>44063.543356481481</v>
      </c>
      <c r="AN1169" s="80" t="s">
        <v>11402</v>
      </c>
      <c r="AO1169" s="85" t="s">
        <v>12569</v>
      </c>
      <c r="AP1169" s="80" t="s">
        <v>66</v>
      </c>
      <c r="AQ1169" s="2"/>
      <c r="AR1169" s="3"/>
      <c r="AS1169" s="3"/>
      <c r="AT1169" s="3"/>
      <c r="AU1169" s="3"/>
    </row>
    <row r="1170" spans="1:47" x14ac:dyDescent="0.35">
      <c r="A1170" s="66" t="s">
        <v>1196</v>
      </c>
      <c r="B1170" s="67"/>
      <c r="C1170" s="67"/>
      <c r="D1170" s="68"/>
      <c r="E1170" s="70"/>
      <c r="F1170" s="104" t="s">
        <v>11113</v>
      </c>
      <c r="G1170" s="67"/>
      <c r="H1170" s="71"/>
      <c r="I1170" s="72"/>
      <c r="J1170" s="72"/>
      <c r="K1170" s="71" t="s">
        <v>14028</v>
      </c>
      <c r="L1170" s="75"/>
      <c r="M1170" s="76"/>
      <c r="N1170" s="76"/>
      <c r="O1170" s="77"/>
      <c r="P1170" s="78"/>
      <c r="Q1170" s="78"/>
      <c r="R1170" s="88"/>
      <c r="S1170" s="88"/>
      <c r="T1170" s="88"/>
      <c r="U1170" s="88"/>
      <c r="V1170" s="52"/>
      <c r="W1170" s="52"/>
      <c r="X1170" s="52"/>
      <c r="Y1170" s="52"/>
      <c r="Z1170" s="51"/>
      <c r="AA1170" s="73"/>
      <c r="AB1170" s="73"/>
      <c r="AC1170" s="74"/>
      <c r="AD1170" s="80">
        <v>497</v>
      </c>
      <c r="AE1170" s="80">
        <v>1425</v>
      </c>
      <c r="AF1170" s="80">
        <v>92070</v>
      </c>
      <c r="AG1170" s="80">
        <v>13</v>
      </c>
      <c r="AH1170" s="80"/>
      <c r="AI1170" s="80" t="s">
        <v>8342</v>
      </c>
      <c r="AJ1170" s="80" t="s">
        <v>8957</v>
      </c>
      <c r="AK1170" s="85" t="s">
        <v>9791</v>
      </c>
      <c r="AL1170" s="80"/>
      <c r="AM1170" s="82">
        <v>42257.387685185182</v>
      </c>
      <c r="AN1170" s="80" t="s">
        <v>11402</v>
      </c>
      <c r="AO1170" s="85" t="s">
        <v>12570</v>
      </c>
      <c r="AP1170" s="80" t="s">
        <v>66</v>
      </c>
      <c r="AQ1170" s="2"/>
      <c r="AR1170" s="3"/>
      <c r="AS1170" s="3"/>
      <c r="AT1170" s="3"/>
      <c r="AU1170" s="3"/>
    </row>
    <row r="1171" spans="1:47" x14ac:dyDescent="0.35">
      <c r="A1171" s="66" t="s">
        <v>1198</v>
      </c>
      <c r="B1171" s="67"/>
      <c r="C1171" s="67"/>
      <c r="D1171" s="68"/>
      <c r="E1171" s="70"/>
      <c r="F1171" s="104" t="s">
        <v>11114</v>
      </c>
      <c r="G1171" s="67"/>
      <c r="H1171" s="71"/>
      <c r="I1171" s="72"/>
      <c r="J1171" s="72"/>
      <c r="K1171" s="71" t="s">
        <v>14029</v>
      </c>
      <c r="L1171" s="75"/>
      <c r="M1171" s="76"/>
      <c r="N1171" s="76"/>
      <c r="O1171" s="77"/>
      <c r="P1171" s="78"/>
      <c r="Q1171" s="78"/>
      <c r="R1171" s="88"/>
      <c r="S1171" s="88"/>
      <c r="T1171" s="88"/>
      <c r="U1171" s="88"/>
      <c r="V1171" s="52"/>
      <c r="W1171" s="52"/>
      <c r="X1171" s="52"/>
      <c r="Y1171" s="52"/>
      <c r="Z1171" s="51"/>
      <c r="AA1171" s="73"/>
      <c r="AB1171" s="73"/>
      <c r="AC1171" s="74"/>
      <c r="AD1171" s="80">
        <v>108</v>
      </c>
      <c r="AE1171" s="80">
        <v>2872</v>
      </c>
      <c r="AF1171" s="80">
        <v>470186</v>
      </c>
      <c r="AG1171" s="80">
        <v>0</v>
      </c>
      <c r="AH1171" s="80"/>
      <c r="AI1171" s="80"/>
      <c r="AJ1171" s="80" t="s">
        <v>9098</v>
      </c>
      <c r="AK1171" s="80"/>
      <c r="AL1171" s="80"/>
      <c r="AM1171" s="82">
        <v>41275.105636574073</v>
      </c>
      <c r="AN1171" s="80" t="s">
        <v>11402</v>
      </c>
      <c r="AO1171" s="85" t="s">
        <v>12571</v>
      </c>
      <c r="AP1171" s="80" t="s">
        <v>66</v>
      </c>
      <c r="AQ1171" s="2"/>
      <c r="AR1171" s="3"/>
      <c r="AS1171" s="3"/>
      <c r="AT1171" s="3"/>
      <c r="AU1171" s="3"/>
    </row>
    <row r="1172" spans="1:47" x14ac:dyDescent="0.35">
      <c r="A1172" s="66" t="s">
        <v>1199</v>
      </c>
      <c r="B1172" s="67"/>
      <c r="C1172" s="67"/>
      <c r="D1172" s="68"/>
      <c r="E1172" s="70"/>
      <c r="F1172" s="104" t="s">
        <v>11115</v>
      </c>
      <c r="G1172" s="67"/>
      <c r="H1172" s="71"/>
      <c r="I1172" s="72"/>
      <c r="J1172" s="72"/>
      <c r="K1172" s="71" t="s">
        <v>14030</v>
      </c>
      <c r="L1172" s="75"/>
      <c r="M1172" s="76"/>
      <c r="N1172" s="76"/>
      <c r="O1172" s="77"/>
      <c r="P1172" s="78"/>
      <c r="Q1172" s="78"/>
      <c r="R1172" s="88"/>
      <c r="S1172" s="88"/>
      <c r="T1172" s="88"/>
      <c r="U1172" s="88"/>
      <c r="V1172" s="52"/>
      <c r="W1172" s="52"/>
      <c r="X1172" s="52"/>
      <c r="Y1172" s="52"/>
      <c r="Z1172" s="51"/>
      <c r="AA1172" s="73"/>
      <c r="AB1172" s="73"/>
      <c r="AC1172" s="74"/>
      <c r="AD1172" s="80">
        <v>3</v>
      </c>
      <c r="AE1172" s="80">
        <v>1959</v>
      </c>
      <c r="AF1172" s="80">
        <v>535584</v>
      </c>
      <c r="AG1172" s="80">
        <v>336</v>
      </c>
      <c r="AH1172" s="80"/>
      <c r="AI1172" s="80" t="s">
        <v>8343</v>
      </c>
      <c r="AJ1172" s="80" t="s">
        <v>9099</v>
      </c>
      <c r="AK1172" s="85" t="s">
        <v>9792</v>
      </c>
      <c r="AL1172" s="80"/>
      <c r="AM1172" s="82">
        <v>43122.59337962963</v>
      </c>
      <c r="AN1172" s="80" t="s">
        <v>11402</v>
      </c>
      <c r="AO1172" s="85" t="s">
        <v>12572</v>
      </c>
      <c r="AP1172" s="80" t="s">
        <v>66</v>
      </c>
      <c r="AQ1172" s="2"/>
      <c r="AR1172" s="3"/>
      <c r="AS1172" s="3"/>
      <c r="AT1172" s="3"/>
      <c r="AU1172" s="3"/>
    </row>
    <row r="1173" spans="1:47" x14ac:dyDescent="0.35">
      <c r="A1173" s="66" t="s">
        <v>1201</v>
      </c>
      <c r="B1173" s="67"/>
      <c r="C1173" s="67"/>
      <c r="D1173" s="68"/>
      <c r="E1173" s="70"/>
      <c r="F1173" s="104" t="s">
        <v>11116</v>
      </c>
      <c r="G1173" s="67"/>
      <c r="H1173" s="71"/>
      <c r="I1173" s="72"/>
      <c r="J1173" s="72"/>
      <c r="K1173" s="71" t="s">
        <v>14031</v>
      </c>
      <c r="L1173" s="75"/>
      <c r="M1173" s="76"/>
      <c r="N1173" s="76"/>
      <c r="O1173" s="77"/>
      <c r="P1173" s="78"/>
      <c r="Q1173" s="78"/>
      <c r="R1173" s="88"/>
      <c r="S1173" s="88"/>
      <c r="T1173" s="88"/>
      <c r="U1173" s="88"/>
      <c r="V1173" s="52"/>
      <c r="W1173" s="52"/>
      <c r="X1173" s="52"/>
      <c r="Y1173" s="52"/>
      <c r="Z1173" s="51"/>
      <c r="AA1173" s="73"/>
      <c r="AB1173" s="73"/>
      <c r="AC1173" s="74"/>
      <c r="AD1173" s="80">
        <v>354</v>
      </c>
      <c r="AE1173" s="80">
        <v>70</v>
      </c>
      <c r="AF1173" s="80">
        <v>2234</v>
      </c>
      <c r="AG1173" s="80">
        <v>89</v>
      </c>
      <c r="AH1173" s="80"/>
      <c r="AI1173" s="80" t="s">
        <v>8344</v>
      </c>
      <c r="AJ1173" s="80"/>
      <c r="AK1173" s="85" t="s">
        <v>9793</v>
      </c>
      <c r="AL1173" s="80"/>
      <c r="AM1173" s="82">
        <v>43689.785798611112</v>
      </c>
      <c r="AN1173" s="80" t="s">
        <v>11402</v>
      </c>
      <c r="AO1173" s="85" t="s">
        <v>12573</v>
      </c>
      <c r="AP1173" s="80" t="s">
        <v>66</v>
      </c>
      <c r="AQ1173" s="2"/>
      <c r="AR1173" s="3"/>
      <c r="AS1173" s="3"/>
      <c r="AT1173" s="3"/>
      <c r="AU1173" s="3"/>
    </row>
    <row r="1174" spans="1:47" x14ac:dyDescent="0.35">
      <c r="A1174" s="66" t="s">
        <v>1202</v>
      </c>
      <c r="B1174" s="67"/>
      <c r="C1174" s="67"/>
      <c r="D1174" s="68"/>
      <c r="E1174" s="70"/>
      <c r="F1174" s="104" t="s">
        <v>11117</v>
      </c>
      <c r="G1174" s="67"/>
      <c r="H1174" s="71"/>
      <c r="I1174" s="72"/>
      <c r="J1174" s="72"/>
      <c r="K1174" s="71" t="s">
        <v>14032</v>
      </c>
      <c r="L1174" s="75"/>
      <c r="M1174" s="76"/>
      <c r="N1174" s="76"/>
      <c r="O1174" s="77"/>
      <c r="P1174" s="78"/>
      <c r="Q1174" s="78"/>
      <c r="R1174" s="88"/>
      <c r="S1174" s="88"/>
      <c r="T1174" s="88"/>
      <c r="U1174" s="88"/>
      <c r="V1174" s="52"/>
      <c r="W1174" s="52"/>
      <c r="X1174" s="52"/>
      <c r="Y1174" s="52"/>
      <c r="Z1174" s="51"/>
      <c r="AA1174" s="73"/>
      <c r="AB1174" s="73"/>
      <c r="AC1174" s="74"/>
      <c r="AD1174" s="80">
        <v>801</v>
      </c>
      <c r="AE1174" s="80">
        <v>647</v>
      </c>
      <c r="AF1174" s="80">
        <v>3774</v>
      </c>
      <c r="AG1174" s="80">
        <v>2414</v>
      </c>
      <c r="AH1174" s="80"/>
      <c r="AI1174" s="80" t="s">
        <v>8345</v>
      </c>
      <c r="AJ1174" s="80" t="s">
        <v>8615</v>
      </c>
      <c r="AK1174" s="85" t="s">
        <v>9794</v>
      </c>
      <c r="AL1174" s="80"/>
      <c r="AM1174" s="82">
        <v>41963.426307870373</v>
      </c>
      <c r="AN1174" s="80" t="s">
        <v>11402</v>
      </c>
      <c r="AO1174" s="85" t="s">
        <v>12574</v>
      </c>
      <c r="AP1174" s="80" t="s">
        <v>66</v>
      </c>
      <c r="AQ1174" s="2"/>
      <c r="AR1174" s="3"/>
      <c r="AS1174" s="3"/>
      <c r="AT1174" s="3"/>
      <c r="AU1174" s="3"/>
    </row>
    <row r="1175" spans="1:47" x14ac:dyDescent="0.35">
      <c r="A1175" s="66" t="s">
        <v>1203</v>
      </c>
      <c r="B1175" s="67"/>
      <c r="C1175" s="67"/>
      <c r="D1175" s="68"/>
      <c r="E1175" s="70"/>
      <c r="F1175" s="104" t="s">
        <v>11118</v>
      </c>
      <c r="G1175" s="67"/>
      <c r="H1175" s="71"/>
      <c r="I1175" s="72"/>
      <c r="J1175" s="72"/>
      <c r="K1175" s="71" t="s">
        <v>14033</v>
      </c>
      <c r="L1175" s="75"/>
      <c r="M1175" s="76"/>
      <c r="N1175" s="76"/>
      <c r="O1175" s="77"/>
      <c r="P1175" s="78"/>
      <c r="Q1175" s="78"/>
      <c r="R1175" s="88"/>
      <c r="S1175" s="88"/>
      <c r="T1175" s="88"/>
      <c r="U1175" s="88"/>
      <c r="V1175" s="52"/>
      <c r="W1175" s="52"/>
      <c r="X1175" s="52"/>
      <c r="Y1175" s="52"/>
      <c r="Z1175" s="51"/>
      <c r="AA1175" s="73"/>
      <c r="AB1175" s="73"/>
      <c r="AC1175" s="74"/>
      <c r="AD1175" s="80">
        <v>97</v>
      </c>
      <c r="AE1175" s="80">
        <v>57</v>
      </c>
      <c r="AF1175" s="80">
        <v>2636</v>
      </c>
      <c r="AG1175" s="80">
        <v>2060</v>
      </c>
      <c r="AH1175" s="80"/>
      <c r="AI1175" s="80" t="s">
        <v>8346</v>
      </c>
      <c r="AJ1175" s="80" t="s">
        <v>8615</v>
      </c>
      <c r="AK1175" s="85" t="s">
        <v>9795</v>
      </c>
      <c r="AL1175" s="80"/>
      <c r="AM1175" s="82">
        <v>42432.045289351852</v>
      </c>
      <c r="AN1175" s="80" t="s">
        <v>11402</v>
      </c>
      <c r="AO1175" s="85" t="s">
        <v>12575</v>
      </c>
      <c r="AP1175" s="80" t="s">
        <v>66</v>
      </c>
      <c r="AQ1175" s="2"/>
      <c r="AR1175" s="3"/>
      <c r="AS1175" s="3"/>
      <c r="AT1175" s="3"/>
      <c r="AU1175" s="3"/>
    </row>
    <row r="1176" spans="1:47" x14ac:dyDescent="0.35">
      <c r="A1176" s="66" t="s">
        <v>1204</v>
      </c>
      <c r="B1176" s="67"/>
      <c r="C1176" s="67"/>
      <c r="D1176" s="68"/>
      <c r="E1176" s="70"/>
      <c r="F1176" s="104" t="s">
        <v>11119</v>
      </c>
      <c r="G1176" s="67"/>
      <c r="H1176" s="71"/>
      <c r="I1176" s="72"/>
      <c r="J1176" s="72"/>
      <c r="K1176" s="71" t="s">
        <v>14034</v>
      </c>
      <c r="L1176" s="75"/>
      <c r="M1176" s="76"/>
      <c r="N1176" s="76"/>
      <c r="O1176" s="77"/>
      <c r="P1176" s="78"/>
      <c r="Q1176" s="78"/>
      <c r="R1176" s="88"/>
      <c r="S1176" s="88"/>
      <c r="T1176" s="88"/>
      <c r="U1176" s="88"/>
      <c r="V1176" s="52"/>
      <c r="W1176" s="52"/>
      <c r="X1176" s="52"/>
      <c r="Y1176" s="52"/>
      <c r="Z1176" s="51"/>
      <c r="AA1176" s="73"/>
      <c r="AB1176" s="73"/>
      <c r="AC1176" s="74"/>
      <c r="AD1176" s="80">
        <v>1211</v>
      </c>
      <c r="AE1176" s="80">
        <v>633</v>
      </c>
      <c r="AF1176" s="80">
        <v>5288</v>
      </c>
      <c r="AG1176" s="80">
        <v>9</v>
      </c>
      <c r="AH1176" s="80"/>
      <c r="AI1176" s="80" t="s">
        <v>8347</v>
      </c>
      <c r="AJ1176" s="80" t="s">
        <v>9100</v>
      </c>
      <c r="AK1176" s="85" t="s">
        <v>9796</v>
      </c>
      <c r="AL1176" s="80"/>
      <c r="AM1176" s="82">
        <v>41595.362650462965</v>
      </c>
      <c r="AN1176" s="80" t="s">
        <v>11402</v>
      </c>
      <c r="AO1176" s="85" t="s">
        <v>12576</v>
      </c>
      <c r="AP1176" s="80" t="s">
        <v>66</v>
      </c>
      <c r="AQ1176" s="2"/>
      <c r="AR1176" s="3"/>
      <c r="AS1176" s="3"/>
      <c r="AT1176" s="3"/>
      <c r="AU1176" s="3"/>
    </row>
    <row r="1177" spans="1:47" x14ac:dyDescent="0.35">
      <c r="A1177" s="66" t="s">
        <v>1205</v>
      </c>
      <c r="B1177" s="67"/>
      <c r="C1177" s="67"/>
      <c r="D1177" s="68"/>
      <c r="E1177" s="70"/>
      <c r="F1177" s="104" t="s">
        <v>11120</v>
      </c>
      <c r="G1177" s="67"/>
      <c r="H1177" s="71"/>
      <c r="I1177" s="72"/>
      <c r="J1177" s="72"/>
      <c r="K1177" s="71" t="s">
        <v>14035</v>
      </c>
      <c r="L1177" s="75"/>
      <c r="M1177" s="76"/>
      <c r="N1177" s="76"/>
      <c r="O1177" s="77"/>
      <c r="P1177" s="78"/>
      <c r="Q1177" s="78"/>
      <c r="R1177" s="88"/>
      <c r="S1177" s="88"/>
      <c r="T1177" s="88"/>
      <c r="U1177" s="88"/>
      <c r="V1177" s="52"/>
      <c r="W1177" s="52"/>
      <c r="X1177" s="52"/>
      <c r="Y1177" s="52"/>
      <c r="Z1177" s="51"/>
      <c r="AA1177" s="73"/>
      <c r="AB1177" s="73"/>
      <c r="AC1177" s="74"/>
      <c r="AD1177" s="80">
        <v>284</v>
      </c>
      <c r="AE1177" s="80">
        <v>549</v>
      </c>
      <c r="AF1177" s="80">
        <v>1079</v>
      </c>
      <c r="AG1177" s="80">
        <v>732</v>
      </c>
      <c r="AH1177" s="80"/>
      <c r="AI1177" s="80" t="s">
        <v>8348</v>
      </c>
      <c r="AJ1177" s="80" t="s">
        <v>9101</v>
      </c>
      <c r="AK1177" s="85" t="s">
        <v>9797</v>
      </c>
      <c r="AL1177" s="80"/>
      <c r="AM1177" s="82">
        <v>42297.636412037034</v>
      </c>
      <c r="AN1177" s="80" t="s">
        <v>11402</v>
      </c>
      <c r="AO1177" s="85" t="s">
        <v>12577</v>
      </c>
      <c r="AP1177" s="80" t="s">
        <v>66</v>
      </c>
      <c r="AQ1177" s="2"/>
      <c r="AR1177" s="3"/>
      <c r="AS1177" s="3"/>
      <c r="AT1177" s="3"/>
      <c r="AU1177" s="3"/>
    </row>
    <row r="1178" spans="1:47" x14ac:dyDescent="0.35">
      <c r="A1178" s="66" t="s">
        <v>1206</v>
      </c>
      <c r="B1178" s="67"/>
      <c r="C1178" s="67"/>
      <c r="D1178" s="68"/>
      <c r="E1178" s="70"/>
      <c r="F1178" s="104" t="s">
        <v>11121</v>
      </c>
      <c r="G1178" s="67"/>
      <c r="H1178" s="71"/>
      <c r="I1178" s="72"/>
      <c r="J1178" s="72"/>
      <c r="K1178" s="71" t="s">
        <v>14036</v>
      </c>
      <c r="L1178" s="75"/>
      <c r="M1178" s="76"/>
      <c r="N1178" s="76"/>
      <c r="O1178" s="77"/>
      <c r="P1178" s="78"/>
      <c r="Q1178" s="78"/>
      <c r="R1178" s="88"/>
      <c r="S1178" s="88"/>
      <c r="T1178" s="88"/>
      <c r="U1178" s="88"/>
      <c r="V1178" s="52"/>
      <c r="W1178" s="52"/>
      <c r="X1178" s="52"/>
      <c r="Y1178" s="52"/>
      <c r="Z1178" s="51"/>
      <c r="AA1178" s="73"/>
      <c r="AB1178" s="73"/>
      <c r="AC1178" s="74"/>
      <c r="AD1178" s="80">
        <v>1149</v>
      </c>
      <c r="AE1178" s="80">
        <v>712</v>
      </c>
      <c r="AF1178" s="80">
        <v>9750</v>
      </c>
      <c r="AG1178" s="80">
        <v>7994</v>
      </c>
      <c r="AH1178" s="80"/>
      <c r="AI1178" s="80" t="s">
        <v>8349</v>
      </c>
      <c r="AJ1178" s="80" t="s">
        <v>9102</v>
      </c>
      <c r="AK1178" s="85" t="s">
        <v>9798</v>
      </c>
      <c r="AL1178" s="80"/>
      <c r="AM1178" s="82">
        <v>40501.338831018518</v>
      </c>
      <c r="AN1178" s="80" t="s">
        <v>11402</v>
      </c>
      <c r="AO1178" s="85" t="s">
        <v>12578</v>
      </c>
      <c r="AP1178" s="80" t="s">
        <v>66</v>
      </c>
      <c r="AQ1178" s="2"/>
      <c r="AR1178" s="3"/>
      <c r="AS1178" s="3"/>
      <c r="AT1178" s="3"/>
      <c r="AU1178" s="3"/>
    </row>
    <row r="1179" spans="1:47" x14ac:dyDescent="0.35">
      <c r="A1179" s="66" t="s">
        <v>1208</v>
      </c>
      <c r="B1179" s="67"/>
      <c r="C1179" s="67"/>
      <c r="D1179" s="68"/>
      <c r="E1179" s="70"/>
      <c r="F1179" s="104" t="s">
        <v>11122</v>
      </c>
      <c r="G1179" s="67"/>
      <c r="H1179" s="71"/>
      <c r="I1179" s="72"/>
      <c r="J1179" s="72"/>
      <c r="K1179" s="71" t="s">
        <v>14037</v>
      </c>
      <c r="L1179" s="75"/>
      <c r="M1179" s="76"/>
      <c r="N1179" s="76"/>
      <c r="O1179" s="77"/>
      <c r="P1179" s="78"/>
      <c r="Q1179" s="78"/>
      <c r="R1179" s="88"/>
      <c r="S1179" s="88"/>
      <c r="T1179" s="88"/>
      <c r="U1179" s="88"/>
      <c r="V1179" s="52"/>
      <c r="W1179" s="52"/>
      <c r="X1179" s="52"/>
      <c r="Y1179" s="52"/>
      <c r="Z1179" s="51"/>
      <c r="AA1179" s="73"/>
      <c r="AB1179" s="73"/>
      <c r="AC1179" s="74"/>
      <c r="AD1179" s="80">
        <v>975</v>
      </c>
      <c r="AE1179" s="80">
        <v>979</v>
      </c>
      <c r="AF1179" s="80">
        <v>11336</v>
      </c>
      <c r="AG1179" s="80">
        <v>7782</v>
      </c>
      <c r="AH1179" s="80"/>
      <c r="AI1179" s="80" t="s">
        <v>8350</v>
      </c>
      <c r="AJ1179" s="80" t="s">
        <v>9103</v>
      </c>
      <c r="AK1179" s="85" t="s">
        <v>9799</v>
      </c>
      <c r="AL1179" s="80"/>
      <c r="AM1179" s="82">
        <v>43603.464756944442</v>
      </c>
      <c r="AN1179" s="80" t="s">
        <v>11402</v>
      </c>
      <c r="AO1179" s="85" t="s">
        <v>12579</v>
      </c>
      <c r="AP1179" s="80" t="s">
        <v>66</v>
      </c>
      <c r="AQ1179" s="2"/>
      <c r="AR1179" s="3"/>
      <c r="AS1179" s="3"/>
      <c r="AT1179" s="3"/>
      <c r="AU1179" s="3"/>
    </row>
    <row r="1180" spans="1:47" x14ac:dyDescent="0.35">
      <c r="A1180" s="66" t="s">
        <v>1209</v>
      </c>
      <c r="B1180" s="67"/>
      <c r="C1180" s="67"/>
      <c r="D1180" s="68"/>
      <c r="E1180" s="70"/>
      <c r="F1180" s="104" t="s">
        <v>11123</v>
      </c>
      <c r="G1180" s="67"/>
      <c r="H1180" s="71"/>
      <c r="I1180" s="72"/>
      <c r="J1180" s="72"/>
      <c r="K1180" s="71" t="s">
        <v>14038</v>
      </c>
      <c r="L1180" s="75"/>
      <c r="M1180" s="76"/>
      <c r="N1180" s="76"/>
      <c r="O1180" s="77"/>
      <c r="P1180" s="78"/>
      <c r="Q1180" s="78"/>
      <c r="R1180" s="88"/>
      <c r="S1180" s="88"/>
      <c r="T1180" s="88"/>
      <c r="U1180" s="88"/>
      <c r="V1180" s="52"/>
      <c r="W1180" s="52"/>
      <c r="X1180" s="52"/>
      <c r="Y1180" s="52"/>
      <c r="Z1180" s="51"/>
      <c r="AA1180" s="73"/>
      <c r="AB1180" s="73"/>
      <c r="AC1180" s="74"/>
      <c r="AD1180" s="80">
        <v>1276</v>
      </c>
      <c r="AE1180" s="80">
        <v>1466</v>
      </c>
      <c r="AF1180" s="80">
        <v>13527</v>
      </c>
      <c r="AG1180" s="80">
        <v>14437</v>
      </c>
      <c r="AH1180" s="80"/>
      <c r="AI1180" s="80" t="s">
        <v>8351</v>
      </c>
      <c r="AJ1180" s="80" t="s">
        <v>8841</v>
      </c>
      <c r="AK1180" s="85" t="s">
        <v>9800</v>
      </c>
      <c r="AL1180" s="80"/>
      <c r="AM1180" s="82">
        <v>40675.906018518515</v>
      </c>
      <c r="AN1180" s="80" t="s">
        <v>11402</v>
      </c>
      <c r="AO1180" s="85" t="s">
        <v>12580</v>
      </c>
      <c r="AP1180" s="80" t="s">
        <v>66</v>
      </c>
      <c r="AQ1180" s="2"/>
      <c r="AR1180" s="3"/>
      <c r="AS1180" s="3"/>
      <c r="AT1180" s="3"/>
      <c r="AU1180" s="3"/>
    </row>
    <row r="1181" spans="1:47" x14ac:dyDescent="0.35">
      <c r="A1181" s="66" t="s">
        <v>1210</v>
      </c>
      <c r="B1181" s="67"/>
      <c r="C1181" s="67"/>
      <c r="D1181" s="68"/>
      <c r="E1181" s="70"/>
      <c r="F1181" s="104" t="s">
        <v>11124</v>
      </c>
      <c r="G1181" s="67"/>
      <c r="H1181" s="71"/>
      <c r="I1181" s="72"/>
      <c r="J1181" s="72"/>
      <c r="K1181" s="71" t="s">
        <v>14039</v>
      </c>
      <c r="L1181" s="75"/>
      <c r="M1181" s="76"/>
      <c r="N1181" s="76"/>
      <c r="O1181" s="77"/>
      <c r="P1181" s="78"/>
      <c r="Q1181" s="78"/>
      <c r="R1181" s="88"/>
      <c r="S1181" s="88"/>
      <c r="T1181" s="88"/>
      <c r="U1181" s="88"/>
      <c r="V1181" s="52"/>
      <c r="W1181" s="52"/>
      <c r="X1181" s="52"/>
      <c r="Y1181" s="52"/>
      <c r="Z1181" s="51"/>
      <c r="AA1181" s="73"/>
      <c r="AB1181" s="73"/>
      <c r="AC1181" s="74"/>
      <c r="AD1181" s="80">
        <v>115</v>
      </c>
      <c r="AE1181" s="80">
        <v>50</v>
      </c>
      <c r="AF1181" s="80">
        <v>1127</v>
      </c>
      <c r="AG1181" s="80">
        <v>152</v>
      </c>
      <c r="AH1181" s="80"/>
      <c r="AI1181" s="80"/>
      <c r="AJ1181" s="80" t="s">
        <v>9104</v>
      </c>
      <c r="AK1181" s="85" t="s">
        <v>9801</v>
      </c>
      <c r="AL1181" s="80"/>
      <c r="AM1181" s="82">
        <v>40970.663425925923</v>
      </c>
      <c r="AN1181" s="80" t="s">
        <v>11402</v>
      </c>
      <c r="AO1181" s="85" t="s">
        <v>12581</v>
      </c>
      <c r="AP1181" s="80" t="s">
        <v>66</v>
      </c>
      <c r="AQ1181" s="2"/>
      <c r="AR1181" s="3"/>
      <c r="AS1181" s="3"/>
      <c r="AT1181" s="3"/>
      <c r="AU1181" s="3"/>
    </row>
    <row r="1182" spans="1:47" x14ac:dyDescent="0.35">
      <c r="A1182" s="66" t="s">
        <v>1211</v>
      </c>
      <c r="B1182" s="67"/>
      <c r="C1182" s="67"/>
      <c r="D1182" s="68"/>
      <c r="E1182" s="70"/>
      <c r="F1182" s="104" t="s">
        <v>11125</v>
      </c>
      <c r="G1182" s="67"/>
      <c r="H1182" s="71"/>
      <c r="I1182" s="72"/>
      <c r="J1182" s="72"/>
      <c r="K1182" s="71" t="s">
        <v>14040</v>
      </c>
      <c r="L1182" s="75"/>
      <c r="M1182" s="76"/>
      <c r="N1182" s="76"/>
      <c r="O1182" s="77"/>
      <c r="P1182" s="78"/>
      <c r="Q1182" s="78"/>
      <c r="R1182" s="88"/>
      <c r="S1182" s="88"/>
      <c r="T1182" s="88"/>
      <c r="U1182" s="88"/>
      <c r="V1182" s="52"/>
      <c r="W1182" s="52"/>
      <c r="X1182" s="52"/>
      <c r="Y1182" s="52"/>
      <c r="Z1182" s="51"/>
      <c r="AA1182" s="73"/>
      <c r="AB1182" s="73"/>
      <c r="AC1182" s="74"/>
      <c r="AD1182" s="80">
        <v>147</v>
      </c>
      <c r="AE1182" s="80">
        <v>118</v>
      </c>
      <c r="AF1182" s="80">
        <v>280</v>
      </c>
      <c r="AG1182" s="80">
        <v>1679</v>
      </c>
      <c r="AH1182" s="80"/>
      <c r="AI1182" s="80" t="s">
        <v>8352</v>
      </c>
      <c r="AJ1182" s="80" t="s">
        <v>8609</v>
      </c>
      <c r="AK1182" s="85" t="s">
        <v>9802</v>
      </c>
      <c r="AL1182" s="80"/>
      <c r="AM1182" s="82">
        <v>43487.349317129629</v>
      </c>
      <c r="AN1182" s="80" t="s">
        <v>11402</v>
      </c>
      <c r="AO1182" s="85" t="s">
        <v>12582</v>
      </c>
      <c r="AP1182" s="80" t="s">
        <v>66</v>
      </c>
      <c r="AQ1182" s="2"/>
      <c r="AR1182" s="3"/>
      <c r="AS1182" s="3"/>
      <c r="AT1182" s="3"/>
      <c r="AU1182" s="3"/>
    </row>
    <row r="1183" spans="1:47" x14ac:dyDescent="0.35">
      <c r="A1183" s="66" t="s">
        <v>1610</v>
      </c>
      <c r="B1183" s="67"/>
      <c r="C1183" s="67"/>
      <c r="D1183" s="68"/>
      <c r="E1183" s="70"/>
      <c r="F1183" s="104" t="s">
        <v>11126</v>
      </c>
      <c r="G1183" s="67"/>
      <c r="H1183" s="71"/>
      <c r="I1183" s="72"/>
      <c r="J1183" s="72"/>
      <c r="K1183" s="71" t="s">
        <v>14041</v>
      </c>
      <c r="L1183" s="75"/>
      <c r="M1183" s="76"/>
      <c r="N1183" s="76"/>
      <c r="O1183" s="77"/>
      <c r="P1183" s="78"/>
      <c r="Q1183" s="78"/>
      <c r="R1183" s="88"/>
      <c r="S1183" s="88"/>
      <c r="T1183" s="88"/>
      <c r="U1183" s="88"/>
      <c r="V1183" s="52"/>
      <c r="W1183" s="52"/>
      <c r="X1183" s="52"/>
      <c r="Y1183" s="52"/>
      <c r="Z1183" s="51"/>
      <c r="AA1183" s="73"/>
      <c r="AB1183" s="73"/>
      <c r="AC1183" s="74"/>
      <c r="AD1183" s="80">
        <v>461</v>
      </c>
      <c r="AE1183" s="80">
        <v>847</v>
      </c>
      <c r="AF1183" s="80">
        <v>489</v>
      </c>
      <c r="AG1183" s="80">
        <v>48</v>
      </c>
      <c r="AH1183" s="80"/>
      <c r="AI1183" s="80" t="s">
        <v>8353</v>
      </c>
      <c r="AJ1183" s="80" t="s">
        <v>8615</v>
      </c>
      <c r="AK1183" s="80"/>
      <c r="AL1183" s="80"/>
      <c r="AM1183" s="82">
        <v>40874.776597222219</v>
      </c>
      <c r="AN1183" s="80" t="s">
        <v>11402</v>
      </c>
      <c r="AO1183" s="85" t="s">
        <v>12583</v>
      </c>
      <c r="AP1183" s="80" t="s">
        <v>65</v>
      </c>
      <c r="AQ1183" s="2"/>
      <c r="AR1183" s="3"/>
      <c r="AS1183" s="3"/>
      <c r="AT1183" s="3"/>
      <c r="AU1183" s="3"/>
    </row>
    <row r="1184" spans="1:47" x14ac:dyDescent="0.35">
      <c r="A1184" s="66" t="s">
        <v>1213</v>
      </c>
      <c r="B1184" s="67"/>
      <c r="C1184" s="67"/>
      <c r="D1184" s="68"/>
      <c r="E1184" s="70"/>
      <c r="F1184" s="104" t="s">
        <v>11127</v>
      </c>
      <c r="G1184" s="67"/>
      <c r="H1184" s="71"/>
      <c r="I1184" s="72"/>
      <c r="J1184" s="72"/>
      <c r="K1184" s="71" t="s">
        <v>14042</v>
      </c>
      <c r="L1184" s="75"/>
      <c r="M1184" s="76"/>
      <c r="N1184" s="76"/>
      <c r="O1184" s="77"/>
      <c r="P1184" s="78"/>
      <c r="Q1184" s="78"/>
      <c r="R1184" s="88"/>
      <c r="S1184" s="88"/>
      <c r="T1184" s="88"/>
      <c r="U1184" s="88"/>
      <c r="V1184" s="52"/>
      <c r="W1184" s="52"/>
      <c r="X1184" s="52"/>
      <c r="Y1184" s="52"/>
      <c r="Z1184" s="51"/>
      <c r="AA1184" s="73"/>
      <c r="AB1184" s="73"/>
      <c r="AC1184" s="74"/>
      <c r="AD1184" s="80">
        <v>2380</v>
      </c>
      <c r="AE1184" s="80">
        <v>3719</v>
      </c>
      <c r="AF1184" s="80">
        <v>3687</v>
      </c>
      <c r="AG1184" s="80">
        <v>5849</v>
      </c>
      <c r="AH1184" s="80"/>
      <c r="AI1184" s="80" t="s">
        <v>8354</v>
      </c>
      <c r="AJ1184" s="80"/>
      <c r="AK1184" s="80"/>
      <c r="AL1184" s="80"/>
      <c r="AM1184" s="82">
        <v>41658.539988425924</v>
      </c>
      <c r="AN1184" s="80" t="s">
        <v>11402</v>
      </c>
      <c r="AO1184" s="85" t="s">
        <v>12584</v>
      </c>
      <c r="AP1184" s="80" t="s">
        <v>66</v>
      </c>
      <c r="AQ1184" s="2"/>
      <c r="AR1184" s="3"/>
      <c r="AS1184" s="3"/>
      <c r="AT1184" s="3"/>
      <c r="AU1184" s="3"/>
    </row>
    <row r="1185" spans="1:47" x14ac:dyDescent="0.35">
      <c r="A1185" s="66" t="s">
        <v>1214</v>
      </c>
      <c r="B1185" s="67"/>
      <c r="C1185" s="67"/>
      <c r="D1185" s="68"/>
      <c r="E1185" s="70"/>
      <c r="F1185" s="104" t="s">
        <v>11128</v>
      </c>
      <c r="G1185" s="67"/>
      <c r="H1185" s="71"/>
      <c r="I1185" s="72"/>
      <c r="J1185" s="72"/>
      <c r="K1185" s="71" t="s">
        <v>14043</v>
      </c>
      <c r="L1185" s="75"/>
      <c r="M1185" s="76"/>
      <c r="N1185" s="76"/>
      <c r="O1185" s="77"/>
      <c r="P1185" s="78"/>
      <c r="Q1185" s="78"/>
      <c r="R1185" s="88"/>
      <c r="S1185" s="88"/>
      <c r="T1185" s="88"/>
      <c r="U1185" s="88"/>
      <c r="V1185" s="52"/>
      <c r="W1185" s="52"/>
      <c r="X1185" s="52"/>
      <c r="Y1185" s="52"/>
      <c r="Z1185" s="51"/>
      <c r="AA1185" s="73"/>
      <c r="AB1185" s="73"/>
      <c r="AC1185" s="74"/>
      <c r="AD1185" s="80">
        <v>316</v>
      </c>
      <c r="AE1185" s="80">
        <v>1817</v>
      </c>
      <c r="AF1185" s="80">
        <v>6814</v>
      </c>
      <c r="AG1185" s="80">
        <v>189</v>
      </c>
      <c r="AH1185" s="80"/>
      <c r="AI1185" s="80" t="s">
        <v>8355</v>
      </c>
      <c r="AJ1185" s="80" t="s">
        <v>8609</v>
      </c>
      <c r="AK1185" s="85" t="s">
        <v>9803</v>
      </c>
      <c r="AL1185" s="80"/>
      <c r="AM1185" s="82">
        <v>41479.28702546296</v>
      </c>
      <c r="AN1185" s="80" t="s">
        <v>11402</v>
      </c>
      <c r="AO1185" s="85" t="s">
        <v>12585</v>
      </c>
      <c r="AP1185" s="80" t="s">
        <v>66</v>
      </c>
      <c r="AQ1185" s="2"/>
      <c r="AR1185" s="3"/>
      <c r="AS1185" s="3"/>
      <c r="AT1185" s="3"/>
      <c r="AU1185" s="3"/>
    </row>
    <row r="1186" spans="1:47" x14ac:dyDescent="0.35">
      <c r="A1186" s="66" t="s">
        <v>1215</v>
      </c>
      <c r="B1186" s="67"/>
      <c r="C1186" s="67"/>
      <c r="D1186" s="68"/>
      <c r="E1186" s="70"/>
      <c r="F1186" s="104" t="s">
        <v>11129</v>
      </c>
      <c r="G1186" s="67"/>
      <c r="H1186" s="71"/>
      <c r="I1186" s="72"/>
      <c r="J1186" s="72"/>
      <c r="K1186" s="71" t="s">
        <v>14044</v>
      </c>
      <c r="L1186" s="75"/>
      <c r="M1186" s="76"/>
      <c r="N1186" s="76"/>
      <c r="O1186" s="77"/>
      <c r="P1186" s="78"/>
      <c r="Q1186" s="78"/>
      <c r="R1186" s="88"/>
      <c r="S1186" s="88"/>
      <c r="T1186" s="88"/>
      <c r="U1186" s="88"/>
      <c r="V1186" s="52"/>
      <c r="W1186" s="52"/>
      <c r="X1186" s="52"/>
      <c r="Y1186" s="52"/>
      <c r="Z1186" s="51"/>
      <c r="AA1186" s="73"/>
      <c r="AB1186" s="73"/>
      <c r="AC1186" s="74"/>
      <c r="AD1186" s="80">
        <v>3634</v>
      </c>
      <c r="AE1186" s="80">
        <v>3146</v>
      </c>
      <c r="AF1186" s="80">
        <v>110417</v>
      </c>
      <c r="AG1186" s="80">
        <v>14788</v>
      </c>
      <c r="AH1186" s="80"/>
      <c r="AI1186" s="80"/>
      <c r="AJ1186" s="80"/>
      <c r="AK1186" s="80"/>
      <c r="AL1186" s="80"/>
      <c r="AM1186" s="82">
        <v>40695.365763888891</v>
      </c>
      <c r="AN1186" s="80" t="s">
        <v>11402</v>
      </c>
      <c r="AO1186" s="85" t="s">
        <v>12586</v>
      </c>
      <c r="AP1186" s="80" t="s">
        <v>66</v>
      </c>
      <c r="AQ1186" s="2"/>
      <c r="AR1186" s="3"/>
      <c r="AS1186" s="3"/>
      <c r="AT1186" s="3"/>
      <c r="AU1186" s="3"/>
    </row>
    <row r="1187" spans="1:47" x14ac:dyDescent="0.35">
      <c r="A1187" s="66" t="s">
        <v>1216</v>
      </c>
      <c r="B1187" s="67"/>
      <c r="C1187" s="67"/>
      <c r="D1187" s="68"/>
      <c r="E1187" s="70"/>
      <c r="F1187" s="104" t="s">
        <v>11130</v>
      </c>
      <c r="G1187" s="67"/>
      <c r="H1187" s="71"/>
      <c r="I1187" s="72"/>
      <c r="J1187" s="72"/>
      <c r="K1187" s="71" t="s">
        <v>14045</v>
      </c>
      <c r="L1187" s="75"/>
      <c r="M1187" s="76"/>
      <c r="N1187" s="76"/>
      <c r="O1187" s="77"/>
      <c r="P1187" s="78"/>
      <c r="Q1187" s="78"/>
      <c r="R1187" s="88"/>
      <c r="S1187" s="88"/>
      <c r="T1187" s="88"/>
      <c r="U1187" s="88"/>
      <c r="V1187" s="52"/>
      <c r="W1187" s="52"/>
      <c r="X1187" s="52"/>
      <c r="Y1187" s="52"/>
      <c r="Z1187" s="51"/>
      <c r="AA1187" s="73"/>
      <c r="AB1187" s="73"/>
      <c r="AC1187" s="74"/>
      <c r="AD1187" s="80">
        <v>1</v>
      </c>
      <c r="AE1187" s="80">
        <v>4903</v>
      </c>
      <c r="AF1187" s="80">
        <v>1131144</v>
      </c>
      <c r="AG1187" s="80">
        <v>274852</v>
      </c>
      <c r="AH1187" s="80"/>
      <c r="AI1187" s="80" t="s">
        <v>8356</v>
      </c>
      <c r="AJ1187" s="80" t="s">
        <v>9042</v>
      </c>
      <c r="AK1187" s="85" t="s">
        <v>9804</v>
      </c>
      <c r="AL1187" s="80"/>
      <c r="AM1187" s="82">
        <v>43598.289027777777</v>
      </c>
      <c r="AN1187" s="80" t="s">
        <v>11402</v>
      </c>
      <c r="AO1187" s="85" t="s">
        <v>12587</v>
      </c>
      <c r="AP1187" s="80" t="s">
        <v>66</v>
      </c>
      <c r="AQ1187" s="2"/>
      <c r="AR1187" s="3"/>
      <c r="AS1187" s="3"/>
      <c r="AT1187" s="3"/>
      <c r="AU1187" s="3"/>
    </row>
    <row r="1188" spans="1:47" x14ac:dyDescent="0.35">
      <c r="A1188" s="66" t="s">
        <v>1217</v>
      </c>
      <c r="B1188" s="67"/>
      <c r="C1188" s="67"/>
      <c r="D1188" s="68"/>
      <c r="E1188" s="70"/>
      <c r="F1188" s="104" t="s">
        <v>11131</v>
      </c>
      <c r="G1188" s="67"/>
      <c r="H1188" s="71"/>
      <c r="I1188" s="72"/>
      <c r="J1188" s="72"/>
      <c r="K1188" s="71" t="s">
        <v>14046</v>
      </c>
      <c r="L1188" s="75"/>
      <c r="M1188" s="76"/>
      <c r="N1188" s="76"/>
      <c r="O1188" s="77"/>
      <c r="P1188" s="78"/>
      <c r="Q1188" s="78"/>
      <c r="R1188" s="88"/>
      <c r="S1188" s="88"/>
      <c r="T1188" s="88"/>
      <c r="U1188" s="88"/>
      <c r="V1188" s="52"/>
      <c r="W1188" s="52"/>
      <c r="X1188" s="52"/>
      <c r="Y1188" s="52"/>
      <c r="Z1188" s="51"/>
      <c r="AA1188" s="73"/>
      <c r="AB1188" s="73"/>
      <c r="AC1188" s="74"/>
      <c r="AD1188" s="80">
        <v>2</v>
      </c>
      <c r="AE1188" s="80">
        <v>247</v>
      </c>
      <c r="AF1188" s="80">
        <v>54368</v>
      </c>
      <c r="AG1188" s="80">
        <v>602</v>
      </c>
      <c r="AH1188" s="80"/>
      <c r="AI1188" s="80" t="s">
        <v>8357</v>
      </c>
      <c r="AJ1188" s="80" t="s">
        <v>9105</v>
      </c>
      <c r="AK1188" s="85" t="s">
        <v>9805</v>
      </c>
      <c r="AL1188" s="80"/>
      <c r="AM1188" s="82">
        <v>44251.367534722223</v>
      </c>
      <c r="AN1188" s="80" t="s">
        <v>11402</v>
      </c>
      <c r="AO1188" s="85" t="s">
        <v>12588</v>
      </c>
      <c r="AP1188" s="80" t="s">
        <v>66</v>
      </c>
      <c r="AQ1188" s="2"/>
      <c r="AR1188" s="3"/>
      <c r="AS1188" s="3"/>
      <c r="AT1188" s="3"/>
      <c r="AU1188" s="3"/>
    </row>
    <row r="1189" spans="1:47" x14ac:dyDescent="0.35">
      <c r="A1189" s="66" t="s">
        <v>1218</v>
      </c>
      <c r="B1189" s="67"/>
      <c r="C1189" s="67"/>
      <c r="D1189" s="68"/>
      <c r="E1189" s="70"/>
      <c r="F1189" s="104" t="s">
        <v>11132</v>
      </c>
      <c r="G1189" s="67"/>
      <c r="H1189" s="71"/>
      <c r="I1189" s="72"/>
      <c r="J1189" s="72"/>
      <c r="K1189" s="71" t="s">
        <v>14047</v>
      </c>
      <c r="L1189" s="75"/>
      <c r="M1189" s="76"/>
      <c r="N1189" s="76"/>
      <c r="O1189" s="77"/>
      <c r="P1189" s="78"/>
      <c r="Q1189" s="78"/>
      <c r="R1189" s="88"/>
      <c r="S1189" s="88"/>
      <c r="T1189" s="88"/>
      <c r="U1189" s="88"/>
      <c r="V1189" s="52"/>
      <c r="W1189" s="52"/>
      <c r="X1189" s="52"/>
      <c r="Y1189" s="52"/>
      <c r="Z1189" s="51"/>
      <c r="AA1189" s="73"/>
      <c r="AB1189" s="73"/>
      <c r="AC1189" s="74"/>
      <c r="AD1189" s="80">
        <v>0</v>
      </c>
      <c r="AE1189" s="80">
        <v>278</v>
      </c>
      <c r="AF1189" s="80">
        <v>16466</v>
      </c>
      <c r="AG1189" s="80">
        <v>0</v>
      </c>
      <c r="AH1189" s="80"/>
      <c r="AI1189" s="80" t="s">
        <v>8358</v>
      </c>
      <c r="AJ1189" s="80"/>
      <c r="AK1189" s="80"/>
      <c r="AL1189" s="80"/>
      <c r="AM1189" s="82">
        <v>44047.582928240743</v>
      </c>
      <c r="AN1189" s="80" t="s">
        <v>11402</v>
      </c>
      <c r="AO1189" s="85" t="s">
        <v>12589</v>
      </c>
      <c r="AP1189" s="80" t="s">
        <v>66</v>
      </c>
      <c r="AQ1189" s="2"/>
      <c r="AR1189" s="3"/>
      <c r="AS1189" s="3"/>
      <c r="AT1189" s="3"/>
      <c r="AU1189" s="3"/>
    </row>
    <row r="1190" spans="1:47" x14ac:dyDescent="0.35">
      <c r="A1190" s="66" t="s">
        <v>1220</v>
      </c>
      <c r="B1190" s="67"/>
      <c r="C1190" s="67"/>
      <c r="D1190" s="68"/>
      <c r="E1190" s="70"/>
      <c r="F1190" s="104" t="s">
        <v>11133</v>
      </c>
      <c r="G1190" s="67"/>
      <c r="H1190" s="71"/>
      <c r="I1190" s="72"/>
      <c r="J1190" s="72"/>
      <c r="K1190" s="71" t="s">
        <v>14048</v>
      </c>
      <c r="L1190" s="75"/>
      <c r="M1190" s="76"/>
      <c r="N1190" s="76"/>
      <c r="O1190" s="77"/>
      <c r="P1190" s="78"/>
      <c r="Q1190" s="78"/>
      <c r="R1190" s="88"/>
      <c r="S1190" s="88"/>
      <c r="T1190" s="88"/>
      <c r="U1190" s="88"/>
      <c r="V1190" s="52"/>
      <c r="W1190" s="52"/>
      <c r="X1190" s="52"/>
      <c r="Y1190" s="52"/>
      <c r="Z1190" s="51"/>
      <c r="AA1190" s="73"/>
      <c r="AB1190" s="73"/>
      <c r="AC1190" s="74"/>
      <c r="AD1190" s="80">
        <v>13</v>
      </c>
      <c r="AE1190" s="80">
        <v>9466</v>
      </c>
      <c r="AF1190" s="80">
        <v>1575469</v>
      </c>
      <c r="AG1190" s="80">
        <v>1891</v>
      </c>
      <c r="AH1190" s="80"/>
      <c r="AI1190" s="80" t="s">
        <v>8359</v>
      </c>
      <c r="AJ1190" s="80" t="s">
        <v>9106</v>
      </c>
      <c r="AK1190" s="80"/>
      <c r="AL1190" s="80"/>
      <c r="AM1190" s="82">
        <v>42520.196423611109</v>
      </c>
      <c r="AN1190" s="80" t="s">
        <v>11402</v>
      </c>
      <c r="AO1190" s="85" t="s">
        <v>12590</v>
      </c>
      <c r="AP1190" s="80" t="s">
        <v>66</v>
      </c>
      <c r="AQ1190" s="2"/>
      <c r="AR1190" s="3"/>
      <c r="AS1190" s="3"/>
      <c r="AT1190" s="3"/>
      <c r="AU1190" s="3"/>
    </row>
    <row r="1191" spans="1:47" x14ac:dyDescent="0.35">
      <c r="A1191" s="66" t="s">
        <v>1221</v>
      </c>
      <c r="B1191" s="67"/>
      <c r="C1191" s="67"/>
      <c r="D1191" s="68"/>
      <c r="E1191" s="70"/>
      <c r="F1191" s="104" t="s">
        <v>11134</v>
      </c>
      <c r="G1191" s="67"/>
      <c r="H1191" s="71"/>
      <c r="I1191" s="72"/>
      <c r="J1191" s="72"/>
      <c r="K1191" s="71" t="s">
        <v>14049</v>
      </c>
      <c r="L1191" s="75"/>
      <c r="M1191" s="76"/>
      <c r="N1191" s="76"/>
      <c r="O1191" s="77"/>
      <c r="P1191" s="78"/>
      <c r="Q1191" s="78"/>
      <c r="R1191" s="88"/>
      <c r="S1191" s="88"/>
      <c r="T1191" s="88"/>
      <c r="U1191" s="88"/>
      <c r="V1191" s="52"/>
      <c r="W1191" s="52"/>
      <c r="X1191" s="52"/>
      <c r="Y1191" s="52"/>
      <c r="Z1191" s="51"/>
      <c r="AA1191" s="73"/>
      <c r="AB1191" s="73"/>
      <c r="AC1191" s="74"/>
      <c r="AD1191" s="80">
        <v>1517</v>
      </c>
      <c r="AE1191" s="80">
        <v>2563</v>
      </c>
      <c r="AF1191" s="80">
        <v>5975</v>
      </c>
      <c r="AG1191" s="80">
        <v>137</v>
      </c>
      <c r="AH1191" s="80"/>
      <c r="AI1191" s="80" t="s">
        <v>8360</v>
      </c>
      <c r="AJ1191" s="80" t="s">
        <v>8609</v>
      </c>
      <c r="AK1191" s="85" t="s">
        <v>9806</v>
      </c>
      <c r="AL1191" s="80"/>
      <c r="AM1191" s="82">
        <v>40522.595092592594</v>
      </c>
      <c r="AN1191" s="80" t="s">
        <v>11402</v>
      </c>
      <c r="AO1191" s="85" t="s">
        <v>12591</v>
      </c>
      <c r="AP1191" s="80" t="s">
        <v>66</v>
      </c>
      <c r="AQ1191" s="2"/>
      <c r="AR1191" s="3"/>
      <c r="AS1191" s="3"/>
      <c r="AT1191" s="3"/>
      <c r="AU1191" s="3"/>
    </row>
    <row r="1192" spans="1:47" x14ac:dyDescent="0.35">
      <c r="A1192" s="66" t="s">
        <v>1222</v>
      </c>
      <c r="B1192" s="67"/>
      <c r="C1192" s="67"/>
      <c r="D1192" s="68"/>
      <c r="E1192" s="70"/>
      <c r="F1192" s="104" t="s">
        <v>11135</v>
      </c>
      <c r="G1192" s="67"/>
      <c r="H1192" s="71"/>
      <c r="I1192" s="72"/>
      <c r="J1192" s="72"/>
      <c r="K1192" s="71" t="s">
        <v>14050</v>
      </c>
      <c r="L1192" s="75"/>
      <c r="M1192" s="76"/>
      <c r="N1192" s="76"/>
      <c r="O1192" s="77"/>
      <c r="P1192" s="78"/>
      <c r="Q1192" s="78"/>
      <c r="R1192" s="88"/>
      <c r="S1192" s="88"/>
      <c r="T1192" s="88"/>
      <c r="U1192" s="88"/>
      <c r="V1192" s="52"/>
      <c r="W1192" s="52"/>
      <c r="X1192" s="52"/>
      <c r="Y1192" s="52"/>
      <c r="Z1192" s="51"/>
      <c r="AA1192" s="73"/>
      <c r="AB1192" s="73"/>
      <c r="AC1192" s="74"/>
      <c r="AD1192" s="80">
        <v>26</v>
      </c>
      <c r="AE1192" s="80">
        <v>391</v>
      </c>
      <c r="AF1192" s="80">
        <v>60032</v>
      </c>
      <c r="AG1192" s="80">
        <v>344</v>
      </c>
      <c r="AH1192" s="80"/>
      <c r="AI1192" s="80" t="s">
        <v>8361</v>
      </c>
      <c r="AJ1192" s="80"/>
      <c r="AK1192" s="85" t="s">
        <v>9807</v>
      </c>
      <c r="AL1192" s="80"/>
      <c r="AM1192" s="82">
        <v>44254.776365740741</v>
      </c>
      <c r="AN1192" s="80" t="s">
        <v>11402</v>
      </c>
      <c r="AO1192" s="85" t="s">
        <v>12592</v>
      </c>
      <c r="AP1192" s="80" t="s">
        <v>66</v>
      </c>
      <c r="AQ1192" s="2"/>
      <c r="AR1192" s="3"/>
      <c r="AS1192" s="3"/>
      <c r="AT1192" s="3"/>
      <c r="AU1192" s="3"/>
    </row>
    <row r="1193" spans="1:47" x14ac:dyDescent="0.35">
      <c r="A1193" s="66" t="s">
        <v>1223</v>
      </c>
      <c r="B1193" s="67"/>
      <c r="C1193" s="67"/>
      <c r="D1193" s="68"/>
      <c r="E1193" s="70"/>
      <c r="F1193" s="104" t="s">
        <v>11136</v>
      </c>
      <c r="G1193" s="67"/>
      <c r="H1193" s="71"/>
      <c r="I1193" s="72"/>
      <c r="J1193" s="72"/>
      <c r="K1193" s="71" t="s">
        <v>14051</v>
      </c>
      <c r="L1193" s="75"/>
      <c r="M1193" s="76"/>
      <c r="N1193" s="76"/>
      <c r="O1193" s="77"/>
      <c r="P1193" s="78"/>
      <c r="Q1193" s="78"/>
      <c r="R1193" s="88"/>
      <c r="S1193" s="88"/>
      <c r="T1193" s="88"/>
      <c r="U1193" s="88"/>
      <c r="V1193" s="52"/>
      <c r="W1193" s="52"/>
      <c r="X1193" s="52"/>
      <c r="Y1193" s="52"/>
      <c r="Z1193" s="51"/>
      <c r="AA1193" s="73"/>
      <c r="AB1193" s="73"/>
      <c r="AC1193" s="74"/>
      <c r="AD1193" s="80">
        <v>1</v>
      </c>
      <c r="AE1193" s="80">
        <v>1791</v>
      </c>
      <c r="AF1193" s="80">
        <v>469480</v>
      </c>
      <c r="AG1193" s="80">
        <v>11270</v>
      </c>
      <c r="AH1193" s="80"/>
      <c r="AI1193" s="80" t="s">
        <v>8362</v>
      </c>
      <c r="AJ1193" s="80"/>
      <c r="AK1193" s="85" t="s">
        <v>9808</v>
      </c>
      <c r="AL1193" s="80"/>
      <c r="AM1193" s="82">
        <v>44173.923958333333</v>
      </c>
      <c r="AN1193" s="80" t="s">
        <v>11402</v>
      </c>
      <c r="AO1193" s="85" t="s">
        <v>12593</v>
      </c>
      <c r="AP1193" s="80" t="s">
        <v>66</v>
      </c>
      <c r="AQ1193" s="2"/>
      <c r="AR1193" s="3"/>
      <c r="AS1193" s="3"/>
      <c r="AT1193" s="3"/>
      <c r="AU1193" s="3"/>
    </row>
    <row r="1194" spans="1:47" x14ac:dyDescent="0.35">
      <c r="A1194" s="66" t="s">
        <v>1611</v>
      </c>
      <c r="B1194" s="67"/>
      <c r="C1194" s="67"/>
      <c r="D1194" s="68"/>
      <c r="E1194" s="70"/>
      <c r="F1194" s="104" t="s">
        <v>11137</v>
      </c>
      <c r="G1194" s="67"/>
      <c r="H1194" s="71"/>
      <c r="I1194" s="72"/>
      <c r="J1194" s="72"/>
      <c r="K1194" s="71" t="s">
        <v>14052</v>
      </c>
      <c r="L1194" s="75"/>
      <c r="M1194" s="76"/>
      <c r="N1194" s="76"/>
      <c r="O1194" s="77"/>
      <c r="P1194" s="78"/>
      <c r="Q1194" s="78"/>
      <c r="R1194" s="88"/>
      <c r="S1194" s="88"/>
      <c r="T1194" s="88"/>
      <c r="U1194" s="88"/>
      <c r="V1194" s="52"/>
      <c r="W1194" s="52"/>
      <c r="X1194" s="52"/>
      <c r="Y1194" s="52"/>
      <c r="Z1194" s="51"/>
      <c r="AA1194" s="73"/>
      <c r="AB1194" s="73"/>
      <c r="AC1194" s="74"/>
      <c r="AD1194" s="80">
        <v>1058</v>
      </c>
      <c r="AE1194" s="80">
        <v>1053</v>
      </c>
      <c r="AF1194" s="80">
        <v>6388</v>
      </c>
      <c r="AG1194" s="80">
        <v>13493</v>
      </c>
      <c r="AH1194" s="80"/>
      <c r="AI1194" s="80" t="s">
        <v>8363</v>
      </c>
      <c r="AJ1194" s="80"/>
      <c r="AK1194" s="85" t="s">
        <v>9809</v>
      </c>
      <c r="AL1194" s="80"/>
      <c r="AM1194" s="82">
        <v>44261.659849537034</v>
      </c>
      <c r="AN1194" s="80" t="s">
        <v>11402</v>
      </c>
      <c r="AO1194" s="85" t="s">
        <v>12594</v>
      </c>
      <c r="AP1194" s="80" t="s">
        <v>65</v>
      </c>
      <c r="AQ1194" s="2"/>
      <c r="AR1194" s="3"/>
      <c r="AS1194" s="3"/>
      <c r="AT1194" s="3"/>
      <c r="AU1194" s="3"/>
    </row>
    <row r="1195" spans="1:47" x14ac:dyDescent="0.35">
      <c r="A1195" s="66" t="s">
        <v>1612</v>
      </c>
      <c r="B1195" s="67"/>
      <c r="C1195" s="67"/>
      <c r="D1195" s="68"/>
      <c r="E1195" s="70"/>
      <c r="F1195" s="104" t="s">
        <v>11138</v>
      </c>
      <c r="G1195" s="67"/>
      <c r="H1195" s="71"/>
      <c r="I1195" s="72"/>
      <c r="J1195" s="72"/>
      <c r="K1195" s="71" t="s">
        <v>14053</v>
      </c>
      <c r="L1195" s="75"/>
      <c r="M1195" s="76"/>
      <c r="N1195" s="76"/>
      <c r="O1195" s="77"/>
      <c r="P1195" s="78"/>
      <c r="Q1195" s="78"/>
      <c r="R1195" s="88"/>
      <c r="S1195" s="88"/>
      <c r="T1195" s="88"/>
      <c r="U1195" s="88"/>
      <c r="V1195" s="52"/>
      <c r="W1195" s="52"/>
      <c r="X1195" s="52"/>
      <c r="Y1195" s="52"/>
      <c r="Z1195" s="51"/>
      <c r="AA1195" s="73"/>
      <c r="AB1195" s="73"/>
      <c r="AC1195" s="74"/>
      <c r="AD1195" s="80">
        <v>2975</v>
      </c>
      <c r="AE1195" s="80">
        <v>3104</v>
      </c>
      <c r="AF1195" s="80">
        <v>13311</v>
      </c>
      <c r="AG1195" s="80">
        <v>14365</v>
      </c>
      <c r="AH1195" s="80"/>
      <c r="AI1195" s="80" t="s">
        <v>8364</v>
      </c>
      <c r="AJ1195" s="80" t="s">
        <v>9107</v>
      </c>
      <c r="AK1195" s="85" t="s">
        <v>9810</v>
      </c>
      <c r="AL1195" s="80"/>
      <c r="AM1195" s="82">
        <v>44225.869074074071</v>
      </c>
      <c r="AN1195" s="80" t="s">
        <v>11402</v>
      </c>
      <c r="AO1195" s="85" t="s">
        <v>12595</v>
      </c>
      <c r="AP1195" s="80" t="s">
        <v>65</v>
      </c>
      <c r="AQ1195" s="2"/>
      <c r="AR1195" s="3"/>
      <c r="AS1195" s="3"/>
      <c r="AT1195" s="3"/>
      <c r="AU1195" s="3"/>
    </row>
    <row r="1196" spans="1:47" x14ac:dyDescent="0.35">
      <c r="A1196" s="66" t="s">
        <v>1224</v>
      </c>
      <c r="B1196" s="67"/>
      <c r="C1196" s="67"/>
      <c r="D1196" s="68"/>
      <c r="E1196" s="70"/>
      <c r="F1196" s="104" t="s">
        <v>11139</v>
      </c>
      <c r="G1196" s="67"/>
      <c r="H1196" s="71"/>
      <c r="I1196" s="72"/>
      <c r="J1196" s="72"/>
      <c r="K1196" s="71" t="s">
        <v>14054</v>
      </c>
      <c r="L1196" s="75"/>
      <c r="M1196" s="76"/>
      <c r="N1196" s="76"/>
      <c r="O1196" s="77"/>
      <c r="P1196" s="78"/>
      <c r="Q1196" s="78"/>
      <c r="R1196" s="88"/>
      <c r="S1196" s="88"/>
      <c r="T1196" s="88"/>
      <c r="U1196" s="88"/>
      <c r="V1196" s="52"/>
      <c r="W1196" s="52"/>
      <c r="X1196" s="52"/>
      <c r="Y1196" s="52"/>
      <c r="Z1196" s="51"/>
      <c r="AA1196" s="73"/>
      <c r="AB1196" s="73"/>
      <c r="AC1196" s="74"/>
      <c r="AD1196" s="80">
        <v>1519</v>
      </c>
      <c r="AE1196" s="80">
        <v>1568</v>
      </c>
      <c r="AF1196" s="80">
        <v>34730</v>
      </c>
      <c r="AG1196" s="80">
        <v>221</v>
      </c>
      <c r="AH1196" s="80"/>
      <c r="AI1196" s="80" t="s">
        <v>8365</v>
      </c>
      <c r="AJ1196" s="80" t="s">
        <v>9108</v>
      </c>
      <c r="AK1196" s="85" t="s">
        <v>9811</v>
      </c>
      <c r="AL1196" s="80"/>
      <c r="AM1196" s="82">
        <v>41443.620775462965</v>
      </c>
      <c r="AN1196" s="80" t="s">
        <v>11402</v>
      </c>
      <c r="AO1196" s="85" t="s">
        <v>12596</v>
      </c>
      <c r="AP1196" s="80" t="s">
        <v>66</v>
      </c>
      <c r="AQ1196" s="2"/>
      <c r="AR1196" s="3"/>
      <c r="AS1196" s="3"/>
      <c r="AT1196" s="3"/>
      <c r="AU1196" s="3"/>
    </row>
    <row r="1197" spans="1:47" x14ac:dyDescent="0.35">
      <c r="A1197" s="66" t="s">
        <v>1225</v>
      </c>
      <c r="B1197" s="67"/>
      <c r="C1197" s="67"/>
      <c r="D1197" s="68"/>
      <c r="E1197" s="70"/>
      <c r="F1197" s="104" t="s">
        <v>11140</v>
      </c>
      <c r="G1197" s="67"/>
      <c r="H1197" s="71"/>
      <c r="I1197" s="72"/>
      <c r="J1197" s="72"/>
      <c r="K1197" s="71" t="s">
        <v>14055</v>
      </c>
      <c r="L1197" s="75"/>
      <c r="M1197" s="76"/>
      <c r="N1197" s="76"/>
      <c r="O1197" s="77"/>
      <c r="P1197" s="78"/>
      <c r="Q1197" s="78"/>
      <c r="R1197" s="88"/>
      <c r="S1197" s="88"/>
      <c r="T1197" s="88"/>
      <c r="U1197" s="88"/>
      <c r="V1197" s="52"/>
      <c r="W1197" s="52"/>
      <c r="X1197" s="52"/>
      <c r="Y1197" s="52"/>
      <c r="Z1197" s="51"/>
      <c r="AA1197" s="73"/>
      <c r="AB1197" s="73"/>
      <c r="AC1197" s="74"/>
      <c r="AD1197" s="80">
        <v>392</v>
      </c>
      <c r="AE1197" s="80">
        <v>8669</v>
      </c>
      <c r="AF1197" s="80">
        <v>539324</v>
      </c>
      <c r="AG1197" s="80">
        <v>113589</v>
      </c>
      <c r="AH1197" s="80"/>
      <c r="AI1197" s="80" t="s">
        <v>8366</v>
      </c>
      <c r="AJ1197" s="80" t="s">
        <v>9109</v>
      </c>
      <c r="AK1197" s="85" t="s">
        <v>9812</v>
      </c>
      <c r="AL1197" s="80"/>
      <c r="AM1197" s="82">
        <v>42444.097025462965</v>
      </c>
      <c r="AN1197" s="80" t="s">
        <v>11402</v>
      </c>
      <c r="AO1197" s="85" t="s">
        <v>12597</v>
      </c>
      <c r="AP1197" s="80" t="s">
        <v>66</v>
      </c>
      <c r="AQ1197" s="2"/>
      <c r="AR1197" s="3"/>
      <c r="AS1197" s="3"/>
      <c r="AT1197" s="3"/>
      <c r="AU1197" s="3"/>
    </row>
    <row r="1198" spans="1:47" x14ac:dyDescent="0.35">
      <c r="A1198" s="66" t="s">
        <v>1226</v>
      </c>
      <c r="B1198" s="67"/>
      <c r="C1198" s="67"/>
      <c r="D1198" s="68"/>
      <c r="E1198" s="70"/>
      <c r="F1198" s="104" t="s">
        <v>11141</v>
      </c>
      <c r="G1198" s="67"/>
      <c r="H1198" s="71"/>
      <c r="I1198" s="72"/>
      <c r="J1198" s="72"/>
      <c r="K1198" s="71" t="s">
        <v>14056</v>
      </c>
      <c r="L1198" s="75"/>
      <c r="M1198" s="76"/>
      <c r="N1198" s="76"/>
      <c r="O1198" s="77"/>
      <c r="P1198" s="78"/>
      <c r="Q1198" s="78"/>
      <c r="R1198" s="88"/>
      <c r="S1198" s="88"/>
      <c r="T1198" s="88"/>
      <c r="U1198" s="88"/>
      <c r="V1198" s="52"/>
      <c r="W1198" s="52"/>
      <c r="X1198" s="52"/>
      <c r="Y1198" s="52"/>
      <c r="Z1198" s="51"/>
      <c r="AA1198" s="73"/>
      <c r="AB1198" s="73"/>
      <c r="AC1198" s="74"/>
      <c r="AD1198" s="80">
        <v>1</v>
      </c>
      <c r="AE1198" s="80">
        <v>7074</v>
      </c>
      <c r="AF1198" s="80">
        <v>292229</v>
      </c>
      <c r="AG1198" s="80">
        <v>55472</v>
      </c>
      <c r="AH1198" s="80"/>
      <c r="AI1198" s="80" t="s">
        <v>8367</v>
      </c>
      <c r="AJ1198" s="80" t="s">
        <v>9110</v>
      </c>
      <c r="AK1198" s="85" t="s">
        <v>9813</v>
      </c>
      <c r="AL1198" s="80"/>
      <c r="AM1198" s="82">
        <v>44021.658159722225</v>
      </c>
      <c r="AN1198" s="80" t="s">
        <v>11402</v>
      </c>
      <c r="AO1198" s="85" t="s">
        <v>12598</v>
      </c>
      <c r="AP1198" s="80" t="s">
        <v>66</v>
      </c>
      <c r="AQ1198" s="2"/>
      <c r="AR1198" s="3"/>
      <c r="AS1198" s="3"/>
      <c r="AT1198" s="3"/>
      <c r="AU1198" s="3"/>
    </row>
    <row r="1199" spans="1:47" x14ac:dyDescent="0.35">
      <c r="A1199" s="66" t="s">
        <v>1227</v>
      </c>
      <c r="B1199" s="67"/>
      <c r="C1199" s="67"/>
      <c r="D1199" s="68"/>
      <c r="E1199" s="70"/>
      <c r="F1199" s="104" t="s">
        <v>11142</v>
      </c>
      <c r="G1199" s="67"/>
      <c r="H1199" s="71"/>
      <c r="I1199" s="72"/>
      <c r="J1199" s="72"/>
      <c r="K1199" s="71" t="s">
        <v>14057</v>
      </c>
      <c r="L1199" s="75"/>
      <c r="M1199" s="76"/>
      <c r="N1199" s="76"/>
      <c r="O1199" s="77"/>
      <c r="P1199" s="78"/>
      <c r="Q1199" s="78"/>
      <c r="R1199" s="88"/>
      <c r="S1199" s="88"/>
      <c r="T1199" s="88"/>
      <c r="U1199" s="88"/>
      <c r="V1199" s="52"/>
      <c r="W1199" s="52"/>
      <c r="X1199" s="52"/>
      <c r="Y1199" s="52"/>
      <c r="Z1199" s="51"/>
      <c r="AA1199" s="73"/>
      <c r="AB1199" s="73"/>
      <c r="AC1199" s="74"/>
      <c r="AD1199" s="80">
        <v>818</v>
      </c>
      <c r="AE1199" s="80">
        <v>1009</v>
      </c>
      <c r="AF1199" s="80">
        <v>111517</v>
      </c>
      <c r="AG1199" s="80">
        <v>132267</v>
      </c>
      <c r="AH1199" s="80"/>
      <c r="AI1199" s="80" t="s">
        <v>8368</v>
      </c>
      <c r="AJ1199" s="80" t="s">
        <v>9111</v>
      </c>
      <c r="AK1199" s="85" t="s">
        <v>9814</v>
      </c>
      <c r="AL1199" s="80"/>
      <c r="AM1199" s="82">
        <v>42742.536365740743</v>
      </c>
      <c r="AN1199" s="80" t="s">
        <v>11402</v>
      </c>
      <c r="AO1199" s="85" t="s">
        <v>12599</v>
      </c>
      <c r="AP1199" s="80" t="s">
        <v>66</v>
      </c>
      <c r="AQ1199" s="2"/>
      <c r="AR1199" s="3"/>
      <c r="AS1199" s="3"/>
      <c r="AT1199" s="3"/>
      <c r="AU1199" s="3"/>
    </row>
    <row r="1200" spans="1:47" x14ac:dyDescent="0.35">
      <c r="A1200" s="66" t="s">
        <v>1229</v>
      </c>
      <c r="B1200" s="67"/>
      <c r="C1200" s="67"/>
      <c r="D1200" s="68"/>
      <c r="E1200" s="70"/>
      <c r="F1200" s="104" t="s">
        <v>11143</v>
      </c>
      <c r="G1200" s="67"/>
      <c r="H1200" s="71"/>
      <c r="I1200" s="72"/>
      <c r="J1200" s="72"/>
      <c r="K1200" s="71" t="s">
        <v>14058</v>
      </c>
      <c r="L1200" s="75"/>
      <c r="M1200" s="76"/>
      <c r="N1200" s="76"/>
      <c r="O1200" s="77"/>
      <c r="P1200" s="78"/>
      <c r="Q1200" s="78"/>
      <c r="R1200" s="88"/>
      <c r="S1200" s="88"/>
      <c r="T1200" s="88"/>
      <c r="U1200" s="88"/>
      <c r="V1200" s="52"/>
      <c r="W1200" s="52"/>
      <c r="X1200" s="52"/>
      <c r="Y1200" s="52"/>
      <c r="Z1200" s="51"/>
      <c r="AA1200" s="73"/>
      <c r="AB1200" s="73"/>
      <c r="AC1200" s="74"/>
      <c r="AD1200" s="80">
        <v>1725</v>
      </c>
      <c r="AE1200" s="80">
        <v>10245</v>
      </c>
      <c r="AF1200" s="80">
        <v>376333</v>
      </c>
      <c r="AG1200" s="80">
        <v>14</v>
      </c>
      <c r="AH1200" s="80"/>
      <c r="AI1200" s="80" t="s">
        <v>8369</v>
      </c>
      <c r="AJ1200" s="80"/>
      <c r="AK1200" s="80"/>
      <c r="AL1200" s="80"/>
      <c r="AM1200" s="82">
        <v>40288.556574074071</v>
      </c>
      <c r="AN1200" s="80" t="s">
        <v>11402</v>
      </c>
      <c r="AO1200" s="85" t="s">
        <v>12600</v>
      </c>
      <c r="AP1200" s="80" t="s">
        <v>66</v>
      </c>
      <c r="AQ1200" s="2"/>
      <c r="AR1200" s="3"/>
      <c r="AS1200" s="3"/>
      <c r="AT1200" s="3"/>
      <c r="AU1200" s="3"/>
    </row>
    <row r="1201" spans="1:47" x14ac:dyDescent="0.35">
      <c r="A1201" s="66" t="s">
        <v>1613</v>
      </c>
      <c r="B1201" s="67"/>
      <c r="C1201" s="67"/>
      <c r="D1201" s="68"/>
      <c r="E1201" s="70"/>
      <c r="F1201" s="104" t="s">
        <v>11144</v>
      </c>
      <c r="G1201" s="67"/>
      <c r="H1201" s="71"/>
      <c r="I1201" s="72"/>
      <c r="J1201" s="72"/>
      <c r="K1201" s="71" t="s">
        <v>14059</v>
      </c>
      <c r="L1201" s="75"/>
      <c r="M1201" s="76"/>
      <c r="N1201" s="76"/>
      <c r="O1201" s="77"/>
      <c r="P1201" s="78"/>
      <c r="Q1201" s="78"/>
      <c r="R1201" s="88"/>
      <c r="S1201" s="88"/>
      <c r="T1201" s="88"/>
      <c r="U1201" s="88"/>
      <c r="V1201" s="52"/>
      <c r="W1201" s="52"/>
      <c r="X1201" s="52"/>
      <c r="Y1201" s="52"/>
      <c r="Z1201" s="51"/>
      <c r="AA1201" s="73"/>
      <c r="AB1201" s="73"/>
      <c r="AC1201" s="74"/>
      <c r="AD1201" s="80">
        <v>60</v>
      </c>
      <c r="AE1201" s="80">
        <v>1708</v>
      </c>
      <c r="AF1201" s="80">
        <v>298</v>
      </c>
      <c r="AG1201" s="80">
        <v>474</v>
      </c>
      <c r="AH1201" s="80"/>
      <c r="AI1201" s="80" t="s">
        <v>8370</v>
      </c>
      <c r="AJ1201" s="80"/>
      <c r="AK1201" s="85" t="s">
        <v>9815</v>
      </c>
      <c r="AL1201" s="80"/>
      <c r="AM1201" s="82">
        <v>43493.598773148151</v>
      </c>
      <c r="AN1201" s="80" t="s">
        <v>11402</v>
      </c>
      <c r="AO1201" s="85" t="s">
        <v>12601</v>
      </c>
      <c r="AP1201" s="80" t="s">
        <v>65</v>
      </c>
      <c r="AQ1201" s="2"/>
      <c r="AR1201" s="3"/>
      <c r="AS1201" s="3"/>
      <c r="AT1201" s="3"/>
      <c r="AU1201" s="3"/>
    </row>
    <row r="1202" spans="1:47" x14ac:dyDescent="0.35">
      <c r="A1202" s="66" t="s">
        <v>1404</v>
      </c>
      <c r="B1202" s="67"/>
      <c r="C1202" s="67"/>
      <c r="D1202" s="68"/>
      <c r="E1202" s="70"/>
      <c r="F1202" s="104" t="s">
        <v>11145</v>
      </c>
      <c r="G1202" s="67"/>
      <c r="H1202" s="71"/>
      <c r="I1202" s="72"/>
      <c r="J1202" s="72"/>
      <c r="K1202" s="71" t="s">
        <v>14060</v>
      </c>
      <c r="L1202" s="75"/>
      <c r="M1202" s="76"/>
      <c r="N1202" s="76"/>
      <c r="O1202" s="77"/>
      <c r="P1202" s="78"/>
      <c r="Q1202" s="78"/>
      <c r="R1202" s="88"/>
      <c r="S1202" s="88"/>
      <c r="T1202" s="88"/>
      <c r="U1202" s="88"/>
      <c r="V1202" s="52"/>
      <c r="W1202" s="52"/>
      <c r="X1202" s="52"/>
      <c r="Y1202" s="52"/>
      <c r="Z1202" s="51"/>
      <c r="AA1202" s="73"/>
      <c r="AB1202" s="73"/>
      <c r="AC1202" s="74"/>
      <c r="AD1202" s="80">
        <v>644</v>
      </c>
      <c r="AE1202" s="80">
        <v>9477</v>
      </c>
      <c r="AF1202" s="80">
        <v>7808</v>
      </c>
      <c r="AG1202" s="80">
        <v>2089</v>
      </c>
      <c r="AH1202" s="80"/>
      <c r="AI1202" s="80" t="s">
        <v>8371</v>
      </c>
      <c r="AJ1202" s="80" t="s">
        <v>9112</v>
      </c>
      <c r="AK1202" s="85" t="s">
        <v>9816</v>
      </c>
      <c r="AL1202" s="80"/>
      <c r="AM1202" s="82">
        <v>39993.801678240743</v>
      </c>
      <c r="AN1202" s="80" t="s">
        <v>11402</v>
      </c>
      <c r="AO1202" s="85" t="s">
        <v>12602</v>
      </c>
      <c r="AP1202" s="80" t="s">
        <v>66</v>
      </c>
      <c r="AQ1202" s="2"/>
      <c r="AR1202" s="3"/>
      <c r="AS1202" s="3"/>
      <c r="AT1202" s="3"/>
      <c r="AU1202" s="3"/>
    </row>
    <row r="1203" spans="1:47" x14ac:dyDescent="0.35">
      <c r="A1203" s="66" t="s">
        <v>1367</v>
      </c>
      <c r="B1203" s="67"/>
      <c r="C1203" s="67"/>
      <c r="D1203" s="68"/>
      <c r="E1203" s="70"/>
      <c r="F1203" s="104" t="s">
        <v>11146</v>
      </c>
      <c r="G1203" s="67"/>
      <c r="H1203" s="71"/>
      <c r="I1203" s="72"/>
      <c r="J1203" s="72"/>
      <c r="K1203" s="71" t="s">
        <v>14061</v>
      </c>
      <c r="L1203" s="75"/>
      <c r="M1203" s="76"/>
      <c r="N1203" s="76"/>
      <c r="O1203" s="77"/>
      <c r="P1203" s="78"/>
      <c r="Q1203" s="78"/>
      <c r="R1203" s="88"/>
      <c r="S1203" s="88"/>
      <c r="T1203" s="88"/>
      <c r="U1203" s="88"/>
      <c r="V1203" s="52"/>
      <c r="W1203" s="52"/>
      <c r="X1203" s="52"/>
      <c r="Y1203" s="52"/>
      <c r="Z1203" s="51"/>
      <c r="AA1203" s="73"/>
      <c r="AB1203" s="73"/>
      <c r="AC1203" s="74"/>
      <c r="AD1203" s="80">
        <v>989</v>
      </c>
      <c r="AE1203" s="80">
        <v>2732</v>
      </c>
      <c r="AF1203" s="80">
        <v>6132</v>
      </c>
      <c r="AG1203" s="80">
        <v>4912</v>
      </c>
      <c r="AH1203" s="80"/>
      <c r="AI1203" s="80" t="s">
        <v>8372</v>
      </c>
      <c r="AJ1203" s="80" t="s">
        <v>9113</v>
      </c>
      <c r="AK1203" s="80"/>
      <c r="AL1203" s="80"/>
      <c r="AM1203" s="82">
        <v>41052.488495370373</v>
      </c>
      <c r="AN1203" s="80" t="s">
        <v>11402</v>
      </c>
      <c r="AO1203" s="85" t="s">
        <v>12603</v>
      </c>
      <c r="AP1203" s="80" t="s">
        <v>66</v>
      </c>
      <c r="AQ1203" s="2"/>
      <c r="AR1203" s="3"/>
      <c r="AS1203" s="3"/>
      <c r="AT1203" s="3"/>
      <c r="AU1203" s="3"/>
    </row>
    <row r="1204" spans="1:47" x14ac:dyDescent="0.35">
      <c r="A1204" s="66" t="s">
        <v>1231</v>
      </c>
      <c r="B1204" s="67"/>
      <c r="C1204" s="67"/>
      <c r="D1204" s="68"/>
      <c r="E1204" s="70"/>
      <c r="F1204" s="104" t="s">
        <v>11147</v>
      </c>
      <c r="G1204" s="67"/>
      <c r="H1204" s="71"/>
      <c r="I1204" s="72"/>
      <c r="J1204" s="72"/>
      <c r="K1204" s="71" t="s">
        <v>14062</v>
      </c>
      <c r="L1204" s="75"/>
      <c r="M1204" s="76"/>
      <c r="N1204" s="76"/>
      <c r="O1204" s="77"/>
      <c r="P1204" s="78"/>
      <c r="Q1204" s="78"/>
      <c r="R1204" s="88"/>
      <c r="S1204" s="88"/>
      <c r="T1204" s="88"/>
      <c r="U1204" s="88"/>
      <c r="V1204" s="52"/>
      <c r="W1204" s="52"/>
      <c r="X1204" s="52"/>
      <c r="Y1204" s="52"/>
      <c r="Z1204" s="51"/>
      <c r="AA1204" s="73"/>
      <c r="AB1204" s="73"/>
      <c r="AC1204" s="74"/>
      <c r="AD1204" s="80">
        <v>22</v>
      </c>
      <c r="AE1204" s="80">
        <v>16</v>
      </c>
      <c r="AF1204" s="80">
        <v>55</v>
      </c>
      <c r="AG1204" s="80">
        <v>27</v>
      </c>
      <c r="AH1204" s="80"/>
      <c r="AI1204" s="80"/>
      <c r="AJ1204" s="80"/>
      <c r="AK1204" s="80"/>
      <c r="AL1204" s="80"/>
      <c r="AM1204" s="82">
        <v>42059.238298611112</v>
      </c>
      <c r="AN1204" s="80" t="s">
        <v>11402</v>
      </c>
      <c r="AO1204" s="85" t="s">
        <v>12604</v>
      </c>
      <c r="AP1204" s="80" t="s">
        <v>66</v>
      </c>
      <c r="AQ1204" s="2"/>
      <c r="AR1204" s="3"/>
      <c r="AS1204" s="3"/>
      <c r="AT1204" s="3"/>
      <c r="AU1204" s="3"/>
    </row>
    <row r="1205" spans="1:47" x14ac:dyDescent="0.35">
      <c r="A1205" s="66" t="s">
        <v>1233</v>
      </c>
      <c r="B1205" s="67"/>
      <c r="C1205" s="67"/>
      <c r="D1205" s="68"/>
      <c r="E1205" s="70"/>
      <c r="F1205" s="104" t="s">
        <v>11148</v>
      </c>
      <c r="G1205" s="67"/>
      <c r="H1205" s="71"/>
      <c r="I1205" s="72"/>
      <c r="J1205" s="72"/>
      <c r="K1205" s="71" t="s">
        <v>14063</v>
      </c>
      <c r="L1205" s="75"/>
      <c r="M1205" s="76"/>
      <c r="N1205" s="76"/>
      <c r="O1205" s="77"/>
      <c r="P1205" s="78"/>
      <c r="Q1205" s="78"/>
      <c r="R1205" s="88"/>
      <c r="S1205" s="88"/>
      <c r="T1205" s="88"/>
      <c r="U1205" s="88"/>
      <c r="V1205" s="52"/>
      <c r="W1205" s="52"/>
      <c r="X1205" s="52"/>
      <c r="Y1205" s="52"/>
      <c r="Z1205" s="51"/>
      <c r="AA1205" s="73"/>
      <c r="AB1205" s="73"/>
      <c r="AC1205" s="74"/>
      <c r="AD1205" s="80">
        <v>2071</v>
      </c>
      <c r="AE1205" s="80">
        <v>1963</v>
      </c>
      <c r="AF1205" s="80">
        <v>11492</v>
      </c>
      <c r="AG1205" s="80">
        <v>14960</v>
      </c>
      <c r="AH1205" s="80"/>
      <c r="AI1205" s="80" t="s">
        <v>8373</v>
      </c>
      <c r="AJ1205" s="80" t="s">
        <v>8609</v>
      </c>
      <c r="AK1205" s="85" t="s">
        <v>9817</v>
      </c>
      <c r="AL1205" s="80"/>
      <c r="AM1205" s="82">
        <v>40590.591296296298</v>
      </c>
      <c r="AN1205" s="80" t="s">
        <v>11402</v>
      </c>
      <c r="AO1205" s="85" t="s">
        <v>12605</v>
      </c>
      <c r="AP1205" s="80" t="s">
        <v>66</v>
      </c>
      <c r="AQ1205" s="2"/>
      <c r="AR1205" s="3"/>
      <c r="AS1205" s="3"/>
      <c r="AT1205" s="3"/>
      <c r="AU1205" s="3"/>
    </row>
    <row r="1206" spans="1:47" x14ac:dyDescent="0.35">
      <c r="A1206" s="66" t="s">
        <v>1236</v>
      </c>
      <c r="B1206" s="67"/>
      <c r="C1206" s="67"/>
      <c r="D1206" s="68"/>
      <c r="E1206" s="70"/>
      <c r="F1206" s="104" t="s">
        <v>11149</v>
      </c>
      <c r="G1206" s="67"/>
      <c r="H1206" s="71"/>
      <c r="I1206" s="72"/>
      <c r="J1206" s="72"/>
      <c r="K1206" s="71" t="s">
        <v>14064</v>
      </c>
      <c r="L1206" s="75"/>
      <c r="M1206" s="76"/>
      <c r="N1206" s="76"/>
      <c r="O1206" s="77"/>
      <c r="P1206" s="78"/>
      <c r="Q1206" s="78"/>
      <c r="R1206" s="88"/>
      <c r="S1206" s="88"/>
      <c r="T1206" s="88"/>
      <c r="U1206" s="88"/>
      <c r="V1206" s="52"/>
      <c r="W1206" s="52"/>
      <c r="X1206" s="52"/>
      <c r="Y1206" s="52"/>
      <c r="Z1206" s="51"/>
      <c r="AA1206" s="73"/>
      <c r="AB1206" s="73"/>
      <c r="AC1206" s="74"/>
      <c r="AD1206" s="80">
        <v>11</v>
      </c>
      <c r="AE1206" s="80">
        <v>112</v>
      </c>
      <c r="AF1206" s="80">
        <v>14568</v>
      </c>
      <c r="AG1206" s="80">
        <v>10796</v>
      </c>
      <c r="AH1206" s="80"/>
      <c r="AI1206" s="80" t="s">
        <v>8374</v>
      </c>
      <c r="AJ1206" s="80" t="s">
        <v>9114</v>
      </c>
      <c r="AK1206" s="80"/>
      <c r="AL1206" s="80"/>
      <c r="AM1206" s="82">
        <v>42001.338923611111</v>
      </c>
      <c r="AN1206" s="80" t="s">
        <v>11402</v>
      </c>
      <c r="AO1206" s="85" t="s">
        <v>12606</v>
      </c>
      <c r="AP1206" s="80" t="s">
        <v>66</v>
      </c>
      <c r="AQ1206" s="2"/>
      <c r="AR1206" s="3"/>
      <c r="AS1206" s="3"/>
      <c r="AT1206" s="3"/>
      <c r="AU1206" s="3"/>
    </row>
    <row r="1207" spans="1:47" x14ac:dyDescent="0.35">
      <c r="A1207" s="66" t="s">
        <v>1237</v>
      </c>
      <c r="B1207" s="67"/>
      <c r="C1207" s="67"/>
      <c r="D1207" s="68"/>
      <c r="E1207" s="70"/>
      <c r="F1207" s="104" t="s">
        <v>11150</v>
      </c>
      <c r="G1207" s="67"/>
      <c r="H1207" s="71"/>
      <c r="I1207" s="72"/>
      <c r="J1207" s="72"/>
      <c r="K1207" s="71" t="s">
        <v>14065</v>
      </c>
      <c r="L1207" s="75"/>
      <c r="M1207" s="76"/>
      <c r="N1207" s="76"/>
      <c r="O1207" s="77"/>
      <c r="P1207" s="78"/>
      <c r="Q1207" s="78"/>
      <c r="R1207" s="88"/>
      <c r="S1207" s="88"/>
      <c r="T1207" s="88"/>
      <c r="U1207" s="88"/>
      <c r="V1207" s="52"/>
      <c r="W1207" s="52"/>
      <c r="X1207" s="52"/>
      <c r="Y1207" s="52"/>
      <c r="Z1207" s="51"/>
      <c r="AA1207" s="73"/>
      <c r="AB1207" s="73"/>
      <c r="AC1207" s="74"/>
      <c r="AD1207" s="80">
        <v>126</v>
      </c>
      <c r="AE1207" s="80">
        <v>866</v>
      </c>
      <c r="AF1207" s="80">
        <v>59776</v>
      </c>
      <c r="AG1207" s="80">
        <v>0</v>
      </c>
      <c r="AH1207" s="80"/>
      <c r="AI1207" s="80" t="s">
        <v>8375</v>
      </c>
      <c r="AJ1207" s="80" t="s">
        <v>8679</v>
      </c>
      <c r="AK1207" s="85" t="s">
        <v>9818</v>
      </c>
      <c r="AL1207" s="80"/>
      <c r="AM1207" s="82">
        <v>42015.366249999999</v>
      </c>
      <c r="AN1207" s="80" t="s">
        <v>11402</v>
      </c>
      <c r="AO1207" s="85" t="s">
        <v>12607</v>
      </c>
      <c r="AP1207" s="80" t="s">
        <v>66</v>
      </c>
      <c r="AQ1207" s="2"/>
      <c r="AR1207" s="3"/>
      <c r="AS1207" s="3"/>
      <c r="AT1207" s="3"/>
      <c r="AU1207" s="3"/>
    </row>
    <row r="1208" spans="1:47" x14ac:dyDescent="0.35">
      <c r="A1208" s="66" t="s">
        <v>1239</v>
      </c>
      <c r="B1208" s="67"/>
      <c r="C1208" s="67"/>
      <c r="D1208" s="68"/>
      <c r="E1208" s="70"/>
      <c r="F1208" s="104" t="s">
        <v>11151</v>
      </c>
      <c r="G1208" s="67"/>
      <c r="H1208" s="71"/>
      <c r="I1208" s="72"/>
      <c r="J1208" s="72"/>
      <c r="K1208" s="71" t="s">
        <v>14066</v>
      </c>
      <c r="L1208" s="75"/>
      <c r="M1208" s="76"/>
      <c r="N1208" s="76"/>
      <c r="O1208" s="77"/>
      <c r="P1208" s="78"/>
      <c r="Q1208" s="78"/>
      <c r="R1208" s="88"/>
      <c r="S1208" s="88"/>
      <c r="T1208" s="88"/>
      <c r="U1208" s="88"/>
      <c r="V1208" s="52"/>
      <c r="W1208" s="52"/>
      <c r="X1208" s="52"/>
      <c r="Y1208" s="52"/>
      <c r="Z1208" s="51"/>
      <c r="AA1208" s="73"/>
      <c r="AB1208" s="73"/>
      <c r="AC1208" s="74"/>
      <c r="AD1208" s="80">
        <v>4138</v>
      </c>
      <c r="AE1208" s="80">
        <v>2120</v>
      </c>
      <c r="AF1208" s="80">
        <v>67350</v>
      </c>
      <c r="AG1208" s="80">
        <v>315</v>
      </c>
      <c r="AH1208" s="80"/>
      <c r="AI1208" s="80" t="s">
        <v>8376</v>
      </c>
      <c r="AJ1208" s="80" t="s">
        <v>8609</v>
      </c>
      <c r="AK1208" s="85" t="s">
        <v>9819</v>
      </c>
      <c r="AL1208" s="80"/>
      <c r="AM1208" s="82">
        <v>40894.962233796294</v>
      </c>
      <c r="AN1208" s="80" t="s">
        <v>11402</v>
      </c>
      <c r="AO1208" s="85" t="s">
        <v>12608</v>
      </c>
      <c r="AP1208" s="80" t="s">
        <v>66</v>
      </c>
      <c r="AQ1208" s="2"/>
      <c r="AR1208" s="3"/>
      <c r="AS1208" s="3"/>
      <c r="AT1208" s="3"/>
      <c r="AU1208" s="3"/>
    </row>
    <row r="1209" spans="1:47" x14ac:dyDescent="0.35">
      <c r="A1209" s="66" t="s">
        <v>1240</v>
      </c>
      <c r="B1209" s="67"/>
      <c r="C1209" s="67"/>
      <c r="D1209" s="68"/>
      <c r="E1209" s="70"/>
      <c r="F1209" s="104" t="s">
        <v>11152</v>
      </c>
      <c r="G1209" s="67"/>
      <c r="H1209" s="71"/>
      <c r="I1209" s="72"/>
      <c r="J1209" s="72"/>
      <c r="K1209" s="71" t="s">
        <v>14067</v>
      </c>
      <c r="L1209" s="75"/>
      <c r="M1209" s="76"/>
      <c r="N1209" s="76"/>
      <c r="O1209" s="77"/>
      <c r="P1209" s="78"/>
      <c r="Q1209" s="78"/>
      <c r="R1209" s="88"/>
      <c r="S1209" s="88"/>
      <c r="T1209" s="88"/>
      <c r="U1209" s="88"/>
      <c r="V1209" s="52"/>
      <c r="W1209" s="52"/>
      <c r="X1209" s="52"/>
      <c r="Y1209" s="52"/>
      <c r="Z1209" s="51"/>
      <c r="AA1209" s="73"/>
      <c r="AB1209" s="73"/>
      <c r="AC1209" s="74"/>
      <c r="AD1209" s="80">
        <v>109</v>
      </c>
      <c r="AE1209" s="80">
        <v>1826</v>
      </c>
      <c r="AF1209" s="80">
        <v>9544</v>
      </c>
      <c r="AG1209" s="80">
        <v>1610</v>
      </c>
      <c r="AH1209" s="80"/>
      <c r="AI1209" s="80" t="s">
        <v>8377</v>
      </c>
      <c r="AJ1209" s="80" t="s">
        <v>8615</v>
      </c>
      <c r="AK1209" s="85" t="s">
        <v>9820</v>
      </c>
      <c r="AL1209" s="80"/>
      <c r="AM1209" s="82">
        <v>40589.573645833334</v>
      </c>
      <c r="AN1209" s="80" t="s">
        <v>11402</v>
      </c>
      <c r="AO1209" s="85" t="s">
        <v>12609</v>
      </c>
      <c r="AP1209" s="80" t="s">
        <v>66</v>
      </c>
      <c r="AQ1209" s="2"/>
      <c r="AR1209" s="3"/>
      <c r="AS1209" s="3"/>
      <c r="AT1209" s="3"/>
      <c r="AU1209" s="3"/>
    </row>
    <row r="1210" spans="1:47" x14ac:dyDescent="0.35">
      <c r="A1210" s="66" t="s">
        <v>1241</v>
      </c>
      <c r="B1210" s="67"/>
      <c r="C1210" s="67"/>
      <c r="D1210" s="68"/>
      <c r="E1210" s="70"/>
      <c r="F1210" s="104" t="s">
        <v>11153</v>
      </c>
      <c r="G1210" s="67"/>
      <c r="H1210" s="71"/>
      <c r="I1210" s="72"/>
      <c r="J1210" s="72"/>
      <c r="K1210" s="71" t="s">
        <v>14068</v>
      </c>
      <c r="L1210" s="75"/>
      <c r="M1210" s="76"/>
      <c r="N1210" s="76"/>
      <c r="O1210" s="77"/>
      <c r="P1210" s="78"/>
      <c r="Q1210" s="78"/>
      <c r="R1210" s="88"/>
      <c r="S1210" s="88"/>
      <c r="T1210" s="88"/>
      <c r="U1210" s="88"/>
      <c r="V1210" s="52"/>
      <c r="W1210" s="52"/>
      <c r="X1210" s="52"/>
      <c r="Y1210" s="52"/>
      <c r="Z1210" s="51"/>
      <c r="AA1210" s="73"/>
      <c r="AB1210" s="73"/>
      <c r="AC1210" s="74"/>
      <c r="AD1210" s="80">
        <v>35</v>
      </c>
      <c r="AE1210" s="80">
        <v>10</v>
      </c>
      <c r="AF1210" s="80">
        <v>122</v>
      </c>
      <c r="AG1210" s="80">
        <v>3</v>
      </c>
      <c r="AH1210" s="80"/>
      <c r="AI1210" s="80" t="s">
        <v>8378</v>
      </c>
      <c r="AJ1210" s="80" t="s">
        <v>8951</v>
      </c>
      <c r="AK1210" s="85" t="s">
        <v>9821</v>
      </c>
      <c r="AL1210" s="80"/>
      <c r="AM1210" s="82">
        <v>42653.446863425925</v>
      </c>
      <c r="AN1210" s="80" t="s">
        <v>11402</v>
      </c>
      <c r="AO1210" s="85" t="s">
        <v>12610</v>
      </c>
      <c r="AP1210" s="80" t="s">
        <v>66</v>
      </c>
      <c r="AQ1210" s="2"/>
      <c r="AR1210" s="3"/>
      <c r="AS1210" s="3"/>
      <c r="AT1210" s="3"/>
      <c r="AU1210" s="3"/>
    </row>
    <row r="1211" spans="1:47" x14ac:dyDescent="0.35">
      <c r="A1211" s="66" t="s">
        <v>1242</v>
      </c>
      <c r="B1211" s="67"/>
      <c r="C1211" s="67"/>
      <c r="D1211" s="68"/>
      <c r="E1211" s="70"/>
      <c r="F1211" s="104" t="s">
        <v>11154</v>
      </c>
      <c r="G1211" s="67"/>
      <c r="H1211" s="71"/>
      <c r="I1211" s="72"/>
      <c r="J1211" s="72"/>
      <c r="K1211" s="71" t="s">
        <v>14069</v>
      </c>
      <c r="L1211" s="75"/>
      <c r="M1211" s="76"/>
      <c r="N1211" s="76"/>
      <c r="O1211" s="77"/>
      <c r="P1211" s="78"/>
      <c r="Q1211" s="78"/>
      <c r="R1211" s="88"/>
      <c r="S1211" s="88"/>
      <c r="T1211" s="88"/>
      <c r="U1211" s="88"/>
      <c r="V1211" s="52"/>
      <c r="W1211" s="52"/>
      <c r="X1211" s="52"/>
      <c r="Y1211" s="52"/>
      <c r="Z1211" s="51"/>
      <c r="AA1211" s="73"/>
      <c r="AB1211" s="73"/>
      <c r="AC1211" s="74"/>
      <c r="AD1211" s="80">
        <v>396</v>
      </c>
      <c r="AE1211" s="80">
        <v>756</v>
      </c>
      <c r="AF1211" s="80">
        <v>13435</v>
      </c>
      <c r="AG1211" s="80">
        <v>1346</v>
      </c>
      <c r="AH1211" s="80"/>
      <c r="AI1211" s="80" t="s">
        <v>8379</v>
      </c>
      <c r="AJ1211" s="80" t="s">
        <v>8616</v>
      </c>
      <c r="AK1211" s="85" t="s">
        <v>9822</v>
      </c>
      <c r="AL1211" s="80"/>
      <c r="AM1211" s="82">
        <v>42051.663368055553</v>
      </c>
      <c r="AN1211" s="80" t="s">
        <v>11402</v>
      </c>
      <c r="AO1211" s="85" t="s">
        <v>12611</v>
      </c>
      <c r="AP1211" s="80" t="s">
        <v>66</v>
      </c>
      <c r="AQ1211" s="2"/>
      <c r="AR1211" s="3"/>
      <c r="AS1211" s="3"/>
      <c r="AT1211" s="3"/>
      <c r="AU1211" s="3"/>
    </row>
    <row r="1212" spans="1:47" x14ac:dyDescent="0.35">
      <c r="A1212" s="66" t="s">
        <v>1244</v>
      </c>
      <c r="B1212" s="67"/>
      <c r="C1212" s="67"/>
      <c r="D1212" s="68"/>
      <c r="E1212" s="70"/>
      <c r="F1212" s="104" t="s">
        <v>11155</v>
      </c>
      <c r="G1212" s="67"/>
      <c r="H1212" s="71"/>
      <c r="I1212" s="72"/>
      <c r="J1212" s="72"/>
      <c r="K1212" s="71" t="s">
        <v>14070</v>
      </c>
      <c r="L1212" s="75"/>
      <c r="M1212" s="76"/>
      <c r="N1212" s="76"/>
      <c r="O1212" s="77"/>
      <c r="P1212" s="78"/>
      <c r="Q1212" s="78"/>
      <c r="R1212" s="88"/>
      <c r="S1212" s="88"/>
      <c r="T1212" s="88"/>
      <c r="U1212" s="88"/>
      <c r="V1212" s="52"/>
      <c r="W1212" s="52"/>
      <c r="X1212" s="52"/>
      <c r="Y1212" s="52"/>
      <c r="Z1212" s="51"/>
      <c r="AA1212" s="73"/>
      <c r="AB1212" s="73"/>
      <c r="AC1212" s="74"/>
      <c r="AD1212" s="80">
        <v>2729</v>
      </c>
      <c r="AE1212" s="80">
        <v>681</v>
      </c>
      <c r="AF1212" s="80">
        <v>52277</v>
      </c>
      <c r="AG1212" s="80">
        <v>113</v>
      </c>
      <c r="AH1212" s="80"/>
      <c r="AI1212" s="80" t="s">
        <v>8380</v>
      </c>
      <c r="AJ1212" s="80"/>
      <c r="AK1212" s="80"/>
      <c r="AL1212" s="80"/>
      <c r="AM1212" s="82">
        <v>40769.863449074073</v>
      </c>
      <c r="AN1212" s="80" t="s">
        <v>11402</v>
      </c>
      <c r="AO1212" s="85" t="s">
        <v>12612</v>
      </c>
      <c r="AP1212" s="80" t="s">
        <v>66</v>
      </c>
      <c r="AQ1212" s="2"/>
      <c r="AR1212" s="3"/>
      <c r="AS1212" s="3"/>
      <c r="AT1212" s="3"/>
      <c r="AU1212" s="3"/>
    </row>
    <row r="1213" spans="1:47" x14ac:dyDescent="0.35">
      <c r="A1213" s="66" t="s">
        <v>1614</v>
      </c>
      <c r="B1213" s="67"/>
      <c r="C1213" s="67"/>
      <c r="D1213" s="68"/>
      <c r="E1213" s="70"/>
      <c r="F1213" s="104" t="s">
        <v>11156</v>
      </c>
      <c r="G1213" s="67"/>
      <c r="H1213" s="71"/>
      <c r="I1213" s="72"/>
      <c r="J1213" s="72"/>
      <c r="K1213" s="71" t="s">
        <v>14071</v>
      </c>
      <c r="L1213" s="75"/>
      <c r="M1213" s="76"/>
      <c r="N1213" s="76"/>
      <c r="O1213" s="77"/>
      <c r="P1213" s="78"/>
      <c r="Q1213" s="78"/>
      <c r="R1213" s="88"/>
      <c r="S1213" s="88"/>
      <c r="T1213" s="88"/>
      <c r="U1213" s="88"/>
      <c r="V1213" s="52"/>
      <c r="W1213" s="52"/>
      <c r="X1213" s="52"/>
      <c r="Y1213" s="52"/>
      <c r="Z1213" s="51"/>
      <c r="AA1213" s="73"/>
      <c r="AB1213" s="73"/>
      <c r="AC1213" s="74"/>
      <c r="AD1213" s="80">
        <v>90</v>
      </c>
      <c r="AE1213" s="80">
        <v>1897</v>
      </c>
      <c r="AF1213" s="80">
        <v>808</v>
      </c>
      <c r="AG1213" s="80">
        <v>96</v>
      </c>
      <c r="AH1213" s="80"/>
      <c r="AI1213" s="80" t="s">
        <v>8381</v>
      </c>
      <c r="AJ1213" s="80" t="s">
        <v>9080</v>
      </c>
      <c r="AK1213" s="85" t="s">
        <v>9823</v>
      </c>
      <c r="AL1213" s="80"/>
      <c r="AM1213" s="82">
        <v>41355.612210648149</v>
      </c>
      <c r="AN1213" s="80" t="s">
        <v>11402</v>
      </c>
      <c r="AO1213" s="85" t="s">
        <v>12613</v>
      </c>
      <c r="AP1213" s="80" t="s">
        <v>65</v>
      </c>
      <c r="AQ1213" s="2"/>
      <c r="AR1213" s="3"/>
      <c r="AS1213" s="3"/>
      <c r="AT1213" s="3"/>
      <c r="AU1213" s="3"/>
    </row>
    <row r="1214" spans="1:47" x14ac:dyDescent="0.35">
      <c r="A1214" s="66" t="s">
        <v>1246</v>
      </c>
      <c r="B1214" s="67"/>
      <c r="C1214" s="67"/>
      <c r="D1214" s="68"/>
      <c r="E1214" s="70"/>
      <c r="F1214" s="104" t="s">
        <v>11157</v>
      </c>
      <c r="G1214" s="67"/>
      <c r="H1214" s="71"/>
      <c r="I1214" s="72"/>
      <c r="J1214" s="72"/>
      <c r="K1214" s="71" t="s">
        <v>14072</v>
      </c>
      <c r="L1214" s="75"/>
      <c r="M1214" s="76"/>
      <c r="N1214" s="76"/>
      <c r="O1214" s="77"/>
      <c r="P1214" s="78"/>
      <c r="Q1214" s="78"/>
      <c r="R1214" s="88"/>
      <c r="S1214" s="88"/>
      <c r="T1214" s="88"/>
      <c r="U1214" s="88"/>
      <c r="V1214" s="52"/>
      <c r="W1214" s="52"/>
      <c r="X1214" s="52"/>
      <c r="Y1214" s="52"/>
      <c r="Z1214" s="51"/>
      <c r="AA1214" s="73"/>
      <c r="AB1214" s="73"/>
      <c r="AC1214" s="74"/>
      <c r="AD1214" s="80">
        <v>156</v>
      </c>
      <c r="AE1214" s="80">
        <v>311</v>
      </c>
      <c r="AF1214" s="80">
        <v>402</v>
      </c>
      <c r="AG1214" s="80">
        <v>124</v>
      </c>
      <c r="AH1214" s="80"/>
      <c r="AI1214" s="80" t="s">
        <v>8382</v>
      </c>
      <c r="AJ1214" s="80" t="s">
        <v>8609</v>
      </c>
      <c r="AK1214" s="85" t="s">
        <v>9824</v>
      </c>
      <c r="AL1214" s="80"/>
      <c r="AM1214" s="82">
        <v>41573.710543981484</v>
      </c>
      <c r="AN1214" s="80" t="s">
        <v>11402</v>
      </c>
      <c r="AO1214" s="85" t="s">
        <v>12614</v>
      </c>
      <c r="AP1214" s="80" t="s">
        <v>66</v>
      </c>
      <c r="AQ1214" s="2"/>
      <c r="AR1214" s="3"/>
      <c r="AS1214" s="3"/>
      <c r="AT1214" s="3"/>
      <c r="AU1214" s="3"/>
    </row>
    <row r="1215" spans="1:47" x14ac:dyDescent="0.35">
      <c r="A1215" s="66" t="s">
        <v>1615</v>
      </c>
      <c r="B1215" s="67"/>
      <c r="C1215" s="67"/>
      <c r="D1215" s="68"/>
      <c r="E1215" s="70"/>
      <c r="F1215" s="104" t="s">
        <v>11158</v>
      </c>
      <c r="G1215" s="67"/>
      <c r="H1215" s="71"/>
      <c r="I1215" s="72"/>
      <c r="J1215" s="72"/>
      <c r="K1215" s="71" t="s">
        <v>14073</v>
      </c>
      <c r="L1215" s="75"/>
      <c r="M1215" s="76"/>
      <c r="N1215" s="76"/>
      <c r="O1215" s="77"/>
      <c r="P1215" s="78"/>
      <c r="Q1215" s="78"/>
      <c r="R1215" s="88"/>
      <c r="S1215" s="88"/>
      <c r="T1215" s="88"/>
      <c r="U1215" s="88"/>
      <c r="V1215" s="52"/>
      <c r="W1215" s="52"/>
      <c r="X1215" s="52"/>
      <c r="Y1215" s="52"/>
      <c r="Z1215" s="51"/>
      <c r="AA1215" s="73"/>
      <c r="AB1215" s="73"/>
      <c r="AC1215" s="74"/>
      <c r="AD1215" s="80">
        <v>2697</v>
      </c>
      <c r="AE1215" s="80">
        <v>5797</v>
      </c>
      <c r="AF1215" s="80">
        <v>3294</v>
      </c>
      <c r="AG1215" s="80">
        <v>4432</v>
      </c>
      <c r="AH1215" s="80"/>
      <c r="AI1215" s="80" t="s">
        <v>8383</v>
      </c>
      <c r="AJ1215" s="80" t="s">
        <v>9115</v>
      </c>
      <c r="AK1215" s="85" t="s">
        <v>9825</v>
      </c>
      <c r="AL1215" s="80"/>
      <c r="AM1215" s="82">
        <v>41711.488877314812</v>
      </c>
      <c r="AN1215" s="80" t="s">
        <v>11402</v>
      </c>
      <c r="AO1215" s="85" t="s">
        <v>12615</v>
      </c>
      <c r="AP1215" s="80" t="s">
        <v>65</v>
      </c>
      <c r="AQ1215" s="2"/>
      <c r="AR1215" s="3"/>
      <c r="AS1215" s="3"/>
      <c r="AT1215" s="3"/>
      <c r="AU1215" s="3"/>
    </row>
    <row r="1216" spans="1:47" x14ac:dyDescent="0.35">
      <c r="A1216" s="66" t="s">
        <v>1249</v>
      </c>
      <c r="B1216" s="67"/>
      <c r="C1216" s="67"/>
      <c r="D1216" s="68"/>
      <c r="E1216" s="70"/>
      <c r="F1216" s="104" t="s">
        <v>11159</v>
      </c>
      <c r="G1216" s="67"/>
      <c r="H1216" s="71"/>
      <c r="I1216" s="72"/>
      <c r="J1216" s="72"/>
      <c r="K1216" s="71" t="s">
        <v>14074</v>
      </c>
      <c r="L1216" s="75"/>
      <c r="M1216" s="76"/>
      <c r="N1216" s="76"/>
      <c r="O1216" s="77"/>
      <c r="P1216" s="78"/>
      <c r="Q1216" s="78"/>
      <c r="R1216" s="88"/>
      <c r="S1216" s="88"/>
      <c r="T1216" s="88"/>
      <c r="U1216" s="88"/>
      <c r="V1216" s="52"/>
      <c r="W1216" s="52"/>
      <c r="X1216" s="52"/>
      <c r="Y1216" s="52"/>
      <c r="Z1216" s="51"/>
      <c r="AA1216" s="73"/>
      <c r="AB1216" s="73"/>
      <c r="AC1216" s="74"/>
      <c r="AD1216" s="80">
        <v>993</v>
      </c>
      <c r="AE1216" s="80">
        <v>242</v>
      </c>
      <c r="AF1216" s="80">
        <v>21214</v>
      </c>
      <c r="AG1216" s="80">
        <v>43187</v>
      </c>
      <c r="AH1216" s="80"/>
      <c r="AI1216" s="80" t="s">
        <v>8384</v>
      </c>
      <c r="AJ1216" s="80"/>
      <c r="AK1216" s="80"/>
      <c r="AL1216" s="80"/>
      <c r="AM1216" s="82">
        <v>43807.495104166665</v>
      </c>
      <c r="AN1216" s="80" t="s">
        <v>11402</v>
      </c>
      <c r="AO1216" s="85" t="s">
        <v>12616</v>
      </c>
      <c r="AP1216" s="80" t="s">
        <v>66</v>
      </c>
      <c r="AQ1216" s="2"/>
      <c r="AR1216" s="3"/>
      <c r="AS1216" s="3"/>
      <c r="AT1216" s="3"/>
      <c r="AU1216" s="3"/>
    </row>
    <row r="1217" spans="1:47" x14ac:dyDescent="0.35">
      <c r="A1217" s="66" t="s">
        <v>1250</v>
      </c>
      <c r="B1217" s="67"/>
      <c r="C1217" s="67"/>
      <c r="D1217" s="68"/>
      <c r="E1217" s="70"/>
      <c r="F1217" s="104" t="s">
        <v>11160</v>
      </c>
      <c r="G1217" s="67"/>
      <c r="H1217" s="71"/>
      <c r="I1217" s="72"/>
      <c r="J1217" s="72"/>
      <c r="K1217" s="71" t="s">
        <v>14075</v>
      </c>
      <c r="L1217" s="75"/>
      <c r="M1217" s="76"/>
      <c r="N1217" s="76"/>
      <c r="O1217" s="77"/>
      <c r="P1217" s="78"/>
      <c r="Q1217" s="78"/>
      <c r="R1217" s="88"/>
      <c r="S1217" s="88"/>
      <c r="T1217" s="88"/>
      <c r="U1217" s="88"/>
      <c r="V1217" s="52"/>
      <c r="W1217" s="52"/>
      <c r="X1217" s="52"/>
      <c r="Y1217" s="52"/>
      <c r="Z1217" s="51"/>
      <c r="AA1217" s="73"/>
      <c r="AB1217" s="73"/>
      <c r="AC1217" s="74"/>
      <c r="AD1217" s="80">
        <v>199</v>
      </c>
      <c r="AE1217" s="80">
        <v>731</v>
      </c>
      <c r="AF1217" s="80">
        <v>41129</v>
      </c>
      <c r="AG1217" s="80">
        <v>68</v>
      </c>
      <c r="AH1217" s="80"/>
      <c r="AI1217" s="80" t="s">
        <v>8385</v>
      </c>
      <c r="AJ1217" s="80" t="s">
        <v>8615</v>
      </c>
      <c r="AK1217" s="80"/>
      <c r="AL1217" s="80"/>
      <c r="AM1217" s="82">
        <v>40647.281469907408</v>
      </c>
      <c r="AN1217" s="80" t="s">
        <v>11402</v>
      </c>
      <c r="AO1217" s="85" t="s">
        <v>12617</v>
      </c>
      <c r="AP1217" s="80" t="s">
        <v>66</v>
      </c>
      <c r="AQ1217" s="2"/>
      <c r="AR1217" s="3"/>
      <c r="AS1217" s="3"/>
      <c r="AT1217" s="3"/>
      <c r="AU1217" s="3"/>
    </row>
    <row r="1218" spans="1:47" x14ac:dyDescent="0.35">
      <c r="A1218" s="66" t="s">
        <v>1616</v>
      </c>
      <c r="B1218" s="67"/>
      <c r="C1218" s="67"/>
      <c r="D1218" s="68"/>
      <c r="E1218" s="70"/>
      <c r="F1218" s="104" t="s">
        <v>11161</v>
      </c>
      <c r="G1218" s="67"/>
      <c r="H1218" s="71"/>
      <c r="I1218" s="72"/>
      <c r="J1218" s="72"/>
      <c r="K1218" s="71" t="s">
        <v>14076</v>
      </c>
      <c r="L1218" s="75"/>
      <c r="M1218" s="76"/>
      <c r="N1218" s="76"/>
      <c r="O1218" s="77"/>
      <c r="P1218" s="78"/>
      <c r="Q1218" s="78"/>
      <c r="R1218" s="88"/>
      <c r="S1218" s="88"/>
      <c r="T1218" s="88"/>
      <c r="U1218" s="88"/>
      <c r="V1218" s="52"/>
      <c r="W1218" s="52"/>
      <c r="X1218" s="52"/>
      <c r="Y1218" s="52"/>
      <c r="Z1218" s="51"/>
      <c r="AA1218" s="73"/>
      <c r="AB1218" s="73"/>
      <c r="AC1218" s="74"/>
      <c r="AD1218" s="80">
        <v>782</v>
      </c>
      <c r="AE1218" s="80">
        <v>78274</v>
      </c>
      <c r="AF1218" s="80">
        <v>22975</v>
      </c>
      <c r="AG1218" s="80">
        <v>827</v>
      </c>
      <c r="AH1218" s="80"/>
      <c r="AI1218" s="80" t="s">
        <v>8386</v>
      </c>
      <c r="AJ1218" s="80" t="s">
        <v>8616</v>
      </c>
      <c r="AK1218" s="85" t="s">
        <v>9826</v>
      </c>
      <c r="AL1218" s="80"/>
      <c r="AM1218" s="82">
        <v>42037.597291666665</v>
      </c>
      <c r="AN1218" s="80" t="s">
        <v>11402</v>
      </c>
      <c r="AO1218" s="85" t="s">
        <v>12618</v>
      </c>
      <c r="AP1218" s="80" t="s">
        <v>65</v>
      </c>
      <c r="AQ1218" s="2"/>
      <c r="AR1218" s="3"/>
      <c r="AS1218" s="3"/>
      <c r="AT1218" s="3"/>
      <c r="AU1218" s="3"/>
    </row>
    <row r="1219" spans="1:47" x14ac:dyDescent="0.35">
      <c r="A1219" s="66" t="s">
        <v>1356</v>
      </c>
      <c r="B1219" s="67"/>
      <c r="C1219" s="67"/>
      <c r="D1219" s="68"/>
      <c r="E1219" s="70"/>
      <c r="F1219" s="104" t="s">
        <v>11162</v>
      </c>
      <c r="G1219" s="67"/>
      <c r="H1219" s="71"/>
      <c r="I1219" s="72"/>
      <c r="J1219" s="72"/>
      <c r="K1219" s="71" t="s">
        <v>14077</v>
      </c>
      <c r="L1219" s="75"/>
      <c r="M1219" s="76"/>
      <c r="N1219" s="76"/>
      <c r="O1219" s="77"/>
      <c r="P1219" s="78"/>
      <c r="Q1219" s="78"/>
      <c r="R1219" s="88"/>
      <c r="S1219" s="88"/>
      <c r="T1219" s="88"/>
      <c r="U1219" s="88"/>
      <c r="V1219" s="52"/>
      <c r="W1219" s="52"/>
      <c r="X1219" s="52"/>
      <c r="Y1219" s="52"/>
      <c r="Z1219" s="51"/>
      <c r="AA1219" s="73"/>
      <c r="AB1219" s="73"/>
      <c r="AC1219" s="74"/>
      <c r="AD1219" s="80">
        <v>1762</v>
      </c>
      <c r="AE1219" s="80">
        <v>4474</v>
      </c>
      <c r="AF1219" s="80">
        <v>5191</v>
      </c>
      <c r="AG1219" s="80">
        <v>1903</v>
      </c>
      <c r="AH1219" s="80"/>
      <c r="AI1219" s="80" t="s">
        <v>8387</v>
      </c>
      <c r="AJ1219" s="80" t="s">
        <v>8616</v>
      </c>
      <c r="AK1219" s="85" t="s">
        <v>9827</v>
      </c>
      <c r="AL1219" s="80"/>
      <c r="AM1219" s="82">
        <v>39920.484930555554</v>
      </c>
      <c r="AN1219" s="80" t="s">
        <v>11402</v>
      </c>
      <c r="AO1219" s="85" t="s">
        <v>12619</v>
      </c>
      <c r="AP1219" s="80" t="s">
        <v>66</v>
      </c>
      <c r="AQ1219" s="2"/>
      <c r="AR1219" s="3"/>
      <c r="AS1219" s="3"/>
      <c r="AT1219" s="3"/>
      <c r="AU1219" s="3"/>
    </row>
    <row r="1220" spans="1:47" x14ac:dyDescent="0.35">
      <c r="A1220" s="66" t="s">
        <v>1251</v>
      </c>
      <c r="B1220" s="67"/>
      <c r="C1220" s="67"/>
      <c r="D1220" s="68"/>
      <c r="E1220" s="70"/>
      <c r="F1220" s="104" t="s">
        <v>11163</v>
      </c>
      <c r="G1220" s="67"/>
      <c r="H1220" s="71"/>
      <c r="I1220" s="72"/>
      <c r="J1220" s="72"/>
      <c r="K1220" s="71" t="s">
        <v>14078</v>
      </c>
      <c r="L1220" s="75"/>
      <c r="M1220" s="76"/>
      <c r="N1220" s="76"/>
      <c r="O1220" s="77"/>
      <c r="P1220" s="78"/>
      <c r="Q1220" s="78"/>
      <c r="R1220" s="88"/>
      <c r="S1220" s="88"/>
      <c r="T1220" s="88"/>
      <c r="U1220" s="88"/>
      <c r="V1220" s="52"/>
      <c r="W1220" s="52"/>
      <c r="X1220" s="52"/>
      <c r="Y1220" s="52"/>
      <c r="Z1220" s="51"/>
      <c r="AA1220" s="73"/>
      <c r="AB1220" s="73"/>
      <c r="AC1220" s="74"/>
      <c r="AD1220" s="80">
        <v>227</v>
      </c>
      <c r="AE1220" s="80">
        <v>1114</v>
      </c>
      <c r="AF1220" s="80">
        <v>43880</v>
      </c>
      <c r="AG1220" s="80">
        <v>31354</v>
      </c>
      <c r="AH1220" s="80"/>
      <c r="AI1220" s="80" t="s">
        <v>8388</v>
      </c>
      <c r="AJ1220" s="80" t="s">
        <v>9116</v>
      </c>
      <c r="AK1220" s="85" t="s">
        <v>9828</v>
      </c>
      <c r="AL1220" s="80"/>
      <c r="AM1220" s="82">
        <v>42952.877638888887</v>
      </c>
      <c r="AN1220" s="80" t="s">
        <v>11402</v>
      </c>
      <c r="AO1220" s="85" t="s">
        <v>12620</v>
      </c>
      <c r="AP1220" s="80" t="s">
        <v>66</v>
      </c>
      <c r="AQ1220" s="2"/>
      <c r="AR1220" s="3"/>
      <c r="AS1220" s="3"/>
      <c r="AT1220" s="3"/>
      <c r="AU1220" s="3"/>
    </row>
    <row r="1221" spans="1:47" x14ac:dyDescent="0.35">
      <c r="A1221" s="66" t="s">
        <v>1252</v>
      </c>
      <c r="B1221" s="67"/>
      <c r="C1221" s="67"/>
      <c r="D1221" s="68"/>
      <c r="E1221" s="70"/>
      <c r="F1221" s="104" t="s">
        <v>11164</v>
      </c>
      <c r="G1221" s="67"/>
      <c r="H1221" s="71"/>
      <c r="I1221" s="72"/>
      <c r="J1221" s="72"/>
      <c r="K1221" s="71" t="s">
        <v>14079</v>
      </c>
      <c r="L1221" s="75"/>
      <c r="M1221" s="76"/>
      <c r="N1221" s="76"/>
      <c r="O1221" s="77"/>
      <c r="P1221" s="78"/>
      <c r="Q1221" s="78"/>
      <c r="R1221" s="88"/>
      <c r="S1221" s="88"/>
      <c r="T1221" s="88"/>
      <c r="U1221" s="88"/>
      <c r="V1221" s="52"/>
      <c r="W1221" s="52"/>
      <c r="X1221" s="52"/>
      <c r="Y1221" s="52"/>
      <c r="Z1221" s="51"/>
      <c r="AA1221" s="73"/>
      <c r="AB1221" s="73"/>
      <c r="AC1221" s="74"/>
      <c r="AD1221" s="80">
        <v>565</v>
      </c>
      <c r="AE1221" s="80">
        <v>247</v>
      </c>
      <c r="AF1221" s="80">
        <v>8513</v>
      </c>
      <c r="AG1221" s="80">
        <v>10898</v>
      </c>
      <c r="AH1221" s="80"/>
      <c r="AI1221" s="80" t="s">
        <v>8389</v>
      </c>
      <c r="AJ1221" s="80" t="s">
        <v>8928</v>
      </c>
      <c r="AK1221" s="85" t="s">
        <v>9829</v>
      </c>
      <c r="AL1221" s="80"/>
      <c r="AM1221" s="82">
        <v>39939.698576388888</v>
      </c>
      <c r="AN1221" s="80" t="s">
        <v>11402</v>
      </c>
      <c r="AO1221" s="85" t="s">
        <v>12621</v>
      </c>
      <c r="AP1221" s="80" t="s">
        <v>66</v>
      </c>
      <c r="AQ1221" s="2"/>
      <c r="AR1221" s="3"/>
      <c r="AS1221" s="3"/>
      <c r="AT1221" s="3"/>
      <c r="AU1221" s="3"/>
    </row>
    <row r="1222" spans="1:47" x14ac:dyDescent="0.35">
      <c r="A1222" s="66" t="s">
        <v>1497</v>
      </c>
      <c r="B1222" s="67"/>
      <c r="C1222" s="67"/>
      <c r="D1222" s="68"/>
      <c r="E1222" s="70"/>
      <c r="F1222" s="104" t="s">
        <v>11165</v>
      </c>
      <c r="G1222" s="67"/>
      <c r="H1222" s="71"/>
      <c r="I1222" s="72"/>
      <c r="J1222" s="72"/>
      <c r="K1222" s="71" t="s">
        <v>14080</v>
      </c>
      <c r="L1222" s="75"/>
      <c r="M1222" s="76"/>
      <c r="N1222" s="76"/>
      <c r="O1222" s="77"/>
      <c r="P1222" s="78"/>
      <c r="Q1222" s="78"/>
      <c r="R1222" s="88"/>
      <c r="S1222" s="88"/>
      <c r="T1222" s="88"/>
      <c r="U1222" s="88"/>
      <c r="V1222" s="52"/>
      <c r="W1222" s="52"/>
      <c r="X1222" s="52"/>
      <c r="Y1222" s="52"/>
      <c r="Z1222" s="51"/>
      <c r="AA1222" s="73"/>
      <c r="AB1222" s="73"/>
      <c r="AC1222" s="74"/>
      <c r="AD1222" s="80">
        <v>1348</v>
      </c>
      <c r="AE1222" s="80">
        <v>1172</v>
      </c>
      <c r="AF1222" s="80">
        <v>12506</v>
      </c>
      <c r="AG1222" s="80">
        <v>19678</v>
      </c>
      <c r="AH1222" s="80"/>
      <c r="AI1222" s="80" t="s">
        <v>8390</v>
      </c>
      <c r="AJ1222" s="80" t="s">
        <v>8647</v>
      </c>
      <c r="AK1222" s="85" t="s">
        <v>9830</v>
      </c>
      <c r="AL1222" s="80"/>
      <c r="AM1222" s="82">
        <v>42373.655428240738</v>
      </c>
      <c r="AN1222" s="80" t="s">
        <v>11402</v>
      </c>
      <c r="AO1222" s="85" t="s">
        <v>12622</v>
      </c>
      <c r="AP1222" s="80" t="s">
        <v>66</v>
      </c>
      <c r="AQ1222" s="2"/>
      <c r="AR1222" s="3"/>
      <c r="AS1222" s="3"/>
      <c r="AT1222" s="3"/>
      <c r="AU1222" s="3"/>
    </row>
    <row r="1223" spans="1:47" x14ac:dyDescent="0.35">
      <c r="A1223" s="66" t="s">
        <v>1253</v>
      </c>
      <c r="B1223" s="67"/>
      <c r="C1223" s="67"/>
      <c r="D1223" s="68"/>
      <c r="E1223" s="70"/>
      <c r="F1223" s="104" t="s">
        <v>11166</v>
      </c>
      <c r="G1223" s="67"/>
      <c r="H1223" s="71"/>
      <c r="I1223" s="72"/>
      <c r="J1223" s="72"/>
      <c r="K1223" s="71" t="s">
        <v>14081</v>
      </c>
      <c r="L1223" s="75"/>
      <c r="M1223" s="76"/>
      <c r="N1223" s="76"/>
      <c r="O1223" s="77"/>
      <c r="P1223" s="78"/>
      <c r="Q1223" s="78"/>
      <c r="R1223" s="88"/>
      <c r="S1223" s="88"/>
      <c r="T1223" s="88"/>
      <c r="U1223" s="88"/>
      <c r="V1223" s="52"/>
      <c r="W1223" s="52"/>
      <c r="X1223" s="52"/>
      <c r="Y1223" s="52"/>
      <c r="Z1223" s="51"/>
      <c r="AA1223" s="73"/>
      <c r="AB1223" s="73"/>
      <c r="AC1223" s="74"/>
      <c r="AD1223" s="80">
        <v>216</v>
      </c>
      <c r="AE1223" s="80">
        <v>739</v>
      </c>
      <c r="AF1223" s="80">
        <v>1770</v>
      </c>
      <c r="AG1223" s="80">
        <v>649</v>
      </c>
      <c r="AH1223" s="80"/>
      <c r="AI1223" s="80" t="s">
        <v>8391</v>
      </c>
      <c r="AJ1223" s="80"/>
      <c r="AK1223" s="80"/>
      <c r="AL1223" s="80"/>
      <c r="AM1223" s="82">
        <v>43640.541875000003</v>
      </c>
      <c r="AN1223" s="80" t="s">
        <v>11402</v>
      </c>
      <c r="AO1223" s="85" t="s">
        <v>12623</v>
      </c>
      <c r="AP1223" s="80" t="s">
        <v>66</v>
      </c>
      <c r="AQ1223" s="2"/>
      <c r="AR1223" s="3"/>
      <c r="AS1223" s="3"/>
      <c r="AT1223" s="3"/>
      <c r="AU1223" s="3"/>
    </row>
    <row r="1224" spans="1:47" x14ac:dyDescent="0.35">
      <c r="A1224" s="66" t="s">
        <v>1254</v>
      </c>
      <c r="B1224" s="67"/>
      <c r="C1224" s="67"/>
      <c r="D1224" s="68"/>
      <c r="E1224" s="70"/>
      <c r="F1224" s="104" t="s">
        <v>11167</v>
      </c>
      <c r="G1224" s="67"/>
      <c r="H1224" s="71"/>
      <c r="I1224" s="72"/>
      <c r="J1224" s="72"/>
      <c r="K1224" s="71" t="s">
        <v>14082</v>
      </c>
      <c r="L1224" s="75"/>
      <c r="M1224" s="76"/>
      <c r="N1224" s="76"/>
      <c r="O1224" s="77"/>
      <c r="P1224" s="78"/>
      <c r="Q1224" s="78"/>
      <c r="R1224" s="88"/>
      <c r="S1224" s="88"/>
      <c r="T1224" s="88"/>
      <c r="U1224" s="88"/>
      <c r="V1224" s="52"/>
      <c r="W1224" s="52"/>
      <c r="X1224" s="52"/>
      <c r="Y1224" s="52"/>
      <c r="Z1224" s="51"/>
      <c r="AA1224" s="73"/>
      <c r="AB1224" s="73"/>
      <c r="AC1224" s="74"/>
      <c r="AD1224" s="80">
        <v>1794</v>
      </c>
      <c r="AE1224" s="80">
        <v>968</v>
      </c>
      <c r="AF1224" s="80">
        <v>23644</v>
      </c>
      <c r="AG1224" s="80">
        <v>1250</v>
      </c>
      <c r="AH1224" s="80"/>
      <c r="AI1224" s="80" t="s">
        <v>8392</v>
      </c>
      <c r="AJ1224" s="80" t="s">
        <v>9117</v>
      </c>
      <c r="AK1224" s="85" t="s">
        <v>9831</v>
      </c>
      <c r="AL1224" s="80"/>
      <c r="AM1224" s="82">
        <v>39821.983182870368</v>
      </c>
      <c r="AN1224" s="80" t="s">
        <v>11402</v>
      </c>
      <c r="AO1224" s="85" t="s">
        <v>12624</v>
      </c>
      <c r="AP1224" s="80" t="s">
        <v>66</v>
      </c>
      <c r="AQ1224" s="2"/>
      <c r="AR1224" s="3"/>
      <c r="AS1224" s="3"/>
      <c r="AT1224" s="3"/>
      <c r="AU1224" s="3"/>
    </row>
    <row r="1225" spans="1:47" x14ac:dyDescent="0.35">
      <c r="A1225" s="66" t="s">
        <v>1255</v>
      </c>
      <c r="B1225" s="67"/>
      <c r="C1225" s="67"/>
      <c r="D1225" s="68"/>
      <c r="E1225" s="70"/>
      <c r="F1225" s="104" t="s">
        <v>11168</v>
      </c>
      <c r="G1225" s="67"/>
      <c r="H1225" s="71"/>
      <c r="I1225" s="72"/>
      <c r="J1225" s="72"/>
      <c r="K1225" s="71" t="s">
        <v>14083</v>
      </c>
      <c r="L1225" s="75"/>
      <c r="M1225" s="76"/>
      <c r="N1225" s="76"/>
      <c r="O1225" s="77"/>
      <c r="P1225" s="78"/>
      <c r="Q1225" s="78"/>
      <c r="R1225" s="88"/>
      <c r="S1225" s="88"/>
      <c r="T1225" s="88"/>
      <c r="U1225" s="88"/>
      <c r="V1225" s="52"/>
      <c r="W1225" s="52"/>
      <c r="X1225" s="52"/>
      <c r="Y1225" s="52"/>
      <c r="Z1225" s="51"/>
      <c r="AA1225" s="73"/>
      <c r="AB1225" s="73"/>
      <c r="AC1225" s="74"/>
      <c r="AD1225" s="80">
        <v>611</v>
      </c>
      <c r="AE1225" s="80">
        <v>519</v>
      </c>
      <c r="AF1225" s="80">
        <v>1735</v>
      </c>
      <c r="AG1225" s="80">
        <v>4692</v>
      </c>
      <c r="AH1225" s="80"/>
      <c r="AI1225" s="80" t="s">
        <v>8393</v>
      </c>
      <c r="AJ1225" s="80" t="s">
        <v>9118</v>
      </c>
      <c r="AK1225" s="80"/>
      <c r="AL1225" s="80"/>
      <c r="AM1225" s="82">
        <v>41289.896585648145</v>
      </c>
      <c r="AN1225" s="80" t="s">
        <v>11402</v>
      </c>
      <c r="AO1225" s="85" t="s">
        <v>12625</v>
      </c>
      <c r="AP1225" s="80" t="s">
        <v>66</v>
      </c>
      <c r="AQ1225" s="2"/>
      <c r="AR1225" s="3"/>
      <c r="AS1225" s="3"/>
      <c r="AT1225" s="3"/>
      <c r="AU1225" s="3"/>
    </row>
    <row r="1226" spans="1:47" x14ac:dyDescent="0.35">
      <c r="A1226" s="66" t="s">
        <v>1256</v>
      </c>
      <c r="B1226" s="67"/>
      <c r="C1226" s="67"/>
      <c r="D1226" s="68"/>
      <c r="E1226" s="70"/>
      <c r="F1226" s="104" t="s">
        <v>11169</v>
      </c>
      <c r="G1226" s="67"/>
      <c r="H1226" s="71"/>
      <c r="I1226" s="72"/>
      <c r="J1226" s="72"/>
      <c r="K1226" s="71" t="s">
        <v>14084</v>
      </c>
      <c r="L1226" s="75"/>
      <c r="M1226" s="76"/>
      <c r="N1226" s="76"/>
      <c r="O1226" s="77"/>
      <c r="P1226" s="78"/>
      <c r="Q1226" s="78"/>
      <c r="R1226" s="88"/>
      <c r="S1226" s="88"/>
      <c r="T1226" s="88"/>
      <c r="U1226" s="88"/>
      <c r="V1226" s="52"/>
      <c r="W1226" s="52"/>
      <c r="X1226" s="52"/>
      <c r="Y1226" s="52"/>
      <c r="Z1226" s="51"/>
      <c r="AA1226" s="73"/>
      <c r="AB1226" s="73"/>
      <c r="AC1226" s="74"/>
      <c r="AD1226" s="80">
        <v>1799</v>
      </c>
      <c r="AE1226" s="80">
        <v>1101</v>
      </c>
      <c r="AF1226" s="80">
        <v>14554</v>
      </c>
      <c r="AG1226" s="80">
        <v>16672</v>
      </c>
      <c r="AH1226" s="80"/>
      <c r="AI1226" s="80"/>
      <c r="AJ1226" s="80" t="s">
        <v>9119</v>
      </c>
      <c r="AK1226" s="80"/>
      <c r="AL1226" s="80"/>
      <c r="AM1226" s="82">
        <v>40089.325173611112</v>
      </c>
      <c r="AN1226" s="80" t="s">
        <v>11402</v>
      </c>
      <c r="AO1226" s="85" t="s">
        <v>12626</v>
      </c>
      <c r="AP1226" s="80" t="s">
        <v>66</v>
      </c>
      <c r="AQ1226" s="2"/>
      <c r="AR1226" s="3"/>
      <c r="AS1226" s="3"/>
      <c r="AT1226" s="3"/>
      <c r="AU1226" s="3"/>
    </row>
    <row r="1227" spans="1:47" x14ac:dyDescent="0.35">
      <c r="A1227" s="66" t="s">
        <v>1617</v>
      </c>
      <c r="B1227" s="67"/>
      <c r="C1227" s="67"/>
      <c r="D1227" s="68"/>
      <c r="E1227" s="70"/>
      <c r="F1227" s="104" t="s">
        <v>11170</v>
      </c>
      <c r="G1227" s="67"/>
      <c r="H1227" s="71"/>
      <c r="I1227" s="72"/>
      <c r="J1227" s="72"/>
      <c r="K1227" s="71" t="s">
        <v>14085</v>
      </c>
      <c r="L1227" s="75"/>
      <c r="M1227" s="76"/>
      <c r="N1227" s="76"/>
      <c r="O1227" s="77"/>
      <c r="P1227" s="78"/>
      <c r="Q1227" s="78"/>
      <c r="R1227" s="88"/>
      <c r="S1227" s="88"/>
      <c r="T1227" s="88"/>
      <c r="U1227" s="88"/>
      <c r="V1227" s="52"/>
      <c r="W1227" s="52"/>
      <c r="X1227" s="52"/>
      <c r="Y1227" s="52"/>
      <c r="Z1227" s="51"/>
      <c r="AA1227" s="73"/>
      <c r="AB1227" s="73"/>
      <c r="AC1227" s="74"/>
      <c r="AD1227" s="80">
        <v>958</v>
      </c>
      <c r="AE1227" s="80">
        <v>95123</v>
      </c>
      <c r="AF1227" s="80">
        <v>2789</v>
      </c>
      <c r="AG1227" s="80">
        <v>2593</v>
      </c>
      <c r="AH1227" s="80"/>
      <c r="AI1227" s="80" t="s">
        <v>8394</v>
      </c>
      <c r="AJ1227" s="80" t="s">
        <v>9120</v>
      </c>
      <c r="AK1227" s="85" t="s">
        <v>9832</v>
      </c>
      <c r="AL1227" s="80"/>
      <c r="AM1227" s="82">
        <v>40811.538587962961</v>
      </c>
      <c r="AN1227" s="80" t="s">
        <v>11402</v>
      </c>
      <c r="AO1227" s="85" t="s">
        <v>12627</v>
      </c>
      <c r="AP1227" s="80" t="s">
        <v>65</v>
      </c>
      <c r="AQ1227" s="2"/>
      <c r="AR1227" s="3"/>
      <c r="AS1227" s="3"/>
      <c r="AT1227" s="3"/>
      <c r="AU1227" s="3"/>
    </row>
    <row r="1228" spans="1:47" x14ac:dyDescent="0.35">
      <c r="A1228" s="66" t="s">
        <v>1397</v>
      </c>
      <c r="B1228" s="67"/>
      <c r="C1228" s="67"/>
      <c r="D1228" s="68"/>
      <c r="E1228" s="70"/>
      <c r="F1228" s="104" t="s">
        <v>11171</v>
      </c>
      <c r="G1228" s="67"/>
      <c r="H1228" s="71"/>
      <c r="I1228" s="72"/>
      <c r="J1228" s="72"/>
      <c r="K1228" s="71" t="s">
        <v>14086</v>
      </c>
      <c r="L1228" s="75"/>
      <c r="M1228" s="76"/>
      <c r="N1228" s="76"/>
      <c r="O1228" s="77"/>
      <c r="P1228" s="78"/>
      <c r="Q1228" s="78"/>
      <c r="R1228" s="88"/>
      <c r="S1228" s="88"/>
      <c r="T1228" s="88"/>
      <c r="U1228" s="88"/>
      <c r="V1228" s="52"/>
      <c r="W1228" s="52"/>
      <c r="X1228" s="52"/>
      <c r="Y1228" s="52"/>
      <c r="Z1228" s="51"/>
      <c r="AA1228" s="73"/>
      <c r="AB1228" s="73"/>
      <c r="AC1228" s="74"/>
      <c r="AD1228" s="80">
        <v>4453</v>
      </c>
      <c r="AE1228" s="80">
        <v>1631433</v>
      </c>
      <c r="AF1228" s="80">
        <v>150994</v>
      </c>
      <c r="AG1228" s="80">
        <v>4203</v>
      </c>
      <c r="AH1228" s="80"/>
      <c r="AI1228" s="80" t="s">
        <v>8395</v>
      </c>
      <c r="AJ1228" s="80" t="s">
        <v>8616</v>
      </c>
      <c r="AK1228" s="85" t="s">
        <v>9833</v>
      </c>
      <c r="AL1228" s="80"/>
      <c r="AM1228" s="82">
        <v>39927.270046296297</v>
      </c>
      <c r="AN1228" s="80" t="s">
        <v>11402</v>
      </c>
      <c r="AO1228" s="85" t="s">
        <v>12628</v>
      </c>
      <c r="AP1228" s="80" t="s">
        <v>66</v>
      </c>
      <c r="AQ1228" s="2"/>
      <c r="AR1228" s="3"/>
      <c r="AS1228" s="3"/>
      <c r="AT1228" s="3"/>
      <c r="AU1228" s="3"/>
    </row>
    <row r="1229" spans="1:47" x14ac:dyDescent="0.35">
      <c r="A1229" s="66" t="s">
        <v>1257</v>
      </c>
      <c r="B1229" s="67"/>
      <c r="C1229" s="67"/>
      <c r="D1229" s="68"/>
      <c r="E1229" s="70"/>
      <c r="F1229" s="104" t="s">
        <v>11172</v>
      </c>
      <c r="G1229" s="67"/>
      <c r="H1229" s="71"/>
      <c r="I1229" s="72"/>
      <c r="J1229" s="72"/>
      <c r="K1229" s="71" t="s">
        <v>14087</v>
      </c>
      <c r="L1229" s="75"/>
      <c r="M1229" s="76"/>
      <c r="N1229" s="76"/>
      <c r="O1229" s="77"/>
      <c r="P1229" s="78"/>
      <c r="Q1229" s="78"/>
      <c r="R1229" s="88"/>
      <c r="S1229" s="88"/>
      <c r="T1229" s="88"/>
      <c r="U1229" s="88"/>
      <c r="V1229" s="52"/>
      <c r="W1229" s="52"/>
      <c r="X1229" s="52"/>
      <c r="Y1229" s="52"/>
      <c r="Z1229" s="51"/>
      <c r="AA1229" s="73"/>
      <c r="AB1229" s="73"/>
      <c r="AC1229" s="74"/>
      <c r="AD1229" s="80">
        <v>78</v>
      </c>
      <c r="AE1229" s="80">
        <v>266</v>
      </c>
      <c r="AF1229" s="80">
        <v>507</v>
      </c>
      <c r="AG1229" s="80">
        <v>269</v>
      </c>
      <c r="AH1229" s="80"/>
      <c r="AI1229" s="80" t="s">
        <v>8396</v>
      </c>
      <c r="AJ1229" s="80"/>
      <c r="AK1229" s="85" t="s">
        <v>9834</v>
      </c>
      <c r="AL1229" s="80"/>
      <c r="AM1229" s="82">
        <v>43886.622916666667</v>
      </c>
      <c r="AN1229" s="80" t="s">
        <v>11402</v>
      </c>
      <c r="AO1229" s="85" t="s">
        <v>12629</v>
      </c>
      <c r="AP1229" s="80" t="s">
        <v>66</v>
      </c>
      <c r="AQ1229" s="2"/>
      <c r="AR1229" s="3"/>
      <c r="AS1229" s="3"/>
      <c r="AT1229" s="3"/>
      <c r="AU1229" s="3"/>
    </row>
    <row r="1230" spans="1:47" x14ac:dyDescent="0.35">
      <c r="A1230" s="66" t="s">
        <v>1258</v>
      </c>
      <c r="B1230" s="67"/>
      <c r="C1230" s="67"/>
      <c r="D1230" s="68"/>
      <c r="E1230" s="70"/>
      <c r="F1230" s="104" t="s">
        <v>11173</v>
      </c>
      <c r="G1230" s="67"/>
      <c r="H1230" s="71"/>
      <c r="I1230" s="72"/>
      <c r="J1230" s="72"/>
      <c r="K1230" s="71" t="s">
        <v>14088</v>
      </c>
      <c r="L1230" s="75"/>
      <c r="M1230" s="76"/>
      <c r="N1230" s="76"/>
      <c r="O1230" s="77"/>
      <c r="P1230" s="78"/>
      <c r="Q1230" s="78"/>
      <c r="R1230" s="88"/>
      <c r="S1230" s="88"/>
      <c r="T1230" s="88"/>
      <c r="U1230" s="88"/>
      <c r="V1230" s="52"/>
      <c r="W1230" s="52"/>
      <c r="X1230" s="52"/>
      <c r="Y1230" s="52"/>
      <c r="Z1230" s="51"/>
      <c r="AA1230" s="73"/>
      <c r="AB1230" s="73"/>
      <c r="AC1230" s="74"/>
      <c r="AD1230" s="80">
        <v>368</v>
      </c>
      <c r="AE1230" s="80">
        <v>101</v>
      </c>
      <c r="AF1230" s="80">
        <v>21028</v>
      </c>
      <c r="AG1230" s="80">
        <v>35070</v>
      </c>
      <c r="AH1230" s="80"/>
      <c r="AI1230" s="80" t="s">
        <v>8397</v>
      </c>
      <c r="AJ1230" s="80" t="s">
        <v>9121</v>
      </c>
      <c r="AK1230" s="80"/>
      <c r="AL1230" s="80"/>
      <c r="AM1230" s="82">
        <v>43826.429571759261</v>
      </c>
      <c r="AN1230" s="80" t="s">
        <v>11402</v>
      </c>
      <c r="AO1230" s="85" t="s">
        <v>12630</v>
      </c>
      <c r="AP1230" s="80" t="s">
        <v>66</v>
      </c>
      <c r="AQ1230" s="2"/>
      <c r="AR1230" s="3"/>
      <c r="AS1230" s="3"/>
      <c r="AT1230" s="3"/>
      <c r="AU1230" s="3"/>
    </row>
    <row r="1231" spans="1:47" x14ac:dyDescent="0.35">
      <c r="A1231" s="66" t="s">
        <v>1259</v>
      </c>
      <c r="B1231" s="67"/>
      <c r="C1231" s="67"/>
      <c r="D1231" s="68"/>
      <c r="E1231" s="70"/>
      <c r="F1231" s="104" t="s">
        <v>11174</v>
      </c>
      <c r="G1231" s="67"/>
      <c r="H1231" s="71"/>
      <c r="I1231" s="72"/>
      <c r="J1231" s="72"/>
      <c r="K1231" s="71" t="s">
        <v>14089</v>
      </c>
      <c r="L1231" s="75"/>
      <c r="M1231" s="76"/>
      <c r="N1231" s="76"/>
      <c r="O1231" s="77"/>
      <c r="P1231" s="78"/>
      <c r="Q1231" s="78"/>
      <c r="R1231" s="88"/>
      <c r="S1231" s="88"/>
      <c r="T1231" s="88"/>
      <c r="U1231" s="88"/>
      <c r="V1231" s="52"/>
      <c r="W1231" s="52"/>
      <c r="X1231" s="52"/>
      <c r="Y1231" s="52"/>
      <c r="Z1231" s="51"/>
      <c r="AA1231" s="73"/>
      <c r="AB1231" s="73"/>
      <c r="AC1231" s="74"/>
      <c r="AD1231" s="80">
        <v>4977</v>
      </c>
      <c r="AE1231" s="80">
        <v>3013</v>
      </c>
      <c r="AF1231" s="80">
        <v>47334</v>
      </c>
      <c r="AG1231" s="80">
        <v>12050</v>
      </c>
      <c r="AH1231" s="80"/>
      <c r="AI1231" s="80" t="s">
        <v>8398</v>
      </c>
      <c r="AJ1231" s="80" t="s">
        <v>8616</v>
      </c>
      <c r="AK1231" s="80"/>
      <c r="AL1231" s="80"/>
      <c r="AM1231" s="82">
        <v>40249.338009259256</v>
      </c>
      <c r="AN1231" s="80" t="s">
        <v>11402</v>
      </c>
      <c r="AO1231" s="85" t="s">
        <v>12631</v>
      </c>
      <c r="AP1231" s="80" t="s">
        <v>66</v>
      </c>
      <c r="AQ1231" s="2"/>
      <c r="AR1231" s="3"/>
      <c r="AS1231" s="3"/>
      <c r="AT1231" s="3"/>
      <c r="AU1231" s="3"/>
    </row>
    <row r="1232" spans="1:47" x14ac:dyDescent="0.35">
      <c r="A1232" s="66" t="s">
        <v>1260</v>
      </c>
      <c r="B1232" s="67"/>
      <c r="C1232" s="67"/>
      <c r="D1232" s="68"/>
      <c r="E1232" s="70"/>
      <c r="F1232" s="104" t="s">
        <v>11175</v>
      </c>
      <c r="G1232" s="67"/>
      <c r="H1232" s="71"/>
      <c r="I1232" s="72"/>
      <c r="J1232" s="72"/>
      <c r="K1232" s="71" t="s">
        <v>14090</v>
      </c>
      <c r="L1232" s="75"/>
      <c r="M1232" s="76"/>
      <c r="N1232" s="76"/>
      <c r="O1232" s="77"/>
      <c r="P1232" s="78"/>
      <c r="Q1232" s="78"/>
      <c r="R1232" s="88"/>
      <c r="S1232" s="88"/>
      <c r="T1232" s="88"/>
      <c r="U1232" s="88"/>
      <c r="V1232" s="52"/>
      <c r="W1232" s="52"/>
      <c r="X1232" s="52"/>
      <c r="Y1232" s="52"/>
      <c r="Z1232" s="51"/>
      <c r="AA1232" s="73"/>
      <c r="AB1232" s="73"/>
      <c r="AC1232" s="74"/>
      <c r="AD1232" s="80">
        <v>3140</v>
      </c>
      <c r="AE1232" s="80">
        <v>6910</v>
      </c>
      <c r="AF1232" s="80">
        <v>53262</v>
      </c>
      <c r="AG1232" s="80">
        <v>20440</v>
      </c>
      <c r="AH1232" s="80"/>
      <c r="AI1232" s="80" t="s">
        <v>8399</v>
      </c>
      <c r="AJ1232" s="80"/>
      <c r="AK1232" s="80"/>
      <c r="AL1232" s="80"/>
      <c r="AM1232" s="82">
        <v>40569.918946759259</v>
      </c>
      <c r="AN1232" s="80" t="s">
        <v>11402</v>
      </c>
      <c r="AO1232" s="85" t="s">
        <v>12632</v>
      </c>
      <c r="AP1232" s="80" t="s">
        <v>66</v>
      </c>
      <c r="AQ1232" s="2"/>
      <c r="AR1232" s="3"/>
      <c r="AS1232" s="3"/>
      <c r="AT1232" s="3"/>
      <c r="AU1232" s="3"/>
    </row>
    <row r="1233" spans="1:47" x14ac:dyDescent="0.35">
      <c r="A1233" s="66" t="s">
        <v>1261</v>
      </c>
      <c r="B1233" s="67"/>
      <c r="C1233" s="67"/>
      <c r="D1233" s="68"/>
      <c r="E1233" s="70"/>
      <c r="F1233" s="104" t="s">
        <v>11176</v>
      </c>
      <c r="G1233" s="67"/>
      <c r="H1233" s="71"/>
      <c r="I1233" s="72"/>
      <c r="J1233" s="72"/>
      <c r="K1233" s="71" t="s">
        <v>14091</v>
      </c>
      <c r="L1233" s="75"/>
      <c r="M1233" s="76"/>
      <c r="N1233" s="76"/>
      <c r="O1233" s="77"/>
      <c r="P1233" s="78"/>
      <c r="Q1233" s="78"/>
      <c r="R1233" s="88"/>
      <c r="S1233" s="88"/>
      <c r="T1233" s="88"/>
      <c r="U1233" s="88"/>
      <c r="V1233" s="52"/>
      <c r="W1233" s="52"/>
      <c r="X1233" s="52"/>
      <c r="Y1233" s="52"/>
      <c r="Z1233" s="51"/>
      <c r="AA1233" s="73"/>
      <c r="AB1233" s="73"/>
      <c r="AC1233" s="74"/>
      <c r="AD1233" s="80">
        <v>301</v>
      </c>
      <c r="AE1233" s="80">
        <v>47</v>
      </c>
      <c r="AF1233" s="80">
        <v>48</v>
      </c>
      <c r="AG1233" s="80">
        <v>70</v>
      </c>
      <c r="AH1233" s="80"/>
      <c r="AI1233" s="80" t="s">
        <v>8400</v>
      </c>
      <c r="AJ1233" s="80" t="s">
        <v>8713</v>
      </c>
      <c r="AK1233" s="85" t="s">
        <v>9835</v>
      </c>
      <c r="AL1233" s="80"/>
      <c r="AM1233" s="82">
        <v>44245.570231481484</v>
      </c>
      <c r="AN1233" s="80" t="s">
        <v>11402</v>
      </c>
      <c r="AO1233" s="85" t="s">
        <v>12633</v>
      </c>
      <c r="AP1233" s="80" t="s">
        <v>66</v>
      </c>
      <c r="AQ1233" s="2"/>
      <c r="AR1233" s="3"/>
      <c r="AS1233" s="3"/>
      <c r="AT1233" s="3"/>
      <c r="AU1233" s="3"/>
    </row>
    <row r="1234" spans="1:47" x14ac:dyDescent="0.35">
      <c r="A1234" s="66" t="s">
        <v>1262</v>
      </c>
      <c r="B1234" s="67"/>
      <c r="C1234" s="67"/>
      <c r="D1234" s="68"/>
      <c r="E1234" s="70"/>
      <c r="F1234" s="104" t="s">
        <v>11177</v>
      </c>
      <c r="G1234" s="67"/>
      <c r="H1234" s="71"/>
      <c r="I1234" s="72"/>
      <c r="J1234" s="72"/>
      <c r="K1234" s="71" t="s">
        <v>14092</v>
      </c>
      <c r="L1234" s="75"/>
      <c r="M1234" s="76"/>
      <c r="N1234" s="76"/>
      <c r="O1234" s="77"/>
      <c r="P1234" s="78"/>
      <c r="Q1234" s="78"/>
      <c r="R1234" s="88"/>
      <c r="S1234" s="88"/>
      <c r="T1234" s="88"/>
      <c r="U1234" s="88"/>
      <c r="V1234" s="52"/>
      <c r="W1234" s="52"/>
      <c r="X1234" s="52"/>
      <c r="Y1234" s="52"/>
      <c r="Z1234" s="51"/>
      <c r="AA1234" s="73"/>
      <c r="AB1234" s="73"/>
      <c r="AC1234" s="74"/>
      <c r="AD1234" s="80">
        <v>533</v>
      </c>
      <c r="AE1234" s="80">
        <v>896</v>
      </c>
      <c r="AF1234" s="80">
        <v>4975</v>
      </c>
      <c r="AG1234" s="80">
        <v>216</v>
      </c>
      <c r="AH1234" s="80"/>
      <c r="AI1234" s="80" t="s">
        <v>8401</v>
      </c>
      <c r="AJ1234" s="80"/>
      <c r="AK1234" s="85" t="s">
        <v>9836</v>
      </c>
      <c r="AL1234" s="80"/>
      <c r="AM1234" s="82">
        <v>41003.650752314818</v>
      </c>
      <c r="AN1234" s="80" t="s">
        <v>11402</v>
      </c>
      <c r="AO1234" s="85" t="s">
        <v>12634</v>
      </c>
      <c r="AP1234" s="80" t="s">
        <v>66</v>
      </c>
      <c r="AQ1234" s="2"/>
      <c r="AR1234" s="3"/>
      <c r="AS1234" s="3"/>
      <c r="AT1234" s="3"/>
      <c r="AU1234" s="3"/>
    </row>
    <row r="1235" spans="1:47" x14ac:dyDescent="0.35">
      <c r="A1235" s="66" t="s">
        <v>1263</v>
      </c>
      <c r="B1235" s="67"/>
      <c r="C1235" s="67"/>
      <c r="D1235" s="68"/>
      <c r="E1235" s="70"/>
      <c r="F1235" s="104" t="s">
        <v>11178</v>
      </c>
      <c r="G1235" s="67"/>
      <c r="H1235" s="71"/>
      <c r="I1235" s="72"/>
      <c r="J1235" s="72"/>
      <c r="K1235" s="71" t="s">
        <v>14093</v>
      </c>
      <c r="L1235" s="75"/>
      <c r="M1235" s="76"/>
      <c r="N1235" s="76"/>
      <c r="O1235" s="77"/>
      <c r="P1235" s="78"/>
      <c r="Q1235" s="78"/>
      <c r="R1235" s="88"/>
      <c r="S1235" s="88"/>
      <c r="T1235" s="88"/>
      <c r="U1235" s="88"/>
      <c r="V1235" s="52"/>
      <c r="W1235" s="52"/>
      <c r="X1235" s="52"/>
      <c r="Y1235" s="52"/>
      <c r="Z1235" s="51"/>
      <c r="AA1235" s="73"/>
      <c r="AB1235" s="73"/>
      <c r="AC1235" s="74"/>
      <c r="AD1235" s="80">
        <v>187</v>
      </c>
      <c r="AE1235" s="80">
        <v>128</v>
      </c>
      <c r="AF1235" s="80">
        <v>740</v>
      </c>
      <c r="AG1235" s="80">
        <v>2</v>
      </c>
      <c r="AH1235" s="80"/>
      <c r="AI1235" s="80" t="s">
        <v>8402</v>
      </c>
      <c r="AJ1235" s="80" t="s">
        <v>9122</v>
      </c>
      <c r="AK1235" s="80"/>
      <c r="AL1235" s="80"/>
      <c r="AM1235" s="82">
        <v>40407.511458333334</v>
      </c>
      <c r="AN1235" s="80" t="s">
        <v>11402</v>
      </c>
      <c r="AO1235" s="85" t="s">
        <v>12635</v>
      </c>
      <c r="AP1235" s="80" t="s">
        <v>66</v>
      </c>
      <c r="AQ1235" s="2"/>
      <c r="AR1235" s="3"/>
      <c r="AS1235" s="3"/>
      <c r="AT1235" s="3"/>
      <c r="AU1235" s="3"/>
    </row>
    <row r="1236" spans="1:47" x14ac:dyDescent="0.35">
      <c r="A1236" s="66" t="s">
        <v>1264</v>
      </c>
      <c r="B1236" s="67"/>
      <c r="C1236" s="67"/>
      <c r="D1236" s="68"/>
      <c r="E1236" s="70"/>
      <c r="F1236" s="104" t="s">
        <v>11179</v>
      </c>
      <c r="G1236" s="67"/>
      <c r="H1236" s="71"/>
      <c r="I1236" s="72"/>
      <c r="J1236" s="72"/>
      <c r="K1236" s="71" t="s">
        <v>14094</v>
      </c>
      <c r="L1236" s="75"/>
      <c r="M1236" s="76"/>
      <c r="N1236" s="76"/>
      <c r="O1236" s="77"/>
      <c r="P1236" s="78"/>
      <c r="Q1236" s="78"/>
      <c r="R1236" s="88"/>
      <c r="S1236" s="88"/>
      <c r="T1236" s="88"/>
      <c r="U1236" s="88"/>
      <c r="V1236" s="52"/>
      <c r="W1236" s="52"/>
      <c r="X1236" s="52"/>
      <c r="Y1236" s="52"/>
      <c r="Z1236" s="51"/>
      <c r="AA1236" s="73"/>
      <c r="AB1236" s="73"/>
      <c r="AC1236" s="74"/>
      <c r="AD1236" s="80">
        <v>350</v>
      </c>
      <c r="AE1236" s="80">
        <v>14</v>
      </c>
      <c r="AF1236" s="80">
        <v>1</v>
      </c>
      <c r="AG1236" s="80">
        <v>1</v>
      </c>
      <c r="AH1236" s="80"/>
      <c r="AI1236" s="80"/>
      <c r="AJ1236" s="80" t="s">
        <v>8609</v>
      </c>
      <c r="AK1236" s="80"/>
      <c r="AL1236" s="80"/>
      <c r="AM1236" s="82">
        <v>41671.840162037035</v>
      </c>
      <c r="AN1236" s="80" t="s">
        <v>11402</v>
      </c>
      <c r="AO1236" s="85" t="s">
        <v>12636</v>
      </c>
      <c r="AP1236" s="80" t="s">
        <v>66</v>
      </c>
      <c r="AQ1236" s="2"/>
      <c r="AR1236" s="3"/>
      <c r="AS1236" s="3"/>
      <c r="AT1236" s="3"/>
      <c r="AU1236" s="3"/>
    </row>
    <row r="1237" spans="1:47" x14ac:dyDescent="0.35">
      <c r="A1237" s="66" t="s">
        <v>1265</v>
      </c>
      <c r="B1237" s="67"/>
      <c r="C1237" s="67"/>
      <c r="D1237" s="68"/>
      <c r="E1237" s="70"/>
      <c r="F1237" s="104" t="s">
        <v>11180</v>
      </c>
      <c r="G1237" s="67"/>
      <c r="H1237" s="71"/>
      <c r="I1237" s="72"/>
      <c r="J1237" s="72"/>
      <c r="K1237" s="71" t="s">
        <v>14095</v>
      </c>
      <c r="L1237" s="75"/>
      <c r="M1237" s="76"/>
      <c r="N1237" s="76"/>
      <c r="O1237" s="77"/>
      <c r="P1237" s="78"/>
      <c r="Q1237" s="78"/>
      <c r="R1237" s="88"/>
      <c r="S1237" s="88"/>
      <c r="T1237" s="88"/>
      <c r="U1237" s="88"/>
      <c r="V1237" s="52"/>
      <c r="W1237" s="52"/>
      <c r="X1237" s="52"/>
      <c r="Y1237" s="52"/>
      <c r="Z1237" s="51"/>
      <c r="AA1237" s="73"/>
      <c r="AB1237" s="73"/>
      <c r="AC1237" s="74"/>
      <c r="AD1237" s="80">
        <v>981</v>
      </c>
      <c r="AE1237" s="80">
        <v>2433</v>
      </c>
      <c r="AF1237" s="80">
        <v>2027</v>
      </c>
      <c r="AG1237" s="80">
        <v>426</v>
      </c>
      <c r="AH1237" s="80"/>
      <c r="AI1237" s="80" t="s">
        <v>8403</v>
      </c>
      <c r="AJ1237" s="80" t="s">
        <v>8609</v>
      </c>
      <c r="AK1237" s="85" t="s">
        <v>9837</v>
      </c>
      <c r="AL1237" s="80"/>
      <c r="AM1237" s="82">
        <v>43024.395173611112</v>
      </c>
      <c r="AN1237" s="80" t="s">
        <v>11402</v>
      </c>
      <c r="AO1237" s="85" t="s">
        <v>12637</v>
      </c>
      <c r="AP1237" s="80" t="s">
        <v>66</v>
      </c>
      <c r="AQ1237" s="2"/>
      <c r="AR1237" s="3"/>
      <c r="AS1237" s="3"/>
      <c r="AT1237" s="3"/>
      <c r="AU1237" s="3"/>
    </row>
    <row r="1238" spans="1:47" x14ac:dyDescent="0.35">
      <c r="A1238" s="66" t="s">
        <v>1266</v>
      </c>
      <c r="B1238" s="67"/>
      <c r="C1238" s="67"/>
      <c r="D1238" s="68"/>
      <c r="E1238" s="70"/>
      <c r="F1238" s="104" t="s">
        <v>11181</v>
      </c>
      <c r="G1238" s="67"/>
      <c r="H1238" s="71"/>
      <c r="I1238" s="72"/>
      <c r="J1238" s="72"/>
      <c r="K1238" s="71" t="s">
        <v>14096</v>
      </c>
      <c r="L1238" s="75"/>
      <c r="M1238" s="76"/>
      <c r="N1238" s="76"/>
      <c r="O1238" s="77"/>
      <c r="P1238" s="78"/>
      <c r="Q1238" s="78"/>
      <c r="R1238" s="88"/>
      <c r="S1238" s="88"/>
      <c r="T1238" s="88"/>
      <c r="U1238" s="88"/>
      <c r="V1238" s="52"/>
      <c r="W1238" s="52"/>
      <c r="X1238" s="52"/>
      <c r="Y1238" s="52"/>
      <c r="Z1238" s="51"/>
      <c r="AA1238" s="73"/>
      <c r="AB1238" s="73"/>
      <c r="AC1238" s="74"/>
      <c r="AD1238" s="80">
        <v>3273</v>
      </c>
      <c r="AE1238" s="80">
        <v>1874</v>
      </c>
      <c r="AF1238" s="80">
        <v>67520</v>
      </c>
      <c r="AG1238" s="80">
        <v>13297</v>
      </c>
      <c r="AH1238" s="80"/>
      <c r="AI1238" s="80" t="s">
        <v>8404</v>
      </c>
      <c r="AJ1238" s="80"/>
      <c r="AK1238" s="85" t="s">
        <v>9838</v>
      </c>
      <c r="AL1238" s="80"/>
      <c r="AM1238" s="82">
        <v>40852.574872685182</v>
      </c>
      <c r="AN1238" s="80" t="s">
        <v>11402</v>
      </c>
      <c r="AO1238" s="85" t="s">
        <v>12638</v>
      </c>
      <c r="AP1238" s="80" t="s">
        <v>66</v>
      </c>
      <c r="AQ1238" s="2"/>
      <c r="AR1238" s="3"/>
      <c r="AS1238" s="3"/>
      <c r="AT1238" s="3"/>
      <c r="AU1238" s="3"/>
    </row>
    <row r="1239" spans="1:47" x14ac:dyDescent="0.35">
      <c r="A1239" s="66" t="s">
        <v>1267</v>
      </c>
      <c r="B1239" s="67"/>
      <c r="C1239" s="67"/>
      <c r="D1239" s="68"/>
      <c r="E1239" s="70"/>
      <c r="F1239" s="104" t="s">
        <v>11182</v>
      </c>
      <c r="G1239" s="67"/>
      <c r="H1239" s="71"/>
      <c r="I1239" s="72"/>
      <c r="J1239" s="72"/>
      <c r="K1239" s="71" t="s">
        <v>14097</v>
      </c>
      <c r="L1239" s="75"/>
      <c r="M1239" s="76"/>
      <c r="N1239" s="76"/>
      <c r="O1239" s="77"/>
      <c r="P1239" s="78"/>
      <c r="Q1239" s="78"/>
      <c r="R1239" s="88"/>
      <c r="S1239" s="88"/>
      <c r="T1239" s="88"/>
      <c r="U1239" s="88"/>
      <c r="V1239" s="52"/>
      <c r="W1239" s="52"/>
      <c r="X1239" s="52"/>
      <c r="Y1239" s="52"/>
      <c r="Z1239" s="51"/>
      <c r="AA1239" s="73"/>
      <c r="AB1239" s="73"/>
      <c r="AC1239" s="74"/>
      <c r="AD1239" s="80">
        <v>20</v>
      </c>
      <c r="AE1239" s="80">
        <v>7</v>
      </c>
      <c r="AF1239" s="80">
        <v>306</v>
      </c>
      <c r="AG1239" s="80">
        <v>0</v>
      </c>
      <c r="AH1239" s="80"/>
      <c r="AI1239" s="80"/>
      <c r="AJ1239" s="80"/>
      <c r="AK1239" s="80"/>
      <c r="AL1239" s="80"/>
      <c r="AM1239" s="82">
        <v>42304.578703703701</v>
      </c>
      <c r="AN1239" s="80" t="s">
        <v>11402</v>
      </c>
      <c r="AO1239" s="85" t="s">
        <v>12639</v>
      </c>
      <c r="AP1239" s="80" t="s">
        <v>66</v>
      </c>
      <c r="AQ1239" s="2"/>
      <c r="AR1239" s="3"/>
      <c r="AS1239" s="3"/>
      <c r="AT1239" s="3"/>
      <c r="AU1239" s="3"/>
    </row>
    <row r="1240" spans="1:47" x14ac:dyDescent="0.35">
      <c r="A1240" s="66" t="s">
        <v>1268</v>
      </c>
      <c r="B1240" s="67"/>
      <c r="C1240" s="67"/>
      <c r="D1240" s="68"/>
      <c r="E1240" s="70"/>
      <c r="F1240" s="104" t="s">
        <v>11183</v>
      </c>
      <c r="G1240" s="67"/>
      <c r="H1240" s="71"/>
      <c r="I1240" s="72"/>
      <c r="J1240" s="72"/>
      <c r="K1240" s="71" t="s">
        <v>14098</v>
      </c>
      <c r="L1240" s="75"/>
      <c r="M1240" s="76"/>
      <c r="N1240" s="76"/>
      <c r="O1240" s="77"/>
      <c r="P1240" s="78"/>
      <c r="Q1240" s="78"/>
      <c r="R1240" s="88"/>
      <c r="S1240" s="88"/>
      <c r="T1240" s="88"/>
      <c r="U1240" s="88"/>
      <c r="V1240" s="52"/>
      <c r="W1240" s="52"/>
      <c r="X1240" s="52"/>
      <c r="Y1240" s="52"/>
      <c r="Z1240" s="51"/>
      <c r="AA1240" s="73"/>
      <c r="AB1240" s="73"/>
      <c r="AC1240" s="74"/>
      <c r="AD1240" s="80">
        <v>300</v>
      </c>
      <c r="AE1240" s="80">
        <v>274</v>
      </c>
      <c r="AF1240" s="80">
        <v>17771</v>
      </c>
      <c r="AG1240" s="80">
        <v>116265</v>
      </c>
      <c r="AH1240" s="80"/>
      <c r="AI1240" s="80" t="s">
        <v>8405</v>
      </c>
      <c r="AJ1240" s="80"/>
      <c r="AK1240" s="85" t="s">
        <v>9839</v>
      </c>
      <c r="AL1240" s="80"/>
      <c r="AM1240" s="82">
        <v>43708.780312499999</v>
      </c>
      <c r="AN1240" s="80" t="s">
        <v>11402</v>
      </c>
      <c r="AO1240" s="85" t="s">
        <v>12640</v>
      </c>
      <c r="AP1240" s="80" t="s">
        <v>66</v>
      </c>
      <c r="AQ1240" s="2"/>
      <c r="AR1240" s="3"/>
      <c r="AS1240" s="3"/>
      <c r="AT1240" s="3"/>
      <c r="AU1240" s="3"/>
    </row>
    <row r="1241" spans="1:47" x14ac:dyDescent="0.35">
      <c r="A1241" s="66" t="s">
        <v>1269</v>
      </c>
      <c r="B1241" s="67"/>
      <c r="C1241" s="67"/>
      <c r="D1241" s="68"/>
      <c r="E1241" s="70"/>
      <c r="F1241" s="104" t="s">
        <v>11184</v>
      </c>
      <c r="G1241" s="67"/>
      <c r="H1241" s="71"/>
      <c r="I1241" s="72"/>
      <c r="J1241" s="72"/>
      <c r="K1241" s="71" t="s">
        <v>14099</v>
      </c>
      <c r="L1241" s="75"/>
      <c r="M1241" s="76"/>
      <c r="N1241" s="76"/>
      <c r="O1241" s="77"/>
      <c r="P1241" s="78"/>
      <c r="Q1241" s="78"/>
      <c r="R1241" s="88"/>
      <c r="S1241" s="88"/>
      <c r="T1241" s="88"/>
      <c r="U1241" s="88"/>
      <c r="V1241" s="52"/>
      <c r="W1241" s="52"/>
      <c r="X1241" s="52"/>
      <c r="Y1241" s="52"/>
      <c r="Z1241" s="51"/>
      <c r="AA1241" s="73"/>
      <c r="AB1241" s="73"/>
      <c r="AC1241" s="74"/>
      <c r="AD1241" s="80">
        <v>3113</v>
      </c>
      <c r="AE1241" s="80">
        <v>937</v>
      </c>
      <c r="AF1241" s="80">
        <v>4766</v>
      </c>
      <c r="AG1241" s="80">
        <v>82186</v>
      </c>
      <c r="AH1241" s="80"/>
      <c r="AI1241" s="80" t="s">
        <v>8406</v>
      </c>
      <c r="AJ1241" s="80" t="s">
        <v>9123</v>
      </c>
      <c r="AK1241" s="80"/>
      <c r="AL1241" s="80"/>
      <c r="AM1241" s="82">
        <v>41280.932476851849</v>
      </c>
      <c r="AN1241" s="80" t="s">
        <v>11402</v>
      </c>
      <c r="AO1241" s="85" t="s">
        <v>12641</v>
      </c>
      <c r="AP1241" s="80" t="s">
        <v>66</v>
      </c>
      <c r="AQ1241" s="2"/>
      <c r="AR1241" s="3"/>
      <c r="AS1241" s="3"/>
      <c r="AT1241" s="3"/>
      <c r="AU1241" s="3"/>
    </row>
    <row r="1242" spans="1:47" x14ac:dyDescent="0.35">
      <c r="A1242" s="66" t="s">
        <v>1270</v>
      </c>
      <c r="B1242" s="67"/>
      <c r="C1242" s="67"/>
      <c r="D1242" s="68"/>
      <c r="E1242" s="70"/>
      <c r="F1242" s="104" t="s">
        <v>11185</v>
      </c>
      <c r="G1242" s="67"/>
      <c r="H1242" s="71"/>
      <c r="I1242" s="72"/>
      <c r="J1242" s="72"/>
      <c r="K1242" s="71" t="s">
        <v>14100</v>
      </c>
      <c r="L1242" s="75"/>
      <c r="M1242" s="76"/>
      <c r="N1242" s="76"/>
      <c r="O1242" s="77"/>
      <c r="P1242" s="78"/>
      <c r="Q1242" s="78"/>
      <c r="R1242" s="88"/>
      <c r="S1242" s="88"/>
      <c r="T1242" s="88"/>
      <c r="U1242" s="88"/>
      <c r="V1242" s="52"/>
      <c r="W1242" s="52"/>
      <c r="X1242" s="52"/>
      <c r="Y1242" s="52"/>
      <c r="Z1242" s="51"/>
      <c r="AA1242" s="73"/>
      <c r="AB1242" s="73"/>
      <c r="AC1242" s="74"/>
      <c r="AD1242" s="80">
        <v>1</v>
      </c>
      <c r="AE1242" s="80">
        <v>217</v>
      </c>
      <c r="AF1242" s="80">
        <v>1313</v>
      </c>
      <c r="AG1242" s="80">
        <v>1</v>
      </c>
      <c r="AH1242" s="80"/>
      <c r="AI1242" s="80" t="s">
        <v>8407</v>
      </c>
      <c r="AJ1242" s="80" t="s">
        <v>8609</v>
      </c>
      <c r="AK1242" s="80"/>
      <c r="AL1242" s="80"/>
      <c r="AM1242" s="82">
        <v>44349.479733796295</v>
      </c>
      <c r="AN1242" s="80" t="s">
        <v>11402</v>
      </c>
      <c r="AO1242" s="85" t="s">
        <v>12642</v>
      </c>
      <c r="AP1242" s="80" t="s">
        <v>66</v>
      </c>
      <c r="AQ1242" s="2"/>
      <c r="AR1242" s="3"/>
      <c r="AS1242" s="3"/>
      <c r="AT1242" s="3"/>
      <c r="AU1242" s="3"/>
    </row>
    <row r="1243" spans="1:47" x14ac:dyDescent="0.35">
      <c r="A1243" s="66" t="s">
        <v>1271</v>
      </c>
      <c r="B1243" s="67"/>
      <c r="C1243" s="67"/>
      <c r="D1243" s="68"/>
      <c r="E1243" s="70"/>
      <c r="F1243" s="104" t="s">
        <v>11186</v>
      </c>
      <c r="G1243" s="67"/>
      <c r="H1243" s="71"/>
      <c r="I1243" s="72"/>
      <c r="J1243" s="72"/>
      <c r="K1243" s="71" t="s">
        <v>14101</v>
      </c>
      <c r="L1243" s="75"/>
      <c r="M1243" s="76"/>
      <c r="N1243" s="76"/>
      <c r="O1243" s="77"/>
      <c r="P1243" s="78"/>
      <c r="Q1243" s="78"/>
      <c r="R1243" s="88"/>
      <c r="S1243" s="88"/>
      <c r="T1243" s="88"/>
      <c r="U1243" s="88"/>
      <c r="V1243" s="52"/>
      <c r="W1243" s="52"/>
      <c r="X1243" s="52"/>
      <c r="Y1243" s="52"/>
      <c r="Z1243" s="51"/>
      <c r="AA1243" s="73"/>
      <c r="AB1243" s="73"/>
      <c r="AC1243" s="74"/>
      <c r="AD1243" s="80">
        <v>680</v>
      </c>
      <c r="AE1243" s="80">
        <v>135</v>
      </c>
      <c r="AF1243" s="80">
        <v>38111</v>
      </c>
      <c r="AG1243" s="80">
        <v>51021</v>
      </c>
      <c r="AH1243" s="80"/>
      <c r="AI1243" s="80" t="s">
        <v>8408</v>
      </c>
      <c r="AJ1243" s="80" t="s">
        <v>8823</v>
      </c>
      <c r="AK1243" s="80"/>
      <c r="AL1243" s="80"/>
      <c r="AM1243" s="82">
        <v>42971.665486111109</v>
      </c>
      <c r="AN1243" s="80" t="s">
        <v>11402</v>
      </c>
      <c r="AO1243" s="85" t="s">
        <v>12643</v>
      </c>
      <c r="AP1243" s="80" t="s">
        <v>66</v>
      </c>
      <c r="AQ1243" s="2"/>
      <c r="AR1243" s="3"/>
      <c r="AS1243" s="3"/>
      <c r="AT1243" s="3"/>
      <c r="AU1243" s="3"/>
    </row>
    <row r="1244" spans="1:47" x14ac:dyDescent="0.35">
      <c r="A1244" s="66" t="s">
        <v>1272</v>
      </c>
      <c r="B1244" s="67"/>
      <c r="C1244" s="67"/>
      <c r="D1244" s="68"/>
      <c r="E1244" s="70"/>
      <c r="F1244" s="104" t="s">
        <v>11187</v>
      </c>
      <c r="G1244" s="67"/>
      <c r="H1244" s="71"/>
      <c r="I1244" s="72"/>
      <c r="J1244" s="72"/>
      <c r="K1244" s="71" t="s">
        <v>14102</v>
      </c>
      <c r="L1244" s="75"/>
      <c r="M1244" s="76"/>
      <c r="N1244" s="76"/>
      <c r="O1244" s="77"/>
      <c r="P1244" s="78"/>
      <c r="Q1244" s="78"/>
      <c r="R1244" s="88"/>
      <c r="S1244" s="88"/>
      <c r="T1244" s="88"/>
      <c r="U1244" s="88"/>
      <c r="V1244" s="52"/>
      <c r="W1244" s="52"/>
      <c r="X1244" s="52"/>
      <c r="Y1244" s="52"/>
      <c r="Z1244" s="51"/>
      <c r="AA1244" s="73"/>
      <c r="AB1244" s="73"/>
      <c r="AC1244" s="74"/>
      <c r="AD1244" s="80">
        <v>4257</v>
      </c>
      <c r="AE1244" s="80">
        <v>4704</v>
      </c>
      <c r="AF1244" s="80">
        <v>236195</v>
      </c>
      <c r="AG1244" s="80">
        <v>206540</v>
      </c>
      <c r="AH1244" s="80"/>
      <c r="AI1244" s="80" t="s">
        <v>8409</v>
      </c>
      <c r="AJ1244" s="80" t="s">
        <v>8615</v>
      </c>
      <c r="AK1244" s="80"/>
      <c r="AL1244" s="80"/>
      <c r="AM1244" s="82">
        <v>41594.807291666664</v>
      </c>
      <c r="AN1244" s="80" t="s">
        <v>11402</v>
      </c>
      <c r="AO1244" s="85" t="s">
        <v>12644</v>
      </c>
      <c r="AP1244" s="80" t="s">
        <v>66</v>
      </c>
      <c r="AQ1244" s="2"/>
      <c r="AR1244" s="3"/>
      <c r="AS1244" s="3"/>
      <c r="AT1244" s="3"/>
      <c r="AU1244" s="3"/>
    </row>
    <row r="1245" spans="1:47" x14ac:dyDescent="0.35">
      <c r="A1245" s="66" t="s">
        <v>1273</v>
      </c>
      <c r="B1245" s="67"/>
      <c r="C1245" s="67"/>
      <c r="D1245" s="68"/>
      <c r="E1245" s="70"/>
      <c r="F1245" s="104" t="s">
        <v>11188</v>
      </c>
      <c r="G1245" s="67"/>
      <c r="H1245" s="71"/>
      <c r="I1245" s="72"/>
      <c r="J1245" s="72"/>
      <c r="K1245" s="71" t="s">
        <v>14103</v>
      </c>
      <c r="L1245" s="75"/>
      <c r="M1245" s="76"/>
      <c r="N1245" s="76"/>
      <c r="O1245" s="77"/>
      <c r="P1245" s="78"/>
      <c r="Q1245" s="78"/>
      <c r="R1245" s="88"/>
      <c r="S1245" s="88"/>
      <c r="T1245" s="88"/>
      <c r="U1245" s="88"/>
      <c r="V1245" s="52"/>
      <c r="W1245" s="52"/>
      <c r="X1245" s="52"/>
      <c r="Y1245" s="52"/>
      <c r="Z1245" s="51"/>
      <c r="AA1245" s="73"/>
      <c r="AB1245" s="73"/>
      <c r="AC1245" s="74"/>
      <c r="AD1245" s="80">
        <v>175</v>
      </c>
      <c r="AE1245" s="80">
        <v>218</v>
      </c>
      <c r="AF1245" s="80">
        <v>21254</v>
      </c>
      <c r="AG1245" s="80">
        <v>15575</v>
      </c>
      <c r="AH1245" s="80"/>
      <c r="AI1245" s="80" t="s">
        <v>8410</v>
      </c>
      <c r="AJ1245" s="80"/>
      <c r="AK1245" s="80"/>
      <c r="AL1245" s="80"/>
      <c r="AM1245" s="82">
        <v>44239.831342592595</v>
      </c>
      <c r="AN1245" s="80" t="s">
        <v>11402</v>
      </c>
      <c r="AO1245" s="85" t="s">
        <v>12645</v>
      </c>
      <c r="AP1245" s="80" t="s">
        <v>66</v>
      </c>
      <c r="AQ1245" s="2"/>
      <c r="AR1245" s="3"/>
      <c r="AS1245" s="3"/>
      <c r="AT1245" s="3"/>
      <c r="AU1245" s="3"/>
    </row>
    <row r="1246" spans="1:47" x14ac:dyDescent="0.35">
      <c r="A1246" s="66" t="s">
        <v>1274</v>
      </c>
      <c r="B1246" s="67"/>
      <c r="C1246" s="67"/>
      <c r="D1246" s="68"/>
      <c r="E1246" s="70"/>
      <c r="F1246" s="104" t="s">
        <v>11189</v>
      </c>
      <c r="G1246" s="67"/>
      <c r="H1246" s="71"/>
      <c r="I1246" s="72"/>
      <c r="J1246" s="72"/>
      <c r="K1246" s="71" t="s">
        <v>14104</v>
      </c>
      <c r="L1246" s="75"/>
      <c r="M1246" s="76"/>
      <c r="N1246" s="76"/>
      <c r="O1246" s="77"/>
      <c r="P1246" s="78"/>
      <c r="Q1246" s="78"/>
      <c r="R1246" s="88"/>
      <c r="S1246" s="88"/>
      <c r="T1246" s="88"/>
      <c r="U1246" s="88"/>
      <c r="V1246" s="52"/>
      <c r="W1246" s="52"/>
      <c r="X1246" s="52"/>
      <c r="Y1246" s="52"/>
      <c r="Z1246" s="51"/>
      <c r="AA1246" s="73"/>
      <c r="AB1246" s="73"/>
      <c r="AC1246" s="74"/>
      <c r="AD1246" s="80">
        <v>394</v>
      </c>
      <c r="AE1246" s="80">
        <v>102</v>
      </c>
      <c r="AF1246" s="80">
        <v>24890</v>
      </c>
      <c r="AG1246" s="80">
        <v>4992</v>
      </c>
      <c r="AH1246" s="80"/>
      <c r="AI1246" s="80"/>
      <c r="AJ1246" s="80"/>
      <c r="AK1246" s="80"/>
      <c r="AL1246" s="80"/>
      <c r="AM1246" s="82">
        <v>44075.934710648151</v>
      </c>
      <c r="AN1246" s="80" t="s">
        <v>11402</v>
      </c>
      <c r="AO1246" s="85" t="s">
        <v>12646</v>
      </c>
      <c r="AP1246" s="80" t="s">
        <v>66</v>
      </c>
      <c r="AQ1246" s="2"/>
      <c r="AR1246" s="3"/>
      <c r="AS1246" s="3"/>
      <c r="AT1246" s="3"/>
      <c r="AU1246" s="3"/>
    </row>
    <row r="1247" spans="1:47" x14ac:dyDescent="0.35">
      <c r="A1247" s="66" t="s">
        <v>1275</v>
      </c>
      <c r="B1247" s="67"/>
      <c r="C1247" s="67"/>
      <c r="D1247" s="68"/>
      <c r="E1247" s="70"/>
      <c r="F1247" s="104" t="s">
        <v>11190</v>
      </c>
      <c r="G1247" s="67"/>
      <c r="H1247" s="71"/>
      <c r="I1247" s="72"/>
      <c r="J1247" s="72"/>
      <c r="K1247" s="71" t="s">
        <v>14105</v>
      </c>
      <c r="L1247" s="75"/>
      <c r="M1247" s="76"/>
      <c r="N1247" s="76"/>
      <c r="O1247" s="77"/>
      <c r="P1247" s="78"/>
      <c r="Q1247" s="78"/>
      <c r="R1247" s="88"/>
      <c r="S1247" s="88"/>
      <c r="T1247" s="88"/>
      <c r="U1247" s="88"/>
      <c r="V1247" s="52"/>
      <c r="W1247" s="52"/>
      <c r="X1247" s="52"/>
      <c r="Y1247" s="52"/>
      <c r="Z1247" s="51"/>
      <c r="AA1247" s="73"/>
      <c r="AB1247" s="73"/>
      <c r="AC1247" s="74"/>
      <c r="AD1247" s="80">
        <v>569</v>
      </c>
      <c r="AE1247" s="80">
        <v>208</v>
      </c>
      <c r="AF1247" s="80">
        <v>1990</v>
      </c>
      <c r="AG1247" s="80">
        <v>1655</v>
      </c>
      <c r="AH1247" s="80"/>
      <c r="AI1247" s="80" t="s">
        <v>8411</v>
      </c>
      <c r="AJ1247" s="80" t="s">
        <v>9124</v>
      </c>
      <c r="AK1247" s="85" t="s">
        <v>9840</v>
      </c>
      <c r="AL1247" s="80"/>
      <c r="AM1247" s="82">
        <v>43769.064189814817</v>
      </c>
      <c r="AN1247" s="80" t="s">
        <v>11402</v>
      </c>
      <c r="AO1247" s="85" t="s">
        <v>12647</v>
      </c>
      <c r="AP1247" s="80" t="s">
        <v>66</v>
      </c>
      <c r="AQ1247" s="2"/>
      <c r="AR1247" s="3"/>
      <c r="AS1247" s="3"/>
      <c r="AT1247" s="3"/>
      <c r="AU1247" s="3"/>
    </row>
    <row r="1248" spans="1:47" x14ac:dyDescent="0.35">
      <c r="A1248" s="66" t="s">
        <v>1276</v>
      </c>
      <c r="B1248" s="67"/>
      <c r="C1248" s="67"/>
      <c r="D1248" s="68"/>
      <c r="E1248" s="70"/>
      <c r="F1248" s="104" t="s">
        <v>11191</v>
      </c>
      <c r="G1248" s="67"/>
      <c r="H1248" s="71"/>
      <c r="I1248" s="72"/>
      <c r="J1248" s="72"/>
      <c r="K1248" s="71" t="s">
        <v>14106</v>
      </c>
      <c r="L1248" s="75"/>
      <c r="M1248" s="76"/>
      <c r="N1248" s="76"/>
      <c r="O1248" s="77"/>
      <c r="P1248" s="78"/>
      <c r="Q1248" s="78"/>
      <c r="R1248" s="88"/>
      <c r="S1248" s="88"/>
      <c r="T1248" s="88"/>
      <c r="U1248" s="88"/>
      <c r="V1248" s="52"/>
      <c r="W1248" s="52"/>
      <c r="X1248" s="52"/>
      <c r="Y1248" s="52"/>
      <c r="Z1248" s="51"/>
      <c r="AA1248" s="73"/>
      <c r="AB1248" s="73"/>
      <c r="AC1248" s="74"/>
      <c r="AD1248" s="80">
        <v>95</v>
      </c>
      <c r="AE1248" s="80">
        <v>97</v>
      </c>
      <c r="AF1248" s="80">
        <v>17649</v>
      </c>
      <c r="AG1248" s="80">
        <v>3655</v>
      </c>
      <c r="AH1248" s="80"/>
      <c r="AI1248" s="80" t="s">
        <v>8412</v>
      </c>
      <c r="AJ1248" s="80"/>
      <c r="AK1248" s="80"/>
      <c r="AL1248" s="80"/>
      <c r="AM1248" s="82">
        <v>43770.664444444446</v>
      </c>
      <c r="AN1248" s="80" t="s">
        <v>11402</v>
      </c>
      <c r="AO1248" s="85" t="s">
        <v>12648</v>
      </c>
      <c r="AP1248" s="80" t="s">
        <v>66</v>
      </c>
      <c r="AQ1248" s="2"/>
      <c r="AR1248" s="3"/>
      <c r="AS1248" s="3"/>
      <c r="AT1248" s="3"/>
      <c r="AU1248" s="3"/>
    </row>
    <row r="1249" spans="1:47" x14ac:dyDescent="0.35">
      <c r="A1249" s="66" t="s">
        <v>1277</v>
      </c>
      <c r="B1249" s="67"/>
      <c r="C1249" s="67"/>
      <c r="D1249" s="68"/>
      <c r="E1249" s="70"/>
      <c r="F1249" s="104" t="s">
        <v>11192</v>
      </c>
      <c r="G1249" s="67"/>
      <c r="H1249" s="71"/>
      <c r="I1249" s="72"/>
      <c r="J1249" s="72"/>
      <c r="K1249" s="71" t="s">
        <v>14107</v>
      </c>
      <c r="L1249" s="75"/>
      <c r="M1249" s="76"/>
      <c r="N1249" s="76"/>
      <c r="O1249" s="77"/>
      <c r="P1249" s="78"/>
      <c r="Q1249" s="78"/>
      <c r="R1249" s="88"/>
      <c r="S1249" s="88"/>
      <c r="T1249" s="88"/>
      <c r="U1249" s="88"/>
      <c r="V1249" s="52"/>
      <c r="W1249" s="52"/>
      <c r="X1249" s="52"/>
      <c r="Y1249" s="52"/>
      <c r="Z1249" s="51"/>
      <c r="AA1249" s="73"/>
      <c r="AB1249" s="73"/>
      <c r="AC1249" s="74"/>
      <c r="AD1249" s="80">
        <v>2152</v>
      </c>
      <c r="AE1249" s="80">
        <v>583</v>
      </c>
      <c r="AF1249" s="80">
        <v>13216</v>
      </c>
      <c r="AG1249" s="80">
        <v>3720</v>
      </c>
      <c r="AH1249" s="80"/>
      <c r="AI1249" s="80" t="s">
        <v>8413</v>
      </c>
      <c r="AJ1249" s="80" t="s">
        <v>9125</v>
      </c>
      <c r="AK1249" s="80"/>
      <c r="AL1249" s="80"/>
      <c r="AM1249" s="82">
        <v>39966.72111111111</v>
      </c>
      <c r="AN1249" s="80" t="s">
        <v>11402</v>
      </c>
      <c r="AO1249" s="85" t="s">
        <v>12649</v>
      </c>
      <c r="AP1249" s="80" t="s">
        <v>66</v>
      </c>
      <c r="AQ1249" s="2"/>
      <c r="AR1249" s="3"/>
      <c r="AS1249" s="3"/>
      <c r="AT1249" s="3"/>
      <c r="AU1249" s="3"/>
    </row>
    <row r="1250" spans="1:47" x14ac:dyDescent="0.35">
      <c r="A1250" s="66" t="s">
        <v>1278</v>
      </c>
      <c r="B1250" s="67"/>
      <c r="C1250" s="67"/>
      <c r="D1250" s="68"/>
      <c r="E1250" s="70"/>
      <c r="F1250" s="104" t="s">
        <v>11193</v>
      </c>
      <c r="G1250" s="67"/>
      <c r="H1250" s="71"/>
      <c r="I1250" s="72"/>
      <c r="J1250" s="72"/>
      <c r="K1250" s="71" t="s">
        <v>14108</v>
      </c>
      <c r="L1250" s="75"/>
      <c r="M1250" s="76"/>
      <c r="N1250" s="76"/>
      <c r="O1250" s="77"/>
      <c r="P1250" s="78"/>
      <c r="Q1250" s="78"/>
      <c r="R1250" s="88"/>
      <c r="S1250" s="88"/>
      <c r="T1250" s="88"/>
      <c r="U1250" s="88"/>
      <c r="V1250" s="52"/>
      <c r="W1250" s="52"/>
      <c r="X1250" s="52"/>
      <c r="Y1250" s="52"/>
      <c r="Z1250" s="51"/>
      <c r="AA1250" s="73"/>
      <c r="AB1250" s="73"/>
      <c r="AC1250" s="74"/>
      <c r="AD1250" s="80">
        <v>1817</v>
      </c>
      <c r="AE1250" s="80">
        <v>1110</v>
      </c>
      <c r="AF1250" s="80">
        <v>108752</v>
      </c>
      <c r="AG1250" s="80">
        <v>964</v>
      </c>
      <c r="AH1250" s="80"/>
      <c r="AI1250" s="80" t="s">
        <v>8414</v>
      </c>
      <c r="AJ1250" s="80" t="s">
        <v>9126</v>
      </c>
      <c r="AK1250" s="80"/>
      <c r="AL1250" s="80"/>
      <c r="AM1250" s="82">
        <v>41462.837523148148</v>
      </c>
      <c r="AN1250" s="80" t="s">
        <v>11402</v>
      </c>
      <c r="AO1250" s="85" t="s">
        <v>12650</v>
      </c>
      <c r="AP1250" s="80" t="s">
        <v>66</v>
      </c>
      <c r="AQ1250" s="2"/>
      <c r="AR1250" s="3"/>
      <c r="AS1250" s="3"/>
      <c r="AT1250" s="3"/>
      <c r="AU1250" s="3"/>
    </row>
    <row r="1251" spans="1:47" x14ac:dyDescent="0.35">
      <c r="A1251" s="66" t="s">
        <v>1279</v>
      </c>
      <c r="B1251" s="67"/>
      <c r="C1251" s="67"/>
      <c r="D1251" s="68"/>
      <c r="E1251" s="70"/>
      <c r="F1251" s="104" t="s">
        <v>11194</v>
      </c>
      <c r="G1251" s="67"/>
      <c r="H1251" s="71"/>
      <c r="I1251" s="72"/>
      <c r="J1251" s="72"/>
      <c r="K1251" s="71" t="s">
        <v>14109</v>
      </c>
      <c r="L1251" s="75"/>
      <c r="M1251" s="76"/>
      <c r="N1251" s="76"/>
      <c r="O1251" s="77"/>
      <c r="P1251" s="78"/>
      <c r="Q1251" s="78"/>
      <c r="R1251" s="88"/>
      <c r="S1251" s="88"/>
      <c r="T1251" s="88"/>
      <c r="U1251" s="88"/>
      <c r="V1251" s="52"/>
      <c r="W1251" s="52"/>
      <c r="X1251" s="52"/>
      <c r="Y1251" s="52"/>
      <c r="Z1251" s="51"/>
      <c r="AA1251" s="73"/>
      <c r="AB1251" s="73"/>
      <c r="AC1251" s="74"/>
      <c r="AD1251" s="80">
        <v>102</v>
      </c>
      <c r="AE1251" s="80">
        <v>23284</v>
      </c>
      <c r="AF1251" s="80">
        <v>25747</v>
      </c>
      <c r="AG1251" s="80">
        <v>5513</v>
      </c>
      <c r="AH1251" s="80"/>
      <c r="AI1251" s="80" t="s">
        <v>8415</v>
      </c>
      <c r="AJ1251" s="80" t="s">
        <v>9127</v>
      </c>
      <c r="AK1251" s="85" t="s">
        <v>9841</v>
      </c>
      <c r="AL1251" s="80"/>
      <c r="AM1251" s="82">
        <v>40601.351701388892</v>
      </c>
      <c r="AN1251" s="80" t="s">
        <v>11402</v>
      </c>
      <c r="AO1251" s="85" t="s">
        <v>12651</v>
      </c>
      <c r="AP1251" s="80" t="s">
        <v>66</v>
      </c>
      <c r="AQ1251" s="2"/>
      <c r="AR1251" s="3"/>
      <c r="AS1251" s="3"/>
      <c r="AT1251" s="3"/>
      <c r="AU1251" s="3"/>
    </row>
    <row r="1252" spans="1:47" x14ac:dyDescent="0.35">
      <c r="A1252" s="66" t="s">
        <v>1280</v>
      </c>
      <c r="B1252" s="67"/>
      <c r="C1252" s="67"/>
      <c r="D1252" s="68"/>
      <c r="E1252" s="70"/>
      <c r="F1252" s="104" t="s">
        <v>11195</v>
      </c>
      <c r="G1252" s="67"/>
      <c r="H1252" s="71"/>
      <c r="I1252" s="72"/>
      <c r="J1252" s="72"/>
      <c r="K1252" s="71" t="s">
        <v>14110</v>
      </c>
      <c r="L1252" s="75"/>
      <c r="M1252" s="76"/>
      <c r="N1252" s="76"/>
      <c r="O1252" s="77"/>
      <c r="P1252" s="78"/>
      <c r="Q1252" s="78"/>
      <c r="R1252" s="88"/>
      <c r="S1252" s="88"/>
      <c r="T1252" s="88"/>
      <c r="U1252" s="88"/>
      <c r="V1252" s="52"/>
      <c r="W1252" s="52"/>
      <c r="X1252" s="52"/>
      <c r="Y1252" s="52"/>
      <c r="Z1252" s="51"/>
      <c r="AA1252" s="73"/>
      <c r="AB1252" s="73"/>
      <c r="AC1252" s="74"/>
      <c r="AD1252" s="80">
        <v>1325</v>
      </c>
      <c r="AE1252" s="80">
        <v>1031</v>
      </c>
      <c r="AF1252" s="80">
        <v>7139</v>
      </c>
      <c r="AG1252" s="80">
        <v>19546</v>
      </c>
      <c r="AH1252" s="80"/>
      <c r="AI1252" s="80" t="s">
        <v>8416</v>
      </c>
      <c r="AJ1252" s="80"/>
      <c r="AK1252" s="80"/>
      <c r="AL1252" s="80"/>
      <c r="AM1252" s="82">
        <v>43934.662812499999</v>
      </c>
      <c r="AN1252" s="80" t="s">
        <v>11402</v>
      </c>
      <c r="AO1252" s="85" t="s">
        <v>12652</v>
      </c>
      <c r="AP1252" s="80" t="s">
        <v>66</v>
      </c>
      <c r="AQ1252" s="2"/>
      <c r="AR1252" s="3"/>
      <c r="AS1252" s="3"/>
      <c r="AT1252" s="3"/>
      <c r="AU1252" s="3"/>
    </row>
    <row r="1253" spans="1:47" x14ac:dyDescent="0.35">
      <c r="A1253" s="66" t="s">
        <v>1281</v>
      </c>
      <c r="B1253" s="67"/>
      <c r="C1253" s="67"/>
      <c r="D1253" s="68"/>
      <c r="E1253" s="70"/>
      <c r="F1253" s="104" t="s">
        <v>11196</v>
      </c>
      <c r="G1253" s="67"/>
      <c r="H1253" s="71"/>
      <c r="I1253" s="72"/>
      <c r="J1253" s="72"/>
      <c r="K1253" s="71" t="s">
        <v>14111</v>
      </c>
      <c r="L1253" s="75"/>
      <c r="M1253" s="76"/>
      <c r="N1253" s="76"/>
      <c r="O1253" s="77"/>
      <c r="P1253" s="78"/>
      <c r="Q1253" s="78"/>
      <c r="R1253" s="88"/>
      <c r="S1253" s="88"/>
      <c r="T1253" s="88"/>
      <c r="U1253" s="88"/>
      <c r="V1253" s="52"/>
      <c r="W1253" s="52"/>
      <c r="X1253" s="52"/>
      <c r="Y1253" s="52"/>
      <c r="Z1253" s="51"/>
      <c r="AA1253" s="73"/>
      <c r="AB1253" s="73"/>
      <c r="AC1253" s="74"/>
      <c r="AD1253" s="80">
        <v>116</v>
      </c>
      <c r="AE1253" s="80">
        <v>16681</v>
      </c>
      <c r="AF1253" s="80">
        <v>72479</v>
      </c>
      <c r="AG1253" s="80">
        <v>2165</v>
      </c>
      <c r="AH1253" s="80"/>
      <c r="AI1253" s="80" t="s">
        <v>8417</v>
      </c>
      <c r="AJ1253" s="80" t="s">
        <v>8616</v>
      </c>
      <c r="AK1253" s="85" t="s">
        <v>9842</v>
      </c>
      <c r="AL1253" s="80"/>
      <c r="AM1253" s="82">
        <v>39811.935393518521</v>
      </c>
      <c r="AN1253" s="80" t="s">
        <v>11402</v>
      </c>
      <c r="AO1253" s="85" t="s">
        <v>12653</v>
      </c>
      <c r="AP1253" s="80" t="s">
        <v>66</v>
      </c>
      <c r="AQ1253" s="2"/>
      <c r="AR1253" s="3"/>
      <c r="AS1253" s="3"/>
      <c r="AT1253" s="3"/>
      <c r="AU1253" s="3"/>
    </row>
    <row r="1254" spans="1:47" x14ac:dyDescent="0.35">
      <c r="A1254" s="66" t="s">
        <v>1282</v>
      </c>
      <c r="B1254" s="67"/>
      <c r="C1254" s="67"/>
      <c r="D1254" s="68"/>
      <c r="E1254" s="70"/>
      <c r="F1254" s="104" t="s">
        <v>11197</v>
      </c>
      <c r="G1254" s="67"/>
      <c r="H1254" s="71"/>
      <c r="I1254" s="72"/>
      <c r="J1254" s="72"/>
      <c r="K1254" s="71" t="s">
        <v>14112</v>
      </c>
      <c r="L1254" s="75"/>
      <c r="M1254" s="76"/>
      <c r="N1254" s="76"/>
      <c r="O1254" s="77"/>
      <c r="P1254" s="78"/>
      <c r="Q1254" s="78"/>
      <c r="R1254" s="88"/>
      <c r="S1254" s="88"/>
      <c r="T1254" s="88"/>
      <c r="U1254" s="88"/>
      <c r="V1254" s="52"/>
      <c r="W1254" s="52"/>
      <c r="X1254" s="52"/>
      <c r="Y1254" s="52"/>
      <c r="Z1254" s="51"/>
      <c r="AA1254" s="73"/>
      <c r="AB1254" s="73"/>
      <c r="AC1254" s="74"/>
      <c r="AD1254" s="80">
        <v>4718</v>
      </c>
      <c r="AE1254" s="80">
        <v>1105</v>
      </c>
      <c r="AF1254" s="80">
        <v>43908</v>
      </c>
      <c r="AG1254" s="80">
        <v>1990</v>
      </c>
      <c r="AH1254" s="80"/>
      <c r="AI1254" s="80" t="s">
        <v>8418</v>
      </c>
      <c r="AJ1254" s="80" t="s">
        <v>9128</v>
      </c>
      <c r="AK1254" s="85" t="s">
        <v>9843</v>
      </c>
      <c r="AL1254" s="80"/>
      <c r="AM1254" s="82">
        <v>41788.062256944446</v>
      </c>
      <c r="AN1254" s="80" t="s">
        <v>11402</v>
      </c>
      <c r="AO1254" s="85" t="s">
        <v>12654</v>
      </c>
      <c r="AP1254" s="80" t="s">
        <v>66</v>
      </c>
      <c r="AQ1254" s="2"/>
      <c r="AR1254" s="3"/>
      <c r="AS1254" s="3"/>
      <c r="AT1254" s="3"/>
      <c r="AU1254" s="3"/>
    </row>
    <row r="1255" spans="1:47" x14ac:dyDescent="0.35">
      <c r="A1255" s="66" t="s">
        <v>1283</v>
      </c>
      <c r="B1255" s="67"/>
      <c r="C1255" s="67"/>
      <c r="D1255" s="68"/>
      <c r="E1255" s="70"/>
      <c r="F1255" s="104" t="s">
        <v>11198</v>
      </c>
      <c r="G1255" s="67"/>
      <c r="H1255" s="71"/>
      <c r="I1255" s="72"/>
      <c r="J1255" s="72"/>
      <c r="K1255" s="71" t="s">
        <v>14113</v>
      </c>
      <c r="L1255" s="75"/>
      <c r="M1255" s="76"/>
      <c r="N1255" s="76"/>
      <c r="O1255" s="77"/>
      <c r="P1255" s="78"/>
      <c r="Q1255" s="78"/>
      <c r="R1255" s="88"/>
      <c r="S1255" s="88"/>
      <c r="T1255" s="88"/>
      <c r="U1255" s="88"/>
      <c r="V1255" s="52"/>
      <c r="W1255" s="52"/>
      <c r="X1255" s="52"/>
      <c r="Y1255" s="52"/>
      <c r="Z1255" s="51"/>
      <c r="AA1255" s="73"/>
      <c r="AB1255" s="73"/>
      <c r="AC1255" s="74"/>
      <c r="AD1255" s="80">
        <v>358</v>
      </c>
      <c r="AE1255" s="80">
        <v>51178</v>
      </c>
      <c r="AF1255" s="80">
        <v>37814</v>
      </c>
      <c r="AG1255" s="80">
        <v>926</v>
      </c>
      <c r="AH1255" s="80"/>
      <c r="AI1255" s="85" t="s">
        <v>8419</v>
      </c>
      <c r="AJ1255" s="80" t="s">
        <v>8615</v>
      </c>
      <c r="AK1255" s="85" t="s">
        <v>9844</v>
      </c>
      <c r="AL1255" s="80"/>
      <c r="AM1255" s="82">
        <v>40893.865659722222</v>
      </c>
      <c r="AN1255" s="80" t="s">
        <v>11402</v>
      </c>
      <c r="AO1255" s="85" t="s">
        <v>12655</v>
      </c>
      <c r="AP1255" s="80" t="s">
        <v>66</v>
      </c>
      <c r="AQ1255" s="2"/>
      <c r="AR1255" s="3"/>
      <c r="AS1255" s="3"/>
      <c r="AT1255" s="3"/>
      <c r="AU1255" s="3"/>
    </row>
    <row r="1256" spans="1:47" x14ac:dyDescent="0.35">
      <c r="A1256" s="66" t="s">
        <v>1618</v>
      </c>
      <c r="B1256" s="67"/>
      <c r="C1256" s="67"/>
      <c r="D1256" s="68"/>
      <c r="E1256" s="70"/>
      <c r="F1256" s="104" t="s">
        <v>11199</v>
      </c>
      <c r="G1256" s="67"/>
      <c r="H1256" s="71"/>
      <c r="I1256" s="72"/>
      <c r="J1256" s="72"/>
      <c r="K1256" s="71" t="s">
        <v>14114</v>
      </c>
      <c r="L1256" s="75"/>
      <c r="M1256" s="76"/>
      <c r="N1256" s="76"/>
      <c r="O1256" s="77"/>
      <c r="P1256" s="78"/>
      <c r="Q1256" s="78"/>
      <c r="R1256" s="88"/>
      <c r="S1256" s="88"/>
      <c r="T1256" s="88"/>
      <c r="U1256" s="88"/>
      <c r="V1256" s="52"/>
      <c r="W1256" s="52"/>
      <c r="X1256" s="52"/>
      <c r="Y1256" s="52"/>
      <c r="Z1256" s="51"/>
      <c r="AA1256" s="73"/>
      <c r="AB1256" s="73"/>
      <c r="AC1256" s="74"/>
      <c r="AD1256" s="80">
        <v>3857</v>
      </c>
      <c r="AE1256" s="80">
        <v>651958</v>
      </c>
      <c r="AF1256" s="80">
        <v>224740</v>
      </c>
      <c r="AG1256" s="80">
        <v>2414</v>
      </c>
      <c r="AH1256" s="80"/>
      <c r="AI1256" s="80" t="s">
        <v>8420</v>
      </c>
      <c r="AJ1256" s="80" t="s">
        <v>9129</v>
      </c>
      <c r="AK1256" s="85" t="s">
        <v>9845</v>
      </c>
      <c r="AL1256" s="80"/>
      <c r="AM1256" s="82">
        <v>39928.806805555556</v>
      </c>
      <c r="AN1256" s="80" t="s">
        <v>11402</v>
      </c>
      <c r="AO1256" s="85" t="s">
        <v>12656</v>
      </c>
      <c r="AP1256" s="80" t="s">
        <v>65</v>
      </c>
      <c r="AQ1256" s="2"/>
      <c r="AR1256" s="3"/>
      <c r="AS1256" s="3"/>
      <c r="AT1256" s="3"/>
      <c r="AU1256" s="3"/>
    </row>
    <row r="1257" spans="1:47" x14ac:dyDescent="0.35">
      <c r="A1257" s="66" t="s">
        <v>1284</v>
      </c>
      <c r="B1257" s="67"/>
      <c r="C1257" s="67"/>
      <c r="D1257" s="68"/>
      <c r="E1257" s="70"/>
      <c r="F1257" s="104" t="s">
        <v>11200</v>
      </c>
      <c r="G1257" s="67"/>
      <c r="H1257" s="71"/>
      <c r="I1257" s="72"/>
      <c r="J1257" s="72"/>
      <c r="K1257" s="71" t="s">
        <v>14115</v>
      </c>
      <c r="L1257" s="75"/>
      <c r="M1257" s="76"/>
      <c r="N1257" s="76"/>
      <c r="O1257" s="77"/>
      <c r="P1257" s="78"/>
      <c r="Q1257" s="78"/>
      <c r="R1257" s="88"/>
      <c r="S1257" s="88"/>
      <c r="T1257" s="88"/>
      <c r="U1257" s="88"/>
      <c r="V1257" s="52"/>
      <c r="W1257" s="52"/>
      <c r="X1257" s="52"/>
      <c r="Y1257" s="52"/>
      <c r="Z1257" s="51"/>
      <c r="AA1257" s="73"/>
      <c r="AB1257" s="73"/>
      <c r="AC1257" s="74"/>
      <c r="AD1257" s="80">
        <v>2423</v>
      </c>
      <c r="AE1257" s="80">
        <v>3213</v>
      </c>
      <c r="AF1257" s="80">
        <v>18265</v>
      </c>
      <c r="AG1257" s="80">
        <v>10887</v>
      </c>
      <c r="AH1257" s="80"/>
      <c r="AI1257" s="80" t="s">
        <v>8421</v>
      </c>
      <c r="AJ1257" s="80" t="s">
        <v>9130</v>
      </c>
      <c r="AK1257" s="85" t="s">
        <v>9846</v>
      </c>
      <c r="AL1257" s="80"/>
      <c r="AM1257" s="82">
        <v>40870.52820601852</v>
      </c>
      <c r="AN1257" s="80" t="s">
        <v>11402</v>
      </c>
      <c r="AO1257" s="85" t="s">
        <v>12657</v>
      </c>
      <c r="AP1257" s="80" t="s">
        <v>66</v>
      </c>
      <c r="AQ1257" s="2"/>
      <c r="AR1257" s="3"/>
      <c r="AS1257" s="3"/>
      <c r="AT1257" s="3"/>
      <c r="AU1257" s="3"/>
    </row>
    <row r="1258" spans="1:47" x14ac:dyDescent="0.35">
      <c r="A1258" s="66" t="s">
        <v>1285</v>
      </c>
      <c r="B1258" s="67"/>
      <c r="C1258" s="67"/>
      <c r="D1258" s="68"/>
      <c r="E1258" s="70"/>
      <c r="F1258" s="104" t="s">
        <v>11201</v>
      </c>
      <c r="G1258" s="67"/>
      <c r="H1258" s="71"/>
      <c r="I1258" s="72"/>
      <c r="J1258" s="72"/>
      <c r="K1258" s="71" t="s">
        <v>14116</v>
      </c>
      <c r="L1258" s="75"/>
      <c r="M1258" s="76"/>
      <c r="N1258" s="76"/>
      <c r="O1258" s="77"/>
      <c r="P1258" s="78"/>
      <c r="Q1258" s="78"/>
      <c r="R1258" s="88"/>
      <c r="S1258" s="88"/>
      <c r="T1258" s="88"/>
      <c r="U1258" s="88"/>
      <c r="V1258" s="52"/>
      <c r="W1258" s="52"/>
      <c r="X1258" s="52"/>
      <c r="Y1258" s="52"/>
      <c r="Z1258" s="51"/>
      <c r="AA1258" s="73"/>
      <c r="AB1258" s="73"/>
      <c r="AC1258" s="74"/>
      <c r="AD1258" s="80">
        <v>3153</v>
      </c>
      <c r="AE1258" s="80">
        <v>878</v>
      </c>
      <c r="AF1258" s="80">
        <v>8693</v>
      </c>
      <c r="AG1258" s="80">
        <v>2823</v>
      </c>
      <c r="AH1258" s="80"/>
      <c r="AI1258" s="80" t="s">
        <v>8422</v>
      </c>
      <c r="AJ1258" s="80" t="s">
        <v>9131</v>
      </c>
      <c r="AK1258" s="80"/>
      <c r="AL1258" s="80"/>
      <c r="AM1258" s="82">
        <v>43144.7656712963</v>
      </c>
      <c r="AN1258" s="80" t="s">
        <v>11402</v>
      </c>
      <c r="AO1258" s="85" t="s">
        <v>12658</v>
      </c>
      <c r="AP1258" s="80" t="s">
        <v>66</v>
      </c>
      <c r="AQ1258" s="2"/>
      <c r="AR1258" s="3"/>
      <c r="AS1258" s="3"/>
      <c r="AT1258" s="3"/>
      <c r="AU1258" s="3"/>
    </row>
    <row r="1259" spans="1:47" x14ac:dyDescent="0.35">
      <c r="A1259" s="66" t="s">
        <v>1286</v>
      </c>
      <c r="B1259" s="67"/>
      <c r="C1259" s="67"/>
      <c r="D1259" s="68"/>
      <c r="E1259" s="70"/>
      <c r="F1259" s="104" t="s">
        <v>11202</v>
      </c>
      <c r="G1259" s="67"/>
      <c r="H1259" s="71"/>
      <c r="I1259" s="72"/>
      <c r="J1259" s="72"/>
      <c r="K1259" s="71" t="s">
        <v>14117</v>
      </c>
      <c r="L1259" s="75"/>
      <c r="M1259" s="76"/>
      <c r="N1259" s="76"/>
      <c r="O1259" s="77"/>
      <c r="P1259" s="78"/>
      <c r="Q1259" s="78"/>
      <c r="R1259" s="88"/>
      <c r="S1259" s="88"/>
      <c r="T1259" s="88"/>
      <c r="U1259" s="88"/>
      <c r="V1259" s="52"/>
      <c r="W1259" s="52"/>
      <c r="X1259" s="52"/>
      <c r="Y1259" s="52"/>
      <c r="Z1259" s="51"/>
      <c r="AA1259" s="73"/>
      <c r="AB1259" s="73"/>
      <c r="AC1259" s="74"/>
      <c r="AD1259" s="80">
        <v>83</v>
      </c>
      <c r="AE1259" s="80">
        <v>1</v>
      </c>
      <c r="AF1259" s="80">
        <v>1892</v>
      </c>
      <c r="AG1259" s="80">
        <v>3876</v>
      </c>
      <c r="AH1259" s="80"/>
      <c r="AI1259" s="80" t="s">
        <v>8423</v>
      </c>
      <c r="AJ1259" s="80"/>
      <c r="AK1259" s="80"/>
      <c r="AL1259" s="80"/>
      <c r="AM1259" s="82">
        <v>43699.801979166667</v>
      </c>
      <c r="AN1259" s="80" t="s">
        <v>11402</v>
      </c>
      <c r="AO1259" s="85" t="s">
        <v>12659</v>
      </c>
      <c r="AP1259" s="80" t="s">
        <v>66</v>
      </c>
      <c r="AQ1259" s="2"/>
      <c r="AR1259" s="3"/>
      <c r="AS1259" s="3"/>
      <c r="AT1259" s="3"/>
      <c r="AU1259" s="3"/>
    </row>
    <row r="1260" spans="1:47" x14ac:dyDescent="0.35">
      <c r="A1260" s="66" t="s">
        <v>1287</v>
      </c>
      <c r="B1260" s="67"/>
      <c r="C1260" s="67"/>
      <c r="D1260" s="68"/>
      <c r="E1260" s="70"/>
      <c r="F1260" s="104" t="s">
        <v>11203</v>
      </c>
      <c r="G1260" s="67"/>
      <c r="H1260" s="71"/>
      <c r="I1260" s="72"/>
      <c r="J1260" s="72"/>
      <c r="K1260" s="71" t="s">
        <v>14118</v>
      </c>
      <c r="L1260" s="75"/>
      <c r="M1260" s="76"/>
      <c r="N1260" s="76"/>
      <c r="O1260" s="77"/>
      <c r="P1260" s="78"/>
      <c r="Q1260" s="78"/>
      <c r="R1260" s="88"/>
      <c r="S1260" s="88"/>
      <c r="T1260" s="88"/>
      <c r="U1260" s="88"/>
      <c r="V1260" s="52"/>
      <c r="W1260" s="52"/>
      <c r="X1260" s="52"/>
      <c r="Y1260" s="52"/>
      <c r="Z1260" s="51"/>
      <c r="AA1260" s="73"/>
      <c r="AB1260" s="73"/>
      <c r="AC1260" s="74"/>
      <c r="AD1260" s="80">
        <v>594</v>
      </c>
      <c r="AE1260" s="80">
        <v>59</v>
      </c>
      <c r="AF1260" s="80">
        <v>383</v>
      </c>
      <c r="AG1260" s="80">
        <v>3133</v>
      </c>
      <c r="AH1260" s="80"/>
      <c r="AI1260" s="80" t="s">
        <v>8424</v>
      </c>
      <c r="AJ1260" s="80" t="s">
        <v>9132</v>
      </c>
      <c r="AK1260" s="80"/>
      <c r="AL1260" s="80"/>
      <c r="AM1260" s="82">
        <v>43469.628425925926</v>
      </c>
      <c r="AN1260" s="80" t="s">
        <v>11402</v>
      </c>
      <c r="AO1260" s="85" t="s">
        <v>12660</v>
      </c>
      <c r="AP1260" s="80" t="s">
        <v>66</v>
      </c>
      <c r="AQ1260" s="2"/>
      <c r="AR1260" s="3"/>
      <c r="AS1260" s="3"/>
      <c r="AT1260" s="3"/>
      <c r="AU1260" s="3"/>
    </row>
    <row r="1261" spans="1:47" x14ac:dyDescent="0.35">
      <c r="A1261" s="66" t="s">
        <v>1619</v>
      </c>
      <c r="B1261" s="67"/>
      <c r="C1261" s="67"/>
      <c r="D1261" s="68"/>
      <c r="E1261" s="70"/>
      <c r="F1261" s="104" t="s">
        <v>11204</v>
      </c>
      <c r="G1261" s="67"/>
      <c r="H1261" s="71"/>
      <c r="I1261" s="72"/>
      <c r="J1261" s="72"/>
      <c r="K1261" s="71" t="s">
        <v>14119</v>
      </c>
      <c r="L1261" s="75"/>
      <c r="M1261" s="76"/>
      <c r="N1261" s="76"/>
      <c r="O1261" s="77"/>
      <c r="P1261" s="78"/>
      <c r="Q1261" s="78"/>
      <c r="R1261" s="88"/>
      <c r="S1261" s="88"/>
      <c r="T1261" s="88"/>
      <c r="U1261" s="88"/>
      <c r="V1261" s="52"/>
      <c r="W1261" s="52"/>
      <c r="X1261" s="52"/>
      <c r="Y1261" s="52"/>
      <c r="Z1261" s="51"/>
      <c r="AA1261" s="73"/>
      <c r="AB1261" s="73"/>
      <c r="AC1261" s="74"/>
      <c r="AD1261" s="80">
        <v>1181</v>
      </c>
      <c r="AE1261" s="80">
        <v>2931</v>
      </c>
      <c r="AF1261" s="80">
        <v>329</v>
      </c>
      <c r="AG1261" s="80">
        <v>216</v>
      </c>
      <c r="AH1261" s="80"/>
      <c r="AI1261" s="80" t="s">
        <v>8425</v>
      </c>
      <c r="AJ1261" s="80" t="s">
        <v>9133</v>
      </c>
      <c r="AK1261" s="85" t="s">
        <v>9847</v>
      </c>
      <c r="AL1261" s="80"/>
      <c r="AM1261" s="82">
        <v>39918.998437499999</v>
      </c>
      <c r="AN1261" s="80" t="s">
        <v>11402</v>
      </c>
      <c r="AO1261" s="85" t="s">
        <v>12661</v>
      </c>
      <c r="AP1261" s="80" t="s">
        <v>65</v>
      </c>
      <c r="AQ1261" s="2"/>
      <c r="AR1261" s="3"/>
      <c r="AS1261" s="3"/>
      <c r="AT1261" s="3"/>
      <c r="AU1261" s="3"/>
    </row>
    <row r="1262" spans="1:47" x14ac:dyDescent="0.35">
      <c r="A1262" s="66" t="s">
        <v>1288</v>
      </c>
      <c r="B1262" s="67"/>
      <c r="C1262" s="67"/>
      <c r="D1262" s="68"/>
      <c r="E1262" s="70"/>
      <c r="F1262" s="104" t="s">
        <v>11205</v>
      </c>
      <c r="G1262" s="67"/>
      <c r="H1262" s="71"/>
      <c r="I1262" s="72"/>
      <c r="J1262" s="72"/>
      <c r="K1262" s="71" t="s">
        <v>14120</v>
      </c>
      <c r="L1262" s="75"/>
      <c r="M1262" s="76"/>
      <c r="N1262" s="76"/>
      <c r="O1262" s="77"/>
      <c r="P1262" s="78"/>
      <c r="Q1262" s="78"/>
      <c r="R1262" s="88"/>
      <c r="S1262" s="88"/>
      <c r="T1262" s="88"/>
      <c r="U1262" s="88"/>
      <c r="V1262" s="52"/>
      <c r="W1262" s="52"/>
      <c r="X1262" s="52"/>
      <c r="Y1262" s="52"/>
      <c r="Z1262" s="51"/>
      <c r="AA1262" s="73"/>
      <c r="AB1262" s="73"/>
      <c r="AC1262" s="74"/>
      <c r="AD1262" s="80">
        <v>301</v>
      </c>
      <c r="AE1262" s="80">
        <v>85</v>
      </c>
      <c r="AF1262" s="80">
        <v>17534</v>
      </c>
      <c r="AG1262" s="80">
        <v>42413</v>
      </c>
      <c r="AH1262" s="80"/>
      <c r="AI1262" s="80"/>
      <c r="AJ1262" s="80"/>
      <c r="AK1262" s="80"/>
      <c r="AL1262" s="80"/>
      <c r="AM1262" s="82">
        <v>43556.659768518519</v>
      </c>
      <c r="AN1262" s="80" t="s">
        <v>11402</v>
      </c>
      <c r="AO1262" s="85" t="s">
        <v>12662</v>
      </c>
      <c r="AP1262" s="80" t="s">
        <v>66</v>
      </c>
      <c r="AQ1262" s="2"/>
      <c r="AR1262" s="3"/>
      <c r="AS1262" s="3"/>
      <c r="AT1262" s="3"/>
      <c r="AU1262" s="3"/>
    </row>
    <row r="1263" spans="1:47" x14ac:dyDescent="0.35">
      <c r="A1263" s="66" t="s">
        <v>1289</v>
      </c>
      <c r="B1263" s="67"/>
      <c r="C1263" s="67"/>
      <c r="D1263" s="68"/>
      <c r="E1263" s="70"/>
      <c r="F1263" s="104" t="s">
        <v>11206</v>
      </c>
      <c r="G1263" s="67"/>
      <c r="H1263" s="71"/>
      <c r="I1263" s="72"/>
      <c r="J1263" s="72"/>
      <c r="K1263" s="71" t="s">
        <v>14121</v>
      </c>
      <c r="L1263" s="75"/>
      <c r="M1263" s="76"/>
      <c r="N1263" s="76"/>
      <c r="O1263" s="77"/>
      <c r="P1263" s="78"/>
      <c r="Q1263" s="78"/>
      <c r="R1263" s="88"/>
      <c r="S1263" s="88"/>
      <c r="T1263" s="88"/>
      <c r="U1263" s="88"/>
      <c r="V1263" s="52"/>
      <c r="W1263" s="52"/>
      <c r="X1263" s="52"/>
      <c r="Y1263" s="52"/>
      <c r="Z1263" s="51"/>
      <c r="AA1263" s="73"/>
      <c r="AB1263" s="73"/>
      <c r="AC1263" s="74"/>
      <c r="AD1263" s="80">
        <v>259</v>
      </c>
      <c r="AE1263" s="80">
        <v>43549</v>
      </c>
      <c r="AF1263" s="80">
        <v>10277</v>
      </c>
      <c r="AG1263" s="80">
        <v>2114</v>
      </c>
      <c r="AH1263" s="80"/>
      <c r="AI1263" s="80" t="s">
        <v>8426</v>
      </c>
      <c r="AJ1263" s="80" t="s">
        <v>9134</v>
      </c>
      <c r="AK1263" s="85" t="s">
        <v>9848</v>
      </c>
      <c r="AL1263" s="80"/>
      <c r="AM1263" s="82">
        <v>39779.692962962959</v>
      </c>
      <c r="AN1263" s="80" t="s">
        <v>11402</v>
      </c>
      <c r="AO1263" s="85" t="s">
        <v>12663</v>
      </c>
      <c r="AP1263" s="80" t="s">
        <v>66</v>
      </c>
      <c r="AQ1263" s="2"/>
      <c r="AR1263" s="3"/>
      <c r="AS1263" s="3"/>
      <c r="AT1263" s="3"/>
      <c r="AU1263" s="3"/>
    </row>
    <row r="1264" spans="1:47" x14ac:dyDescent="0.35">
      <c r="A1264" s="66" t="s">
        <v>1290</v>
      </c>
      <c r="B1264" s="67"/>
      <c r="C1264" s="67"/>
      <c r="D1264" s="68"/>
      <c r="E1264" s="70"/>
      <c r="F1264" s="104" t="s">
        <v>11207</v>
      </c>
      <c r="G1264" s="67"/>
      <c r="H1264" s="71"/>
      <c r="I1264" s="72"/>
      <c r="J1264" s="72"/>
      <c r="K1264" s="71" t="s">
        <v>14122</v>
      </c>
      <c r="L1264" s="75"/>
      <c r="M1264" s="76"/>
      <c r="N1264" s="76"/>
      <c r="O1264" s="77"/>
      <c r="P1264" s="78"/>
      <c r="Q1264" s="78"/>
      <c r="R1264" s="88"/>
      <c r="S1264" s="88"/>
      <c r="T1264" s="88"/>
      <c r="U1264" s="88"/>
      <c r="V1264" s="52"/>
      <c r="W1264" s="52"/>
      <c r="X1264" s="52"/>
      <c r="Y1264" s="52"/>
      <c r="Z1264" s="51"/>
      <c r="AA1264" s="73"/>
      <c r="AB1264" s="73"/>
      <c r="AC1264" s="74"/>
      <c r="AD1264" s="80">
        <v>301</v>
      </c>
      <c r="AE1264" s="80">
        <v>251</v>
      </c>
      <c r="AF1264" s="80">
        <v>726</v>
      </c>
      <c r="AG1264" s="80">
        <v>47</v>
      </c>
      <c r="AH1264" s="80"/>
      <c r="AI1264" s="80" t="s">
        <v>8427</v>
      </c>
      <c r="AJ1264" s="80" t="s">
        <v>8609</v>
      </c>
      <c r="AK1264" s="85" t="s">
        <v>9849</v>
      </c>
      <c r="AL1264" s="80"/>
      <c r="AM1264" s="82">
        <v>43556.509976851848</v>
      </c>
      <c r="AN1264" s="80" t="s">
        <v>11402</v>
      </c>
      <c r="AO1264" s="85" t="s">
        <v>12664</v>
      </c>
      <c r="AP1264" s="80" t="s">
        <v>66</v>
      </c>
      <c r="AQ1264" s="2"/>
      <c r="AR1264" s="3"/>
      <c r="AS1264" s="3"/>
      <c r="AT1264" s="3"/>
      <c r="AU1264" s="3"/>
    </row>
    <row r="1265" spans="1:47" x14ac:dyDescent="0.35">
      <c r="A1265" s="66" t="s">
        <v>1291</v>
      </c>
      <c r="B1265" s="67"/>
      <c r="C1265" s="67"/>
      <c r="D1265" s="68"/>
      <c r="E1265" s="70"/>
      <c r="F1265" s="104" t="s">
        <v>11208</v>
      </c>
      <c r="G1265" s="67"/>
      <c r="H1265" s="71"/>
      <c r="I1265" s="72"/>
      <c r="J1265" s="72"/>
      <c r="K1265" s="71" t="s">
        <v>14123</v>
      </c>
      <c r="L1265" s="75"/>
      <c r="M1265" s="76"/>
      <c r="N1265" s="76"/>
      <c r="O1265" s="77"/>
      <c r="P1265" s="78"/>
      <c r="Q1265" s="78"/>
      <c r="R1265" s="88"/>
      <c r="S1265" s="88"/>
      <c r="T1265" s="88"/>
      <c r="U1265" s="88"/>
      <c r="V1265" s="52"/>
      <c r="W1265" s="52"/>
      <c r="X1265" s="52"/>
      <c r="Y1265" s="52"/>
      <c r="Z1265" s="51"/>
      <c r="AA1265" s="73"/>
      <c r="AB1265" s="73"/>
      <c r="AC1265" s="74"/>
      <c r="AD1265" s="80">
        <v>86</v>
      </c>
      <c r="AE1265" s="80">
        <v>53</v>
      </c>
      <c r="AF1265" s="80">
        <v>340</v>
      </c>
      <c r="AG1265" s="80">
        <v>83</v>
      </c>
      <c r="AH1265" s="80"/>
      <c r="AI1265" s="80" t="s">
        <v>8428</v>
      </c>
      <c r="AJ1265" s="80"/>
      <c r="AK1265" s="85" t="s">
        <v>9850</v>
      </c>
      <c r="AL1265" s="80"/>
      <c r="AM1265" s="82">
        <v>39976.225532407407</v>
      </c>
      <c r="AN1265" s="80" t="s">
        <v>11402</v>
      </c>
      <c r="AO1265" s="85" t="s">
        <v>12665</v>
      </c>
      <c r="AP1265" s="80" t="s">
        <v>66</v>
      </c>
      <c r="AQ1265" s="2"/>
      <c r="AR1265" s="3"/>
      <c r="AS1265" s="3"/>
      <c r="AT1265" s="3"/>
      <c r="AU1265" s="3"/>
    </row>
    <row r="1266" spans="1:47" x14ac:dyDescent="0.35">
      <c r="A1266" s="66" t="s">
        <v>1292</v>
      </c>
      <c r="B1266" s="67"/>
      <c r="C1266" s="67"/>
      <c r="D1266" s="68"/>
      <c r="E1266" s="70"/>
      <c r="F1266" s="104" t="s">
        <v>11209</v>
      </c>
      <c r="G1266" s="67"/>
      <c r="H1266" s="71"/>
      <c r="I1266" s="72"/>
      <c r="J1266" s="72"/>
      <c r="K1266" s="71" t="s">
        <v>14124</v>
      </c>
      <c r="L1266" s="75"/>
      <c r="M1266" s="76"/>
      <c r="N1266" s="76"/>
      <c r="O1266" s="77"/>
      <c r="P1266" s="78"/>
      <c r="Q1266" s="78"/>
      <c r="R1266" s="88"/>
      <c r="S1266" s="88"/>
      <c r="T1266" s="88"/>
      <c r="U1266" s="88"/>
      <c r="V1266" s="52"/>
      <c r="W1266" s="52"/>
      <c r="X1266" s="52"/>
      <c r="Y1266" s="52"/>
      <c r="Z1266" s="51"/>
      <c r="AA1266" s="73"/>
      <c r="AB1266" s="73"/>
      <c r="AC1266" s="74"/>
      <c r="AD1266" s="80">
        <v>705</v>
      </c>
      <c r="AE1266" s="80">
        <v>490</v>
      </c>
      <c r="AF1266" s="80">
        <v>12651</v>
      </c>
      <c r="AG1266" s="80">
        <v>17979</v>
      </c>
      <c r="AH1266" s="80"/>
      <c r="AI1266" s="80" t="s">
        <v>8429</v>
      </c>
      <c r="AJ1266" s="80" t="s">
        <v>8939</v>
      </c>
      <c r="AK1266" s="85" t="s">
        <v>9218</v>
      </c>
      <c r="AL1266" s="80"/>
      <c r="AM1266" s="82">
        <v>40035.557939814818</v>
      </c>
      <c r="AN1266" s="80" t="s">
        <v>11402</v>
      </c>
      <c r="AO1266" s="85" t="s">
        <v>12666</v>
      </c>
      <c r="AP1266" s="80" t="s">
        <v>66</v>
      </c>
      <c r="AQ1266" s="2"/>
      <c r="AR1266" s="3"/>
      <c r="AS1266" s="3"/>
      <c r="AT1266" s="3"/>
      <c r="AU1266" s="3"/>
    </row>
    <row r="1267" spans="1:47" x14ac:dyDescent="0.35">
      <c r="A1267" s="66" t="s">
        <v>1294</v>
      </c>
      <c r="B1267" s="67"/>
      <c r="C1267" s="67"/>
      <c r="D1267" s="68"/>
      <c r="E1267" s="70"/>
      <c r="F1267" s="104" t="s">
        <v>11210</v>
      </c>
      <c r="G1267" s="67"/>
      <c r="H1267" s="71"/>
      <c r="I1267" s="72"/>
      <c r="J1267" s="72"/>
      <c r="K1267" s="71" t="s">
        <v>14125</v>
      </c>
      <c r="L1267" s="75"/>
      <c r="M1267" s="76"/>
      <c r="N1267" s="76"/>
      <c r="O1267" s="77"/>
      <c r="P1267" s="78"/>
      <c r="Q1267" s="78"/>
      <c r="R1267" s="88"/>
      <c r="S1267" s="88"/>
      <c r="T1267" s="88"/>
      <c r="U1267" s="88"/>
      <c r="V1267" s="52"/>
      <c r="W1267" s="52"/>
      <c r="X1267" s="52"/>
      <c r="Y1267" s="52"/>
      <c r="Z1267" s="51"/>
      <c r="AA1267" s="73"/>
      <c r="AB1267" s="73"/>
      <c r="AC1267" s="74"/>
      <c r="AD1267" s="80">
        <v>2091</v>
      </c>
      <c r="AE1267" s="80">
        <v>652</v>
      </c>
      <c r="AF1267" s="80">
        <v>4121</v>
      </c>
      <c r="AG1267" s="80">
        <v>709</v>
      </c>
      <c r="AH1267" s="80"/>
      <c r="AI1267" s="80" t="s">
        <v>8430</v>
      </c>
      <c r="AJ1267" s="80" t="s">
        <v>9135</v>
      </c>
      <c r="AK1267" s="85" t="s">
        <v>9851</v>
      </c>
      <c r="AL1267" s="80"/>
      <c r="AM1267" s="82">
        <v>41229.474016203705</v>
      </c>
      <c r="AN1267" s="80" t="s">
        <v>11402</v>
      </c>
      <c r="AO1267" s="85" t="s">
        <v>12667</v>
      </c>
      <c r="AP1267" s="80" t="s">
        <v>66</v>
      </c>
      <c r="AQ1267" s="2"/>
      <c r="AR1267" s="3"/>
      <c r="AS1267" s="3"/>
      <c r="AT1267" s="3"/>
      <c r="AU1267" s="3"/>
    </row>
    <row r="1268" spans="1:47" x14ac:dyDescent="0.35">
      <c r="A1268" s="66" t="s">
        <v>1295</v>
      </c>
      <c r="B1268" s="67"/>
      <c r="C1268" s="67"/>
      <c r="D1268" s="68"/>
      <c r="E1268" s="70"/>
      <c r="F1268" s="104" t="s">
        <v>11211</v>
      </c>
      <c r="G1268" s="67"/>
      <c r="H1268" s="71"/>
      <c r="I1268" s="72"/>
      <c r="J1268" s="72"/>
      <c r="K1268" s="71" t="s">
        <v>14126</v>
      </c>
      <c r="L1268" s="75"/>
      <c r="M1268" s="76"/>
      <c r="N1268" s="76"/>
      <c r="O1268" s="77"/>
      <c r="P1268" s="78"/>
      <c r="Q1268" s="78"/>
      <c r="R1268" s="88"/>
      <c r="S1268" s="88"/>
      <c r="T1268" s="88"/>
      <c r="U1268" s="88"/>
      <c r="V1268" s="52"/>
      <c r="W1268" s="52"/>
      <c r="X1268" s="52"/>
      <c r="Y1268" s="52"/>
      <c r="Z1268" s="51"/>
      <c r="AA1268" s="73"/>
      <c r="AB1268" s="73"/>
      <c r="AC1268" s="74"/>
      <c r="AD1268" s="80">
        <v>175</v>
      </c>
      <c r="AE1268" s="80">
        <v>280</v>
      </c>
      <c r="AF1268" s="80">
        <v>463</v>
      </c>
      <c r="AG1268" s="80">
        <v>312</v>
      </c>
      <c r="AH1268" s="80"/>
      <c r="AI1268" s="80" t="s">
        <v>8431</v>
      </c>
      <c r="AJ1268" s="80" t="s">
        <v>8790</v>
      </c>
      <c r="AK1268" s="85" t="s">
        <v>9852</v>
      </c>
      <c r="AL1268" s="80"/>
      <c r="AM1268" s="82">
        <v>42905.325219907405</v>
      </c>
      <c r="AN1268" s="80" t="s">
        <v>11402</v>
      </c>
      <c r="AO1268" s="85" t="s">
        <v>12668</v>
      </c>
      <c r="AP1268" s="80" t="s">
        <v>66</v>
      </c>
      <c r="AQ1268" s="2"/>
      <c r="AR1268" s="3"/>
      <c r="AS1268" s="3"/>
      <c r="AT1268" s="3"/>
      <c r="AU1268" s="3"/>
    </row>
    <row r="1269" spans="1:47" x14ac:dyDescent="0.35">
      <c r="A1269" s="66" t="s">
        <v>1296</v>
      </c>
      <c r="B1269" s="67"/>
      <c r="C1269" s="67"/>
      <c r="D1269" s="68"/>
      <c r="E1269" s="70"/>
      <c r="F1269" s="104" t="s">
        <v>11212</v>
      </c>
      <c r="G1269" s="67"/>
      <c r="H1269" s="71"/>
      <c r="I1269" s="72"/>
      <c r="J1269" s="72"/>
      <c r="K1269" s="71" t="s">
        <v>14127</v>
      </c>
      <c r="L1269" s="75"/>
      <c r="M1269" s="76"/>
      <c r="N1269" s="76"/>
      <c r="O1269" s="77"/>
      <c r="P1269" s="78"/>
      <c r="Q1269" s="78"/>
      <c r="R1269" s="88"/>
      <c r="S1269" s="88"/>
      <c r="T1269" s="88"/>
      <c r="U1269" s="88"/>
      <c r="V1269" s="52"/>
      <c r="W1269" s="52"/>
      <c r="X1269" s="52"/>
      <c r="Y1269" s="52"/>
      <c r="Z1269" s="51"/>
      <c r="AA1269" s="73"/>
      <c r="AB1269" s="73"/>
      <c r="AC1269" s="74"/>
      <c r="AD1269" s="80">
        <v>816</v>
      </c>
      <c r="AE1269" s="80">
        <v>1493</v>
      </c>
      <c r="AF1269" s="80">
        <v>10282</v>
      </c>
      <c r="AG1269" s="80">
        <v>441</v>
      </c>
      <c r="AH1269" s="80"/>
      <c r="AI1269" s="80" t="s">
        <v>8432</v>
      </c>
      <c r="AJ1269" s="80" t="s">
        <v>8616</v>
      </c>
      <c r="AK1269" s="80"/>
      <c r="AL1269" s="80"/>
      <c r="AM1269" s="82">
        <v>40949.342835648145</v>
      </c>
      <c r="AN1269" s="80" t="s">
        <v>11402</v>
      </c>
      <c r="AO1269" s="85" t="s">
        <v>12669</v>
      </c>
      <c r="AP1269" s="80" t="s">
        <v>66</v>
      </c>
      <c r="AQ1269" s="2"/>
      <c r="AR1269" s="3"/>
      <c r="AS1269" s="3"/>
      <c r="AT1269" s="3"/>
      <c r="AU1269" s="3"/>
    </row>
    <row r="1270" spans="1:47" x14ac:dyDescent="0.35">
      <c r="A1270" s="66" t="s">
        <v>1297</v>
      </c>
      <c r="B1270" s="67"/>
      <c r="C1270" s="67"/>
      <c r="D1270" s="68"/>
      <c r="E1270" s="70"/>
      <c r="F1270" s="104" t="s">
        <v>11213</v>
      </c>
      <c r="G1270" s="67"/>
      <c r="H1270" s="71"/>
      <c r="I1270" s="72"/>
      <c r="J1270" s="72"/>
      <c r="K1270" s="71" t="s">
        <v>14128</v>
      </c>
      <c r="L1270" s="75"/>
      <c r="M1270" s="76"/>
      <c r="N1270" s="76"/>
      <c r="O1270" s="77"/>
      <c r="P1270" s="78"/>
      <c r="Q1270" s="78"/>
      <c r="R1270" s="88"/>
      <c r="S1270" s="88"/>
      <c r="T1270" s="88"/>
      <c r="U1270" s="88"/>
      <c r="V1270" s="52"/>
      <c r="W1270" s="52"/>
      <c r="X1270" s="52"/>
      <c r="Y1270" s="52"/>
      <c r="Z1270" s="51"/>
      <c r="AA1270" s="73"/>
      <c r="AB1270" s="73"/>
      <c r="AC1270" s="74"/>
      <c r="AD1270" s="80">
        <v>870</v>
      </c>
      <c r="AE1270" s="80">
        <v>1586</v>
      </c>
      <c r="AF1270" s="80">
        <v>182640</v>
      </c>
      <c r="AG1270" s="80">
        <v>12073</v>
      </c>
      <c r="AH1270" s="80"/>
      <c r="AI1270" s="80"/>
      <c r="AJ1270" s="80"/>
      <c r="AK1270" s="80"/>
      <c r="AL1270" s="80"/>
      <c r="AM1270" s="82">
        <v>41422.641921296294</v>
      </c>
      <c r="AN1270" s="80" t="s">
        <v>11402</v>
      </c>
      <c r="AO1270" s="85" t="s">
        <v>12670</v>
      </c>
      <c r="AP1270" s="80" t="s">
        <v>66</v>
      </c>
      <c r="AQ1270" s="2"/>
      <c r="AR1270" s="3"/>
      <c r="AS1270" s="3"/>
      <c r="AT1270" s="3"/>
      <c r="AU1270" s="3"/>
    </row>
    <row r="1271" spans="1:47" x14ac:dyDescent="0.35">
      <c r="A1271" s="66" t="s">
        <v>1298</v>
      </c>
      <c r="B1271" s="67"/>
      <c r="C1271" s="67"/>
      <c r="D1271" s="68"/>
      <c r="E1271" s="70"/>
      <c r="F1271" s="104" t="s">
        <v>11214</v>
      </c>
      <c r="G1271" s="67"/>
      <c r="H1271" s="71"/>
      <c r="I1271" s="72"/>
      <c r="J1271" s="72"/>
      <c r="K1271" s="71" t="s">
        <v>14129</v>
      </c>
      <c r="L1271" s="75"/>
      <c r="M1271" s="76"/>
      <c r="N1271" s="76"/>
      <c r="O1271" s="77"/>
      <c r="P1271" s="78"/>
      <c r="Q1271" s="78"/>
      <c r="R1271" s="88"/>
      <c r="S1271" s="88"/>
      <c r="T1271" s="88"/>
      <c r="U1271" s="88"/>
      <c r="V1271" s="52"/>
      <c r="W1271" s="52"/>
      <c r="X1271" s="52"/>
      <c r="Y1271" s="52"/>
      <c r="Z1271" s="51"/>
      <c r="AA1271" s="73"/>
      <c r="AB1271" s="73"/>
      <c r="AC1271" s="74"/>
      <c r="AD1271" s="80">
        <v>5</v>
      </c>
      <c r="AE1271" s="80">
        <v>12</v>
      </c>
      <c r="AF1271" s="80">
        <v>20</v>
      </c>
      <c r="AG1271" s="80">
        <v>5</v>
      </c>
      <c r="AH1271" s="80"/>
      <c r="AI1271" s="80" t="s">
        <v>8433</v>
      </c>
      <c r="AJ1271" s="80" t="s">
        <v>9000</v>
      </c>
      <c r="AK1271" s="85" t="s">
        <v>9853</v>
      </c>
      <c r="AL1271" s="80"/>
      <c r="AM1271" s="82">
        <v>44374.887615740743</v>
      </c>
      <c r="AN1271" s="80" t="s">
        <v>11402</v>
      </c>
      <c r="AO1271" s="85" t="s">
        <v>12671</v>
      </c>
      <c r="AP1271" s="80" t="s">
        <v>66</v>
      </c>
      <c r="AQ1271" s="2"/>
      <c r="AR1271" s="3"/>
      <c r="AS1271" s="3"/>
      <c r="AT1271" s="3"/>
      <c r="AU1271" s="3"/>
    </row>
    <row r="1272" spans="1:47" x14ac:dyDescent="0.35">
      <c r="A1272" s="66" t="s">
        <v>1299</v>
      </c>
      <c r="B1272" s="67"/>
      <c r="C1272" s="67"/>
      <c r="D1272" s="68"/>
      <c r="E1272" s="70"/>
      <c r="F1272" s="104" t="s">
        <v>11215</v>
      </c>
      <c r="G1272" s="67"/>
      <c r="H1272" s="71"/>
      <c r="I1272" s="72"/>
      <c r="J1272" s="72"/>
      <c r="K1272" s="71" t="s">
        <v>14130</v>
      </c>
      <c r="L1272" s="75"/>
      <c r="M1272" s="76"/>
      <c r="N1272" s="76"/>
      <c r="O1272" s="77"/>
      <c r="P1272" s="78"/>
      <c r="Q1272" s="78"/>
      <c r="R1272" s="88"/>
      <c r="S1272" s="88"/>
      <c r="T1272" s="88"/>
      <c r="U1272" s="88"/>
      <c r="V1272" s="52"/>
      <c r="W1272" s="52"/>
      <c r="X1272" s="52"/>
      <c r="Y1272" s="52"/>
      <c r="Z1272" s="51"/>
      <c r="AA1272" s="73"/>
      <c r="AB1272" s="73"/>
      <c r="AC1272" s="74"/>
      <c r="AD1272" s="80">
        <v>738</v>
      </c>
      <c r="AE1272" s="80">
        <v>1303</v>
      </c>
      <c r="AF1272" s="80">
        <v>15197</v>
      </c>
      <c r="AG1272" s="80">
        <v>635</v>
      </c>
      <c r="AH1272" s="80"/>
      <c r="AI1272" s="80" t="s">
        <v>8434</v>
      </c>
      <c r="AJ1272" s="80" t="s">
        <v>8615</v>
      </c>
      <c r="AK1272" s="85" t="s">
        <v>9854</v>
      </c>
      <c r="AL1272" s="80"/>
      <c r="AM1272" s="82">
        <v>40127.413425925923</v>
      </c>
      <c r="AN1272" s="80" t="s">
        <v>11402</v>
      </c>
      <c r="AO1272" s="85" t="s">
        <v>12672</v>
      </c>
      <c r="AP1272" s="80" t="s">
        <v>66</v>
      </c>
      <c r="AQ1272" s="2"/>
      <c r="AR1272" s="3"/>
      <c r="AS1272" s="3"/>
      <c r="AT1272" s="3"/>
      <c r="AU1272" s="3"/>
    </row>
    <row r="1273" spans="1:47" x14ac:dyDescent="0.35">
      <c r="A1273" s="66" t="s">
        <v>1300</v>
      </c>
      <c r="B1273" s="67"/>
      <c r="C1273" s="67"/>
      <c r="D1273" s="68"/>
      <c r="E1273" s="70"/>
      <c r="F1273" s="104" t="s">
        <v>11216</v>
      </c>
      <c r="G1273" s="67"/>
      <c r="H1273" s="71"/>
      <c r="I1273" s="72"/>
      <c r="J1273" s="72"/>
      <c r="K1273" s="71" t="s">
        <v>14131</v>
      </c>
      <c r="L1273" s="75"/>
      <c r="M1273" s="76"/>
      <c r="N1273" s="76"/>
      <c r="O1273" s="77"/>
      <c r="P1273" s="78"/>
      <c r="Q1273" s="78"/>
      <c r="R1273" s="88"/>
      <c r="S1273" s="88"/>
      <c r="T1273" s="88"/>
      <c r="U1273" s="88"/>
      <c r="V1273" s="52"/>
      <c r="W1273" s="52"/>
      <c r="X1273" s="52"/>
      <c r="Y1273" s="52"/>
      <c r="Z1273" s="51"/>
      <c r="AA1273" s="73"/>
      <c r="AB1273" s="73"/>
      <c r="AC1273" s="74"/>
      <c r="AD1273" s="80">
        <v>252</v>
      </c>
      <c r="AE1273" s="80">
        <v>86</v>
      </c>
      <c r="AF1273" s="80">
        <v>9767</v>
      </c>
      <c r="AG1273" s="80">
        <v>1120</v>
      </c>
      <c r="AH1273" s="80"/>
      <c r="AI1273" s="80" t="s">
        <v>8435</v>
      </c>
      <c r="AJ1273" s="80"/>
      <c r="AK1273" s="80"/>
      <c r="AL1273" s="80"/>
      <c r="AM1273" s="82">
        <v>41817.497546296298</v>
      </c>
      <c r="AN1273" s="80" t="s">
        <v>11402</v>
      </c>
      <c r="AO1273" s="85" t="s">
        <v>12673</v>
      </c>
      <c r="AP1273" s="80" t="s">
        <v>66</v>
      </c>
      <c r="AQ1273" s="2"/>
      <c r="AR1273" s="3"/>
      <c r="AS1273" s="3"/>
      <c r="AT1273" s="3"/>
      <c r="AU1273" s="3"/>
    </row>
    <row r="1274" spans="1:47" x14ac:dyDescent="0.35">
      <c r="A1274" s="66" t="s">
        <v>1301</v>
      </c>
      <c r="B1274" s="67"/>
      <c r="C1274" s="67"/>
      <c r="D1274" s="68"/>
      <c r="E1274" s="70"/>
      <c r="F1274" s="104" t="s">
        <v>11217</v>
      </c>
      <c r="G1274" s="67"/>
      <c r="H1274" s="71"/>
      <c r="I1274" s="72"/>
      <c r="J1274" s="72"/>
      <c r="K1274" s="71" t="s">
        <v>14132</v>
      </c>
      <c r="L1274" s="75"/>
      <c r="M1274" s="76"/>
      <c r="N1274" s="76"/>
      <c r="O1274" s="77"/>
      <c r="P1274" s="78"/>
      <c r="Q1274" s="78"/>
      <c r="R1274" s="88"/>
      <c r="S1274" s="88"/>
      <c r="T1274" s="88"/>
      <c r="U1274" s="88"/>
      <c r="V1274" s="52"/>
      <c r="W1274" s="52"/>
      <c r="X1274" s="52"/>
      <c r="Y1274" s="52"/>
      <c r="Z1274" s="51"/>
      <c r="AA1274" s="73"/>
      <c r="AB1274" s="73"/>
      <c r="AC1274" s="74"/>
      <c r="AD1274" s="80">
        <v>232</v>
      </c>
      <c r="AE1274" s="80">
        <v>480</v>
      </c>
      <c r="AF1274" s="80">
        <v>530</v>
      </c>
      <c r="AG1274" s="80">
        <v>132</v>
      </c>
      <c r="AH1274" s="80"/>
      <c r="AI1274" s="80" t="s">
        <v>8436</v>
      </c>
      <c r="AJ1274" s="80"/>
      <c r="AK1274" s="85" t="s">
        <v>9855</v>
      </c>
      <c r="AL1274" s="80"/>
      <c r="AM1274" s="82">
        <v>43735.349004629628</v>
      </c>
      <c r="AN1274" s="80" t="s">
        <v>11402</v>
      </c>
      <c r="AO1274" s="85" t="s">
        <v>12674</v>
      </c>
      <c r="AP1274" s="80" t="s">
        <v>66</v>
      </c>
      <c r="AQ1274" s="2"/>
      <c r="AR1274" s="3"/>
      <c r="AS1274" s="3"/>
      <c r="AT1274" s="3"/>
      <c r="AU1274" s="3"/>
    </row>
    <row r="1275" spans="1:47" x14ac:dyDescent="0.35">
      <c r="A1275" s="66" t="s">
        <v>1302</v>
      </c>
      <c r="B1275" s="67"/>
      <c r="C1275" s="67"/>
      <c r="D1275" s="68"/>
      <c r="E1275" s="70"/>
      <c r="F1275" s="104" t="s">
        <v>11218</v>
      </c>
      <c r="G1275" s="67"/>
      <c r="H1275" s="71"/>
      <c r="I1275" s="72"/>
      <c r="J1275" s="72"/>
      <c r="K1275" s="71" t="s">
        <v>14133</v>
      </c>
      <c r="L1275" s="75"/>
      <c r="M1275" s="76"/>
      <c r="N1275" s="76"/>
      <c r="O1275" s="77"/>
      <c r="P1275" s="78"/>
      <c r="Q1275" s="78"/>
      <c r="R1275" s="88"/>
      <c r="S1275" s="88"/>
      <c r="T1275" s="88"/>
      <c r="U1275" s="88"/>
      <c r="V1275" s="52"/>
      <c r="W1275" s="52"/>
      <c r="X1275" s="52"/>
      <c r="Y1275" s="52"/>
      <c r="Z1275" s="51"/>
      <c r="AA1275" s="73"/>
      <c r="AB1275" s="73"/>
      <c r="AC1275" s="74"/>
      <c r="AD1275" s="80">
        <v>416</v>
      </c>
      <c r="AE1275" s="80">
        <v>869</v>
      </c>
      <c r="AF1275" s="80">
        <v>5408</v>
      </c>
      <c r="AG1275" s="80">
        <v>8434</v>
      </c>
      <c r="AH1275" s="80"/>
      <c r="AI1275" s="80" t="s">
        <v>8437</v>
      </c>
      <c r="AJ1275" s="80" t="s">
        <v>9136</v>
      </c>
      <c r="AK1275" s="85" t="s">
        <v>9856</v>
      </c>
      <c r="AL1275" s="80"/>
      <c r="AM1275" s="82">
        <v>42668.257615740738</v>
      </c>
      <c r="AN1275" s="80" t="s">
        <v>11402</v>
      </c>
      <c r="AO1275" s="85" t="s">
        <v>12675</v>
      </c>
      <c r="AP1275" s="80" t="s">
        <v>66</v>
      </c>
      <c r="AQ1275" s="2"/>
      <c r="AR1275" s="3"/>
      <c r="AS1275" s="3"/>
      <c r="AT1275" s="3"/>
      <c r="AU1275" s="3"/>
    </row>
    <row r="1276" spans="1:47" x14ac:dyDescent="0.35">
      <c r="A1276" s="66" t="s">
        <v>1620</v>
      </c>
      <c r="B1276" s="67"/>
      <c r="C1276" s="67"/>
      <c r="D1276" s="68"/>
      <c r="E1276" s="70"/>
      <c r="F1276" s="104" t="s">
        <v>11219</v>
      </c>
      <c r="G1276" s="67"/>
      <c r="H1276" s="71"/>
      <c r="I1276" s="72"/>
      <c r="J1276" s="72"/>
      <c r="K1276" s="71" t="s">
        <v>14134</v>
      </c>
      <c r="L1276" s="75"/>
      <c r="M1276" s="76"/>
      <c r="N1276" s="76"/>
      <c r="O1276" s="77"/>
      <c r="P1276" s="78"/>
      <c r="Q1276" s="78"/>
      <c r="R1276" s="88"/>
      <c r="S1276" s="88"/>
      <c r="T1276" s="88"/>
      <c r="U1276" s="88"/>
      <c r="V1276" s="52"/>
      <c r="W1276" s="52"/>
      <c r="X1276" s="52"/>
      <c r="Y1276" s="52"/>
      <c r="Z1276" s="51"/>
      <c r="AA1276" s="73"/>
      <c r="AB1276" s="73"/>
      <c r="AC1276" s="74"/>
      <c r="AD1276" s="80">
        <v>0</v>
      </c>
      <c r="AE1276" s="80">
        <v>3940</v>
      </c>
      <c r="AF1276" s="80">
        <v>78097</v>
      </c>
      <c r="AG1276" s="80">
        <v>3</v>
      </c>
      <c r="AH1276" s="80"/>
      <c r="AI1276" s="80" t="s">
        <v>8438</v>
      </c>
      <c r="AJ1276" s="80"/>
      <c r="AK1276" s="85" t="s">
        <v>9857</v>
      </c>
      <c r="AL1276" s="80"/>
      <c r="AM1276" s="82">
        <v>40598.384513888886</v>
      </c>
      <c r="AN1276" s="80" t="s">
        <v>11402</v>
      </c>
      <c r="AO1276" s="85" t="s">
        <v>12676</v>
      </c>
      <c r="AP1276" s="80" t="s">
        <v>65</v>
      </c>
      <c r="AQ1276" s="2"/>
      <c r="AR1276" s="3"/>
      <c r="AS1276" s="3"/>
      <c r="AT1276" s="3"/>
      <c r="AU1276" s="3"/>
    </row>
    <row r="1277" spans="1:47" x14ac:dyDescent="0.35">
      <c r="A1277" s="66" t="s">
        <v>1304</v>
      </c>
      <c r="B1277" s="67"/>
      <c r="C1277" s="67"/>
      <c r="D1277" s="68"/>
      <c r="E1277" s="70"/>
      <c r="F1277" s="104" t="s">
        <v>10012</v>
      </c>
      <c r="G1277" s="67"/>
      <c r="H1277" s="71"/>
      <c r="I1277" s="72"/>
      <c r="J1277" s="72"/>
      <c r="K1277" s="71" t="s">
        <v>14135</v>
      </c>
      <c r="L1277" s="75"/>
      <c r="M1277" s="76"/>
      <c r="N1277" s="76"/>
      <c r="O1277" s="77"/>
      <c r="P1277" s="78"/>
      <c r="Q1277" s="78"/>
      <c r="R1277" s="88"/>
      <c r="S1277" s="88"/>
      <c r="T1277" s="88"/>
      <c r="U1277" s="88"/>
      <c r="V1277" s="52"/>
      <c r="W1277" s="52"/>
      <c r="X1277" s="52"/>
      <c r="Y1277" s="52"/>
      <c r="Z1277" s="51"/>
      <c r="AA1277" s="73"/>
      <c r="AB1277" s="73"/>
      <c r="AC1277" s="74"/>
      <c r="AD1277" s="80">
        <v>197</v>
      </c>
      <c r="AE1277" s="80">
        <v>65</v>
      </c>
      <c r="AF1277" s="80">
        <v>14893</v>
      </c>
      <c r="AG1277" s="80">
        <v>38496</v>
      </c>
      <c r="AH1277" s="80"/>
      <c r="AI1277" s="80"/>
      <c r="AJ1277" s="80" t="s">
        <v>9137</v>
      </c>
      <c r="AK1277" s="80"/>
      <c r="AL1277" s="80"/>
      <c r="AM1277" s="82">
        <v>43941.568773148145</v>
      </c>
      <c r="AN1277" s="80" t="s">
        <v>11402</v>
      </c>
      <c r="AO1277" s="85" t="s">
        <v>12677</v>
      </c>
      <c r="AP1277" s="80" t="s">
        <v>66</v>
      </c>
      <c r="AQ1277" s="2"/>
      <c r="AR1277" s="3"/>
      <c r="AS1277" s="3"/>
      <c r="AT1277" s="3"/>
      <c r="AU1277" s="3"/>
    </row>
    <row r="1278" spans="1:47" x14ac:dyDescent="0.35">
      <c r="A1278" s="66" t="s">
        <v>1306</v>
      </c>
      <c r="B1278" s="67"/>
      <c r="C1278" s="67"/>
      <c r="D1278" s="68"/>
      <c r="E1278" s="70"/>
      <c r="F1278" s="104" t="s">
        <v>11220</v>
      </c>
      <c r="G1278" s="67"/>
      <c r="H1278" s="71"/>
      <c r="I1278" s="72"/>
      <c r="J1278" s="72"/>
      <c r="K1278" s="71" t="s">
        <v>14136</v>
      </c>
      <c r="L1278" s="75"/>
      <c r="M1278" s="76"/>
      <c r="N1278" s="76"/>
      <c r="O1278" s="77"/>
      <c r="P1278" s="78"/>
      <c r="Q1278" s="78"/>
      <c r="R1278" s="88"/>
      <c r="S1278" s="88"/>
      <c r="T1278" s="88"/>
      <c r="U1278" s="88"/>
      <c r="V1278" s="52"/>
      <c r="W1278" s="52"/>
      <c r="X1278" s="52"/>
      <c r="Y1278" s="52"/>
      <c r="Z1278" s="51"/>
      <c r="AA1278" s="73"/>
      <c r="AB1278" s="73"/>
      <c r="AC1278" s="74"/>
      <c r="AD1278" s="80">
        <v>11875</v>
      </c>
      <c r="AE1278" s="80">
        <v>12886</v>
      </c>
      <c r="AF1278" s="80">
        <v>783652</v>
      </c>
      <c r="AG1278" s="80">
        <v>237488</v>
      </c>
      <c r="AH1278" s="80"/>
      <c r="AI1278" s="80" t="s">
        <v>8439</v>
      </c>
      <c r="AJ1278" s="80"/>
      <c r="AK1278" s="80"/>
      <c r="AL1278" s="80"/>
      <c r="AM1278" s="82">
        <v>42725.490069444444</v>
      </c>
      <c r="AN1278" s="80" t="s">
        <v>11402</v>
      </c>
      <c r="AO1278" s="85" t="s">
        <v>12678</v>
      </c>
      <c r="AP1278" s="80" t="s">
        <v>66</v>
      </c>
      <c r="AQ1278" s="2"/>
      <c r="AR1278" s="3"/>
      <c r="AS1278" s="3"/>
      <c r="AT1278" s="3"/>
      <c r="AU1278" s="3"/>
    </row>
    <row r="1279" spans="1:47" x14ac:dyDescent="0.35">
      <c r="A1279" s="66" t="s">
        <v>1307</v>
      </c>
      <c r="B1279" s="67"/>
      <c r="C1279" s="67"/>
      <c r="D1279" s="68"/>
      <c r="E1279" s="70"/>
      <c r="F1279" s="104" t="s">
        <v>11221</v>
      </c>
      <c r="G1279" s="67"/>
      <c r="H1279" s="71"/>
      <c r="I1279" s="72"/>
      <c r="J1279" s="72"/>
      <c r="K1279" s="71" t="s">
        <v>14137</v>
      </c>
      <c r="L1279" s="75"/>
      <c r="M1279" s="76"/>
      <c r="N1279" s="76"/>
      <c r="O1279" s="77"/>
      <c r="P1279" s="78"/>
      <c r="Q1279" s="78"/>
      <c r="R1279" s="88"/>
      <c r="S1279" s="88"/>
      <c r="T1279" s="88"/>
      <c r="U1279" s="88"/>
      <c r="V1279" s="52"/>
      <c r="W1279" s="52"/>
      <c r="X1279" s="52"/>
      <c r="Y1279" s="52"/>
      <c r="Z1279" s="51"/>
      <c r="AA1279" s="73"/>
      <c r="AB1279" s="73"/>
      <c r="AC1279" s="74"/>
      <c r="AD1279" s="80">
        <v>640</v>
      </c>
      <c r="AE1279" s="80">
        <v>180</v>
      </c>
      <c r="AF1279" s="80">
        <v>3056</v>
      </c>
      <c r="AG1279" s="80">
        <v>1951</v>
      </c>
      <c r="AH1279" s="80"/>
      <c r="AI1279" s="80" t="s">
        <v>8440</v>
      </c>
      <c r="AJ1279" s="80" t="s">
        <v>8609</v>
      </c>
      <c r="AK1279" s="80"/>
      <c r="AL1279" s="80"/>
      <c r="AM1279" s="82">
        <v>41169.27238425926</v>
      </c>
      <c r="AN1279" s="80" t="s">
        <v>11402</v>
      </c>
      <c r="AO1279" s="85" t="s">
        <v>12679</v>
      </c>
      <c r="AP1279" s="80" t="s">
        <v>66</v>
      </c>
      <c r="AQ1279" s="2"/>
      <c r="AR1279" s="3"/>
      <c r="AS1279" s="3"/>
      <c r="AT1279" s="3"/>
      <c r="AU1279" s="3"/>
    </row>
    <row r="1280" spans="1:47" x14ac:dyDescent="0.35">
      <c r="A1280" s="66" t="s">
        <v>1308</v>
      </c>
      <c r="B1280" s="67"/>
      <c r="C1280" s="67"/>
      <c r="D1280" s="68"/>
      <c r="E1280" s="70"/>
      <c r="F1280" s="104" t="s">
        <v>11222</v>
      </c>
      <c r="G1280" s="67"/>
      <c r="H1280" s="71"/>
      <c r="I1280" s="72"/>
      <c r="J1280" s="72"/>
      <c r="K1280" s="71" t="s">
        <v>14138</v>
      </c>
      <c r="L1280" s="75"/>
      <c r="M1280" s="76"/>
      <c r="N1280" s="76"/>
      <c r="O1280" s="77"/>
      <c r="P1280" s="78"/>
      <c r="Q1280" s="78"/>
      <c r="R1280" s="88"/>
      <c r="S1280" s="88"/>
      <c r="T1280" s="88"/>
      <c r="U1280" s="88"/>
      <c r="V1280" s="52"/>
      <c r="W1280" s="52"/>
      <c r="X1280" s="52"/>
      <c r="Y1280" s="52"/>
      <c r="Z1280" s="51"/>
      <c r="AA1280" s="73"/>
      <c r="AB1280" s="73"/>
      <c r="AC1280" s="74"/>
      <c r="AD1280" s="80">
        <v>134</v>
      </c>
      <c r="AE1280" s="80">
        <v>186</v>
      </c>
      <c r="AF1280" s="80">
        <v>683</v>
      </c>
      <c r="AG1280" s="80">
        <v>152</v>
      </c>
      <c r="AH1280" s="80"/>
      <c r="AI1280" s="80" t="s">
        <v>8441</v>
      </c>
      <c r="AJ1280" s="80" t="s">
        <v>9138</v>
      </c>
      <c r="AK1280" s="85" t="s">
        <v>9858</v>
      </c>
      <c r="AL1280" s="80"/>
      <c r="AM1280" s="82">
        <v>43210.284317129626</v>
      </c>
      <c r="AN1280" s="80" t="s">
        <v>11402</v>
      </c>
      <c r="AO1280" s="85" t="s">
        <v>12680</v>
      </c>
      <c r="AP1280" s="80" t="s">
        <v>66</v>
      </c>
      <c r="AQ1280" s="2"/>
      <c r="AR1280" s="3"/>
      <c r="AS1280" s="3"/>
      <c r="AT1280" s="3"/>
      <c r="AU1280" s="3"/>
    </row>
    <row r="1281" spans="1:47" x14ac:dyDescent="0.35">
      <c r="A1281" s="66" t="s">
        <v>1309</v>
      </c>
      <c r="B1281" s="67"/>
      <c r="C1281" s="67"/>
      <c r="D1281" s="68"/>
      <c r="E1281" s="70"/>
      <c r="F1281" s="104" t="s">
        <v>11223</v>
      </c>
      <c r="G1281" s="67"/>
      <c r="H1281" s="71"/>
      <c r="I1281" s="72"/>
      <c r="J1281" s="72"/>
      <c r="K1281" s="71" t="s">
        <v>14139</v>
      </c>
      <c r="L1281" s="75"/>
      <c r="M1281" s="76"/>
      <c r="N1281" s="76"/>
      <c r="O1281" s="77"/>
      <c r="P1281" s="78"/>
      <c r="Q1281" s="78"/>
      <c r="R1281" s="88"/>
      <c r="S1281" s="88"/>
      <c r="T1281" s="88"/>
      <c r="U1281" s="88"/>
      <c r="V1281" s="52"/>
      <c r="W1281" s="52"/>
      <c r="X1281" s="52"/>
      <c r="Y1281" s="52"/>
      <c r="Z1281" s="51"/>
      <c r="AA1281" s="73"/>
      <c r="AB1281" s="73"/>
      <c r="AC1281" s="74"/>
      <c r="AD1281" s="80">
        <v>1046</v>
      </c>
      <c r="AE1281" s="80">
        <v>1757</v>
      </c>
      <c r="AF1281" s="80">
        <v>165066</v>
      </c>
      <c r="AG1281" s="80">
        <v>207727</v>
      </c>
      <c r="AH1281" s="80"/>
      <c r="AI1281" s="80" t="s">
        <v>8442</v>
      </c>
      <c r="AJ1281" s="80" t="s">
        <v>8615</v>
      </c>
      <c r="AK1281" s="85" t="s">
        <v>9859</v>
      </c>
      <c r="AL1281" s="80"/>
      <c r="AM1281" s="82">
        <v>42972.796932870369</v>
      </c>
      <c r="AN1281" s="80" t="s">
        <v>11402</v>
      </c>
      <c r="AO1281" s="85" t="s">
        <v>12681</v>
      </c>
      <c r="AP1281" s="80" t="s">
        <v>66</v>
      </c>
      <c r="AQ1281" s="2"/>
      <c r="AR1281" s="3"/>
      <c r="AS1281" s="3"/>
      <c r="AT1281" s="3"/>
      <c r="AU1281" s="3"/>
    </row>
    <row r="1282" spans="1:47" x14ac:dyDescent="0.35">
      <c r="A1282" s="66" t="s">
        <v>1310</v>
      </c>
      <c r="B1282" s="67"/>
      <c r="C1282" s="67"/>
      <c r="D1282" s="68"/>
      <c r="E1282" s="70"/>
      <c r="F1282" s="104" t="s">
        <v>11224</v>
      </c>
      <c r="G1282" s="67"/>
      <c r="H1282" s="71"/>
      <c r="I1282" s="72"/>
      <c r="J1282" s="72"/>
      <c r="K1282" s="71" t="s">
        <v>14140</v>
      </c>
      <c r="L1282" s="75"/>
      <c r="M1282" s="76"/>
      <c r="N1282" s="76"/>
      <c r="O1282" s="77"/>
      <c r="P1282" s="78"/>
      <c r="Q1282" s="78"/>
      <c r="R1282" s="88"/>
      <c r="S1282" s="88"/>
      <c r="T1282" s="88"/>
      <c r="U1282" s="88"/>
      <c r="V1282" s="52"/>
      <c r="W1282" s="52"/>
      <c r="X1282" s="52"/>
      <c r="Y1282" s="52"/>
      <c r="Z1282" s="51"/>
      <c r="AA1282" s="73"/>
      <c r="AB1282" s="73"/>
      <c r="AC1282" s="74"/>
      <c r="AD1282" s="80">
        <v>607</v>
      </c>
      <c r="AE1282" s="80">
        <v>586</v>
      </c>
      <c r="AF1282" s="80">
        <v>10163</v>
      </c>
      <c r="AG1282" s="80">
        <v>464592</v>
      </c>
      <c r="AH1282" s="80"/>
      <c r="AI1282" s="80" t="s">
        <v>8443</v>
      </c>
      <c r="AJ1282" s="80" t="s">
        <v>8729</v>
      </c>
      <c r="AK1282" s="80"/>
      <c r="AL1282" s="80"/>
      <c r="AM1282" s="82">
        <v>43210.854201388887</v>
      </c>
      <c r="AN1282" s="80" t="s">
        <v>11402</v>
      </c>
      <c r="AO1282" s="85" t="s">
        <v>12682</v>
      </c>
      <c r="AP1282" s="80" t="s">
        <v>66</v>
      </c>
      <c r="AQ1282" s="2"/>
      <c r="AR1282" s="3"/>
      <c r="AS1282" s="3"/>
      <c r="AT1282" s="3"/>
      <c r="AU1282" s="3"/>
    </row>
    <row r="1283" spans="1:47" x14ac:dyDescent="0.35">
      <c r="A1283" s="66" t="s">
        <v>1311</v>
      </c>
      <c r="B1283" s="67"/>
      <c r="C1283" s="67"/>
      <c r="D1283" s="68"/>
      <c r="E1283" s="70"/>
      <c r="F1283" s="104" t="s">
        <v>11225</v>
      </c>
      <c r="G1283" s="67"/>
      <c r="H1283" s="71"/>
      <c r="I1283" s="72"/>
      <c r="J1283" s="72"/>
      <c r="K1283" s="71" t="s">
        <v>14141</v>
      </c>
      <c r="L1283" s="75"/>
      <c r="M1283" s="76"/>
      <c r="N1283" s="76"/>
      <c r="O1283" s="77"/>
      <c r="P1283" s="78"/>
      <c r="Q1283" s="78"/>
      <c r="R1283" s="88"/>
      <c r="S1283" s="88"/>
      <c r="T1283" s="88"/>
      <c r="U1283" s="88"/>
      <c r="V1283" s="52"/>
      <c r="W1283" s="52"/>
      <c r="X1283" s="52"/>
      <c r="Y1283" s="52"/>
      <c r="Z1283" s="51"/>
      <c r="AA1283" s="73"/>
      <c r="AB1283" s="73"/>
      <c r="AC1283" s="74"/>
      <c r="AD1283" s="80">
        <v>1564</v>
      </c>
      <c r="AE1283" s="80">
        <v>1303</v>
      </c>
      <c r="AF1283" s="80">
        <v>10178</v>
      </c>
      <c r="AG1283" s="80">
        <v>3526</v>
      </c>
      <c r="AH1283" s="80"/>
      <c r="AI1283" s="80" t="s">
        <v>8444</v>
      </c>
      <c r="AJ1283" s="80" t="s">
        <v>9139</v>
      </c>
      <c r="AK1283" s="85" t="s">
        <v>9860</v>
      </c>
      <c r="AL1283" s="80"/>
      <c r="AM1283" s="82">
        <v>40989.627326388887</v>
      </c>
      <c r="AN1283" s="80" t="s">
        <v>11402</v>
      </c>
      <c r="AO1283" s="85" t="s">
        <v>12683</v>
      </c>
      <c r="AP1283" s="80" t="s">
        <v>66</v>
      </c>
      <c r="AQ1283" s="2"/>
      <c r="AR1283" s="3"/>
      <c r="AS1283" s="3"/>
      <c r="AT1283" s="3"/>
      <c r="AU1283" s="3"/>
    </row>
    <row r="1284" spans="1:47" x14ac:dyDescent="0.35">
      <c r="A1284" s="66" t="s">
        <v>1312</v>
      </c>
      <c r="B1284" s="67"/>
      <c r="C1284" s="67"/>
      <c r="D1284" s="68"/>
      <c r="E1284" s="70"/>
      <c r="F1284" s="104" t="s">
        <v>11226</v>
      </c>
      <c r="G1284" s="67"/>
      <c r="H1284" s="71"/>
      <c r="I1284" s="72"/>
      <c r="J1284" s="72"/>
      <c r="K1284" s="71" t="s">
        <v>14142</v>
      </c>
      <c r="L1284" s="75"/>
      <c r="M1284" s="76"/>
      <c r="N1284" s="76"/>
      <c r="O1284" s="77"/>
      <c r="P1284" s="78"/>
      <c r="Q1284" s="78"/>
      <c r="R1284" s="88"/>
      <c r="S1284" s="88"/>
      <c r="T1284" s="88"/>
      <c r="U1284" s="88"/>
      <c r="V1284" s="52"/>
      <c r="W1284" s="52"/>
      <c r="X1284" s="52"/>
      <c r="Y1284" s="52"/>
      <c r="Z1284" s="51"/>
      <c r="AA1284" s="73"/>
      <c r="AB1284" s="73"/>
      <c r="AC1284" s="74"/>
      <c r="AD1284" s="80">
        <v>4238</v>
      </c>
      <c r="AE1284" s="80">
        <v>624</v>
      </c>
      <c r="AF1284" s="80">
        <v>15955</v>
      </c>
      <c r="AG1284" s="80">
        <v>35735</v>
      </c>
      <c r="AH1284" s="80"/>
      <c r="AI1284" s="80" t="s">
        <v>8445</v>
      </c>
      <c r="AJ1284" s="80" t="s">
        <v>9140</v>
      </c>
      <c r="AK1284" s="80"/>
      <c r="AL1284" s="80"/>
      <c r="AM1284" s="82">
        <v>40650.632060185184</v>
      </c>
      <c r="AN1284" s="80" t="s">
        <v>11402</v>
      </c>
      <c r="AO1284" s="85" t="s">
        <v>12684</v>
      </c>
      <c r="AP1284" s="80" t="s">
        <v>66</v>
      </c>
      <c r="AQ1284" s="2"/>
      <c r="AR1284" s="3"/>
      <c r="AS1284" s="3"/>
      <c r="AT1284" s="3"/>
      <c r="AU1284" s="3"/>
    </row>
    <row r="1285" spans="1:47" x14ac:dyDescent="0.35">
      <c r="A1285" s="66" t="s">
        <v>1313</v>
      </c>
      <c r="B1285" s="67"/>
      <c r="C1285" s="67"/>
      <c r="D1285" s="68"/>
      <c r="E1285" s="70"/>
      <c r="F1285" s="104" t="s">
        <v>11227</v>
      </c>
      <c r="G1285" s="67"/>
      <c r="H1285" s="71"/>
      <c r="I1285" s="72"/>
      <c r="J1285" s="72"/>
      <c r="K1285" s="71" t="s">
        <v>14143</v>
      </c>
      <c r="L1285" s="75"/>
      <c r="M1285" s="76"/>
      <c r="N1285" s="76"/>
      <c r="O1285" s="77"/>
      <c r="P1285" s="78"/>
      <c r="Q1285" s="78"/>
      <c r="R1285" s="88"/>
      <c r="S1285" s="88"/>
      <c r="T1285" s="88"/>
      <c r="U1285" s="88"/>
      <c r="V1285" s="52"/>
      <c r="W1285" s="52"/>
      <c r="X1285" s="52"/>
      <c r="Y1285" s="52"/>
      <c r="Z1285" s="51"/>
      <c r="AA1285" s="73"/>
      <c r="AB1285" s="73"/>
      <c r="AC1285" s="74"/>
      <c r="AD1285" s="80">
        <v>526</v>
      </c>
      <c r="AE1285" s="80">
        <v>554</v>
      </c>
      <c r="AF1285" s="80">
        <v>46633</v>
      </c>
      <c r="AG1285" s="80">
        <v>82757</v>
      </c>
      <c r="AH1285" s="80"/>
      <c r="AI1285" s="80" t="s">
        <v>8446</v>
      </c>
      <c r="AJ1285" s="80" t="s">
        <v>8609</v>
      </c>
      <c r="AK1285" s="80"/>
      <c r="AL1285" s="80"/>
      <c r="AM1285" s="82">
        <v>42256.355937499997</v>
      </c>
      <c r="AN1285" s="80" t="s">
        <v>11402</v>
      </c>
      <c r="AO1285" s="85" t="s">
        <v>12685</v>
      </c>
      <c r="AP1285" s="80" t="s">
        <v>66</v>
      </c>
      <c r="AQ1285" s="2"/>
      <c r="AR1285" s="3"/>
      <c r="AS1285" s="3"/>
      <c r="AT1285" s="3"/>
      <c r="AU1285" s="3"/>
    </row>
    <row r="1286" spans="1:47" x14ac:dyDescent="0.35">
      <c r="A1286" s="66" t="s">
        <v>1314</v>
      </c>
      <c r="B1286" s="67"/>
      <c r="C1286" s="67"/>
      <c r="D1286" s="68"/>
      <c r="E1286" s="70"/>
      <c r="F1286" s="104" t="s">
        <v>11228</v>
      </c>
      <c r="G1286" s="67"/>
      <c r="H1286" s="71"/>
      <c r="I1286" s="72"/>
      <c r="J1286" s="72"/>
      <c r="K1286" s="71" t="s">
        <v>14144</v>
      </c>
      <c r="L1286" s="75"/>
      <c r="M1286" s="76"/>
      <c r="N1286" s="76"/>
      <c r="O1286" s="77"/>
      <c r="P1286" s="78"/>
      <c r="Q1286" s="78"/>
      <c r="R1286" s="88"/>
      <c r="S1286" s="88"/>
      <c r="T1286" s="88"/>
      <c r="U1286" s="88"/>
      <c r="V1286" s="52"/>
      <c r="W1286" s="52"/>
      <c r="X1286" s="52"/>
      <c r="Y1286" s="52"/>
      <c r="Z1286" s="51"/>
      <c r="AA1286" s="73"/>
      <c r="AB1286" s="73"/>
      <c r="AC1286" s="74"/>
      <c r="AD1286" s="80">
        <v>3662</v>
      </c>
      <c r="AE1286" s="80">
        <v>336</v>
      </c>
      <c r="AF1286" s="80">
        <v>9847</v>
      </c>
      <c r="AG1286" s="80">
        <v>10404</v>
      </c>
      <c r="AH1286" s="80"/>
      <c r="AI1286" s="80" t="s">
        <v>8447</v>
      </c>
      <c r="AJ1286" s="80" t="s">
        <v>9141</v>
      </c>
      <c r="AK1286" s="80"/>
      <c r="AL1286" s="80"/>
      <c r="AM1286" s="82">
        <v>44351.821655092594</v>
      </c>
      <c r="AN1286" s="80" t="s">
        <v>11402</v>
      </c>
      <c r="AO1286" s="85" t="s">
        <v>12686</v>
      </c>
      <c r="AP1286" s="80" t="s">
        <v>66</v>
      </c>
      <c r="AQ1286" s="2"/>
      <c r="AR1286" s="3"/>
      <c r="AS1286" s="3"/>
      <c r="AT1286" s="3"/>
      <c r="AU1286" s="3"/>
    </row>
    <row r="1287" spans="1:47" x14ac:dyDescent="0.35">
      <c r="A1287" s="66" t="s">
        <v>1315</v>
      </c>
      <c r="B1287" s="67"/>
      <c r="C1287" s="67"/>
      <c r="D1287" s="68"/>
      <c r="E1287" s="70"/>
      <c r="F1287" s="104" t="s">
        <v>11229</v>
      </c>
      <c r="G1287" s="67"/>
      <c r="H1287" s="71"/>
      <c r="I1287" s="72"/>
      <c r="J1287" s="72"/>
      <c r="K1287" s="71" t="s">
        <v>14145</v>
      </c>
      <c r="L1287" s="75"/>
      <c r="M1287" s="76"/>
      <c r="N1287" s="76"/>
      <c r="O1287" s="77"/>
      <c r="P1287" s="78"/>
      <c r="Q1287" s="78"/>
      <c r="R1287" s="88"/>
      <c r="S1287" s="88"/>
      <c r="T1287" s="88"/>
      <c r="U1287" s="88"/>
      <c r="V1287" s="52"/>
      <c r="W1287" s="52"/>
      <c r="X1287" s="52"/>
      <c r="Y1287" s="52"/>
      <c r="Z1287" s="51"/>
      <c r="AA1287" s="73"/>
      <c r="AB1287" s="73"/>
      <c r="AC1287" s="74"/>
      <c r="AD1287" s="80">
        <v>162</v>
      </c>
      <c r="AE1287" s="80">
        <v>149</v>
      </c>
      <c r="AF1287" s="80">
        <v>738</v>
      </c>
      <c r="AG1287" s="80">
        <v>273</v>
      </c>
      <c r="AH1287" s="80"/>
      <c r="AI1287" s="80"/>
      <c r="AJ1287" s="80" t="s">
        <v>9142</v>
      </c>
      <c r="AK1287" s="80"/>
      <c r="AL1287" s="80"/>
      <c r="AM1287" s="82">
        <v>40264.825358796297</v>
      </c>
      <c r="AN1287" s="80" t="s">
        <v>11402</v>
      </c>
      <c r="AO1287" s="85" t="s">
        <v>12687</v>
      </c>
      <c r="AP1287" s="80" t="s">
        <v>66</v>
      </c>
      <c r="AQ1287" s="2"/>
      <c r="AR1287" s="3"/>
      <c r="AS1287" s="3"/>
      <c r="AT1287" s="3"/>
      <c r="AU1287" s="3"/>
    </row>
    <row r="1288" spans="1:47" x14ac:dyDescent="0.35">
      <c r="A1288" s="66" t="s">
        <v>1316</v>
      </c>
      <c r="B1288" s="67"/>
      <c r="C1288" s="67"/>
      <c r="D1288" s="68"/>
      <c r="E1288" s="70"/>
      <c r="F1288" s="104" t="s">
        <v>11230</v>
      </c>
      <c r="G1288" s="67"/>
      <c r="H1288" s="71"/>
      <c r="I1288" s="72"/>
      <c r="J1288" s="72"/>
      <c r="K1288" s="71" t="s">
        <v>14146</v>
      </c>
      <c r="L1288" s="75"/>
      <c r="M1288" s="76"/>
      <c r="N1288" s="76"/>
      <c r="O1288" s="77"/>
      <c r="P1288" s="78"/>
      <c r="Q1288" s="78"/>
      <c r="R1288" s="88"/>
      <c r="S1288" s="88"/>
      <c r="T1288" s="88"/>
      <c r="U1288" s="88"/>
      <c r="V1288" s="52"/>
      <c r="W1288" s="52"/>
      <c r="X1288" s="52"/>
      <c r="Y1288" s="52"/>
      <c r="Z1288" s="51"/>
      <c r="AA1288" s="73"/>
      <c r="AB1288" s="73"/>
      <c r="AC1288" s="74"/>
      <c r="AD1288" s="80">
        <v>1253</v>
      </c>
      <c r="AE1288" s="80">
        <v>619</v>
      </c>
      <c r="AF1288" s="80">
        <v>113253</v>
      </c>
      <c r="AG1288" s="80">
        <v>72411</v>
      </c>
      <c r="AH1288" s="80"/>
      <c r="AI1288" s="80"/>
      <c r="AJ1288" s="80"/>
      <c r="AK1288" s="80"/>
      <c r="AL1288" s="80"/>
      <c r="AM1288" s="82">
        <v>41867.393310185187</v>
      </c>
      <c r="AN1288" s="80" t="s">
        <v>11402</v>
      </c>
      <c r="AO1288" s="85" t="s">
        <v>12688</v>
      </c>
      <c r="AP1288" s="80" t="s">
        <v>66</v>
      </c>
      <c r="AQ1288" s="2"/>
      <c r="AR1288" s="3"/>
      <c r="AS1288" s="3"/>
      <c r="AT1288" s="3"/>
      <c r="AU1288" s="3"/>
    </row>
    <row r="1289" spans="1:47" x14ac:dyDescent="0.35">
      <c r="A1289" s="66" t="s">
        <v>1320</v>
      </c>
      <c r="B1289" s="67"/>
      <c r="C1289" s="67"/>
      <c r="D1289" s="68"/>
      <c r="E1289" s="70"/>
      <c r="F1289" s="104" t="s">
        <v>11231</v>
      </c>
      <c r="G1289" s="67"/>
      <c r="H1289" s="71"/>
      <c r="I1289" s="72"/>
      <c r="J1289" s="72"/>
      <c r="K1289" s="71" t="s">
        <v>14147</v>
      </c>
      <c r="L1289" s="75"/>
      <c r="M1289" s="76"/>
      <c r="N1289" s="76"/>
      <c r="O1289" s="77"/>
      <c r="P1289" s="78"/>
      <c r="Q1289" s="78"/>
      <c r="R1289" s="88"/>
      <c r="S1289" s="88"/>
      <c r="T1289" s="88"/>
      <c r="U1289" s="88"/>
      <c r="V1289" s="52"/>
      <c r="W1289" s="52"/>
      <c r="X1289" s="52"/>
      <c r="Y1289" s="52"/>
      <c r="Z1289" s="51"/>
      <c r="AA1289" s="73"/>
      <c r="AB1289" s="73"/>
      <c r="AC1289" s="74"/>
      <c r="AD1289" s="80">
        <v>881</v>
      </c>
      <c r="AE1289" s="80">
        <v>45</v>
      </c>
      <c r="AF1289" s="80">
        <v>638</v>
      </c>
      <c r="AG1289" s="80">
        <v>3702</v>
      </c>
      <c r="AH1289" s="80"/>
      <c r="AI1289" s="80" t="s">
        <v>8448</v>
      </c>
      <c r="AJ1289" s="80" t="s">
        <v>8697</v>
      </c>
      <c r="AK1289" s="85" t="s">
        <v>9861</v>
      </c>
      <c r="AL1289" s="80"/>
      <c r="AM1289" s="82">
        <v>43264.491400462961</v>
      </c>
      <c r="AN1289" s="80" t="s">
        <v>11402</v>
      </c>
      <c r="AO1289" s="85" t="s">
        <v>12689</v>
      </c>
      <c r="AP1289" s="80" t="s">
        <v>66</v>
      </c>
      <c r="AQ1289" s="2"/>
      <c r="AR1289" s="3"/>
      <c r="AS1289" s="3"/>
      <c r="AT1289" s="3"/>
      <c r="AU1289" s="3"/>
    </row>
    <row r="1290" spans="1:47" x14ac:dyDescent="0.35">
      <c r="A1290" s="66" t="s">
        <v>1321</v>
      </c>
      <c r="B1290" s="67"/>
      <c r="C1290" s="67"/>
      <c r="D1290" s="68"/>
      <c r="E1290" s="70"/>
      <c r="F1290" s="104" t="s">
        <v>11232</v>
      </c>
      <c r="G1290" s="67"/>
      <c r="H1290" s="71"/>
      <c r="I1290" s="72"/>
      <c r="J1290" s="72"/>
      <c r="K1290" s="71" t="s">
        <v>14148</v>
      </c>
      <c r="L1290" s="75"/>
      <c r="M1290" s="76"/>
      <c r="N1290" s="76"/>
      <c r="O1290" s="77"/>
      <c r="P1290" s="78"/>
      <c r="Q1290" s="78"/>
      <c r="R1290" s="88"/>
      <c r="S1290" s="88"/>
      <c r="T1290" s="88"/>
      <c r="U1290" s="88"/>
      <c r="V1290" s="52"/>
      <c r="W1290" s="52"/>
      <c r="X1290" s="52"/>
      <c r="Y1290" s="52"/>
      <c r="Z1290" s="51"/>
      <c r="AA1290" s="73"/>
      <c r="AB1290" s="73"/>
      <c r="AC1290" s="74"/>
      <c r="AD1290" s="80">
        <v>2376</v>
      </c>
      <c r="AE1290" s="80">
        <v>2475</v>
      </c>
      <c r="AF1290" s="80">
        <v>111662</v>
      </c>
      <c r="AG1290" s="80">
        <v>106712</v>
      </c>
      <c r="AH1290" s="80"/>
      <c r="AI1290" s="80" t="s">
        <v>8449</v>
      </c>
      <c r="AJ1290" s="80"/>
      <c r="AK1290" s="80"/>
      <c r="AL1290" s="80"/>
      <c r="AM1290" s="82">
        <v>42013.616087962961</v>
      </c>
      <c r="AN1290" s="80" t="s">
        <v>11402</v>
      </c>
      <c r="AO1290" s="85" t="s">
        <v>12690</v>
      </c>
      <c r="AP1290" s="80" t="s">
        <v>66</v>
      </c>
      <c r="AQ1290" s="2"/>
      <c r="AR1290" s="3"/>
      <c r="AS1290" s="3"/>
      <c r="AT1290" s="3"/>
      <c r="AU1290" s="3"/>
    </row>
    <row r="1291" spans="1:47" x14ac:dyDescent="0.35">
      <c r="A1291" s="66" t="s">
        <v>1501</v>
      </c>
      <c r="B1291" s="67"/>
      <c r="C1291" s="67"/>
      <c r="D1291" s="68"/>
      <c r="E1291" s="70"/>
      <c r="F1291" s="104" t="s">
        <v>11233</v>
      </c>
      <c r="G1291" s="67"/>
      <c r="H1291" s="71"/>
      <c r="I1291" s="72"/>
      <c r="J1291" s="72"/>
      <c r="K1291" s="71" t="s">
        <v>14149</v>
      </c>
      <c r="L1291" s="75"/>
      <c r="M1291" s="76"/>
      <c r="N1291" s="76"/>
      <c r="O1291" s="77"/>
      <c r="P1291" s="78"/>
      <c r="Q1291" s="78"/>
      <c r="R1291" s="88"/>
      <c r="S1291" s="88"/>
      <c r="T1291" s="88"/>
      <c r="U1291" s="88"/>
      <c r="V1291" s="52"/>
      <c r="W1291" s="52"/>
      <c r="X1291" s="52"/>
      <c r="Y1291" s="52"/>
      <c r="Z1291" s="51"/>
      <c r="AA1291" s="73"/>
      <c r="AB1291" s="73"/>
      <c r="AC1291" s="74"/>
      <c r="AD1291" s="80">
        <v>2776</v>
      </c>
      <c r="AE1291" s="80">
        <v>10256</v>
      </c>
      <c r="AF1291" s="80">
        <v>33031</v>
      </c>
      <c r="AG1291" s="80">
        <v>493</v>
      </c>
      <c r="AH1291" s="80"/>
      <c r="AI1291" s="80" t="s">
        <v>8450</v>
      </c>
      <c r="AJ1291" s="80" t="s">
        <v>9143</v>
      </c>
      <c r="AK1291" s="85" t="s">
        <v>9862</v>
      </c>
      <c r="AL1291" s="80"/>
      <c r="AM1291" s="82">
        <v>40947.448530092595</v>
      </c>
      <c r="AN1291" s="80" t="s">
        <v>11402</v>
      </c>
      <c r="AO1291" s="85" t="s">
        <v>12691</v>
      </c>
      <c r="AP1291" s="80" t="s">
        <v>66</v>
      </c>
      <c r="AQ1291" s="2"/>
      <c r="AR1291" s="3"/>
      <c r="AS1291" s="3"/>
      <c r="AT1291" s="3"/>
      <c r="AU1291" s="3"/>
    </row>
    <row r="1292" spans="1:47" x14ac:dyDescent="0.35">
      <c r="A1292" s="66" t="s">
        <v>1322</v>
      </c>
      <c r="B1292" s="67"/>
      <c r="C1292" s="67"/>
      <c r="D1292" s="68"/>
      <c r="E1292" s="70"/>
      <c r="F1292" s="104" t="s">
        <v>11234</v>
      </c>
      <c r="G1292" s="67"/>
      <c r="H1292" s="71"/>
      <c r="I1292" s="72"/>
      <c r="J1292" s="72"/>
      <c r="K1292" s="71" t="s">
        <v>14150</v>
      </c>
      <c r="L1292" s="75"/>
      <c r="M1292" s="76"/>
      <c r="N1292" s="76"/>
      <c r="O1292" s="77"/>
      <c r="P1292" s="78"/>
      <c r="Q1292" s="78"/>
      <c r="R1292" s="88"/>
      <c r="S1292" s="88"/>
      <c r="T1292" s="88"/>
      <c r="U1292" s="88"/>
      <c r="V1292" s="52"/>
      <c r="W1292" s="52"/>
      <c r="X1292" s="52"/>
      <c r="Y1292" s="52"/>
      <c r="Z1292" s="51"/>
      <c r="AA1292" s="73"/>
      <c r="AB1292" s="73"/>
      <c r="AC1292" s="74"/>
      <c r="AD1292" s="80">
        <v>64</v>
      </c>
      <c r="AE1292" s="80">
        <v>102</v>
      </c>
      <c r="AF1292" s="80">
        <v>45608</v>
      </c>
      <c r="AG1292" s="80">
        <v>58196</v>
      </c>
      <c r="AH1292" s="80"/>
      <c r="AI1292" s="80" t="s">
        <v>8451</v>
      </c>
      <c r="AJ1292" s="80"/>
      <c r="AK1292" s="80"/>
      <c r="AL1292" s="80"/>
      <c r="AM1292" s="82">
        <v>43538.821701388886</v>
      </c>
      <c r="AN1292" s="80" t="s">
        <v>11402</v>
      </c>
      <c r="AO1292" s="85" t="s">
        <v>12692</v>
      </c>
      <c r="AP1292" s="80" t="s">
        <v>66</v>
      </c>
      <c r="AQ1292" s="2"/>
      <c r="AR1292" s="3"/>
      <c r="AS1292" s="3"/>
      <c r="AT1292" s="3"/>
      <c r="AU1292" s="3"/>
    </row>
    <row r="1293" spans="1:47" x14ac:dyDescent="0.35">
      <c r="A1293" s="66" t="s">
        <v>1323</v>
      </c>
      <c r="B1293" s="67"/>
      <c r="C1293" s="67"/>
      <c r="D1293" s="68"/>
      <c r="E1293" s="70"/>
      <c r="F1293" s="104" t="s">
        <v>11235</v>
      </c>
      <c r="G1293" s="67"/>
      <c r="H1293" s="71"/>
      <c r="I1293" s="72"/>
      <c r="J1293" s="72"/>
      <c r="K1293" s="71" t="s">
        <v>14151</v>
      </c>
      <c r="L1293" s="75"/>
      <c r="M1293" s="76"/>
      <c r="N1293" s="76"/>
      <c r="O1293" s="77"/>
      <c r="P1293" s="78"/>
      <c r="Q1293" s="78"/>
      <c r="R1293" s="88"/>
      <c r="S1293" s="88"/>
      <c r="T1293" s="88"/>
      <c r="U1293" s="88"/>
      <c r="V1293" s="52"/>
      <c r="W1293" s="52"/>
      <c r="X1293" s="52"/>
      <c r="Y1293" s="52"/>
      <c r="Z1293" s="51"/>
      <c r="AA1293" s="73"/>
      <c r="AB1293" s="73"/>
      <c r="AC1293" s="74"/>
      <c r="AD1293" s="80">
        <v>190</v>
      </c>
      <c r="AE1293" s="80">
        <v>107</v>
      </c>
      <c r="AF1293" s="80">
        <v>57</v>
      </c>
      <c r="AG1293" s="80">
        <v>12</v>
      </c>
      <c r="AH1293" s="80"/>
      <c r="AI1293" s="80" t="s">
        <v>8452</v>
      </c>
      <c r="AJ1293" s="80" t="s">
        <v>9144</v>
      </c>
      <c r="AK1293" s="85" t="s">
        <v>9863</v>
      </c>
      <c r="AL1293" s="80"/>
      <c r="AM1293" s="82">
        <v>42740.848692129628</v>
      </c>
      <c r="AN1293" s="80" t="s">
        <v>11402</v>
      </c>
      <c r="AO1293" s="85" t="s">
        <v>12693</v>
      </c>
      <c r="AP1293" s="80" t="s">
        <v>66</v>
      </c>
      <c r="AQ1293" s="2"/>
      <c r="AR1293" s="3"/>
      <c r="AS1293" s="3"/>
      <c r="AT1293" s="3"/>
      <c r="AU1293" s="3"/>
    </row>
    <row r="1294" spans="1:47" x14ac:dyDescent="0.35">
      <c r="A1294" s="66" t="s">
        <v>1324</v>
      </c>
      <c r="B1294" s="67"/>
      <c r="C1294" s="67"/>
      <c r="D1294" s="68"/>
      <c r="E1294" s="70"/>
      <c r="F1294" s="104" t="s">
        <v>11236</v>
      </c>
      <c r="G1294" s="67"/>
      <c r="H1294" s="71"/>
      <c r="I1294" s="72"/>
      <c r="J1294" s="72"/>
      <c r="K1294" s="71" t="s">
        <v>14152</v>
      </c>
      <c r="L1294" s="75"/>
      <c r="M1294" s="76"/>
      <c r="N1294" s="76"/>
      <c r="O1294" s="77"/>
      <c r="P1294" s="78"/>
      <c r="Q1294" s="78"/>
      <c r="R1294" s="88"/>
      <c r="S1294" s="88"/>
      <c r="T1294" s="88"/>
      <c r="U1294" s="88"/>
      <c r="V1294" s="52"/>
      <c r="W1294" s="52"/>
      <c r="X1294" s="52"/>
      <c r="Y1294" s="52"/>
      <c r="Z1294" s="51"/>
      <c r="AA1294" s="73"/>
      <c r="AB1294" s="73"/>
      <c r="AC1294" s="74"/>
      <c r="AD1294" s="80">
        <v>751</v>
      </c>
      <c r="AE1294" s="80">
        <v>458</v>
      </c>
      <c r="AF1294" s="80">
        <v>7065</v>
      </c>
      <c r="AG1294" s="80">
        <v>1409</v>
      </c>
      <c r="AH1294" s="80"/>
      <c r="AI1294" s="80" t="s">
        <v>8453</v>
      </c>
      <c r="AJ1294" s="80"/>
      <c r="AK1294" s="80"/>
      <c r="AL1294" s="80"/>
      <c r="AM1294" s="82">
        <v>41363.849444444444</v>
      </c>
      <c r="AN1294" s="80" t="s">
        <v>11402</v>
      </c>
      <c r="AO1294" s="85" t="s">
        <v>12694</v>
      </c>
      <c r="AP1294" s="80" t="s">
        <v>66</v>
      </c>
      <c r="AQ1294" s="2"/>
      <c r="AR1294" s="3"/>
      <c r="AS1294" s="3"/>
      <c r="AT1294" s="3"/>
      <c r="AU1294" s="3"/>
    </row>
    <row r="1295" spans="1:47" x14ac:dyDescent="0.35">
      <c r="A1295" s="66" t="s">
        <v>1621</v>
      </c>
      <c r="B1295" s="67"/>
      <c r="C1295" s="67"/>
      <c r="D1295" s="68"/>
      <c r="E1295" s="70"/>
      <c r="F1295" s="104" t="s">
        <v>11237</v>
      </c>
      <c r="G1295" s="67"/>
      <c r="H1295" s="71"/>
      <c r="I1295" s="72"/>
      <c r="J1295" s="72"/>
      <c r="K1295" s="71" t="s">
        <v>14153</v>
      </c>
      <c r="L1295" s="75"/>
      <c r="M1295" s="76"/>
      <c r="N1295" s="76"/>
      <c r="O1295" s="77"/>
      <c r="P1295" s="78"/>
      <c r="Q1295" s="78"/>
      <c r="R1295" s="88"/>
      <c r="S1295" s="88"/>
      <c r="T1295" s="88"/>
      <c r="U1295" s="88"/>
      <c r="V1295" s="52"/>
      <c r="W1295" s="52"/>
      <c r="X1295" s="52"/>
      <c r="Y1295" s="52"/>
      <c r="Z1295" s="51"/>
      <c r="AA1295" s="73"/>
      <c r="AB1295" s="73"/>
      <c r="AC1295" s="74"/>
      <c r="AD1295" s="80">
        <v>23</v>
      </c>
      <c r="AE1295" s="80">
        <v>41</v>
      </c>
      <c r="AF1295" s="80">
        <v>1062</v>
      </c>
      <c r="AG1295" s="80">
        <v>6</v>
      </c>
      <c r="AH1295" s="80"/>
      <c r="AI1295" s="80" t="s">
        <v>8454</v>
      </c>
      <c r="AJ1295" s="80" t="s">
        <v>8615</v>
      </c>
      <c r="AK1295" s="85" t="s">
        <v>9864</v>
      </c>
      <c r="AL1295" s="80"/>
      <c r="AM1295" s="82">
        <v>43655.421388888892</v>
      </c>
      <c r="AN1295" s="80" t="s">
        <v>11402</v>
      </c>
      <c r="AO1295" s="85" t="s">
        <v>12695</v>
      </c>
      <c r="AP1295" s="80" t="s">
        <v>65</v>
      </c>
      <c r="AQ1295" s="2"/>
      <c r="AR1295" s="3"/>
      <c r="AS1295" s="3"/>
      <c r="AT1295" s="3"/>
      <c r="AU1295" s="3"/>
    </row>
    <row r="1296" spans="1:47" x14ac:dyDescent="0.35">
      <c r="A1296" s="66" t="s">
        <v>1325</v>
      </c>
      <c r="B1296" s="67"/>
      <c r="C1296" s="67"/>
      <c r="D1296" s="68"/>
      <c r="E1296" s="70"/>
      <c r="F1296" s="104" t="s">
        <v>11238</v>
      </c>
      <c r="G1296" s="67"/>
      <c r="H1296" s="71"/>
      <c r="I1296" s="72"/>
      <c r="J1296" s="72"/>
      <c r="K1296" s="71" t="s">
        <v>14154</v>
      </c>
      <c r="L1296" s="75"/>
      <c r="M1296" s="76"/>
      <c r="N1296" s="76"/>
      <c r="O1296" s="77"/>
      <c r="P1296" s="78"/>
      <c r="Q1296" s="78"/>
      <c r="R1296" s="88"/>
      <c r="S1296" s="88"/>
      <c r="T1296" s="88"/>
      <c r="U1296" s="88"/>
      <c r="V1296" s="52"/>
      <c r="W1296" s="52"/>
      <c r="X1296" s="52"/>
      <c r="Y1296" s="52"/>
      <c r="Z1296" s="51"/>
      <c r="AA1296" s="73"/>
      <c r="AB1296" s="73"/>
      <c r="AC1296" s="74"/>
      <c r="AD1296" s="80">
        <v>5001</v>
      </c>
      <c r="AE1296" s="80">
        <v>312</v>
      </c>
      <c r="AF1296" s="80">
        <v>46300</v>
      </c>
      <c r="AG1296" s="80">
        <v>19945</v>
      </c>
      <c r="AH1296" s="80"/>
      <c r="AI1296" s="80" t="s">
        <v>8455</v>
      </c>
      <c r="AJ1296" s="80" t="s">
        <v>8609</v>
      </c>
      <c r="AK1296" s="80"/>
      <c r="AL1296" s="80"/>
      <c r="AM1296" s="82">
        <v>42197.429988425924</v>
      </c>
      <c r="AN1296" s="80" t="s">
        <v>11402</v>
      </c>
      <c r="AO1296" s="85" t="s">
        <v>12696</v>
      </c>
      <c r="AP1296" s="80" t="s">
        <v>66</v>
      </c>
      <c r="AQ1296" s="2"/>
      <c r="AR1296" s="3"/>
      <c r="AS1296" s="3"/>
      <c r="AT1296" s="3"/>
      <c r="AU1296" s="3"/>
    </row>
    <row r="1297" spans="1:47" x14ac:dyDescent="0.35">
      <c r="A1297" s="66" t="s">
        <v>1326</v>
      </c>
      <c r="B1297" s="67"/>
      <c r="C1297" s="67"/>
      <c r="D1297" s="68"/>
      <c r="E1297" s="70"/>
      <c r="F1297" s="104" t="s">
        <v>11239</v>
      </c>
      <c r="G1297" s="67"/>
      <c r="H1297" s="71"/>
      <c r="I1297" s="72"/>
      <c r="J1297" s="72"/>
      <c r="K1297" s="71" t="s">
        <v>14155</v>
      </c>
      <c r="L1297" s="75"/>
      <c r="M1297" s="76"/>
      <c r="N1297" s="76"/>
      <c r="O1297" s="77"/>
      <c r="P1297" s="78"/>
      <c r="Q1297" s="78"/>
      <c r="R1297" s="88"/>
      <c r="S1297" s="88"/>
      <c r="T1297" s="88"/>
      <c r="U1297" s="88"/>
      <c r="V1297" s="52"/>
      <c r="W1297" s="52"/>
      <c r="X1297" s="52"/>
      <c r="Y1297" s="52"/>
      <c r="Z1297" s="51"/>
      <c r="AA1297" s="73"/>
      <c r="AB1297" s="73"/>
      <c r="AC1297" s="74"/>
      <c r="AD1297" s="80">
        <v>355</v>
      </c>
      <c r="AE1297" s="80">
        <v>255</v>
      </c>
      <c r="AF1297" s="80">
        <v>22940</v>
      </c>
      <c r="AG1297" s="80">
        <v>489</v>
      </c>
      <c r="AH1297" s="80"/>
      <c r="AI1297" s="85" t="s">
        <v>8456</v>
      </c>
      <c r="AJ1297" s="80" t="s">
        <v>8609</v>
      </c>
      <c r="AK1297" s="85" t="s">
        <v>9865</v>
      </c>
      <c r="AL1297" s="80"/>
      <c r="AM1297" s="82">
        <v>39982.870798611111</v>
      </c>
      <c r="AN1297" s="80" t="s">
        <v>11402</v>
      </c>
      <c r="AO1297" s="85" t="s">
        <v>12697</v>
      </c>
      <c r="AP1297" s="80" t="s">
        <v>66</v>
      </c>
      <c r="AQ1297" s="2"/>
      <c r="AR1297" s="3"/>
      <c r="AS1297" s="3"/>
      <c r="AT1297" s="3"/>
      <c r="AU1297" s="3"/>
    </row>
    <row r="1298" spans="1:47" x14ac:dyDescent="0.35">
      <c r="A1298" s="66" t="s">
        <v>1327</v>
      </c>
      <c r="B1298" s="67"/>
      <c r="C1298" s="67"/>
      <c r="D1298" s="68"/>
      <c r="E1298" s="70"/>
      <c r="F1298" s="104" t="s">
        <v>11240</v>
      </c>
      <c r="G1298" s="67"/>
      <c r="H1298" s="71"/>
      <c r="I1298" s="72"/>
      <c r="J1298" s="72"/>
      <c r="K1298" s="71" t="s">
        <v>14156</v>
      </c>
      <c r="L1298" s="75"/>
      <c r="M1298" s="76"/>
      <c r="N1298" s="76"/>
      <c r="O1298" s="77"/>
      <c r="P1298" s="78"/>
      <c r="Q1298" s="78"/>
      <c r="R1298" s="88"/>
      <c r="S1298" s="88"/>
      <c r="T1298" s="88"/>
      <c r="U1298" s="88"/>
      <c r="V1298" s="52"/>
      <c r="W1298" s="52"/>
      <c r="X1298" s="52"/>
      <c r="Y1298" s="52"/>
      <c r="Z1298" s="51"/>
      <c r="AA1298" s="73"/>
      <c r="AB1298" s="73"/>
      <c r="AC1298" s="74"/>
      <c r="AD1298" s="80">
        <v>1</v>
      </c>
      <c r="AE1298" s="80">
        <v>2946</v>
      </c>
      <c r="AF1298" s="80">
        <v>211145</v>
      </c>
      <c r="AG1298" s="80">
        <v>48086</v>
      </c>
      <c r="AH1298" s="80"/>
      <c r="AI1298" s="80" t="s">
        <v>8457</v>
      </c>
      <c r="AJ1298" s="80"/>
      <c r="AK1298" s="80"/>
      <c r="AL1298" s="80"/>
      <c r="AM1298" s="82">
        <v>44207.38517361111</v>
      </c>
      <c r="AN1298" s="80" t="s">
        <v>11402</v>
      </c>
      <c r="AO1298" s="85" t="s">
        <v>12698</v>
      </c>
      <c r="AP1298" s="80" t="s">
        <v>66</v>
      </c>
      <c r="AQ1298" s="2"/>
      <c r="AR1298" s="3"/>
      <c r="AS1298" s="3"/>
      <c r="AT1298" s="3"/>
      <c r="AU1298" s="3"/>
    </row>
    <row r="1299" spans="1:47" x14ac:dyDescent="0.35">
      <c r="A1299" s="66" t="s">
        <v>1328</v>
      </c>
      <c r="B1299" s="67"/>
      <c r="C1299" s="67"/>
      <c r="D1299" s="68"/>
      <c r="E1299" s="70"/>
      <c r="F1299" s="104" t="s">
        <v>11241</v>
      </c>
      <c r="G1299" s="67"/>
      <c r="H1299" s="71"/>
      <c r="I1299" s="72"/>
      <c r="J1299" s="72"/>
      <c r="K1299" s="71" t="s">
        <v>14157</v>
      </c>
      <c r="L1299" s="75"/>
      <c r="M1299" s="76"/>
      <c r="N1299" s="76"/>
      <c r="O1299" s="77"/>
      <c r="P1299" s="78"/>
      <c r="Q1299" s="78"/>
      <c r="R1299" s="88"/>
      <c r="S1299" s="88"/>
      <c r="T1299" s="88"/>
      <c r="U1299" s="88"/>
      <c r="V1299" s="52"/>
      <c r="W1299" s="52"/>
      <c r="X1299" s="52"/>
      <c r="Y1299" s="52"/>
      <c r="Z1299" s="51"/>
      <c r="AA1299" s="73"/>
      <c r="AB1299" s="73"/>
      <c r="AC1299" s="74"/>
      <c r="AD1299" s="80">
        <v>276</v>
      </c>
      <c r="AE1299" s="80">
        <v>443</v>
      </c>
      <c r="AF1299" s="80">
        <v>158692</v>
      </c>
      <c r="AG1299" s="80">
        <v>88035</v>
      </c>
      <c r="AH1299" s="80"/>
      <c r="AI1299" s="80" t="s">
        <v>8458</v>
      </c>
      <c r="AJ1299" s="80"/>
      <c r="AK1299" s="80"/>
      <c r="AL1299" s="80"/>
      <c r="AM1299" s="82">
        <v>42216.567407407405</v>
      </c>
      <c r="AN1299" s="80" t="s">
        <v>11402</v>
      </c>
      <c r="AO1299" s="85" t="s">
        <v>12699</v>
      </c>
      <c r="AP1299" s="80" t="s">
        <v>66</v>
      </c>
      <c r="AQ1299" s="2"/>
      <c r="AR1299" s="3"/>
      <c r="AS1299" s="3"/>
      <c r="AT1299" s="3"/>
      <c r="AU1299" s="3"/>
    </row>
    <row r="1300" spans="1:47" x14ac:dyDescent="0.35">
      <c r="A1300" s="66" t="s">
        <v>1329</v>
      </c>
      <c r="B1300" s="67"/>
      <c r="C1300" s="67"/>
      <c r="D1300" s="68"/>
      <c r="E1300" s="70"/>
      <c r="F1300" s="104" t="s">
        <v>11242</v>
      </c>
      <c r="G1300" s="67"/>
      <c r="H1300" s="71"/>
      <c r="I1300" s="72"/>
      <c r="J1300" s="72"/>
      <c r="K1300" s="71" t="s">
        <v>14158</v>
      </c>
      <c r="L1300" s="75"/>
      <c r="M1300" s="76"/>
      <c r="N1300" s="76"/>
      <c r="O1300" s="77"/>
      <c r="P1300" s="78"/>
      <c r="Q1300" s="78"/>
      <c r="R1300" s="88"/>
      <c r="S1300" s="88"/>
      <c r="T1300" s="88"/>
      <c r="U1300" s="88"/>
      <c r="V1300" s="52"/>
      <c r="W1300" s="52"/>
      <c r="X1300" s="52"/>
      <c r="Y1300" s="52"/>
      <c r="Z1300" s="51"/>
      <c r="AA1300" s="73"/>
      <c r="AB1300" s="73"/>
      <c r="AC1300" s="74"/>
      <c r="AD1300" s="80">
        <v>107</v>
      </c>
      <c r="AE1300" s="80">
        <v>31</v>
      </c>
      <c r="AF1300" s="80">
        <v>94</v>
      </c>
      <c r="AG1300" s="80">
        <v>27</v>
      </c>
      <c r="AH1300" s="80"/>
      <c r="AI1300" s="80" t="s">
        <v>8459</v>
      </c>
      <c r="AJ1300" s="80"/>
      <c r="AK1300" s="85" t="s">
        <v>9866</v>
      </c>
      <c r="AL1300" s="80"/>
      <c r="AM1300" s="82">
        <v>43721.439386574071</v>
      </c>
      <c r="AN1300" s="80" t="s">
        <v>11402</v>
      </c>
      <c r="AO1300" s="85" t="s">
        <v>12700</v>
      </c>
      <c r="AP1300" s="80" t="s">
        <v>66</v>
      </c>
      <c r="AQ1300" s="2"/>
      <c r="AR1300" s="3"/>
      <c r="AS1300" s="3"/>
      <c r="AT1300" s="3"/>
      <c r="AU1300" s="3"/>
    </row>
    <row r="1301" spans="1:47" x14ac:dyDescent="0.35">
      <c r="A1301" s="66" t="s">
        <v>1331</v>
      </c>
      <c r="B1301" s="67"/>
      <c r="C1301" s="67"/>
      <c r="D1301" s="68"/>
      <c r="E1301" s="70"/>
      <c r="F1301" s="104" t="s">
        <v>11243</v>
      </c>
      <c r="G1301" s="67"/>
      <c r="H1301" s="71"/>
      <c r="I1301" s="72"/>
      <c r="J1301" s="72"/>
      <c r="K1301" s="71" t="s">
        <v>14159</v>
      </c>
      <c r="L1301" s="75"/>
      <c r="M1301" s="76"/>
      <c r="N1301" s="76"/>
      <c r="O1301" s="77"/>
      <c r="P1301" s="78"/>
      <c r="Q1301" s="78"/>
      <c r="R1301" s="88"/>
      <c r="S1301" s="88"/>
      <c r="T1301" s="88"/>
      <c r="U1301" s="88"/>
      <c r="V1301" s="52"/>
      <c r="W1301" s="52"/>
      <c r="X1301" s="52"/>
      <c r="Y1301" s="52"/>
      <c r="Z1301" s="51"/>
      <c r="AA1301" s="73"/>
      <c r="AB1301" s="73"/>
      <c r="AC1301" s="74"/>
      <c r="AD1301" s="80">
        <v>13112</v>
      </c>
      <c r="AE1301" s="80">
        <v>13189</v>
      </c>
      <c r="AF1301" s="80">
        <v>280298</v>
      </c>
      <c r="AG1301" s="80">
        <v>165603</v>
      </c>
      <c r="AH1301" s="80"/>
      <c r="AI1301" s="80" t="s">
        <v>8460</v>
      </c>
      <c r="AJ1301" s="80"/>
      <c r="AK1301" s="80"/>
      <c r="AL1301" s="80"/>
      <c r="AM1301" s="82">
        <v>40675.396909722222</v>
      </c>
      <c r="AN1301" s="80" t="s">
        <v>11402</v>
      </c>
      <c r="AO1301" s="85" t="s">
        <v>12701</v>
      </c>
      <c r="AP1301" s="80" t="s">
        <v>66</v>
      </c>
      <c r="AQ1301" s="2"/>
      <c r="AR1301" s="3"/>
      <c r="AS1301" s="3"/>
      <c r="AT1301" s="3"/>
      <c r="AU1301" s="3"/>
    </row>
    <row r="1302" spans="1:47" x14ac:dyDescent="0.35">
      <c r="A1302" s="66" t="s">
        <v>1333</v>
      </c>
      <c r="B1302" s="67"/>
      <c r="C1302" s="67"/>
      <c r="D1302" s="68"/>
      <c r="E1302" s="70"/>
      <c r="F1302" s="104" t="s">
        <v>11244</v>
      </c>
      <c r="G1302" s="67"/>
      <c r="H1302" s="71"/>
      <c r="I1302" s="72"/>
      <c r="J1302" s="72"/>
      <c r="K1302" s="71" t="s">
        <v>14160</v>
      </c>
      <c r="L1302" s="75"/>
      <c r="M1302" s="76"/>
      <c r="N1302" s="76"/>
      <c r="O1302" s="77"/>
      <c r="P1302" s="78"/>
      <c r="Q1302" s="78"/>
      <c r="R1302" s="88"/>
      <c r="S1302" s="88"/>
      <c r="T1302" s="88"/>
      <c r="U1302" s="88"/>
      <c r="V1302" s="52"/>
      <c r="W1302" s="52"/>
      <c r="X1302" s="52"/>
      <c r="Y1302" s="52"/>
      <c r="Z1302" s="51"/>
      <c r="AA1302" s="73"/>
      <c r="AB1302" s="73"/>
      <c r="AC1302" s="74"/>
      <c r="AD1302" s="80">
        <v>680</v>
      </c>
      <c r="AE1302" s="80">
        <v>551</v>
      </c>
      <c r="AF1302" s="80">
        <v>6618</v>
      </c>
      <c r="AG1302" s="80">
        <v>12733</v>
      </c>
      <c r="AH1302" s="80"/>
      <c r="AI1302" s="80" t="s">
        <v>8461</v>
      </c>
      <c r="AJ1302" s="80" t="s">
        <v>8963</v>
      </c>
      <c r="AK1302" s="80"/>
      <c r="AL1302" s="80"/>
      <c r="AM1302" s="82">
        <v>44313.349953703706</v>
      </c>
      <c r="AN1302" s="80" t="s">
        <v>11402</v>
      </c>
      <c r="AO1302" s="85" t="s">
        <v>12702</v>
      </c>
      <c r="AP1302" s="80" t="s">
        <v>66</v>
      </c>
      <c r="AQ1302" s="2"/>
      <c r="AR1302" s="3"/>
      <c r="AS1302" s="3"/>
      <c r="AT1302" s="3"/>
      <c r="AU1302" s="3"/>
    </row>
    <row r="1303" spans="1:47" x14ac:dyDescent="0.35">
      <c r="A1303" s="66" t="s">
        <v>1334</v>
      </c>
      <c r="B1303" s="67"/>
      <c r="C1303" s="67"/>
      <c r="D1303" s="68"/>
      <c r="E1303" s="70"/>
      <c r="F1303" s="104" t="s">
        <v>11245</v>
      </c>
      <c r="G1303" s="67"/>
      <c r="H1303" s="71"/>
      <c r="I1303" s="72"/>
      <c r="J1303" s="72"/>
      <c r="K1303" s="71" t="s">
        <v>14161</v>
      </c>
      <c r="L1303" s="75"/>
      <c r="M1303" s="76"/>
      <c r="N1303" s="76"/>
      <c r="O1303" s="77"/>
      <c r="P1303" s="78"/>
      <c r="Q1303" s="78"/>
      <c r="R1303" s="88"/>
      <c r="S1303" s="88"/>
      <c r="T1303" s="88"/>
      <c r="U1303" s="88"/>
      <c r="V1303" s="52"/>
      <c r="W1303" s="52"/>
      <c r="X1303" s="52"/>
      <c r="Y1303" s="52"/>
      <c r="Z1303" s="51"/>
      <c r="AA1303" s="73"/>
      <c r="AB1303" s="73"/>
      <c r="AC1303" s="74"/>
      <c r="AD1303" s="80">
        <v>1586</v>
      </c>
      <c r="AE1303" s="80">
        <v>3753</v>
      </c>
      <c r="AF1303" s="80">
        <v>56842</v>
      </c>
      <c r="AG1303" s="80">
        <v>42750</v>
      </c>
      <c r="AH1303" s="80"/>
      <c r="AI1303" s="80" t="s">
        <v>8462</v>
      </c>
      <c r="AJ1303" s="80" t="s">
        <v>8865</v>
      </c>
      <c r="AK1303" s="85" t="s">
        <v>9867</v>
      </c>
      <c r="AL1303" s="80"/>
      <c r="AM1303" s="82">
        <v>42724.424988425926</v>
      </c>
      <c r="AN1303" s="80" t="s">
        <v>11402</v>
      </c>
      <c r="AO1303" s="85" t="s">
        <v>12703</v>
      </c>
      <c r="AP1303" s="80" t="s">
        <v>66</v>
      </c>
      <c r="AQ1303" s="2"/>
      <c r="AR1303" s="3"/>
      <c r="AS1303" s="3"/>
      <c r="AT1303" s="3"/>
      <c r="AU1303" s="3"/>
    </row>
    <row r="1304" spans="1:47" x14ac:dyDescent="0.35">
      <c r="A1304" s="66" t="s">
        <v>1335</v>
      </c>
      <c r="B1304" s="67"/>
      <c r="C1304" s="67"/>
      <c r="D1304" s="68"/>
      <c r="E1304" s="70"/>
      <c r="F1304" s="104" t="s">
        <v>11246</v>
      </c>
      <c r="G1304" s="67"/>
      <c r="H1304" s="71"/>
      <c r="I1304" s="72"/>
      <c r="J1304" s="72"/>
      <c r="K1304" s="71" t="s">
        <v>14162</v>
      </c>
      <c r="L1304" s="75"/>
      <c r="M1304" s="76"/>
      <c r="N1304" s="76"/>
      <c r="O1304" s="77"/>
      <c r="P1304" s="78"/>
      <c r="Q1304" s="78"/>
      <c r="R1304" s="88"/>
      <c r="S1304" s="88"/>
      <c r="T1304" s="88"/>
      <c r="U1304" s="88"/>
      <c r="V1304" s="52"/>
      <c r="W1304" s="52"/>
      <c r="X1304" s="52"/>
      <c r="Y1304" s="52"/>
      <c r="Z1304" s="51"/>
      <c r="AA1304" s="73"/>
      <c r="AB1304" s="73"/>
      <c r="AC1304" s="74"/>
      <c r="AD1304" s="80">
        <v>567</v>
      </c>
      <c r="AE1304" s="80">
        <v>76</v>
      </c>
      <c r="AF1304" s="80">
        <v>10974</v>
      </c>
      <c r="AG1304" s="80">
        <v>29004</v>
      </c>
      <c r="AH1304" s="80"/>
      <c r="AI1304" s="80" t="s">
        <v>8463</v>
      </c>
      <c r="AJ1304" s="80" t="s">
        <v>8609</v>
      </c>
      <c r="AK1304" s="85" t="s">
        <v>9868</v>
      </c>
      <c r="AL1304" s="80"/>
      <c r="AM1304" s="82">
        <v>44289.501805555556</v>
      </c>
      <c r="AN1304" s="80" t="s">
        <v>11402</v>
      </c>
      <c r="AO1304" s="85" t="s">
        <v>12704</v>
      </c>
      <c r="AP1304" s="80" t="s">
        <v>66</v>
      </c>
      <c r="AQ1304" s="2"/>
      <c r="AR1304" s="3"/>
      <c r="AS1304" s="3"/>
      <c r="AT1304" s="3"/>
      <c r="AU1304" s="3"/>
    </row>
    <row r="1305" spans="1:47" x14ac:dyDescent="0.35">
      <c r="A1305" s="66" t="s">
        <v>1336</v>
      </c>
      <c r="B1305" s="67"/>
      <c r="C1305" s="67"/>
      <c r="D1305" s="68"/>
      <c r="E1305" s="70"/>
      <c r="F1305" s="104" t="s">
        <v>11247</v>
      </c>
      <c r="G1305" s="67"/>
      <c r="H1305" s="71"/>
      <c r="I1305" s="72"/>
      <c r="J1305" s="72"/>
      <c r="K1305" s="71" t="s">
        <v>14163</v>
      </c>
      <c r="L1305" s="75"/>
      <c r="M1305" s="76"/>
      <c r="N1305" s="76"/>
      <c r="O1305" s="77"/>
      <c r="P1305" s="78"/>
      <c r="Q1305" s="78"/>
      <c r="R1305" s="88"/>
      <c r="S1305" s="88"/>
      <c r="T1305" s="88"/>
      <c r="U1305" s="88"/>
      <c r="V1305" s="52"/>
      <c r="W1305" s="52"/>
      <c r="X1305" s="52"/>
      <c r="Y1305" s="52"/>
      <c r="Z1305" s="51"/>
      <c r="AA1305" s="73"/>
      <c r="AB1305" s="73"/>
      <c r="AC1305" s="74"/>
      <c r="AD1305" s="80">
        <v>1879</v>
      </c>
      <c r="AE1305" s="80">
        <v>4076</v>
      </c>
      <c r="AF1305" s="80">
        <v>11704</v>
      </c>
      <c r="AG1305" s="80">
        <v>2446</v>
      </c>
      <c r="AH1305" s="80"/>
      <c r="AI1305" s="80" t="s">
        <v>8464</v>
      </c>
      <c r="AJ1305" s="80" t="s">
        <v>8609</v>
      </c>
      <c r="AK1305" s="85" t="s">
        <v>9869</v>
      </c>
      <c r="AL1305" s="80"/>
      <c r="AM1305" s="82">
        <v>41893.688576388886</v>
      </c>
      <c r="AN1305" s="80" t="s">
        <v>11402</v>
      </c>
      <c r="AO1305" s="85" t="s">
        <v>12705</v>
      </c>
      <c r="AP1305" s="80" t="s">
        <v>66</v>
      </c>
      <c r="AQ1305" s="2"/>
      <c r="AR1305" s="3"/>
      <c r="AS1305" s="3"/>
      <c r="AT1305" s="3"/>
      <c r="AU1305" s="3"/>
    </row>
    <row r="1306" spans="1:47" x14ac:dyDescent="0.35">
      <c r="A1306" s="66" t="s">
        <v>1337</v>
      </c>
      <c r="B1306" s="67"/>
      <c r="C1306" s="67"/>
      <c r="D1306" s="68"/>
      <c r="E1306" s="70"/>
      <c r="F1306" s="104" t="s">
        <v>11248</v>
      </c>
      <c r="G1306" s="67"/>
      <c r="H1306" s="71"/>
      <c r="I1306" s="72"/>
      <c r="J1306" s="72"/>
      <c r="K1306" s="71" t="s">
        <v>14164</v>
      </c>
      <c r="L1306" s="75"/>
      <c r="M1306" s="76"/>
      <c r="N1306" s="76"/>
      <c r="O1306" s="77"/>
      <c r="P1306" s="78"/>
      <c r="Q1306" s="78"/>
      <c r="R1306" s="88"/>
      <c r="S1306" s="88"/>
      <c r="T1306" s="88"/>
      <c r="U1306" s="88"/>
      <c r="V1306" s="52"/>
      <c r="W1306" s="52"/>
      <c r="X1306" s="52"/>
      <c r="Y1306" s="52"/>
      <c r="Z1306" s="51"/>
      <c r="AA1306" s="73"/>
      <c r="AB1306" s="73"/>
      <c r="AC1306" s="74"/>
      <c r="AD1306" s="80">
        <v>1670</v>
      </c>
      <c r="AE1306" s="80">
        <v>33568</v>
      </c>
      <c r="AF1306" s="80">
        <v>27795</v>
      </c>
      <c r="AG1306" s="80">
        <v>22329</v>
      </c>
      <c r="AH1306" s="80"/>
      <c r="AI1306" s="80" t="s">
        <v>8465</v>
      </c>
      <c r="AJ1306" s="80" t="s">
        <v>9145</v>
      </c>
      <c r="AK1306" s="85" t="s">
        <v>9870</v>
      </c>
      <c r="AL1306" s="80"/>
      <c r="AM1306" s="82">
        <v>40595.780266203707</v>
      </c>
      <c r="AN1306" s="80" t="s">
        <v>11402</v>
      </c>
      <c r="AO1306" s="85" t="s">
        <v>12706</v>
      </c>
      <c r="AP1306" s="80" t="s">
        <v>66</v>
      </c>
      <c r="AQ1306" s="2"/>
      <c r="AR1306" s="3"/>
      <c r="AS1306" s="3"/>
      <c r="AT1306" s="3"/>
      <c r="AU1306" s="3"/>
    </row>
    <row r="1307" spans="1:47" x14ac:dyDescent="0.35">
      <c r="A1307" s="66" t="s">
        <v>1338</v>
      </c>
      <c r="B1307" s="67"/>
      <c r="C1307" s="67"/>
      <c r="D1307" s="68"/>
      <c r="E1307" s="70"/>
      <c r="F1307" s="104" t="s">
        <v>11249</v>
      </c>
      <c r="G1307" s="67"/>
      <c r="H1307" s="71"/>
      <c r="I1307" s="72"/>
      <c r="J1307" s="72"/>
      <c r="K1307" s="71" t="s">
        <v>14165</v>
      </c>
      <c r="L1307" s="75"/>
      <c r="M1307" s="76"/>
      <c r="N1307" s="76"/>
      <c r="O1307" s="77"/>
      <c r="P1307" s="78"/>
      <c r="Q1307" s="78"/>
      <c r="R1307" s="88"/>
      <c r="S1307" s="88"/>
      <c r="T1307" s="88"/>
      <c r="U1307" s="88"/>
      <c r="V1307" s="52"/>
      <c r="W1307" s="52"/>
      <c r="X1307" s="52"/>
      <c r="Y1307" s="52"/>
      <c r="Z1307" s="51"/>
      <c r="AA1307" s="73"/>
      <c r="AB1307" s="73"/>
      <c r="AC1307" s="74"/>
      <c r="AD1307" s="80">
        <v>417</v>
      </c>
      <c r="AE1307" s="80">
        <v>206</v>
      </c>
      <c r="AF1307" s="80">
        <v>715</v>
      </c>
      <c r="AG1307" s="80">
        <v>30</v>
      </c>
      <c r="AH1307" s="80"/>
      <c r="AI1307" s="80" t="s">
        <v>8466</v>
      </c>
      <c r="AJ1307" s="80" t="s">
        <v>9146</v>
      </c>
      <c r="AK1307" s="80"/>
      <c r="AL1307" s="80"/>
      <c r="AM1307" s="82">
        <v>42344.443124999998</v>
      </c>
      <c r="AN1307" s="80" t="s">
        <v>11402</v>
      </c>
      <c r="AO1307" s="85" t="s">
        <v>12707</v>
      </c>
      <c r="AP1307" s="80" t="s">
        <v>66</v>
      </c>
      <c r="AQ1307" s="2"/>
      <c r="AR1307" s="3"/>
      <c r="AS1307" s="3"/>
      <c r="AT1307" s="3"/>
      <c r="AU1307" s="3"/>
    </row>
    <row r="1308" spans="1:47" x14ac:dyDescent="0.35">
      <c r="A1308" s="66" t="s">
        <v>1339</v>
      </c>
      <c r="B1308" s="67"/>
      <c r="C1308" s="67"/>
      <c r="D1308" s="68"/>
      <c r="E1308" s="70"/>
      <c r="F1308" s="104" t="s">
        <v>11250</v>
      </c>
      <c r="G1308" s="67"/>
      <c r="H1308" s="71"/>
      <c r="I1308" s="72"/>
      <c r="J1308" s="72"/>
      <c r="K1308" s="71" t="s">
        <v>14166</v>
      </c>
      <c r="L1308" s="75"/>
      <c r="M1308" s="76"/>
      <c r="N1308" s="76"/>
      <c r="O1308" s="77"/>
      <c r="P1308" s="78"/>
      <c r="Q1308" s="78"/>
      <c r="R1308" s="88"/>
      <c r="S1308" s="88"/>
      <c r="T1308" s="88"/>
      <c r="U1308" s="88"/>
      <c r="V1308" s="52"/>
      <c r="W1308" s="52"/>
      <c r="X1308" s="52"/>
      <c r="Y1308" s="52"/>
      <c r="Z1308" s="51"/>
      <c r="AA1308" s="73"/>
      <c r="AB1308" s="73"/>
      <c r="AC1308" s="74"/>
      <c r="AD1308" s="80">
        <v>1356</v>
      </c>
      <c r="AE1308" s="80">
        <v>567</v>
      </c>
      <c r="AF1308" s="80">
        <v>159476</v>
      </c>
      <c r="AG1308" s="80">
        <v>60248</v>
      </c>
      <c r="AH1308" s="80"/>
      <c r="AI1308" s="80" t="s">
        <v>8467</v>
      </c>
      <c r="AJ1308" s="80" t="s">
        <v>9147</v>
      </c>
      <c r="AK1308" s="80"/>
      <c r="AL1308" s="80"/>
      <c r="AM1308" s="82">
        <v>43829.863541666666</v>
      </c>
      <c r="AN1308" s="80" t="s">
        <v>11402</v>
      </c>
      <c r="AO1308" s="85" t="s">
        <v>12708</v>
      </c>
      <c r="AP1308" s="80" t="s">
        <v>66</v>
      </c>
      <c r="AQ1308" s="2"/>
      <c r="AR1308" s="3"/>
      <c r="AS1308" s="3"/>
      <c r="AT1308" s="3"/>
      <c r="AU1308" s="3"/>
    </row>
    <row r="1309" spans="1:47" x14ac:dyDescent="0.35">
      <c r="A1309" s="66" t="s">
        <v>1384</v>
      </c>
      <c r="B1309" s="67"/>
      <c r="C1309" s="67"/>
      <c r="D1309" s="68"/>
      <c r="E1309" s="70"/>
      <c r="F1309" s="104" t="s">
        <v>11251</v>
      </c>
      <c r="G1309" s="67"/>
      <c r="H1309" s="71"/>
      <c r="I1309" s="72"/>
      <c r="J1309" s="72"/>
      <c r="K1309" s="71" t="s">
        <v>14167</v>
      </c>
      <c r="L1309" s="75"/>
      <c r="M1309" s="76"/>
      <c r="N1309" s="76"/>
      <c r="O1309" s="77"/>
      <c r="P1309" s="78"/>
      <c r="Q1309" s="78"/>
      <c r="R1309" s="88"/>
      <c r="S1309" s="88"/>
      <c r="T1309" s="88"/>
      <c r="U1309" s="88"/>
      <c r="V1309" s="52"/>
      <c r="W1309" s="52"/>
      <c r="X1309" s="52"/>
      <c r="Y1309" s="52"/>
      <c r="Z1309" s="51"/>
      <c r="AA1309" s="73"/>
      <c r="AB1309" s="73"/>
      <c r="AC1309" s="74"/>
      <c r="AD1309" s="80">
        <v>1567</v>
      </c>
      <c r="AE1309" s="80">
        <v>12104</v>
      </c>
      <c r="AF1309" s="80">
        <v>5725</v>
      </c>
      <c r="AG1309" s="80">
        <v>4924</v>
      </c>
      <c r="AH1309" s="80"/>
      <c r="AI1309" s="80" t="s">
        <v>8468</v>
      </c>
      <c r="AJ1309" s="80" t="s">
        <v>9147</v>
      </c>
      <c r="AK1309" s="85" t="s">
        <v>9871</v>
      </c>
      <c r="AL1309" s="80"/>
      <c r="AM1309" s="82">
        <v>42660.52853009259</v>
      </c>
      <c r="AN1309" s="80" t="s">
        <v>11402</v>
      </c>
      <c r="AO1309" s="85" t="s">
        <v>12709</v>
      </c>
      <c r="AP1309" s="80" t="s">
        <v>66</v>
      </c>
      <c r="AQ1309" s="2"/>
      <c r="AR1309" s="3"/>
      <c r="AS1309" s="3"/>
      <c r="AT1309" s="3"/>
      <c r="AU1309" s="3"/>
    </row>
    <row r="1310" spans="1:47" x14ac:dyDescent="0.35">
      <c r="A1310" s="66" t="s">
        <v>1340</v>
      </c>
      <c r="B1310" s="67"/>
      <c r="C1310" s="67"/>
      <c r="D1310" s="68"/>
      <c r="E1310" s="70"/>
      <c r="F1310" s="104" t="s">
        <v>11252</v>
      </c>
      <c r="G1310" s="67"/>
      <c r="H1310" s="71"/>
      <c r="I1310" s="72"/>
      <c r="J1310" s="72"/>
      <c r="K1310" s="71" t="s">
        <v>14168</v>
      </c>
      <c r="L1310" s="75"/>
      <c r="M1310" s="76"/>
      <c r="N1310" s="76"/>
      <c r="O1310" s="77"/>
      <c r="P1310" s="78"/>
      <c r="Q1310" s="78"/>
      <c r="R1310" s="88"/>
      <c r="S1310" s="88"/>
      <c r="T1310" s="88"/>
      <c r="U1310" s="88"/>
      <c r="V1310" s="52"/>
      <c r="W1310" s="52"/>
      <c r="X1310" s="52"/>
      <c r="Y1310" s="52"/>
      <c r="Z1310" s="51"/>
      <c r="AA1310" s="73"/>
      <c r="AB1310" s="73"/>
      <c r="AC1310" s="74"/>
      <c r="AD1310" s="80">
        <v>1599</v>
      </c>
      <c r="AE1310" s="80">
        <v>2304</v>
      </c>
      <c r="AF1310" s="80">
        <v>15516</v>
      </c>
      <c r="AG1310" s="80">
        <v>9626</v>
      </c>
      <c r="AH1310" s="80"/>
      <c r="AI1310" s="80" t="s">
        <v>8469</v>
      </c>
      <c r="AJ1310" s="80" t="s">
        <v>9148</v>
      </c>
      <c r="AK1310" s="85" t="s">
        <v>9872</v>
      </c>
      <c r="AL1310" s="80"/>
      <c r="AM1310" s="82">
        <v>43417.894733796296</v>
      </c>
      <c r="AN1310" s="80" t="s">
        <v>11402</v>
      </c>
      <c r="AO1310" s="85" t="s">
        <v>12710</v>
      </c>
      <c r="AP1310" s="80" t="s">
        <v>66</v>
      </c>
      <c r="AQ1310" s="2"/>
      <c r="AR1310" s="3"/>
      <c r="AS1310" s="3"/>
      <c r="AT1310" s="3"/>
      <c r="AU1310" s="3"/>
    </row>
    <row r="1311" spans="1:47" x14ac:dyDescent="0.35">
      <c r="A1311" s="66" t="s">
        <v>1341</v>
      </c>
      <c r="B1311" s="67"/>
      <c r="C1311" s="67"/>
      <c r="D1311" s="68"/>
      <c r="E1311" s="70"/>
      <c r="F1311" s="104" t="s">
        <v>11253</v>
      </c>
      <c r="G1311" s="67"/>
      <c r="H1311" s="71"/>
      <c r="I1311" s="72"/>
      <c r="J1311" s="72"/>
      <c r="K1311" s="71" t="s">
        <v>14169</v>
      </c>
      <c r="L1311" s="75"/>
      <c r="M1311" s="76"/>
      <c r="N1311" s="76"/>
      <c r="O1311" s="77"/>
      <c r="P1311" s="78"/>
      <c r="Q1311" s="78"/>
      <c r="R1311" s="88"/>
      <c r="S1311" s="88"/>
      <c r="T1311" s="88"/>
      <c r="U1311" s="88"/>
      <c r="V1311" s="52"/>
      <c r="W1311" s="52"/>
      <c r="X1311" s="52"/>
      <c r="Y1311" s="52"/>
      <c r="Z1311" s="51"/>
      <c r="AA1311" s="73"/>
      <c r="AB1311" s="73"/>
      <c r="AC1311" s="74"/>
      <c r="AD1311" s="80">
        <v>138</v>
      </c>
      <c r="AE1311" s="80">
        <v>134</v>
      </c>
      <c r="AF1311" s="80">
        <v>1909</v>
      </c>
      <c r="AG1311" s="80">
        <v>321</v>
      </c>
      <c r="AH1311" s="80"/>
      <c r="AI1311" s="80" t="s">
        <v>8470</v>
      </c>
      <c r="AJ1311" s="80" t="s">
        <v>9149</v>
      </c>
      <c r="AK1311" s="85" t="s">
        <v>9873</v>
      </c>
      <c r="AL1311" s="80"/>
      <c r="AM1311" s="82">
        <v>43211.706030092595</v>
      </c>
      <c r="AN1311" s="80" t="s">
        <v>11402</v>
      </c>
      <c r="AO1311" s="85" t="s">
        <v>12711</v>
      </c>
      <c r="AP1311" s="80" t="s">
        <v>66</v>
      </c>
      <c r="AQ1311" s="2"/>
      <c r="AR1311" s="3"/>
      <c r="AS1311" s="3"/>
      <c r="AT1311" s="3"/>
      <c r="AU1311" s="3"/>
    </row>
    <row r="1312" spans="1:47" x14ac:dyDescent="0.35">
      <c r="A1312" s="66" t="s">
        <v>1495</v>
      </c>
      <c r="B1312" s="67"/>
      <c r="C1312" s="67"/>
      <c r="D1312" s="68"/>
      <c r="E1312" s="70"/>
      <c r="F1312" s="104" t="s">
        <v>11254</v>
      </c>
      <c r="G1312" s="67"/>
      <c r="H1312" s="71"/>
      <c r="I1312" s="72"/>
      <c r="J1312" s="72"/>
      <c r="K1312" s="71" t="s">
        <v>14170</v>
      </c>
      <c r="L1312" s="75"/>
      <c r="M1312" s="76"/>
      <c r="N1312" s="76"/>
      <c r="O1312" s="77"/>
      <c r="P1312" s="78"/>
      <c r="Q1312" s="78"/>
      <c r="R1312" s="88"/>
      <c r="S1312" s="88"/>
      <c r="T1312" s="88"/>
      <c r="U1312" s="88"/>
      <c r="V1312" s="52"/>
      <c r="W1312" s="52"/>
      <c r="X1312" s="52"/>
      <c r="Y1312" s="52"/>
      <c r="Z1312" s="51"/>
      <c r="AA1312" s="73"/>
      <c r="AB1312" s="73"/>
      <c r="AC1312" s="74"/>
      <c r="AD1312" s="80">
        <v>13762</v>
      </c>
      <c r="AE1312" s="80">
        <v>21181</v>
      </c>
      <c r="AF1312" s="80">
        <v>30678</v>
      </c>
      <c r="AG1312" s="80">
        <v>18844</v>
      </c>
      <c r="AH1312" s="80"/>
      <c r="AI1312" s="80" t="s">
        <v>8471</v>
      </c>
      <c r="AJ1312" s="80" t="s">
        <v>8615</v>
      </c>
      <c r="AK1312" s="85" t="s">
        <v>9874</v>
      </c>
      <c r="AL1312" s="80"/>
      <c r="AM1312" s="82">
        <v>39471.966469907406</v>
      </c>
      <c r="AN1312" s="80" t="s">
        <v>11402</v>
      </c>
      <c r="AO1312" s="85" t="s">
        <v>12712</v>
      </c>
      <c r="AP1312" s="80" t="s">
        <v>66</v>
      </c>
      <c r="AQ1312" s="2"/>
      <c r="AR1312" s="3"/>
      <c r="AS1312" s="3"/>
      <c r="AT1312" s="3"/>
      <c r="AU1312" s="3"/>
    </row>
    <row r="1313" spans="1:47" x14ac:dyDescent="0.35">
      <c r="A1313" s="66" t="s">
        <v>1342</v>
      </c>
      <c r="B1313" s="67"/>
      <c r="C1313" s="67"/>
      <c r="D1313" s="68"/>
      <c r="E1313" s="70"/>
      <c r="F1313" s="104" t="s">
        <v>11255</v>
      </c>
      <c r="G1313" s="67"/>
      <c r="H1313" s="71"/>
      <c r="I1313" s="72"/>
      <c r="J1313" s="72"/>
      <c r="K1313" s="71" t="s">
        <v>14171</v>
      </c>
      <c r="L1313" s="75"/>
      <c r="M1313" s="76"/>
      <c r="N1313" s="76"/>
      <c r="O1313" s="77"/>
      <c r="P1313" s="78"/>
      <c r="Q1313" s="78"/>
      <c r="R1313" s="88"/>
      <c r="S1313" s="88"/>
      <c r="T1313" s="88"/>
      <c r="U1313" s="88"/>
      <c r="V1313" s="52"/>
      <c r="W1313" s="52"/>
      <c r="X1313" s="52"/>
      <c r="Y1313" s="52"/>
      <c r="Z1313" s="51"/>
      <c r="AA1313" s="73"/>
      <c r="AB1313" s="73"/>
      <c r="AC1313" s="74"/>
      <c r="AD1313" s="80">
        <v>124</v>
      </c>
      <c r="AE1313" s="80">
        <v>5</v>
      </c>
      <c r="AF1313" s="80">
        <v>893</v>
      </c>
      <c r="AG1313" s="80">
        <v>4632</v>
      </c>
      <c r="AH1313" s="80"/>
      <c r="AI1313" s="80" t="s">
        <v>7794</v>
      </c>
      <c r="AJ1313" s="80"/>
      <c r="AK1313" s="80"/>
      <c r="AL1313" s="80"/>
      <c r="AM1313" s="82">
        <v>44330.381041666667</v>
      </c>
      <c r="AN1313" s="80" t="s">
        <v>11402</v>
      </c>
      <c r="AO1313" s="85" t="s">
        <v>12713</v>
      </c>
      <c r="AP1313" s="80" t="s">
        <v>66</v>
      </c>
      <c r="AQ1313" s="2"/>
      <c r="AR1313" s="3"/>
      <c r="AS1313" s="3"/>
      <c r="AT1313" s="3"/>
      <c r="AU1313" s="3"/>
    </row>
    <row r="1314" spans="1:47" x14ac:dyDescent="0.35">
      <c r="A1314" s="66" t="s">
        <v>1343</v>
      </c>
      <c r="B1314" s="67"/>
      <c r="C1314" s="67"/>
      <c r="D1314" s="68"/>
      <c r="E1314" s="70"/>
      <c r="F1314" s="104" t="s">
        <v>11256</v>
      </c>
      <c r="G1314" s="67"/>
      <c r="H1314" s="71"/>
      <c r="I1314" s="72"/>
      <c r="J1314" s="72"/>
      <c r="K1314" s="71" t="s">
        <v>14172</v>
      </c>
      <c r="L1314" s="75"/>
      <c r="M1314" s="76"/>
      <c r="N1314" s="76"/>
      <c r="O1314" s="77"/>
      <c r="P1314" s="78"/>
      <c r="Q1314" s="78"/>
      <c r="R1314" s="88"/>
      <c r="S1314" s="88"/>
      <c r="T1314" s="88"/>
      <c r="U1314" s="88"/>
      <c r="V1314" s="52"/>
      <c r="W1314" s="52"/>
      <c r="X1314" s="52"/>
      <c r="Y1314" s="52"/>
      <c r="Z1314" s="51"/>
      <c r="AA1314" s="73"/>
      <c r="AB1314" s="73"/>
      <c r="AC1314" s="74"/>
      <c r="AD1314" s="80">
        <v>82</v>
      </c>
      <c r="AE1314" s="80">
        <v>113</v>
      </c>
      <c r="AF1314" s="80">
        <v>186</v>
      </c>
      <c r="AG1314" s="80">
        <v>19</v>
      </c>
      <c r="AH1314" s="80"/>
      <c r="AI1314" s="80" t="s">
        <v>8472</v>
      </c>
      <c r="AJ1314" s="80" t="s">
        <v>9150</v>
      </c>
      <c r="AK1314" s="85" t="s">
        <v>9875</v>
      </c>
      <c r="AL1314" s="80"/>
      <c r="AM1314" s="82">
        <v>40808.59642361111</v>
      </c>
      <c r="AN1314" s="80" t="s">
        <v>11402</v>
      </c>
      <c r="AO1314" s="85" t="s">
        <v>12714</v>
      </c>
      <c r="AP1314" s="80" t="s">
        <v>66</v>
      </c>
      <c r="AQ1314" s="2"/>
      <c r="AR1314" s="3"/>
      <c r="AS1314" s="3"/>
      <c r="AT1314" s="3"/>
      <c r="AU1314" s="3"/>
    </row>
    <row r="1315" spans="1:47" x14ac:dyDescent="0.35">
      <c r="A1315" s="66" t="s">
        <v>1344</v>
      </c>
      <c r="B1315" s="67"/>
      <c r="C1315" s="67"/>
      <c r="D1315" s="68"/>
      <c r="E1315" s="70"/>
      <c r="F1315" s="104" t="s">
        <v>11257</v>
      </c>
      <c r="G1315" s="67"/>
      <c r="H1315" s="71"/>
      <c r="I1315" s="72"/>
      <c r="J1315" s="72"/>
      <c r="K1315" s="71" t="s">
        <v>14173</v>
      </c>
      <c r="L1315" s="75"/>
      <c r="M1315" s="76"/>
      <c r="N1315" s="76"/>
      <c r="O1315" s="77"/>
      <c r="P1315" s="78"/>
      <c r="Q1315" s="78"/>
      <c r="R1315" s="88"/>
      <c r="S1315" s="88"/>
      <c r="T1315" s="88"/>
      <c r="U1315" s="88"/>
      <c r="V1315" s="52"/>
      <c r="W1315" s="52"/>
      <c r="X1315" s="52"/>
      <c r="Y1315" s="52"/>
      <c r="Z1315" s="51"/>
      <c r="AA1315" s="73"/>
      <c r="AB1315" s="73"/>
      <c r="AC1315" s="74"/>
      <c r="AD1315" s="80">
        <v>1969</v>
      </c>
      <c r="AE1315" s="80">
        <v>737</v>
      </c>
      <c r="AF1315" s="80">
        <v>2258</v>
      </c>
      <c r="AG1315" s="80">
        <v>1296</v>
      </c>
      <c r="AH1315" s="80"/>
      <c r="AI1315" s="80" t="s">
        <v>8473</v>
      </c>
      <c r="AJ1315" s="85" t="s">
        <v>9151</v>
      </c>
      <c r="AK1315" s="85" t="s">
        <v>9876</v>
      </c>
      <c r="AL1315" s="80"/>
      <c r="AM1315" s="82">
        <v>40038.567731481482</v>
      </c>
      <c r="AN1315" s="80" t="s">
        <v>11402</v>
      </c>
      <c r="AO1315" s="85" t="s">
        <v>12715</v>
      </c>
      <c r="AP1315" s="80" t="s">
        <v>66</v>
      </c>
      <c r="AQ1315" s="2"/>
      <c r="AR1315" s="3"/>
      <c r="AS1315" s="3"/>
      <c r="AT1315" s="3"/>
      <c r="AU1315" s="3"/>
    </row>
    <row r="1316" spans="1:47" x14ac:dyDescent="0.35">
      <c r="A1316" s="66" t="s">
        <v>1622</v>
      </c>
      <c r="B1316" s="67"/>
      <c r="C1316" s="67"/>
      <c r="D1316" s="68"/>
      <c r="E1316" s="70"/>
      <c r="F1316" s="104" t="s">
        <v>11258</v>
      </c>
      <c r="G1316" s="67"/>
      <c r="H1316" s="71"/>
      <c r="I1316" s="72"/>
      <c r="J1316" s="72"/>
      <c r="K1316" s="71" t="s">
        <v>14174</v>
      </c>
      <c r="L1316" s="75"/>
      <c r="M1316" s="76"/>
      <c r="N1316" s="76"/>
      <c r="O1316" s="77"/>
      <c r="P1316" s="78"/>
      <c r="Q1316" s="78"/>
      <c r="R1316" s="88"/>
      <c r="S1316" s="88"/>
      <c r="T1316" s="88"/>
      <c r="U1316" s="88"/>
      <c r="V1316" s="52"/>
      <c r="W1316" s="52"/>
      <c r="X1316" s="52"/>
      <c r="Y1316" s="52"/>
      <c r="Z1316" s="51"/>
      <c r="AA1316" s="73"/>
      <c r="AB1316" s="73"/>
      <c r="AC1316" s="74"/>
      <c r="AD1316" s="80">
        <v>1200</v>
      </c>
      <c r="AE1316" s="80">
        <v>72974398</v>
      </c>
      <c r="AF1316" s="80">
        <v>34664</v>
      </c>
      <c r="AG1316" s="80">
        <v>5626</v>
      </c>
      <c r="AH1316" s="80"/>
      <c r="AI1316" s="80" t="s">
        <v>8474</v>
      </c>
      <c r="AJ1316" s="80" t="s">
        <v>9152</v>
      </c>
      <c r="AK1316" s="85" t="s">
        <v>9877</v>
      </c>
      <c r="AL1316" s="80"/>
      <c r="AM1316" s="82">
        <v>39399.905393518522</v>
      </c>
      <c r="AN1316" s="80" t="s">
        <v>11402</v>
      </c>
      <c r="AO1316" s="85" t="s">
        <v>12716</v>
      </c>
      <c r="AP1316" s="80" t="s">
        <v>65</v>
      </c>
      <c r="AQ1316" s="2"/>
      <c r="AR1316" s="3"/>
      <c r="AS1316" s="3"/>
      <c r="AT1316" s="3"/>
      <c r="AU1316" s="3"/>
    </row>
    <row r="1317" spans="1:47" x14ac:dyDescent="0.35">
      <c r="A1317" s="66" t="s">
        <v>1345</v>
      </c>
      <c r="B1317" s="67"/>
      <c r="C1317" s="67"/>
      <c r="D1317" s="68"/>
      <c r="E1317" s="70"/>
      <c r="F1317" s="104" t="s">
        <v>11259</v>
      </c>
      <c r="G1317" s="67"/>
      <c r="H1317" s="71"/>
      <c r="I1317" s="72"/>
      <c r="J1317" s="72"/>
      <c r="K1317" s="71" t="s">
        <v>14175</v>
      </c>
      <c r="L1317" s="75"/>
      <c r="M1317" s="76"/>
      <c r="N1317" s="76"/>
      <c r="O1317" s="77"/>
      <c r="P1317" s="78"/>
      <c r="Q1317" s="78"/>
      <c r="R1317" s="88"/>
      <c r="S1317" s="88"/>
      <c r="T1317" s="88"/>
      <c r="U1317" s="88"/>
      <c r="V1317" s="52"/>
      <c r="W1317" s="52"/>
      <c r="X1317" s="52"/>
      <c r="Y1317" s="52"/>
      <c r="Z1317" s="51"/>
      <c r="AA1317" s="73"/>
      <c r="AB1317" s="73"/>
      <c r="AC1317" s="74"/>
      <c r="AD1317" s="80">
        <v>10</v>
      </c>
      <c r="AE1317" s="80">
        <v>91</v>
      </c>
      <c r="AF1317" s="80">
        <v>24</v>
      </c>
      <c r="AG1317" s="80">
        <v>7</v>
      </c>
      <c r="AH1317" s="80"/>
      <c r="AI1317" s="80"/>
      <c r="AJ1317" s="80" t="s">
        <v>8615</v>
      </c>
      <c r="AK1317" s="85" t="s">
        <v>9878</v>
      </c>
      <c r="AL1317" s="80"/>
      <c r="AM1317" s="82">
        <v>43194.814513888887</v>
      </c>
      <c r="AN1317" s="80" t="s">
        <v>11402</v>
      </c>
      <c r="AO1317" s="85" t="s">
        <v>12717</v>
      </c>
      <c r="AP1317" s="80" t="s">
        <v>66</v>
      </c>
      <c r="AQ1317" s="2"/>
      <c r="AR1317" s="3"/>
      <c r="AS1317" s="3"/>
      <c r="AT1317" s="3"/>
      <c r="AU1317" s="3"/>
    </row>
    <row r="1318" spans="1:47" x14ac:dyDescent="0.35">
      <c r="A1318" s="66" t="s">
        <v>1623</v>
      </c>
      <c r="B1318" s="67"/>
      <c r="C1318" s="67"/>
      <c r="D1318" s="68"/>
      <c r="E1318" s="70"/>
      <c r="F1318" s="104" t="s">
        <v>11260</v>
      </c>
      <c r="G1318" s="67"/>
      <c r="H1318" s="71"/>
      <c r="I1318" s="72"/>
      <c r="J1318" s="72"/>
      <c r="K1318" s="71" t="s">
        <v>14176</v>
      </c>
      <c r="L1318" s="75"/>
      <c r="M1318" s="76"/>
      <c r="N1318" s="76"/>
      <c r="O1318" s="77"/>
      <c r="P1318" s="78"/>
      <c r="Q1318" s="78"/>
      <c r="R1318" s="88"/>
      <c r="S1318" s="88"/>
      <c r="T1318" s="88"/>
      <c r="U1318" s="88"/>
      <c r="V1318" s="52"/>
      <c r="W1318" s="52"/>
      <c r="X1318" s="52"/>
      <c r="Y1318" s="52"/>
      <c r="Z1318" s="51"/>
      <c r="AA1318" s="73"/>
      <c r="AB1318" s="73"/>
      <c r="AC1318" s="74"/>
      <c r="AD1318" s="80">
        <v>359</v>
      </c>
      <c r="AE1318" s="80">
        <v>282</v>
      </c>
      <c r="AF1318" s="80">
        <v>1350</v>
      </c>
      <c r="AG1318" s="80">
        <v>356</v>
      </c>
      <c r="AH1318" s="80"/>
      <c r="AI1318" s="80" t="s">
        <v>8475</v>
      </c>
      <c r="AJ1318" s="80" t="s">
        <v>8616</v>
      </c>
      <c r="AK1318" s="85" t="s">
        <v>9879</v>
      </c>
      <c r="AL1318" s="80"/>
      <c r="AM1318" s="82">
        <v>40942.670381944445</v>
      </c>
      <c r="AN1318" s="80" t="s">
        <v>11402</v>
      </c>
      <c r="AO1318" s="85" t="s">
        <v>12718</v>
      </c>
      <c r="AP1318" s="80" t="s">
        <v>65</v>
      </c>
      <c r="AQ1318" s="2"/>
      <c r="AR1318" s="3"/>
      <c r="AS1318" s="3"/>
      <c r="AT1318" s="3"/>
      <c r="AU1318" s="3"/>
    </row>
    <row r="1319" spans="1:47" x14ac:dyDescent="0.35">
      <c r="A1319" s="66" t="s">
        <v>1346</v>
      </c>
      <c r="B1319" s="67"/>
      <c r="C1319" s="67"/>
      <c r="D1319" s="68"/>
      <c r="E1319" s="70"/>
      <c r="F1319" s="104" t="s">
        <v>11261</v>
      </c>
      <c r="G1319" s="67"/>
      <c r="H1319" s="71"/>
      <c r="I1319" s="72"/>
      <c r="J1319" s="72"/>
      <c r="K1319" s="71" t="s">
        <v>14177</v>
      </c>
      <c r="L1319" s="75"/>
      <c r="M1319" s="76"/>
      <c r="N1319" s="76"/>
      <c r="O1319" s="77"/>
      <c r="P1319" s="78"/>
      <c r="Q1319" s="78"/>
      <c r="R1319" s="88"/>
      <c r="S1319" s="88"/>
      <c r="T1319" s="88"/>
      <c r="U1319" s="88"/>
      <c r="V1319" s="52"/>
      <c r="W1319" s="52"/>
      <c r="X1319" s="52"/>
      <c r="Y1319" s="52"/>
      <c r="Z1319" s="51"/>
      <c r="AA1319" s="73"/>
      <c r="AB1319" s="73"/>
      <c r="AC1319" s="74"/>
      <c r="AD1319" s="80">
        <v>82</v>
      </c>
      <c r="AE1319" s="80">
        <v>14</v>
      </c>
      <c r="AF1319" s="80">
        <v>392</v>
      </c>
      <c r="AG1319" s="80">
        <v>1417</v>
      </c>
      <c r="AH1319" s="80"/>
      <c r="AI1319" s="80"/>
      <c r="AJ1319" s="80">
        <v>60</v>
      </c>
      <c r="AK1319" s="80"/>
      <c r="AL1319" s="80"/>
      <c r="AM1319" s="82">
        <v>44084.682662037034</v>
      </c>
      <c r="AN1319" s="80" t="s">
        <v>11402</v>
      </c>
      <c r="AO1319" s="85" t="s">
        <v>12719</v>
      </c>
      <c r="AP1319" s="80" t="s">
        <v>66</v>
      </c>
      <c r="AQ1319" s="2"/>
      <c r="AR1319" s="3"/>
      <c r="AS1319" s="3"/>
      <c r="AT1319" s="3"/>
      <c r="AU1319" s="3"/>
    </row>
    <row r="1320" spans="1:47" x14ac:dyDescent="0.35">
      <c r="A1320" s="66" t="s">
        <v>1349</v>
      </c>
      <c r="B1320" s="67"/>
      <c r="C1320" s="67"/>
      <c r="D1320" s="68"/>
      <c r="E1320" s="70"/>
      <c r="F1320" s="104" t="s">
        <v>11262</v>
      </c>
      <c r="G1320" s="67"/>
      <c r="H1320" s="71"/>
      <c r="I1320" s="72"/>
      <c r="J1320" s="72"/>
      <c r="K1320" s="71" t="s">
        <v>14178</v>
      </c>
      <c r="L1320" s="75"/>
      <c r="M1320" s="76"/>
      <c r="N1320" s="76"/>
      <c r="O1320" s="77"/>
      <c r="P1320" s="78"/>
      <c r="Q1320" s="78"/>
      <c r="R1320" s="88"/>
      <c r="S1320" s="88"/>
      <c r="T1320" s="88"/>
      <c r="U1320" s="88"/>
      <c r="V1320" s="52"/>
      <c r="W1320" s="52"/>
      <c r="X1320" s="52"/>
      <c r="Y1320" s="52"/>
      <c r="Z1320" s="51"/>
      <c r="AA1320" s="73"/>
      <c r="AB1320" s="73"/>
      <c r="AC1320" s="74"/>
      <c r="AD1320" s="80">
        <v>418</v>
      </c>
      <c r="AE1320" s="80">
        <v>1916</v>
      </c>
      <c r="AF1320" s="80">
        <v>39148</v>
      </c>
      <c r="AG1320" s="80">
        <v>1198</v>
      </c>
      <c r="AH1320" s="80"/>
      <c r="AI1320" s="80" t="s">
        <v>8476</v>
      </c>
      <c r="AJ1320" s="80"/>
      <c r="AK1320" s="85" t="s">
        <v>9880</v>
      </c>
      <c r="AL1320" s="80"/>
      <c r="AM1320" s="82">
        <v>41575.542037037034</v>
      </c>
      <c r="AN1320" s="80" t="s">
        <v>11402</v>
      </c>
      <c r="AO1320" s="85" t="s">
        <v>12720</v>
      </c>
      <c r="AP1320" s="80" t="s">
        <v>66</v>
      </c>
      <c r="AQ1320" s="2"/>
      <c r="AR1320" s="3"/>
      <c r="AS1320" s="3"/>
      <c r="AT1320" s="3"/>
      <c r="AU1320" s="3"/>
    </row>
    <row r="1321" spans="1:47" x14ac:dyDescent="0.35">
      <c r="A1321" s="66" t="s">
        <v>1350</v>
      </c>
      <c r="B1321" s="67"/>
      <c r="C1321" s="67"/>
      <c r="D1321" s="68"/>
      <c r="E1321" s="70"/>
      <c r="F1321" s="104" t="s">
        <v>11263</v>
      </c>
      <c r="G1321" s="67"/>
      <c r="H1321" s="71"/>
      <c r="I1321" s="72"/>
      <c r="J1321" s="72"/>
      <c r="K1321" s="71" t="s">
        <v>14179</v>
      </c>
      <c r="L1321" s="75"/>
      <c r="M1321" s="76"/>
      <c r="N1321" s="76"/>
      <c r="O1321" s="77"/>
      <c r="P1321" s="78"/>
      <c r="Q1321" s="78"/>
      <c r="R1321" s="88"/>
      <c r="S1321" s="88"/>
      <c r="T1321" s="88"/>
      <c r="U1321" s="88"/>
      <c r="V1321" s="52"/>
      <c r="W1321" s="52"/>
      <c r="X1321" s="52"/>
      <c r="Y1321" s="52"/>
      <c r="Z1321" s="51"/>
      <c r="AA1321" s="73"/>
      <c r="AB1321" s="73"/>
      <c r="AC1321" s="74"/>
      <c r="AD1321" s="80">
        <v>40</v>
      </c>
      <c r="AE1321" s="80">
        <v>5</v>
      </c>
      <c r="AF1321" s="80">
        <v>22</v>
      </c>
      <c r="AG1321" s="80">
        <v>27</v>
      </c>
      <c r="AH1321" s="80"/>
      <c r="AI1321" s="80"/>
      <c r="AJ1321" s="80"/>
      <c r="AK1321" s="80"/>
      <c r="AL1321" s="80"/>
      <c r="AM1321" s="82">
        <v>44377.412986111114</v>
      </c>
      <c r="AN1321" s="80" t="s">
        <v>11402</v>
      </c>
      <c r="AO1321" s="85" t="s">
        <v>12721</v>
      </c>
      <c r="AP1321" s="80" t="s">
        <v>66</v>
      </c>
      <c r="AQ1321" s="2"/>
      <c r="AR1321" s="3"/>
      <c r="AS1321" s="3"/>
      <c r="AT1321" s="3"/>
      <c r="AU1321" s="3"/>
    </row>
    <row r="1322" spans="1:47" x14ac:dyDescent="0.35">
      <c r="A1322" s="66" t="s">
        <v>1351</v>
      </c>
      <c r="B1322" s="67"/>
      <c r="C1322" s="67"/>
      <c r="D1322" s="68"/>
      <c r="E1322" s="70"/>
      <c r="F1322" s="104" t="s">
        <v>11264</v>
      </c>
      <c r="G1322" s="67"/>
      <c r="H1322" s="71"/>
      <c r="I1322" s="72"/>
      <c r="J1322" s="72"/>
      <c r="K1322" s="71" t="s">
        <v>14180</v>
      </c>
      <c r="L1322" s="75"/>
      <c r="M1322" s="76"/>
      <c r="N1322" s="76"/>
      <c r="O1322" s="77"/>
      <c r="P1322" s="78"/>
      <c r="Q1322" s="78"/>
      <c r="R1322" s="88"/>
      <c r="S1322" s="88"/>
      <c r="T1322" s="88"/>
      <c r="U1322" s="88"/>
      <c r="V1322" s="52"/>
      <c r="W1322" s="52"/>
      <c r="X1322" s="52"/>
      <c r="Y1322" s="52"/>
      <c r="Z1322" s="51"/>
      <c r="AA1322" s="73"/>
      <c r="AB1322" s="73"/>
      <c r="AC1322" s="74"/>
      <c r="AD1322" s="80">
        <v>4951</v>
      </c>
      <c r="AE1322" s="80">
        <v>806</v>
      </c>
      <c r="AF1322" s="80">
        <v>34780</v>
      </c>
      <c r="AG1322" s="80">
        <v>18</v>
      </c>
      <c r="AH1322" s="80"/>
      <c r="AI1322" s="80"/>
      <c r="AJ1322" s="80" t="s">
        <v>8704</v>
      </c>
      <c r="AK1322" s="80"/>
      <c r="AL1322" s="80"/>
      <c r="AM1322" s="82">
        <v>40098.96634259259</v>
      </c>
      <c r="AN1322" s="80" t="s">
        <v>11402</v>
      </c>
      <c r="AO1322" s="85" t="s">
        <v>12722</v>
      </c>
      <c r="AP1322" s="80" t="s">
        <v>66</v>
      </c>
      <c r="AQ1322" s="2"/>
      <c r="AR1322" s="3"/>
      <c r="AS1322" s="3"/>
      <c r="AT1322" s="3"/>
      <c r="AU1322" s="3"/>
    </row>
    <row r="1323" spans="1:47" x14ac:dyDescent="0.35">
      <c r="A1323" s="66" t="s">
        <v>1352</v>
      </c>
      <c r="B1323" s="67"/>
      <c r="C1323" s="67"/>
      <c r="D1323" s="68"/>
      <c r="E1323" s="70"/>
      <c r="F1323" s="104" t="s">
        <v>11265</v>
      </c>
      <c r="G1323" s="67"/>
      <c r="H1323" s="71"/>
      <c r="I1323" s="72"/>
      <c r="J1323" s="72"/>
      <c r="K1323" s="71" t="s">
        <v>14181</v>
      </c>
      <c r="L1323" s="75"/>
      <c r="M1323" s="76"/>
      <c r="N1323" s="76"/>
      <c r="O1323" s="77"/>
      <c r="P1323" s="78"/>
      <c r="Q1323" s="78"/>
      <c r="R1323" s="88"/>
      <c r="S1323" s="88"/>
      <c r="T1323" s="88"/>
      <c r="U1323" s="88"/>
      <c r="V1323" s="52"/>
      <c r="W1323" s="52"/>
      <c r="X1323" s="52"/>
      <c r="Y1323" s="52"/>
      <c r="Z1323" s="51"/>
      <c r="AA1323" s="73"/>
      <c r="AB1323" s="73"/>
      <c r="AC1323" s="74"/>
      <c r="AD1323" s="80">
        <v>702</v>
      </c>
      <c r="AE1323" s="80">
        <v>448</v>
      </c>
      <c r="AF1323" s="80">
        <v>1717</v>
      </c>
      <c r="AG1323" s="80">
        <v>401</v>
      </c>
      <c r="AH1323" s="80"/>
      <c r="AI1323" s="80"/>
      <c r="AJ1323" s="80" t="s">
        <v>8853</v>
      </c>
      <c r="AK1323" s="85" t="s">
        <v>9881</v>
      </c>
      <c r="AL1323" s="80"/>
      <c r="AM1323" s="82">
        <v>42628.332245370373</v>
      </c>
      <c r="AN1323" s="80" t="s">
        <v>11402</v>
      </c>
      <c r="AO1323" s="85" t="s">
        <v>12723</v>
      </c>
      <c r="AP1323" s="80" t="s">
        <v>66</v>
      </c>
      <c r="AQ1323" s="2"/>
      <c r="AR1323" s="3"/>
      <c r="AS1323" s="3"/>
      <c r="AT1323" s="3"/>
      <c r="AU1323" s="3"/>
    </row>
    <row r="1324" spans="1:47" x14ac:dyDescent="0.35">
      <c r="A1324" s="66" t="s">
        <v>1624</v>
      </c>
      <c r="B1324" s="67"/>
      <c r="C1324" s="67"/>
      <c r="D1324" s="68"/>
      <c r="E1324" s="70"/>
      <c r="F1324" s="104" t="s">
        <v>11266</v>
      </c>
      <c r="G1324" s="67"/>
      <c r="H1324" s="71"/>
      <c r="I1324" s="72"/>
      <c r="J1324" s="72"/>
      <c r="K1324" s="71" t="s">
        <v>14182</v>
      </c>
      <c r="L1324" s="75"/>
      <c r="M1324" s="76"/>
      <c r="N1324" s="76"/>
      <c r="O1324" s="77"/>
      <c r="P1324" s="78"/>
      <c r="Q1324" s="78"/>
      <c r="R1324" s="88"/>
      <c r="S1324" s="88"/>
      <c r="T1324" s="88"/>
      <c r="U1324" s="88"/>
      <c r="V1324" s="52"/>
      <c r="W1324" s="52"/>
      <c r="X1324" s="52"/>
      <c r="Y1324" s="52"/>
      <c r="Z1324" s="51"/>
      <c r="AA1324" s="73"/>
      <c r="AB1324" s="73"/>
      <c r="AC1324" s="74"/>
      <c r="AD1324" s="80">
        <v>790</v>
      </c>
      <c r="AE1324" s="80">
        <v>13470</v>
      </c>
      <c r="AF1324" s="80">
        <v>4985</v>
      </c>
      <c r="AG1324" s="80">
        <v>2458</v>
      </c>
      <c r="AH1324" s="80"/>
      <c r="AI1324" s="80" t="s">
        <v>8477</v>
      </c>
      <c r="AJ1324" s="80" t="s">
        <v>9132</v>
      </c>
      <c r="AK1324" s="85" t="s">
        <v>9882</v>
      </c>
      <c r="AL1324" s="80"/>
      <c r="AM1324" s="82">
        <v>41002.602870370371</v>
      </c>
      <c r="AN1324" s="80" t="s">
        <v>11402</v>
      </c>
      <c r="AO1324" s="85" t="s">
        <v>12724</v>
      </c>
      <c r="AP1324" s="80" t="s">
        <v>65</v>
      </c>
      <c r="AQ1324" s="2"/>
      <c r="AR1324" s="3"/>
      <c r="AS1324" s="3"/>
      <c r="AT1324" s="3"/>
      <c r="AU1324" s="3"/>
    </row>
    <row r="1325" spans="1:47" x14ac:dyDescent="0.35">
      <c r="A1325" s="66" t="s">
        <v>1625</v>
      </c>
      <c r="B1325" s="67"/>
      <c r="C1325" s="67"/>
      <c r="D1325" s="68"/>
      <c r="E1325" s="70"/>
      <c r="F1325" s="104" t="s">
        <v>11267</v>
      </c>
      <c r="G1325" s="67"/>
      <c r="H1325" s="71"/>
      <c r="I1325" s="72"/>
      <c r="J1325" s="72"/>
      <c r="K1325" s="71" t="s">
        <v>14183</v>
      </c>
      <c r="L1325" s="75"/>
      <c r="M1325" s="76"/>
      <c r="N1325" s="76"/>
      <c r="O1325" s="77"/>
      <c r="P1325" s="78"/>
      <c r="Q1325" s="78"/>
      <c r="R1325" s="88"/>
      <c r="S1325" s="88"/>
      <c r="T1325" s="88"/>
      <c r="U1325" s="88"/>
      <c r="V1325" s="52"/>
      <c r="W1325" s="52"/>
      <c r="X1325" s="52"/>
      <c r="Y1325" s="52"/>
      <c r="Z1325" s="51"/>
      <c r="AA1325" s="73"/>
      <c r="AB1325" s="73"/>
      <c r="AC1325" s="74"/>
      <c r="AD1325" s="80">
        <v>142</v>
      </c>
      <c r="AE1325" s="80">
        <v>2228</v>
      </c>
      <c r="AF1325" s="80">
        <v>1890</v>
      </c>
      <c r="AG1325" s="80">
        <v>1234</v>
      </c>
      <c r="AH1325" s="80"/>
      <c r="AI1325" s="80" t="s">
        <v>8478</v>
      </c>
      <c r="AJ1325" s="80" t="s">
        <v>9132</v>
      </c>
      <c r="AK1325" s="85" t="s">
        <v>9883</v>
      </c>
      <c r="AL1325" s="80"/>
      <c r="AM1325" s="82">
        <v>42018.646944444445</v>
      </c>
      <c r="AN1325" s="80" t="s">
        <v>11402</v>
      </c>
      <c r="AO1325" s="85" t="s">
        <v>12725</v>
      </c>
      <c r="AP1325" s="80" t="s">
        <v>65</v>
      </c>
      <c r="AQ1325" s="2"/>
      <c r="AR1325" s="3"/>
      <c r="AS1325" s="3"/>
      <c r="AT1325" s="3"/>
      <c r="AU1325" s="3"/>
    </row>
    <row r="1326" spans="1:47" x14ac:dyDescent="0.35">
      <c r="A1326" s="66" t="s">
        <v>1626</v>
      </c>
      <c r="B1326" s="67"/>
      <c r="C1326" s="67"/>
      <c r="D1326" s="68"/>
      <c r="E1326" s="70"/>
      <c r="F1326" s="104" t="s">
        <v>11268</v>
      </c>
      <c r="G1326" s="67"/>
      <c r="H1326" s="71"/>
      <c r="I1326" s="72"/>
      <c r="J1326" s="72"/>
      <c r="K1326" s="71" t="s">
        <v>14184</v>
      </c>
      <c r="L1326" s="75"/>
      <c r="M1326" s="76"/>
      <c r="N1326" s="76"/>
      <c r="O1326" s="77"/>
      <c r="P1326" s="78"/>
      <c r="Q1326" s="78"/>
      <c r="R1326" s="88"/>
      <c r="S1326" s="88"/>
      <c r="T1326" s="88"/>
      <c r="U1326" s="88"/>
      <c r="V1326" s="52"/>
      <c r="W1326" s="52"/>
      <c r="X1326" s="52"/>
      <c r="Y1326" s="52"/>
      <c r="Z1326" s="51"/>
      <c r="AA1326" s="73"/>
      <c r="AB1326" s="73"/>
      <c r="AC1326" s="74"/>
      <c r="AD1326" s="80">
        <v>456</v>
      </c>
      <c r="AE1326" s="80">
        <v>7569</v>
      </c>
      <c r="AF1326" s="80">
        <v>3684</v>
      </c>
      <c r="AG1326" s="80">
        <v>4580</v>
      </c>
      <c r="AH1326" s="80"/>
      <c r="AI1326" s="80" t="s">
        <v>8479</v>
      </c>
      <c r="AJ1326" s="80" t="s">
        <v>9132</v>
      </c>
      <c r="AK1326" s="85" t="s">
        <v>9884</v>
      </c>
      <c r="AL1326" s="80"/>
      <c r="AM1326" s="82">
        <v>40660.670671296299</v>
      </c>
      <c r="AN1326" s="80" t="s">
        <v>11402</v>
      </c>
      <c r="AO1326" s="85" t="s">
        <v>12726</v>
      </c>
      <c r="AP1326" s="80" t="s">
        <v>65</v>
      </c>
      <c r="AQ1326" s="2"/>
      <c r="AR1326" s="3"/>
      <c r="AS1326" s="3"/>
      <c r="AT1326" s="3"/>
      <c r="AU1326" s="3"/>
    </row>
    <row r="1327" spans="1:47" x14ac:dyDescent="0.35">
      <c r="A1327" s="66" t="s">
        <v>1627</v>
      </c>
      <c r="B1327" s="67"/>
      <c r="C1327" s="67"/>
      <c r="D1327" s="68"/>
      <c r="E1327" s="70"/>
      <c r="F1327" s="104" t="s">
        <v>11269</v>
      </c>
      <c r="G1327" s="67"/>
      <c r="H1327" s="71"/>
      <c r="I1327" s="72"/>
      <c r="J1327" s="72"/>
      <c r="K1327" s="71" t="s">
        <v>14185</v>
      </c>
      <c r="L1327" s="75"/>
      <c r="M1327" s="76"/>
      <c r="N1327" s="76"/>
      <c r="O1327" s="77"/>
      <c r="P1327" s="78"/>
      <c r="Q1327" s="78"/>
      <c r="R1327" s="88"/>
      <c r="S1327" s="88"/>
      <c r="T1327" s="88"/>
      <c r="U1327" s="88"/>
      <c r="V1327" s="52"/>
      <c r="W1327" s="52"/>
      <c r="X1327" s="52"/>
      <c r="Y1327" s="52"/>
      <c r="Z1327" s="51"/>
      <c r="AA1327" s="73"/>
      <c r="AB1327" s="73"/>
      <c r="AC1327" s="74"/>
      <c r="AD1327" s="80">
        <v>3852</v>
      </c>
      <c r="AE1327" s="80">
        <v>28432</v>
      </c>
      <c r="AF1327" s="80">
        <v>26629</v>
      </c>
      <c r="AG1327" s="80">
        <v>17532</v>
      </c>
      <c r="AH1327" s="80"/>
      <c r="AI1327" s="80" t="s">
        <v>8480</v>
      </c>
      <c r="AJ1327" s="80" t="s">
        <v>9153</v>
      </c>
      <c r="AK1327" s="80"/>
      <c r="AL1327" s="80"/>
      <c r="AM1327" s="82">
        <v>40790.83253472222</v>
      </c>
      <c r="AN1327" s="80" t="s">
        <v>11402</v>
      </c>
      <c r="AO1327" s="85" t="s">
        <v>12727</v>
      </c>
      <c r="AP1327" s="80" t="s">
        <v>65</v>
      </c>
      <c r="AQ1327" s="2"/>
      <c r="AR1327" s="3"/>
      <c r="AS1327" s="3"/>
      <c r="AT1327" s="3"/>
      <c r="AU1327" s="3"/>
    </row>
    <row r="1328" spans="1:47" x14ac:dyDescent="0.35">
      <c r="A1328" s="66" t="s">
        <v>1628</v>
      </c>
      <c r="B1328" s="67"/>
      <c r="C1328" s="67"/>
      <c r="D1328" s="68"/>
      <c r="E1328" s="70"/>
      <c r="F1328" s="104" t="s">
        <v>11270</v>
      </c>
      <c r="G1328" s="67"/>
      <c r="H1328" s="71"/>
      <c r="I1328" s="72"/>
      <c r="J1328" s="72"/>
      <c r="K1328" s="71" t="s">
        <v>14186</v>
      </c>
      <c r="L1328" s="75"/>
      <c r="M1328" s="76"/>
      <c r="N1328" s="76"/>
      <c r="O1328" s="77"/>
      <c r="P1328" s="78"/>
      <c r="Q1328" s="78"/>
      <c r="R1328" s="88"/>
      <c r="S1328" s="88"/>
      <c r="T1328" s="88"/>
      <c r="U1328" s="88"/>
      <c r="V1328" s="52"/>
      <c r="W1328" s="52"/>
      <c r="X1328" s="52"/>
      <c r="Y1328" s="52"/>
      <c r="Z1328" s="51"/>
      <c r="AA1328" s="73"/>
      <c r="AB1328" s="73"/>
      <c r="AC1328" s="74"/>
      <c r="AD1328" s="80">
        <v>226</v>
      </c>
      <c r="AE1328" s="80">
        <v>374</v>
      </c>
      <c r="AF1328" s="80">
        <v>95</v>
      </c>
      <c r="AG1328" s="80">
        <v>88</v>
      </c>
      <c r="AH1328" s="80"/>
      <c r="AI1328" s="80" t="s">
        <v>8481</v>
      </c>
      <c r="AJ1328" s="80" t="s">
        <v>9154</v>
      </c>
      <c r="AK1328" s="85" t="s">
        <v>9885</v>
      </c>
      <c r="AL1328" s="80"/>
      <c r="AM1328" s="82">
        <v>44246.551736111112</v>
      </c>
      <c r="AN1328" s="80" t="s">
        <v>11402</v>
      </c>
      <c r="AO1328" s="85" t="s">
        <v>12728</v>
      </c>
      <c r="AP1328" s="80" t="s">
        <v>65</v>
      </c>
      <c r="AQ1328" s="2"/>
      <c r="AR1328" s="3"/>
      <c r="AS1328" s="3"/>
      <c r="AT1328" s="3"/>
      <c r="AU1328" s="3"/>
    </row>
    <row r="1329" spans="1:47" x14ac:dyDescent="0.35">
      <c r="A1329" s="66" t="s">
        <v>1407</v>
      </c>
      <c r="B1329" s="67"/>
      <c r="C1329" s="67"/>
      <c r="D1329" s="68"/>
      <c r="E1329" s="70"/>
      <c r="F1329" s="104" t="s">
        <v>11271</v>
      </c>
      <c r="G1329" s="67"/>
      <c r="H1329" s="71"/>
      <c r="I1329" s="72"/>
      <c r="J1329" s="72"/>
      <c r="K1329" s="71" t="s">
        <v>14187</v>
      </c>
      <c r="L1329" s="75"/>
      <c r="M1329" s="76"/>
      <c r="N1329" s="76"/>
      <c r="O1329" s="77"/>
      <c r="P1329" s="78"/>
      <c r="Q1329" s="78"/>
      <c r="R1329" s="88"/>
      <c r="S1329" s="88"/>
      <c r="T1329" s="88"/>
      <c r="U1329" s="88"/>
      <c r="V1329" s="52"/>
      <c r="W1329" s="52"/>
      <c r="X1329" s="52"/>
      <c r="Y1329" s="52"/>
      <c r="Z1329" s="51"/>
      <c r="AA1329" s="73"/>
      <c r="AB1329" s="73"/>
      <c r="AC1329" s="74"/>
      <c r="AD1329" s="80">
        <v>4975</v>
      </c>
      <c r="AE1329" s="80">
        <v>1901</v>
      </c>
      <c r="AF1329" s="80">
        <v>8166</v>
      </c>
      <c r="AG1329" s="80">
        <v>8738</v>
      </c>
      <c r="AH1329" s="80"/>
      <c r="AI1329" s="80" t="s">
        <v>8482</v>
      </c>
      <c r="AJ1329" s="80" t="s">
        <v>9155</v>
      </c>
      <c r="AK1329" s="85" t="s">
        <v>9886</v>
      </c>
      <c r="AL1329" s="80"/>
      <c r="AM1329" s="82">
        <v>41102.352870370371</v>
      </c>
      <c r="AN1329" s="80" t="s">
        <v>11402</v>
      </c>
      <c r="AO1329" s="85" t="s">
        <v>12729</v>
      </c>
      <c r="AP1329" s="80" t="s">
        <v>66</v>
      </c>
      <c r="AQ1329" s="2"/>
      <c r="AR1329" s="3"/>
      <c r="AS1329" s="3"/>
      <c r="AT1329" s="3"/>
      <c r="AU1329" s="3"/>
    </row>
    <row r="1330" spans="1:47" x14ac:dyDescent="0.35">
      <c r="A1330" s="66" t="s">
        <v>1353</v>
      </c>
      <c r="B1330" s="67"/>
      <c r="C1330" s="67"/>
      <c r="D1330" s="68"/>
      <c r="E1330" s="70"/>
      <c r="F1330" s="104" t="s">
        <v>11272</v>
      </c>
      <c r="G1330" s="67"/>
      <c r="H1330" s="71"/>
      <c r="I1330" s="72"/>
      <c r="J1330" s="72"/>
      <c r="K1330" s="71" t="s">
        <v>14188</v>
      </c>
      <c r="L1330" s="75"/>
      <c r="M1330" s="76"/>
      <c r="N1330" s="76"/>
      <c r="O1330" s="77"/>
      <c r="P1330" s="78"/>
      <c r="Q1330" s="78"/>
      <c r="R1330" s="88"/>
      <c r="S1330" s="88"/>
      <c r="T1330" s="88"/>
      <c r="U1330" s="88"/>
      <c r="V1330" s="52"/>
      <c r="W1330" s="52"/>
      <c r="X1330" s="52"/>
      <c r="Y1330" s="52"/>
      <c r="Z1330" s="51"/>
      <c r="AA1330" s="73"/>
      <c r="AB1330" s="73"/>
      <c r="AC1330" s="74"/>
      <c r="AD1330" s="80">
        <v>342</v>
      </c>
      <c r="AE1330" s="80">
        <v>84</v>
      </c>
      <c r="AF1330" s="80">
        <v>356</v>
      </c>
      <c r="AG1330" s="80">
        <v>733</v>
      </c>
      <c r="AH1330" s="80"/>
      <c r="AI1330" s="80" t="s">
        <v>8483</v>
      </c>
      <c r="AJ1330" s="80" t="s">
        <v>9156</v>
      </c>
      <c r="AK1330" s="85" t="s">
        <v>9887</v>
      </c>
      <c r="AL1330" s="80"/>
      <c r="AM1330" s="82">
        <v>44141.646041666667</v>
      </c>
      <c r="AN1330" s="80" t="s">
        <v>11402</v>
      </c>
      <c r="AO1330" s="85" t="s">
        <v>12730</v>
      </c>
      <c r="AP1330" s="80" t="s">
        <v>66</v>
      </c>
      <c r="AQ1330" s="2"/>
      <c r="AR1330" s="3"/>
      <c r="AS1330" s="3"/>
      <c r="AT1330" s="3"/>
      <c r="AU1330" s="3"/>
    </row>
    <row r="1331" spans="1:47" x14ac:dyDescent="0.35">
      <c r="A1331" s="66" t="s">
        <v>1629</v>
      </c>
      <c r="B1331" s="67"/>
      <c r="C1331" s="67"/>
      <c r="D1331" s="68"/>
      <c r="E1331" s="70"/>
      <c r="F1331" s="104" t="s">
        <v>11273</v>
      </c>
      <c r="G1331" s="67"/>
      <c r="H1331" s="71"/>
      <c r="I1331" s="72"/>
      <c r="J1331" s="72"/>
      <c r="K1331" s="71" t="s">
        <v>14189</v>
      </c>
      <c r="L1331" s="75"/>
      <c r="M1331" s="76"/>
      <c r="N1331" s="76"/>
      <c r="O1331" s="77"/>
      <c r="P1331" s="78"/>
      <c r="Q1331" s="78"/>
      <c r="R1331" s="88"/>
      <c r="S1331" s="88"/>
      <c r="T1331" s="88"/>
      <c r="U1331" s="88"/>
      <c r="V1331" s="52"/>
      <c r="W1331" s="52"/>
      <c r="X1331" s="52"/>
      <c r="Y1331" s="52"/>
      <c r="Z1331" s="51"/>
      <c r="AA1331" s="73"/>
      <c r="AB1331" s="73"/>
      <c r="AC1331" s="74"/>
      <c r="AD1331" s="80">
        <v>281</v>
      </c>
      <c r="AE1331" s="80">
        <v>778</v>
      </c>
      <c r="AF1331" s="80">
        <v>843</v>
      </c>
      <c r="AG1331" s="80">
        <v>845</v>
      </c>
      <c r="AH1331" s="80"/>
      <c r="AI1331" s="80" t="s">
        <v>8484</v>
      </c>
      <c r="AJ1331" s="80" t="s">
        <v>8900</v>
      </c>
      <c r="AK1331" s="85" t="s">
        <v>9888</v>
      </c>
      <c r="AL1331" s="80"/>
      <c r="AM1331" s="82">
        <v>43284.611192129632</v>
      </c>
      <c r="AN1331" s="80" t="s">
        <v>11402</v>
      </c>
      <c r="AO1331" s="85" t="s">
        <v>12731</v>
      </c>
      <c r="AP1331" s="80" t="s">
        <v>65</v>
      </c>
      <c r="AQ1331" s="2"/>
      <c r="AR1331" s="3"/>
      <c r="AS1331" s="3"/>
      <c r="AT1331" s="3"/>
      <c r="AU1331" s="3"/>
    </row>
    <row r="1332" spans="1:47" x14ac:dyDescent="0.35">
      <c r="A1332" s="66" t="s">
        <v>1354</v>
      </c>
      <c r="B1332" s="67"/>
      <c r="C1332" s="67"/>
      <c r="D1332" s="68"/>
      <c r="E1332" s="70"/>
      <c r="F1332" s="104" t="s">
        <v>11274</v>
      </c>
      <c r="G1332" s="67"/>
      <c r="H1332" s="71"/>
      <c r="I1332" s="72"/>
      <c r="J1332" s="72"/>
      <c r="K1332" s="71" t="s">
        <v>14190</v>
      </c>
      <c r="L1332" s="75"/>
      <c r="M1332" s="76"/>
      <c r="N1332" s="76"/>
      <c r="O1332" s="77"/>
      <c r="P1332" s="78"/>
      <c r="Q1332" s="78"/>
      <c r="R1332" s="88"/>
      <c r="S1332" s="88"/>
      <c r="T1332" s="88"/>
      <c r="U1332" s="88"/>
      <c r="V1332" s="52"/>
      <c r="W1332" s="52"/>
      <c r="X1332" s="52"/>
      <c r="Y1332" s="52"/>
      <c r="Z1332" s="51"/>
      <c r="AA1332" s="73"/>
      <c r="AB1332" s="73"/>
      <c r="AC1332" s="74"/>
      <c r="AD1332" s="80">
        <v>1</v>
      </c>
      <c r="AE1332" s="80">
        <v>17252</v>
      </c>
      <c r="AF1332" s="80">
        <v>1645952</v>
      </c>
      <c r="AG1332" s="80">
        <v>0</v>
      </c>
      <c r="AH1332" s="80"/>
      <c r="AI1332" s="80" t="s">
        <v>8485</v>
      </c>
      <c r="AJ1332" s="80" t="s">
        <v>7437</v>
      </c>
      <c r="AK1332" s="80"/>
      <c r="AL1332" s="80"/>
      <c r="AM1332" s="82">
        <v>43609.394236111111</v>
      </c>
      <c r="AN1332" s="80" t="s">
        <v>11402</v>
      </c>
      <c r="AO1332" s="85" t="s">
        <v>12732</v>
      </c>
      <c r="AP1332" s="80" t="s">
        <v>66</v>
      </c>
      <c r="AQ1332" s="2"/>
      <c r="AR1332" s="3"/>
      <c r="AS1332" s="3"/>
      <c r="AT1332" s="3"/>
      <c r="AU1332" s="3"/>
    </row>
    <row r="1333" spans="1:47" x14ac:dyDescent="0.35">
      <c r="A1333" s="66" t="s">
        <v>1630</v>
      </c>
      <c r="B1333" s="67"/>
      <c r="C1333" s="67"/>
      <c r="D1333" s="68"/>
      <c r="E1333" s="70"/>
      <c r="F1333" s="104" t="s">
        <v>11275</v>
      </c>
      <c r="G1333" s="67"/>
      <c r="H1333" s="71"/>
      <c r="I1333" s="72"/>
      <c r="J1333" s="72"/>
      <c r="K1333" s="71" t="s">
        <v>14191</v>
      </c>
      <c r="L1333" s="75"/>
      <c r="M1333" s="76"/>
      <c r="N1333" s="76"/>
      <c r="O1333" s="77"/>
      <c r="P1333" s="78"/>
      <c r="Q1333" s="78"/>
      <c r="R1333" s="88"/>
      <c r="S1333" s="88"/>
      <c r="T1333" s="88"/>
      <c r="U1333" s="88"/>
      <c r="V1333" s="52"/>
      <c r="W1333" s="52"/>
      <c r="X1333" s="52"/>
      <c r="Y1333" s="52"/>
      <c r="Z1333" s="51"/>
      <c r="AA1333" s="73"/>
      <c r="AB1333" s="73"/>
      <c r="AC1333" s="74"/>
      <c r="AD1333" s="80">
        <v>761</v>
      </c>
      <c r="AE1333" s="80">
        <v>1287</v>
      </c>
      <c r="AF1333" s="80">
        <v>4262</v>
      </c>
      <c r="AG1333" s="80">
        <v>2253</v>
      </c>
      <c r="AH1333" s="80"/>
      <c r="AI1333" s="80" t="s">
        <v>8486</v>
      </c>
      <c r="AJ1333" s="80" t="s">
        <v>8900</v>
      </c>
      <c r="AK1333" s="85" t="s">
        <v>9889</v>
      </c>
      <c r="AL1333" s="80"/>
      <c r="AM1333" s="82">
        <v>42849.801064814812</v>
      </c>
      <c r="AN1333" s="80" t="s">
        <v>11402</v>
      </c>
      <c r="AO1333" s="85" t="s">
        <v>12733</v>
      </c>
      <c r="AP1333" s="80" t="s">
        <v>65</v>
      </c>
      <c r="AQ1333" s="2"/>
      <c r="AR1333" s="3"/>
      <c r="AS1333" s="3"/>
      <c r="AT1333" s="3"/>
      <c r="AU1333" s="3"/>
    </row>
    <row r="1334" spans="1:47" x14ac:dyDescent="0.35">
      <c r="A1334" s="66" t="s">
        <v>1358</v>
      </c>
      <c r="B1334" s="67"/>
      <c r="C1334" s="67"/>
      <c r="D1334" s="68"/>
      <c r="E1334" s="70"/>
      <c r="F1334" s="104" t="s">
        <v>11276</v>
      </c>
      <c r="G1334" s="67"/>
      <c r="H1334" s="71"/>
      <c r="I1334" s="72"/>
      <c r="J1334" s="72"/>
      <c r="K1334" s="71" t="s">
        <v>14192</v>
      </c>
      <c r="L1334" s="75"/>
      <c r="M1334" s="76"/>
      <c r="N1334" s="76"/>
      <c r="O1334" s="77"/>
      <c r="P1334" s="78"/>
      <c r="Q1334" s="78"/>
      <c r="R1334" s="88"/>
      <c r="S1334" s="88"/>
      <c r="T1334" s="88"/>
      <c r="U1334" s="88"/>
      <c r="V1334" s="52"/>
      <c r="W1334" s="52"/>
      <c r="X1334" s="52"/>
      <c r="Y1334" s="52"/>
      <c r="Z1334" s="51"/>
      <c r="AA1334" s="73"/>
      <c r="AB1334" s="73"/>
      <c r="AC1334" s="74"/>
      <c r="AD1334" s="80">
        <v>342</v>
      </c>
      <c r="AE1334" s="80">
        <v>459</v>
      </c>
      <c r="AF1334" s="80">
        <v>2350</v>
      </c>
      <c r="AG1334" s="80">
        <v>54</v>
      </c>
      <c r="AH1334" s="80"/>
      <c r="AI1334" s="80" t="s">
        <v>8487</v>
      </c>
      <c r="AJ1334" s="80" t="s">
        <v>8609</v>
      </c>
      <c r="AK1334" s="80"/>
      <c r="AL1334" s="80"/>
      <c r="AM1334" s="82">
        <v>40338.885625000003</v>
      </c>
      <c r="AN1334" s="80" t="s">
        <v>11402</v>
      </c>
      <c r="AO1334" s="85" t="s">
        <v>12734</v>
      </c>
      <c r="AP1334" s="80" t="s">
        <v>66</v>
      </c>
      <c r="AQ1334" s="2"/>
      <c r="AR1334" s="3"/>
      <c r="AS1334" s="3"/>
      <c r="AT1334" s="3"/>
      <c r="AU1334" s="3"/>
    </row>
    <row r="1335" spans="1:47" x14ac:dyDescent="0.35">
      <c r="A1335" s="66" t="s">
        <v>1361</v>
      </c>
      <c r="B1335" s="67"/>
      <c r="C1335" s="67"/>
      <c r="D1335" s="68"/>
      <c r="E1335" s="70"/>
      <c r="F1335" s="104" t="s">
        <v>11277</v>
      </c>
      <c r="G1335" s="67"/>
      <c r="H1335" s="71"/>
      <c r="I1335" s="72"/>
      <c r="J1335" s="72"/>
      <c r="K1335" s="71" t="s">
        <v>14193</v>
      </c>
      <c r="L1335" s="75"/>
      <c r="M1335" s="76"/>
      <c r="N1335" s="76"/>
      <c r="O1335" s="77"/>
      <c r="P1335" s="78"/>
      <c r="Q1335" s="78"/>
      <c r="R1335" s="88"/>
      <c r="S1335" s="88"/>
      <c r="T1335" s="88"/>
      <c r="U1335" s="88"/>
      <c r="V1335" s="52"/>
      <c r="W1335" s="52"/>
      <c r="X1335" s="52"/>
      <c r="Y1335" s="52"/>
      <c r="Z1335" s="51"/>
      <c r="AA1335" s="73"/>
      <c r="AB1335" s="73"/>
      <c r="AC1335" s="74"/>
      <c r="AD1335" s="80">
        <v>1225</v>
      </c>
      <c r="AE1335" s="80">
        <v>2490</v>
      </c>
      <c r="AF1335" s="80">
        <v>98686</v>
      </c>
      <c r="AG1335" s="80">
        <v>85761</v>
      </c>
      <c r="AH1335" s="80"/>
      <c r="AI1335" s="80" t="s">
        <v>8488</v>
      </c>
      <c r="AJ1335" s="80" t="s">
        <v>9157</v>
      </c>
      <c r="AK1335" s="85" t="s">
        <v>9890</v>
      </c>
      <c r="AL1335" s="80"/>
      <c r="AM1335" s="82">
        <v>39620.121296296296</v>
      </c>
      <c r="AN1335" s="80" t="s">
        <v>11402</v>
      </c>
      <c r="AO1335" s="85" t="s">
        <v>12735</v>
      </c>
      <c r="AP1335" s="80" t="s">
        <v>66</v>
      </c>
      <c r="AQ1335" s="2"/>
      <c r="AR1335" s="3"/>
      <c r="AS1335" s="3"/>
      <c r="AT1335" s="3"/>
      <c r="AU1335" s="3"/>
    </row>
    <row r="1336" spans="1:47" x14ac:dyDescent="0.35">
      <c r="A1336" s="66" t="s">
        <v>1429</v>
      </c>
      <c r="B1336" s="67"/>
      <c r="C1336" s="67"/>
      <c r="D1336" s="68"/>
      <c r="E1336" s="70"/>
      <c r="F1336" s="104" t="s">
        <v>11278</v>
      </c>
      <c r="G1336" s="67"/>
      <c r="H1336" s="71"/>
      <c r="I1336" s="72"/>
      <c r="J1336" s="72"/>
      <c r="K1336" s="71" t="s">
        <v>14194</v>
      </c>
      <c r="L1336" s="75"/>
      <c r="M1336" s="76"/>
      <c r="N1336" s="76"/>
      <c r="O1336" s="77"/>
      <c r="P1336" s="78"/>
      <c r="Q1336" s="78"/>
      <c r="R1336" s="88"/>
      <c r="S1336" s="88"/>
      <c r="T1336" s="88"/>
      <c r="U1336" s="88"/>
      <c r="V1336" s="52"/>
      <c r="W1336" s="52"/>
      <c r="X1336" s="52"/>
      <c r="Y1336" s="52"/>
      <c r="Z1336" s="51"/>
      <c r="AA1336" s="73"/>
      <c r="AB1336" s="73"/>
      <c r="AC1336" s="74"/>
      <c r="AD1336" s="80">
        <v>1132</v>
      </c>
      <c r="AE1336" s="80">
        <v>372</v>
      </c>
      <c r="AF1336" s="80">
        <v>2496</v>
      </c>
      <c r="AG1336" s="80">
        <v>2515</v>
      </c>
      <c r="AH1336" s="80"/>
      <c r="AI1336" s="80" t="s">
        <v>8489</v>
      </c>
      <c r="AJ1336" s="80" t="s">
        <v>9158</v>
      </c>
      <c r="AK1336" s="80"/>
      <c r="AL1336" s="80"/>
      <c r="AM1336" s="82">
        <v>42108.726921296293</v>
      </c>
      <c r="AN1336" s="80" t="s">
        <v>11402</v>
      </c>
      <c r="AO1336" s="85" t="s">
        <v>12736</v>
      </c>
      <c r="AP1336" s="80" t="s">
        <v>66</v>
      </c>
      <c r="AQ1336" s="2"/>
      <c r="AR1336" s="3"/>
      <c r="AS1336" s="3"/>
      <c r="AT1336" s="3"/>
      <c r="AU1336" s="3"/>
    </row>
    <row r="1337" spans="1:47" x14ac:dyDescent="0.35">
      <c r="A1337" s="66" t="s">
        <v>1362</v>
      </c>
      <c r="B1337" s="67"/>
      <c r="C1337" s="67"/>
      <c r="D1337" s="68"/>
      <c r="E1337" s="70"/>
      <c r="F1337" s="104" t="s">
        <v>11279</v>
      </c>
      <c r="G1337" s="67"/>
      <c r="H1337" s="71"/>
      <c r="I1337" s="72"/>
      <c r="J1337" s="72"/>
      <c r="K1337" s="71" t="s">
        <v>14195</v>
      </c>
      <c r="L1337" s="75"/>
      <c r="M1337" s="76"/>
      <c r="N1337" s="76"/>
      <c r="O1337" s="77"/>
      <c r="P1337" s="78"/>
      <c r="Q1337" s="78"/>
      <c r="R1337" s="88"/>
      <c r="S1337" s="88"/>
      <c r="T1337" s="88"/>
      <c r="U1337" s="88"/>
      <c r="V1337" s="52"/>
      <c r="W1337" s="52"/>
      <c r="X1337" s="52"/>
      <c r="Y1337" s="52"/>
      <c r="Z1337" s="51"/>
      <c r="AA1337" s="73"/>
      <c r="AB1337" s="73"/>
      <c r="AC1337" s="74"/>
      <c r="AD1337" s="80">
        <v>437</v>
      </c>
      <c r="AE1337" s="80">
        <v>602</v>
      </c>
      <c r="AF1337" s="80">
        <v>780</v>
      </c>
      <c r="AG1337" s="80">
        <v>890</v>
      </c>
      <c r="AH1337" s="80"/>
      <c r="AI1337" s="80" t="s">
        <v>8490</v>
      </c>
      <c r="AJ1337" s="80" t="s">
        <v>9147</v>
      </c>
      <c r="AK1337" s="85" t="s">
        <v>9891</v>
      </c>
      <c r="AL1337" s="80"/>
      <c r="AM1337" s="82">
        <v>43412.646041666667</v>
      </c>
      <c r="AN1337" s="80" t="s">
        <v>11402</v>
      </c>
      <c r="AO1337" s="85" t="s">
        <v>12737</v>
      </c>
      <c r="AP1337" s="80" t="s">
        <v>66</v>
      </c>
      <c r="AQ1337" s="2"/>
      <c r="AR1337" s="3"/>
      <c r="AS1337" s="3"/>
      <c r="AT1337" s="3"/>
      <c r="AU1337" s="3"/>
    </row>
    <row r="1338" spans="1:47" x14ac:dyDescent="0.35">
      <c r="A1338" s="66" t="s">
        <v>1363</v>
      </c>
      <c r="B1338" s="67"/>
      <c r="C1338" s="67"/>
      <c r="D1338" s="68"/>
      <c r="E1338" s="70"/>
      <c r="F1338" s="104" t="s">
        <v>11280</v>
      </c>
      <c r="G1338" s="67"/>
      <c r="H1338" s="71"/>
      <c r="I1338" s="72"/>
      <c r="J1338" s="72"/>
      <c r="K1338" s="71" t="s">
        <v>14196</v>
      </c>
      <c r="L1338" s="75"/>
      <c r="M1338" s="76"/>
      <c r="N1338" s="76"/>
      <c r="O1338" s="77"/>
      <c r="P1338" s="78"/>
      <c r="Q1338" s="78"/>
      <c r="R1338" s="88"/>
      <c r="S1338" s="88"/>
      <c r="T1338" s="88"/>
      <c r="U1338" s="88"/>
      <c r="V1338" s="52"/>
      <c r="W1338" s="52"/>
      <c r="X1338" s="52"/>
      <c r="Y1338" s="52"/>
      <c r="Z1338" s="51"/>
      <c r="AA1338" s="73"/>
      <c r="AB1338" s="73"/>
      <c r="AC1338" s="74"/>
      <c r="AD1338" s="80">
        <v>500</v>
      </c>
      <c r="AE1338" s="80">
        <v>127</v>
      </c>
      <c r="AF1338" s="80">
        <v>7462</v>
      </c>
      <c r="AG1338" s="80">
        <v>4836</v>
      </c>
      <c r="AH1338" s="80"/>
      <c r="AI1338" s="80" t="s">
        <v>8491</v>
      </c>
      <c r="AJ1338" s="80" t="s">
        <v>8699</v>
      </c>
      <c r="AK1338" s="85" t="s">
        <v>9892</v>
      </c>
      <c r="AL1338" s="80"/>
      <c r="AM1338" s="82">
        <v>44217.482905092591</v>
      </c>
      <c r="AN1338" s="80" t="s">
        <v>11402</v>
      </c>
      <c r="AO1338" s="85" t="s">
        <v>12738</v>
      </c>
      <c r="AP1338" s="80" t="s">
        <v>66</v>
      </c>
      <c r="AQ1338" s="2"/>
      <c r="AR1338" s="3"/>
      <c r="AS1338" s="3"/>
      <c r="AT1338" s="3"/>
      <c r="AU1338" s="3"/>
    </row>
    <row r="1339" spans="1:47" x14ac:dyDescent="0.35">
      <c r="A1339" s="66" t="s">
        <v>1508</v>
      </c>
      <c r="B1339" s="67"/>
      <c r="C1339" s="67"/>
      <c r="D1339" s="68"/>
      <c r="E1339" s="70"/>
      <c r="F1339" s="104" t="s">
        <v>11281</v>
      </c>
      <c r="G1339" s="67"/>
      <c r="H1339" s="71"/>
      <c r="I1339" s="72"/>
      <c r="J1339" s="72"/>
      <c r="K1339" s="71" t="s">
        <v>14197</v>
      </c>
      <c r="L1339" s="75"/>
      <c r="M1339" s="76"/>
      <c r="N1339" s="76"/>
      <c r="O1339" s="77"/>
      <c r="P1339" s="78"/>
      <c r="Q1339" s="78"/>
      <c r="R1339" s="88"/>
      <c r="S1339" s="88"/>
      <c r="T1339" s="88"/>
      <c r="U1339" s="88"/>
      <c r="V1339" s="52"/>
      <c r="W1339" s="52"/>
      <c r="X1339" s="52"/>
      <c r="Y1339" s="52"/>
      <c r="Z1339" s="51"/>
      <c r="AA1339" s="73"/>
      <c r="AB1339" s="73"/>
      <c r="AC1339" s="74"/>
      <c r="AD1339" s="80">
        <v>127</v>
      </c>
      <c r="AE1339" s="80">
        <v>9777</v>
      </c>
      <c r="AF1339" s="80">
        <v>30375</v>
      </c>
      <c r="AG1339" s="80">
        <v>507</v>
      </c>
      <c r="AH1339" s="80"/>
      <c r="AI1339" s="80" t="s">
        <v>8492</v>
      </c>
      <c r="AJ1339" s="80" t="s">
        <v>8616</v>
      </c>
      <c r="AK1339" s="85" t="s">
        <v>9893</v>
      </c>
      <c r="AL1339" s="80"/>
      <c r="AM1339" s="82">
        <v>40246.580625000002</v>
      </c>
      <c r="AN1339" s="80" t="s">
        <v>11402</v>
      </c>
      <c r="AO1339" s="85" t="s">
        <v>12739</v>
      </c>
      <c r="AP1339" s="80" t="s">
        <v>66</v>
      </c>
      <c r="AQ1339" s="2"/>
      <c r="AR1339" s="3"/>
      <c r="AS1339" s="3"/>
      <c r="AT1339" s="3"/>
      <c r="AU1339" s="3"/>
    </row>
    <row r="1340" spans="1:47" x14ac:dyDescent="0.35">
      <c r="A1340" s="66" t="s">
        <v>1365</v>
      </c>
      <c r="B1340" s="67"/>
      <c r="C1340" s="67"/>
      <c r="D1340" s="68"/>
      <c r="E1340" s="70"/>
      <c r="F1340" s="104" t="s">
        <v>11282</v>
      </c>
      <c r="G1340" s="67"/>
      <c r="H1340" s="71"/>
      <c r="I1340" s="72"/>
      <c r="J1340" s="72"/>
      <c r="K1340" s="71" t="s">
        <v>14198</v>
      </c>
      <c r="L1340" s="75"/>
      <c r="M1340" s="76"/>
      <c r="N1340" s="76"/>
      <c r="O1340" s="77"/>
      <c r="P1340" s="78"/>
      <c r="Q1340" s="78"/>
      <c r="R1340" s="88"/>
      <c r="S1340" s="88"/>
      <c r="T1340" s="88"/>
      <c r="U1340" s="88"/>
      <c r="V1340" s="52"/>
      <c r="W1340" s="52"/>
      <c r="X1340" s="52"/>
      <c r="Y1340" s="52"/>
      <c r="Z1340" s="51"/>
      <c r="AA1340" s="73"/>
      <c r="AB1340" s="73"/>
      <c r="AC1340" s="74"/>
      <c r="AD1340" s="80">
        <v>209</v>
      </c>
      <c r="AE1340" s="80">
        <v>51</v>
      </c>
      <c r="AF1340" s="80">
        <v>34</v>
      </c>
      <c r="AG1340" s="80">
        <v>164</v>
      </c>
      <c r="AH1340" s="80"/>
      <c r="AI1340" s="80" t="s">
        <v>8493</v>
      </c>
      <c r="AJ1340" s="80" t="s">
        <v>8711</v>
      </c>
      <c r="AK1340" s="80"/>
      <c r="AL1340" s="80"/>
      <c r="AM1340" s="82">
        <v>42049.33321759259</v>
      </c>
      <c r="AN1340" s="80" t="s">
        <v>11402</v>
      </c>
      <c r="AO1340" s="85" t="s">
        <v>12740</v>
      </c>
      <c r="AP1340" s="80" t="s">
        <v>66</v>
      </c>
      <c r="AQ1340" s="2"/>
      <c r="AR1340" s="3"/>
      <c r="AS1340" s="3"/>
      <c r="AT1340" s="3"/>
      <c r="AU1340" s="3"/>
    </row>
    <row r="1341" spans="1:47" x14ac:dyDescent="0.35">
      <c r="A1341" s="66" t="s">
        <v>1366</v>
      </c>
      <c r="B1341" s="67"/>
      <c r="C1341" s="67"/>
      <c r="D1341" s="68"/>
      <c r="E1341" s="70"/>
      <c r="F1341" s="104" t="s">
        <v>11283</v>
      </c>
      <c r="G1341" s="67"/>
      <c r="H1341" s="71"/>
      <c r="I1341" s="72"/>
      <c r="J1341" s="72"/>
      <c r="K1341" s="71" t="s">
        <v>14199</v>
      </c>
      <c r="L1341" s="75"/>
      <c r="M1341" s="76"/>
      <c r="N1341" s="76"/>
      <c r="O1341" s="77"/>
      <c r="P1341" s="78"/>
      <c r="Q1341" s="78"/>
      <c r="R1341" s="88"/>
      <c r="S1341" s="88"/>
      <c r="T1341" s="88"/>
      <c r="U1341" s="88"/>
      <c r="V1341" s="52"/>
      <c r="W1341" s="52"/>
      <c r="X1341" s="52"/>
      <c r="Y1341" s="52"/>
      <c r="Z1341" s="51"/>
      <c r="AA1341" s="73"/>
      <c r="AB1341" s="73"/>
      <c r="AC1341" s="74"/>
      <c r="AD1341" s="80">
        <v>458</v>
      </c>
      <c r="AE1341" s="80">
        <v>367</v>
      </c>
      <c r="AF1341" s="80">
        <v>8921</v>
      </c>
      <c r="AG1341" s="80">
        <v>4202</v>
      </c>
      <c r="AH1341" s="80"/>
      <c r="AI1341" s="80" t="s">
        <v>8494</v>
      </c>
      <c r="AJ1341" s="80" t="s">
        <v>8704</v>
      </c>
      <c r="AK1341" s="85" t="s">
        <v>9894</v>
      </c>
      <c r="AL1341" s="80"/>
      <c r="AM1341" s="82">
        <v>41150.488217592596</v>
      </c>
      <c r="AN1341" s="80" t="s">
        <v>11402</v>
      </c>
      <c r="AO1341" s="85" t="s">
        <v>12741</v>
      </c>
      <c r="AP1341" s="80" t="s">
        <v>66</v>
      </c>
      <c r="AQ1341" s="2"/>
      <c r="AR1341" s="3"/>
      <c r="AS1341" s="3"/>
      <c r="AT1341" s="3"/>
      <c r="AU1341" s="3"/>
    </row>
    <row r="1342" spans="1:47" x14ac:dyDescent="0.35">
      <c r="A1342" s="66" t="s">
        <v>1368</v>
      </c>
      <c r="B1342" s="67"/>
      <c r="C1342" s="67"/>
      <c r="D1342" s="68"/>
      <c r="E1342" s="70"/>
      <c r="F1342" s="104" t="s">
        <v>11284</v>
      </c>
      <c r="G1342" s="67"/>
      <c r="H1342" s="71"/>
      <c r="I1342" s="72"/>
      <c r="J1342" s="72"/>
      <c r="K1342" s="71" t="s">
        <v>14200</v>
      </c>
      <c r="L1342" s="75"/>
      <c r="M1342" s="76"/>
      <c r="N1342" s="76"/>
      <c r="O1342" s="77"/>
      <c r="P1342" s="78"/>
      <c r="Q1342" s="78"/>
      <c r="R1342" s="88"/>
      <c r="S1342" s="88"/>
      <c r="T1342" s="88"/>
      <c r="U1342" s="88"/>
      <c r="V1342" s="52"/>
      <c r="W1342" s="52"/>
      <c r="X1342" s="52"/>
      <c r="Y1342" s="52"/>
      <c r="Z1342" s="51"/>
      <c r="AA1342" s="73"/>
      <c r="AB1342" s="73"/>
      <c r="AC1342" s="74"/>
      <c r="AD1342" s="80">
        <v>348</v>
      </c>
      <c r="AE1342" s="80">
        <v>1038</v>
      </c>
      <c r="AF1342" s="80">
        <v>2591</v>
      </c>
      <c r="AG1342" s="80">
        <v>787</v>
      </c>
      <c r="AH1342" s="80"/>
      <c r="AI1342" s="80" t="s">
        <v>8495</v>
      </c>
      <c r="AJ1342" s="80" t="s">
        <v>9159</v>
      </c>
      <c r="AK1342" s="80"/>
      <c r="AL1342" s="80"/>
      <c r="AM1342" s="82">
        <v>43193.345034722224</v>
      </c>
      <c r="AN1342" s="80" t="s">
        <v>11402</v>
      </c>
      <c r="AO1342" s="85" t="s">
        <v>12742</v>
      </c>
      <c r="AP1342" s="80" t="s">
        <v>66</v>
      </c>
      <c r="AQ1342" s="2"/>
      <c r="AR1342" s="3"/>
      <c r="AS1342" s="3"/>
      <c r="AT1342" s="3"/>
      <c r="AU1342" s="3"/>
    </row>
    <row r="1343" spans="1:47" x14ac:dyDescent="0.35">
      <c r="A1343" s="66" t="s">
        <v>1370</v>
      </c>
      <c r="B1343" s="67"/>
      <c r="C1343" s="67"/>
      <c r="D1343" s="68"/>
      <c r="E1343" s="70"/>
      <c r="F1343" s="104" t="s">
        <v>11285</v>
      </c>
      <c r="G1343" s="67"/>
      <c r="H1343" s="71"/>
      <c r="I1343" s="72"/>
      <c r="J1343" s="72"/>
      <c r="K1343" s="71" t="s">
        <v>14201</v>
      </c>
      <c r="L1343" s="75"/>
      <c r="M1343" s="76"/>
      <c r="N1343" s="76"/>
      <c r="O1343" s="77"/>
      <c r="P1343" s="78"/>
      <c r="Q1343" s="78"/>
      <c r="R1343" s="88"/>
      <c r="S1343" s="88"/>
      <c r="T1343" s="88"/>
      <c r="U1343" s="88"/>
      <c r="V1343" s="52"/>
      <c r="W1343" s="52"/>
      <c r="X1343" s="52"/>
      <c r="Y1343" s="52"/>
      <c r="Z1343" s="51"/>
      <c r="AA1343" s="73"/>
      <c r="AB1343" s="73"/>
      <c r="AC1343" s="74"/>
      <c r="AD1343" s="80">
        <v>110</v>
      </c>
      <c r="AE1343" s="80">
        <v>1864</v>
      </c>
      <c r="AF1343" s="80">
        <v>5057</v>
      </c>
      <c r="AG1343" s="80">
        <v>3584</v>
      </c>
      <c r="AH1343" s="80"/>
      <c r="AI1343" s="80" t="s">
        <v>8496</v>
      </c>
      <c r="AJ1343" s="80" t="s">
        <v>9160</v>
      </c>
      <c r="AK1343" s="85" t="s">
        <v>9895</v>
      </c>
      <c r="AL1343" s="80"/>
      <c r="AM1343" s="82">
        <v>42262.343368055554</v>
      </c>
      <c r="AN1343" s="80" t="s">
        <v>11402</v>
      </c>
      <c r="AO1343" s="85" t="s">
        <v>12743</v>
      </c>
      <c r="AP1343" s="80" t="s">
        <v>66</v>
      </c>
      <c r="AQ1343" s="2"/>
      <c r="AR1343" s="3"/>
      <c r="AS1343" s="3"/>
      <c r="AT1343" s="3"/>
      <c r="AU1343" s="3"/>
    </row>
    <row r="1344" spans="1:47" x14ac:dyDescent="0.35">
      <c r="A1344" s="66" t="s">
        <v>1631</v>
      </c>
      <c r="B1344" s="67"/>
      <c r="C1344" s="67"/>
      <c r="D1344" s="68"/>
      <c r="E1344" s="70"/>
      <c r="F1344" s="104" t="s">
        <v>11286</v>
      </c>
      <c r="G1344" s="67"/>
      <c r="H1344" s="71"/>
      <c r="I1344" s="72"/>
      <c r="J1344" s="72"/>
      <c r="K1344" s="71" t="s">
        <v>14202</v>
      </c>
      <c r="L1344" s="75"/>
      <c r="M1344" s="76"/>
      <c r="N1344" s="76"/>
      <c r="O1344" s="77"/>
      <c r="P1344" s="78"/>
      <c r="Q1344" s="78"/>
      <c r="R1344" s="88"/>
      <c r="S1344" s="88"/>
      <c r="T1344" s="88"/>
      <c r="U1344" s="88"/>
      <c r="V1344" s="52"/>
      <c r="W1344" s="52"/>
      <c r="X1344" s="52"/>
      <c r="Y1344" s="52"/>
      <c r="Z1344" s="51"/>
      <c r="AA1344" s="73"/>
      <c r="AB1344" s="73"/>
      <c r="AC1344" s="74"/>
      <c r="AD1344" s="80">
        <v>462</v>
      </c>
      <c r="AE1344" s="80">
        <v>2342</v>
      </c>
      <c r="AF1344" s="80">
        <v>17313</v>
      </c>
      <c r="AG1344" s="80">
        <v>862</v>
      </c>
      <c r="AH1344" s="80"/>
      <c r="AI1344" s="80" t="s">
        <v>8497</v>
      </c>
      <c r="AJ1344" s="80" t="s">
        <v>9161</v>
      </c>
      <c r="AK1344" s="85" t="s">
        <v>9896</v>
      </c>
      <c r="AL1344" s="80"/>
      <c r="AM1344" s="82">
        <v>41937.223703703705</v>
      </c>
      <c r="AN1344" s="80" t="s">
        <v>11402</v>
      </c>
      <c r="AO1344" s="85" t="s">
        <v>12744</v>
      </c>
      <c r="AP1344" s="80" t="s">
        <v>65</v>
      </c>
      <c r="AQ1344" s="2"/>
      <c r="AR1344" s="3"/>
      <c r="AS1344" s="3"/>
      <c r="AT1344" s="3"/>
      <c r="AU1344" s="3"/>
    </row>
    <row r="1345" spans="1:47" x14ac:dyDescent="0.35">
      <c r="A1345" s="66" t="s">
        <v>1371</v>
      </c>
      <c r="B1345" s="67"/>
      <c r="C1345" s="67"/>
      <c r="D1345" s="68"/>
      <c r="E1345" s="70"/>
      <c r="F1345" s="104" t="s">
        <v>11287</v>
      </c>
      <c r="G1345" s="67"/>
      <c r="H1345" s="71"/>
      <c r="I1345" s="72"/>
      <c r="J1345" s="72"/>
      <c r="K1345" s="71" t="s">
        <v>14203</v>
      </c>
      <c r="L1345" s="75"/>
      <c r="M1345" s="76"/>
      <c r="N1345" s="76"/>
      <c r="O1345" s="77"/>
      <c r="P1345" s="78"/>
      <c r="Q1345" s="78"/>
      <c r="R1345" s="88"/>
      <c r="S1345" s="88"/>
      <c r="T1345" s="88"/>
      <c r="U1345" s="88"/>
      <c r="V1345" s="52"/>
      <c r="W1345" s="52"/>
      <c r="X1345" s="52"/>
      <c r="Y1345" s="52"/>
      <c r="Z1345" s="51"/>
      <c r="AA1345" s="73"/>
      <c r="AB1345" s="73"/>
      <c r="AC1345" s="74"/>
      <c r="AD1345" s="80">
        <v>4153</v>
      </c>
      <c r="AE1345" s="80">
        <v>6452</v>
      </c>
      <c r="AF1345" s="80">
        <v>5554</v>
      </c>
      <c r="AG1345" s="80">
        <v>2630</v>
      </c>
      <c r="AH1345" s="80"/>
      <c r="AI1345" s="80" t="s">
        <v>8498</v>
      </c>
      <c r="AJ1345" s="80"/>
      <c r="AK1345" s="85" t="s">
        <v>9897</v>
      </c>
      <c r="AL1345" s="80"/>
      <c r="AM1345" s="82">
        <v>41593.432708333334</v>
      </c>
      <c r="AN1345" s="80" t="s">
        <v>11402</v>
      </c>
      <c r="AO1345" s="85" t="s">
        <v>12745</v>
      </c>
      <c r="AP1345" s="80" t="s">
        <v>66</v>
      </c>
      <c r="AQ1345" s="2"/>
      <c r="AR1345" s="3"/>
      <c r="AS1345" s="3"/>
      <c r="AT1345" s="3"/>
      <c r="AU1345" s="3"/>
    </row>
    <row r="1346" spans="1:47" x14ac:dyDescent="0.35">
      <c r="A1346" s="66" t="s">
        <v>1632</v>
      </c>
      <c r="B1346" s="67"/>
      <c r="C1346" s="67"/>
      <c r="D1346" s="68"/>
      <c r="E1346" s="70"/>
      <c r="F1346" s="104" t="s">
        <v>11288</v>
      </c>
      <c r="G1346" s="67"/>
      <c r="H1346" s="71"/>
      <c r="I1346" s="72"/>
      <c r="J1346" s="72"/>
      <c r="K1346" s="71" t="s">
        <v>14204</v>
      </c>
      <c r="L1346" s="75"/>
      <c r="M1346" s="76"/>
      <c r="N1346" s="76"/>
      <c r="O1346" s="77"/>
      <c r="P1346" s="78"/>
      <c r="Q1346" s="78"/>
      <c r="R1346" s="88"/>
      <c r="S1346" s="88"/>
      <c r="T1346" s="88"/>
      <c r="U1346" s="88"/>
      <c r="V1346" s="52"/>
      <c r="W1346" s="52"/>
      <c r="X1346" s="52"/>
      <c r="Y1346" s="52"/>
      <c r="Z1346" s="51"/>
      <c r="AA1346" s="73"/>
      <c r="AB1346" s="73"/>
      <c r="AC1346" s="74"/>
      <c r="AD1346" s="80">
        <v>2851</v>
      </c>
      <c r="AE1346" s="80">
        <v>74762</v>
      </c>
      <c r="AF1346" s="80">
        <v>19000</v>
      </c>
      <c r="AG1346" s="80">
        <v>6574</v>
      </c>
      <c r="AH1346" s="80"/>
      <c r="AI1346" s="80" t="s">
        <v>8499</v>
      </c>
      <c r="AJ1346" s="80" t="s">
        <v>8609</v>
      </c>
      <c r="AK1346" s="85" t="s">
        <v>9898</v>
      </c>
      <c r="AL1346" s="80"/>
      <c r="AM1346" s="82">
        <v>41149.486226851855</v>
      </c>
      <c r="AN1346" s="80" t="s">
        <v>11402</v>
      </c>
      <c r="AO1346" s="85" t="s">
        <v>12746</v>
      </c>
      <c r="AP1346" s="80" t="s">
        <v>65</v>
      </c>
      <c r="AQ1346" s="2"/>
      <c r="AR1346" s="3"/>
      <c r="AS1346" s="3"/>
      <c r="AT1346" s="3"/>
      <c r="AU1346" s="3"/>
    </row>
    <row r="1347" spans="1:47" x14ac:dyDescent="0.35">
      <c r="A1347" s="66" t="s">
        <v>1372</v>
      </c>
      <c r="B1347" s="67"/>
      <c r="C1347" s="67"/>
      <c r="D1347" s="68"/>
      <c r="E1347" s="70"/>
      <c r="F1347" s="104" t="s">
        <v>11289</v>
      </c>
      <c r="G1347" s="67"/>
      <c r="H1347" s="71"/>
      <c r="I1347" s="72"/>
      <c r="J1347" s="72"/>
      <c r="K1347" s="71" t="s">
        <v>14205</v>
      </c>
      <c r="L1347" s="75"/>
      <c r="M1347" s="76"/>
      <c r="N1347" s="76"/>
      <c r="O1347" s="77"/>
      <c r="P1347" s="78"/>
      <c r="Q1347" s="78"/>
      <c r="R1347" s="88"/>
      <c r="S1347" s="88"/>
      <c r="T1347" s="88"/>
      <c r="U1347" s="88"/>
      <c r="V1347" s="52"/>
      <c r="W1347" s="52"/>
      <c r="X1347" s="52"/>
      <c r="Y1347" s="52"/>
      <c r="Z1347" s="51"/>
      <c r="AA1347" s="73"/>
      <c r="AB1347" s="73"/>
      <c r="AC1347" s="74"/>
      <c r="AD1347" s="80">
        <v>625</v>
      </c>
      <c r="AE1347" s="80">
        <v>424</v>
      </c>
      <c r="AF1347" s="80">
        <v>60843</v>
      </c>
      <c r="AG1347" s="80">
        <v>19549</v>
      </c>
      <c r="AH1347" s="80"/>
      <c r="AI1347" s="80"/>
      <c r="AJ1347" s="80"/>
      <c r="AK1347" s="80"/>
      <c r="AL1347" s="80"/>
      <c r="AM1347" s="82">
        <v>41983.946087962962</v>
      </c>
      <c r="AN1347" s="80" t="s">
        <v>11402</v>
      </c>
      <c r="AO1347" s="85" t="s">
        <v>12747</v>
      </c>
      <c r="AP1347" s="80" t="s">
        <v>66</v>
      </c>
      <c r="AQ1347" s="2"/>
      <c r="AR1347" s="3"/>
      <c r="AS1347" s="3"/>
      <c r="AT1347" s="3"/>
      <c r="AU1347" s="3"/>
    </row>
    <row r="1348" spans="1:47" x14ac:dyDescent="0.35">
      <c r="A1348" s="66" t="s">
        <v>1373</v>
      </c>
      <c r="B1348" s="67"/>
      <c r="C1348" s="67"/>
      <c r="D1348" s="68"/>
      <c r="E1348" s="70"/>
      <c r="F1348" s="104" t="s">
        <v>11290</v>
      </c>
      <c r="G1348" s="67"/>
      <c r="H1348" s="71"/>
      <c r="I1348" s="72"/>
      <c r="J1348" s="72"/>
      <c r="K1348" s="71" t="s">
        <v>14206</v>
      </c>
      <c r="L1348" s="75"/>
      <c r="M1348" s="76"/>
      <c r="N1348" s="76"/>
      <c r="O1348" s="77"/>
      <c r="P1348" s="78"/>
      <c r="Q1348" s="78"/>
      <c r="R1348" s="88"/>
      <c r="S1348" s="88"/>
      <c r="T1348" s="88"/>
      <c r="U1348" s="88"/>
      <c r="V1348" s="52"/>
      <c r="W1348" s="52"/>
      <c r="X1348" s="52"/>
      <c r="Y1348" s="52"/>
      <c r="Z1348" s="51"/>
      <c r="AA1348" s="73"/>
      <c r="AB1348" s="73"/>
      <c r="AC1348" s="74"/>
      <c r="AD1348" s="80">
        <v>3808</v>
      </c>
      <c r="AE1348" s="80">
        <v>1497</v>
      </c>
      <c r="AF1348" s="80">
        <v>338312</v>
      </c>
      <c r="AG1348" s="80">
        <v>514905</v>
      </c>
      <c r="AH1348" s="80"/>
      <c r="AI1348" s="80" t="s">
        <v>8500</v>
      </c>
      <c r="AJ1348" s="80" t="s">
        <v>9162</v>
      </c>
      <c r="AK1348" s="80"/>
      <c r="AL1348" s="80"/>
      <c r="AM1348" s="82">
        <v>42822.837453703702</v>
      </c>
      <c r="AN1348" s="80" t="s">
        <v>11402</v>
      </c>
      <c r="AO1348" s="85" t="s">
        <v>12748</v>
      </c>
      <c r="AP1348" s="80" t="s">
        <v>66</v>
      </c>
      <c r="AQ1348" s="2"/>
      <c r="AR1348" s="3"/>
      <c r="AS1348" s="3"/>
      <c r="AT1348" s="3"/>
      <c r="AU1348" s="3"/>
    </row>
    <row r="1349" spans="1:47" x14ac:dyDescent="0.35">
      <c r="A1349" s="66" t="s">
        <v>1374</v>
      </c>
      <c r="B1349" s="67"/>
      <c r="C1349" s="67"/>
      <c r="D1349" s="68"/>
      <c r="E1349" s="70"/>
      <c r="F1349" s="104" t="s">
        <v>11291</v>
      </c>
      <c r="G1349" s="67"/>
      <c r="H1349" s="71"/>
      <c r="I1349" s="72"/>
      <c r="J1349" s="72"/>
      <c r="K1349" s="71" t="s">
        <v>14207</v>
      </c>
      <c r="L1349" s="75"/>
      <c r="M1349" s="76"/>
      <c r="N1349" s="76"/>
      <c r="O1349" s="77"/>
      <c r="P1349" s="78"/>
      <c r="Q1349" s="78"/>
      <c r="R1349" s="88"/>
      <c r="S1349" s="88"/>
      <c r="T1349" s="88"/>
      <c r="U1349" s="88"/>
      <c r="V1349" s="52"/>
      <c r="W1349" s="52"/>
      <c r="X1349" s="52"/>
      <c r="Y1349" s="52"/>
      <c r="Z1349" s="51"/>
      <c r="AA1349" s="73"/>
      <c r="AB1349" s="73"/>
      <c r="AC1349" s="74"/>
      <c r="AD1349" s="80">
        <v>1908</v>
      </c>
      <c r="AE1349" s="80">
        <v>3799</v>
      </c>
      <c r="AF1349" s="80">
        <v>14471</v>
      </c>
      <c r="AG1349" s="80">
        <v>13248</v>
      </c>
      <c r="AH1349" s="80"/>
      <c r="AI1349" s="80" t="s">
        <v>8501</v>
      </c>
      <c r="AJ1349" s="80" t="s">
        <v>9163</v>
      </c>
      <c r="AK1349" s="85" t="s">
        <v>9899</v>
      </c>
      <c r="AL1349" s="80"/>
      <c r="AM1349" s="82">
        <v>40433.889768518522</v>
      </c>
      <c r="AN1349" s="80" t="s">
        <v>11402</v>
      </c>
      <c r="AO1349" s="85" t="s">
        <v>12749</v>
      </c>
      <c r="AP1349" s="80" t="s">
        <v>66</v>
      </c>
      <c r="AQ1349" s="2"/>
      <c r="AR1349" s="3"/>
      <c r="AS1349" s="3"/>
      <c r="AT1349" s="3"/>
      <c r="AU1349" s="3"/>
    </row>
    <row r="1350" spans="1:47" x14ac:dyDescent="0.35">
      <c r="A1350" s="66" t="s">
        <v>1376</v>
      </c>
      <c r="B1350" s="67"/>
      <c r="C1350" s="67"/>
      <c r="D1350" s="68"/>
      <c r="E1350" s="70"/>
      <c r="F1350" s="104" t="s">
        <v>11292</v>
      </c>
      <c r="G1350" s="67"/>
      <c r="H1350" s="71"/>
      <c r="I1350" s="72"/>
      <c r="J1350" s="72"/>
      <c r="K1350" s="71" t="s">
        <v>14208</v>
      </c>
      <c r="L1350" s="75"/>
      <c r="M1350" s="76"/>
      <c r="N1350" s="76"/>
      <c r="O1350" s="77"/>
      <c r="P1350" s="78"/>
      <c r="Q1350" s="78"/>
      <c r="R1350" s="88"/>
      <c r="S1350" s="88"/>
      <c r="T1350" s="88"/>
      <c r="U1350" s="88"/>
      <c r="V1350" s="52"/>
      <c r="W1350" s="52"/>
      <c r="X1350" s="52"/>
      <c r="Y1350" s="52"/>
      <c r="Z1350" s="51"/>
      <c r="AA1350" s="73"/>
      <c r="AB1350" s="73"/>
      <c r="AC1350" s="74"/>
      <c r="AD1350" s="80">
        <v>542</v>
      </c>
      <c r="AE1350" s="80">
        <v>1438</v>
      </c>
      <c r="AF1350" s="80">
        <v>2969</v>
      </c>
      <c r="AG1350" s="80">
        <v>819</v>
      </c>
      <c r="AH1350" s="80"/>
      <c r="AI1350" s="80" t="s">
        <v>8502</v>
      </c>
      <c r="AJ1350" s="80" t="s">
        <v>9164</v>
      </c>
      <c r="AK1350" s="85" t="s">
        <v>9900</v>
      </c>
      <c r="AL1350" s="80"/>
      <c r="AM1350" s="82">
        <v>40352.568958333337</v>
      </c>
      <c r="AN1350" s="80" t="s">
        <v>11402</v>
      </c>
      <c r="AO1350" s="85" t="s">
        <v>12750</v>
      </c>
      <c r="AP1350" s="80" t="s">
        <v>66</v>
      </c>
      <c r="AQ1350" s="2"/>
      <c r="AR1350" s="3"/>
      <c r="AS1350" s="3"/>
      <c r="AT1350" s="3"/>
      <c r="AU1350" s="3"/>
    </row>
    <row r="1351" spans="1:47" x14ac:dyDescent="0.35">
      <c r="A1351" s="66" t="s">
        <v>1377</v>
      </c>
      <c r="B1351" s="67"/>
      <c r="C1351" s="67"/>
      <c r="D1351" s="68"/>
      <c r="E1351" s="70"/>
      <c r="F1351" s="104" t="s">
        <v>11293</v>
      </c>
      <c r="G1351" s="67"/>
      <c r="H1351" s="71"/>
      <c r="I1351" s="72"/>
      <c r="J1351" s="72"/>
      <c r="K1351" s="71" t="s">
        <v>14209</v>
      </c>
      <c r="L1351" s="75"/>
      <c r="M1351" s="76"/>
      <c r="N1351" s="76"/>
      <c r="O1351" s="77"/>
      <c r="P1351" s="78"/>
      <c r="Q1351" s="78"/>
      <c r="R1351" s="88"/>
      <c r="S1351" s="88"/>
      <c r="T1351" s="88"/>
      <c r="U1351" s="88"/>
      <c r="V1351" s="52"/>
      <c r="W1351" s="52"/>
      <c r="X1351" s="52"/>
      <c r="Y1351" s="52"/>
      <c r="Z1351" s="51"/>
      <c r="AA1351" s="73"/>
      <c r="AB1351" s="73"/>
      <c r="AC1351" s="74"/>
      <c r="AD1351" s="80">
        <v>207</v>
      </c>
      <c r="AE1351" s="80">
        <v>206</v>
      </c>
      <c r="AF1351" s="80">
        <v>2230</v>
      </c>
      <c r="AG1351" s="80">
        <v>548</v>
      </c>
      <c r="AH1351" s="80"/>
      <c r="AI1351" s="80" t="s">
        <v>8503</v>
      </c>
      <c r="AJ1351" s="80" t="s">
        <v>8615</v>
      </c>
      <c r="AK1351" s="85" t="s">
        <v>9901</v>
      </c>
      <c r="AL1351" s="80"/>
      <c r="AM1351" s="82">
        <v>42208.920289351852</v>
      </c>
      <c r="AN1351" s="80" t="s">
        <v>11402</v>
      </c>
      <c r="AO1351" s="85" t="s">
        <v>12751</v>
      </c>
      <c r="AP1351" s="80" t="s">
        <v>66</v>
      </c>
      <c r="AQ1351" s="2"/>
      <c r="AR1351" s="3"/>
      <c r="AS1351" s="3"/>
      <c r="AT1351" s="3"/>
      <c r="AU1351" s="3"/>
    </row>
    <row r="1352" spans="1:47" x14ac:dyDescent="0.35">
      <c r="A1352" s="66" t="s">
        <v>1378</v>
      </c>
      <c r="B1352" s="67"/>
      <c r="C1352" s="67"/>
      <c r="D1352" s="68"/>
      <c r="E1352" s="70"/>
      <c r="F1352" s="104" t="s">
        <v>11294</v>
      </c>
      <c r="G1352" s="67"/>
      <c r="H1352" s="71"/>
      <c r="I1352" s="72"/>
      <c r="J1352" s="72"/>
      <c r="K1352" s="71" t="s">
        <v>14210</v>
      </c>
      <c r="L1352" s="75"/>
      <c r="M1352" s="76"/>
      <c r="N1352" s="76"/>
      <c r="O1352" s="77"/>
      <c r="P1352" s="78"/>
      <c r="Q1352" s="78"/>
      <c r="R1352" s="88"/>
      <c r="S1352" s="88"/>
      <c r="T1352" s="88"/>
      <c r="U1352" s="88"/>
      <c r="V1352" s="52"/>
      <c r="W1352" s="52"/>
      <c r="X1352" s="52"/>
      <c r="Y1352" s="52"/>
      <c r="Z1352" s="51"/>
      <c r="AA1352" s="73"/>
      <c r="AB1352" s="73"/>
      <c r="AC1352" s="74"/>
      <c r="AD1352" s="80">
        <v>158</v>
      </c>
      <c r="AE1352" s="80">
        <v>84</v>
      </c>
      <c r="AF1352" s="80">
        <v>626</v>
      </c>
      <c r="AG1352" s="80">
        <v>79</v>
      </c>
      <c r="AH1352" s="80"/>
      <c r="AI1352" s="80" t="s">
        <v>8504</v>
      </c>
      <c r="AJ1352" s="80" t="s">
        <v>8609</v>
      </c>
      <c r="AK1352" s="85" t="s">
        <v>9902</v>
      </c>
      <c r="AL1352" s="80"/>
      <c r="AM1352" s="82">
        <v>42740.391041666669</v>
      </c>
      <c r="AN1352" s="80" t="s">
        <v>11402</v>
      </c>
      <c r="AO1352" s="85" t="s">
        <v>12752</v>
      </c>
      <c r="AP1352" s="80" t="s">
        <v>66</v>
      </c>
      <c r="AQ1352" s="2"/>
      <c r="AR1352" s="3"/>
      <c r="AS1352" s="3"/>
      <c r="AT1352" s="3"/>
      <c r="AU1352" s="3"/>
    </row>
    <row r="1353" spans="1:47" x14ac:dyDescent="0.35">
      <c r="A1353" s="66" t="s">
        <v>1379</v>
      </c>
      <c r="B1353" s="67"/>
      <c r="C1353" s="67"/>
      <c r="D1353" s="68"/>
      <c r="E1353" s="70"/>
      <c r="F1353" s="104" t="s">
        <v>11295</v>
      </c>
      <c r="G1353" s="67"/>
      <c r="H1353" s="71"/>
      <c r="I1353" s="72"/>
      <c r="J1353" s="72"/>
      <c r="K1353" s="71" t="s">
        <v>14211</v>
      </c>
      <c r="L1353" s="75"/>
      <c r="M1353" s="76"/>
      <c r="N1353" s="76"/>
      <c r="O1353" s="77"/>
      <c r="P1353" s="78"/>
      <c r="Q1353" s="78"/>
      <c r="R1353" s="88"/>
      <c r="S1353" s="88"/>
      <c r="T1353" s="88"/>
      <c r="U1353" s="88"/>
      <c r="V1353" s="52"/>
      <c r="W1353" s="52"/>
      <c r="X1353" s="52"/>
      <c r="Y1353" s="52"/>
      <c r="Z1353" s="51"/>
      <c r="AA1353" s="73"/>
      <c r="AB1353" s="73"/>
      <c r="AC1353" s="74"/>
      <c r="AD1353" s="80">
        <v>707</v>
      </c>
      <c r="AE1353" s="80">
        <v>783</v>
      </c>
      <c r="AF1353" s="80">
        <v>1231</v>
      </c>
      <c r="AG1353" s="80">
        <v>122</v>
      </c>
      <c r="AH1353" s="80"/>
      <c r="AI1353" s="80" t="s">
        <v>8505</v>
      </c>
      <c r="AJ1353" s="80" t="s">
        <v>8609</v>
      </c>
      <c r="AK1353" s="85" t="s">
        <v>9903</v>
      </c>
      <c r="AL1353" s="80"/>
      <c r="AM1353" s="82">
        <v>42671.410127314812</v>
      </c>
      <c r="AN1353" s="80" t="s">
        <v>11402</v>
      </c>
      <c r="AO1353" s="85" t="s">
        <v>12753</v>
      </c>
      <c r="AP1353" s="80" t="s">
        <v>66</v>
      </c>
      <c r="AQ1353" s="2"/>
      <c r="AR1353" s="3"/>
      <c r="AS1353" s="3"/>
      <c r="AT1353" s="3"/>
      <c r="AU1353" s="3"/>
    </row>
    <row r="1354" spans="1:47" x14ac:dyDescent="0.35">
      <c r="A1354" s="66" t="s">
        <v>1380</v>
      </c>
      <c r="B1354" s="67"/>
      <c r="C1354" s="67"/>
      <c r="D1354" s="68"/>
      <c r="E1354" s="70"/>
      <c r="F1354" s="104" t="s">
        <v>11296</v>
      </c>
      <c r="G1354" s="67"/>
      <c r="H1354" s="71"/>
      <c r="I1354" s="72"/>
      <c r="J1354" s="72"/>
      <c r="K1354" s="71" t="s">
        <v>14212</v>
      </c>
      <c r="L1354" s="75"/>
      <c r="M1354" s="76"/>
      <c r="N1354" s="76"/>
      <c r="O1354" s="77"/>
      <c r="P1354" s="78"/>
      <c r="Q1354" s="78"/>
      <c r="R1354" s="88"/>
      <c r="S1354" s="88"/>
      <c r="T1354" s="88"/>
      <c r="U1354" s="88"/>
      <c r="V1354" s="52"/>
      <c r="W1354" s="52"/>
      <c r="X1354" s="52"/>
      <c r="Y1354" s="52"/>
      <c r="Z1354" s="51"/>
      <c r="AA1354" s="73"/>
      <c r="AB1354" s="73"/>
      <c r="AC1354" s="74"/>
      <c r="AD1354" s="80">
        <v>169</v>
      </c>
      <c r="AE1354" s="80">
        <v>1258</v>
      </c>
      <c r="AF1354" s="80">
        <v>66681</v>
      </c>
      <c r="AG1354" s="80">
        <v>115858</v>
      </c>
      <c r="AH1354" s="80"/>
      <c r="AI1354" s="80" t="s">
        <v>8506</v>
      </c>
      <c r="AJ1354" s="80" t="s">
        <v>9165</v>
      </c>
      <c r="AK1354" s="85" t="s">
        <v>9904</v>
      </c>
      <c r="AL1354" s="80"/>
      <c r="AM1354" s="82">
        <v>39408.718668981484</v>
      </c>
      <c r="AN1354" s="80" t="s">
        <v>11402</v>
      </c>
      <c r="AO1354" s="85" t="s">
        <v>12754</v>
      </c>
      <c r="AP1354" s="80" t="s">
        <v>66</v>
      </c>
      <c r="AQ1354" s="2"/>
      <c r="AR1354" s="3"/>
      <c r="AS1354" s="3"/>
      <c r="AT1354" s="3"/>
      <c r="AU1354" s="3"/>
    </row>
    <row r="1355" spans="1:47" x14ac:dyDescent="0.35">
      <c r="A1355" s="66" t="s">
        <v>1381</v>
      </c>
      <c r="B1355" s="67"/>
      <c r="C1355" s="67"/>
      <c r="D1355" s="68"/>
      <c r="E1355" s="70"/>
      <c r="F1355" s="104" t="s">
        <v>11297</v>
      </c>
      <c r="G1355" s="67"/>
      <c r="H1355" s="71"/>
      <c r="I1355" s="72"/>
      <c r="J1355" s="72"/>
      <c r="K1355" s="71" t="s">
        <v>14213</v>
      </c>
      <c r="L1355" s="75"/>
      <c r="M1355" s="76"/>
      <c r="N1355" s="76"/>
      <c r="O1355" s="77"/>
      <c r="P1355" s="78"/>
      <c r="Q1355" s="78"/>
      <c r="R1355" s="88"/>
      <c r="S1355" s="88"/>
      <c r="T1355" s="88"/>
      <c r="U1355" s="88"/>
      <c r="V1355" s="52"/>
      <c r="W1355" s="52"/>
      <c r="X1355" s="52"/>
      <c r="Y1355" s="52"/>
      <c r="Z1355" s="51"/>
      <c r="AA1355" s="73"/>
      <c r="AB1355" s="73"/>
      <c r="AC1355" s="74"/>
      <c r="AD1355" s="80">
        <v>259</v>
      </c>
      <c r="AE1355" s="80">
        <v>22</v>
      </c>
      <c r="AF1355" s="80">
        <v>3194</v>
      </c>
      <c r="AG1355" s="80">
        <v>125</v>
      </c>
      <c r="AH1355" s="80"/>
      <c r="AI1355" s="80" t="s">
        <v>8507</v>
      </c>
      <c r="AJ1355" s="80"/>
      <c r="AK1355" s="80"/>
      <c r="AL1355" s="80"/>
      <c r="AM1355" s="82">
        <v>44154.775069444448</v>
      </c>
      <c r="AN1355" s="80" t="s">
        <v>11402</v>
      </c>
      <c r="AO1355" s="85" t="s">
        <v>12755</v>
      </c>
      <c r="AP1355" s="80" t="s">
        <v>66</v>
      </c>
      <c r="AQ1355" s="2"/>
      <c r="AR1355" s="3"/>
      <c r="AS1355" s="3"/>
      <c r="AT1355" s="3"/>
      <c r="AU1355" s="3"/>
    </row>
    <row r="1356" spans="1:47" x14ac:dyDescent="0.35">
      <c r="A1356" s="66" t="s">
        <v>1633</v>
      </c>
      <c r="B1356" s="67"/>
      <c r="C1356" s="67"/>
      <c r="D1356" s="68"/>
      <c r="E1356" s="70"/>
      <c r="F1356" s="104" t="s">
        <v>11298</v>
      </c>
      <c r="G1356" s="67"/>
      <c r="H1356" s="71"/>
      <c r="I1356" s="72"/>
      <c r="J1356" s="72"/>
      <c r="K1356" s="71" t="s">
        <v>14214</v>
      </c>
      <c r="L1356" s="75"/>
      <c r="M1356" s="76"/>
      <c r="N1356" s="76"/>
      <c r="O1356" s="77"/>
      <c r="P1356" s="78"/>
      <c r="Q1356" s="78"/>
      <c r="R1356" s="88"/>
      <c r="S1356" s="88"/>
      <c r="T1356" s="88"/>
      <c r="U1356" s="88"/>
      <c r="V1356" s="52"/>
      <c r="W1356" s="52"/>
      <c r="X1356" s="52"/>
      <c r="Y1356" s="52"/>
      <c r="Z1356" s="51"/>
      <c r="AA1356" s="73"/>
      <c r="AB1356" s="73"/>
      <c r="AC1356" s="74"/>
      <c r="AD1356" s="80">
        <v>1062</v>
      </c>
      <c r="AE1356" s="80">
        <v>323247</v>
      </c>
      <c r="AF1356" s="80">
        <v>1449</v>
      </c>
      <c r="AG1356" s="80">
        <v>465</v>
      </c>
      <c r="AH1356" s="80"/>
      <c r="AI1356" s="80" t="s">
        <v>8508</v>
      </c>
      <c r="AJ1356" s="80" t="s">
        <v>8609</v>
      </c>
      <c r="AK1356" s="85" t="s">
        <v>9905</v>
      </c>
      <c r="AL1356" s="80"/>
      <c r="AM1356" s="82">
        <v>40239.683356481481</v>
      </c>
      <c r="AN1356" s="80" t="s">
        <v>11402</v>
      </c>
      <c r="AO1356" s="85" t="s">
        <v>12756</v>
      </c>
      <c r="AP1356" s="80" t="s">
        <v>65</v>
      </c>
      <c r="AQ1356" s="2"/>
      <c r="AR1356" s="3"/>
      <c r="AS1356" s="3"/>
      <c r="AT1356" s="3"/>
      <c r="AU1356" s="3"/>
    </row>
    <row r="1357" spans="1:47" x14ac:dyDescent="0.35">
      <c r="A1357" s="66" t="s">
        <v>1634</v>
      </c>
      <c r="B1357" s="67"/>
      <c r="C1357" s="67"/>
      <c r="D1357" s="68"/>
      <c r="E1357" s="70"/>
      <c r="F1357" s="104" t="s">
        <v>11299</v>
      </c>
      <c r="G1357" s="67"/>
      <c r="H1357" s="71"/>
      <c r="I1357" s="72"/>
      <c r="J1357" s="72"/>
      <c r="K1357" s="71" t="s">
        <v>14215</v>
      </c>
      <c r="L1357" s="75"/>
      <c r="M1357" s="76"/>
      <c r="N1357" s="76"/>
      <c r="O1357" s="77"/>
      <c r="P1357" s="78"/>
      <c r="Q1357" s="78"/>
      <c r="R1357" s="88"/>
      <c r="S1357" s="88"/>
      <c r="T1357" s="88"/>
      <c r="U1357" s="88"/>
      <c r="V1357" s="52"/>
      <c r="W1357" s="52"/>
      <c r="X1357" s="52"/>
      <c r="Y1357" s="52"/>
      <c r="Z1357" s="51"/>
      <c r="AA1357" s="73"/>
      <c r="AB1357" s="73"/>
      <c r="AC1357" s="74"/>
      <c r="AD1357" s="80">
        <v>562</v>
      </c>
      <c r="AE1357" s="80">
        <v>230965</v>
      </c>
      <c r="AF1357" s="80">
        <v>9986</v>
      </c>
      <c r="AG1357" s="80">
        <v>7977</v>
      </c>
      <c r="AH1357" s="80"/>
      <c r="AI1357" s="80" t="s">
        <v>8509</v>
      </c>
      <c r="AJ1357" s="80" t="s">
        <v>9166</v>
      </c>
      <c r="AK1357" s="85" t="s">
        <v>9906</v>
      </c>
      <c r="AL1357" s="80"/>
      <c r="AM1357" s="82">
        <v>39989.556643518517</v>
      </c>
      <c r="AN1357" s="80" t="s">
        <v>11402</v>
      </c>
      <c r="AO1357" s="85" t="s">
        <v>12757</v>
      </c>
      <c r="AP1357" s="80" t="s">
        <v>65</v>
      </c>
      <c r="AQ1357" s="2"/>
      <c r="AR1357" s="3"/>
      <c r="AS1357" s="3"/>
      <c r="AT1357" s="3"/>
      <c r="AU1357" s="3"/>
    </row>
    <row r="1358" spans="1:47" x14ac:dyDescent="0.35">
      <c r="A1358" s="66" t="s">
        <v>1635</v>
      </c>
      <c r="B1358" s="67"/>
      <c r="C1358" s="67"/>
      <c r="D1358" s="68"/>
      <c r="E1358" s="70"/>
      <c r="F1358" s="104" t="s">
        <v>11300</v>
      </c>
      <c r="G1358" s="67"/>
      <c r="H1358" s="71"/>
      <c r="I1358" s="72"/>
      <c r="J1358" s="72"/>
      <c r="K1358" s="71" t="s">
        <v>14216</v>
      </c>
      <c r="L1358" s="75"/>
      <c r="M1358" s="76"/>
      <c r="N1358" s="76"/>
      <c r="O1358" s="77"/>
      <c r="P1358" s="78"/>
      <c r="Q1358" s="78"/>
      <c r="R1358" s="88"/>
      <c r="S1358" s="88"/>
      <c r="T1358" s="88"/>
      <c r="U1358" s="88"/>
      <c r="V1358" s="52"/>
      <c r="W1358" s="52"/>
      <c r="X1358" s="52"/>
      <c r="Y1358" s="52"/>
      <c r="Z1358" s="51"/>
      <c r="AA1358" s="73"/>
      <c r="AB1358" s="73"/>
      <c r="AC1358" s="74"/>
      <c r="AD1358" s="80">
        <v>429</v>
      </c>
      <c r="AE1358" s="80">
        <v>68737</v>
      </c>
      <c r="AF1358" s="80">
        <v>4101</v>
      </c>
      <c r="AG1358" s="80">
        <v>10181</v>
      </c>
      <c r="AH1358" s="80"/>
      <c r="AI1358" s="80" t="s">
        <v>8510</v>
      </c>
      <c r="AJ1358" s="80"/>
      <c r="AK1358" s="85" t="s">
        <v>9907</v>
      </c>
      <c r="AL1358" s="80"/>
      <c r="AM1358" s="82">
        <v>42251.601261574076</v>
      </c>
      <c r="AN1358" s="80" t="s">
        <v>11402</v>
      </c>
      <c r="AO1358" s="85" t="s">
        <v>12758</v>
      </c>
      <c r="AP1358" s="80" t="s">
        <v>65</v>
      </c>
      <c r="AQ1358" s="2"/>
      <c r="AR1358" s="3"/>
      <c r="AS1358" s="3"/>
      <c r="AT1358" s="3"/>
      <c r="AU1358" s="3"/>
    </row>
    <row r="1359" spans="1:47" x14ac:dyDescent="0.35">
      <c r="A1359" s="66" t="s">
        <v>1385</v>
      </c>
      <c r="B1359" s="67"/>
      <c r="C1359" s="67"/>
      <c r="D1359" s="68"/>
      <c r="E1359" s="70"/>
      <c r="F1359" s="104" t="s">
        <v>11301</v>
      </c>
      <c r="G1359" s="67"/>
      <c r="H1359" s="71"/>
      <c r="I1359" s="72"/>
      <c r="J1359" s="72"/>
      <c r="K1359" s="71" t="s">
        <v>14217</v>
      </c>
      <c r="L1359" s="75"/>
      <c r="M1359" s="76"/>
      <c r="N1359" s="76"/>
      <c r="O1359" s="77"/>
      <c r="P1359" s="78"/>
      <c r="Q1359" s="78"/>
      <c r="R1359" s="88"/>
      <c r="S1359" s="88"/>
      <c r="T1359" s="88"/>
      <c r="U1359" s="88"/>
      <c r="V1359" s="52"/>
      <c r="W1359" s="52"/>
      <c r="X1359" s="52"/>
      <c r="Y1359" s="52"/>
      <c r="Z1359" s="51"/>
      <c r="AA1359" s="73"/>
      <c r="AB1359" s="73"/>
      <c r="AC1359" s="74"/>
      <c r="AD1359" s="80">
        <v>1460</v>
      </c>
      <c r="AE1359" s="80">
        <v>636</v>
      </c>
      <c r="AF1359" s="80">
        <v>432</v>
      </c>
      <c r="AG1359" s="80">
        <v>251</v>
      </c>
      <c r="AH1359" s="80"/>
      <c r="AI1359" s="80" t="s">
        <v>8511</v>
      </c>
      <c r="AJ1359" s="80"/>
      <c r="AK1359" s="85" t="s">
        <v>9908</v>
      </c>
      <c r="AL1359" s="80"/>
      <c r="AM1359" s="82">
        <v>41737.351168981484</v>
      </c>
      <c r="AN1359" s="80" t="s">
        <v>11402</v>
      </c>
      <c r="AO1359" s="85" t="s">
        <v>12759</v>
      </c>
      <c r="AP1359" s="80" t="s">
        <v>66</v>
      </c>
      <c r="AQ1359" s="2"/>
      <c r="AR1359" s="3"/>
      <c r="AS1359" s="3"/>
      <c r="AT1359" s="3"/>
      <c r="AU1359" s="3"/>
    </row>
    <row r="1360" spans="1:47" x14ac:dyDescent="0.35">
      <c r="A1360" s="66" t="s">
        <v>1386</v>
      </c>
      <c r="B1360" s="67"/>
      <c r="C1360" s="67"/>
      <c r="D1360" s="68"/>
      <c r="E1360" s="70"/>
      <c r="F1360" s="104" t="s">
        <v>11302</v>
      </c>
      <c r="G1360" s="67"/>
      <c r="H1360" s="71"/>
      <c r="I1360" s="72"/>
      <c r="J1360" s="72"/>
      <c r="K1360" s="71" t="s">
        <v>14218</v>
      </c>
      <c r="L1360" s="75"/>
      <c r="M1360" s="76"/>
      <c r="N1360" s="76"/>
      <c r="O1360" s="77"/>
      <c r="P1360" s="78"/>
      <c r="Q1360" s="78"/>
      <c r="R1360" s="88"/>
      <c r="S1360" s="88"/>
      <c r="T1360" s="88"/>
      <c r="U1360" s="88"/>
      <c r="V1360" s="52"/>
      <c r="W1360" s="52"/>
      <c r="X1360" s="52"/>
      <c r="Y1360" s="52"/>
      <c r="Z1360" s="51"/>
      <c r="AA1360" s="73"/>
      <c r="AB1360" s="73"/>
      <c r="AC1360" s="74"/>
      <c r="AD1360" s="80">
        <v>75</v>
      </c>
      <c r="AE1360" s="80">
        <v>201</v>
      </c>
      <c r="AF1360" s="80">
        <v>5719</v>
      </c>
      <c r="AG1360" s="80">
        <v>6082</v>
      </c>
      <c r="AH1360" s="80"/>
      <c r="AI1360" s="80" t="s">
        <v>8512</v>
      </c>
      <c r="AJ1360" s="80" t="s">
        <v>9167</v>
      </c>
      <c r="AK1360" s="80"/>
      <c r="AL1360" s="80"/>
      <c r="AM1360" s="82">
        <v>42956.916388888887</v>
      </c>
      <c r="AN1360" s="80" t="s">
        <v>11402</v>
      </c>
      <c r="AO1360" s="85" t="s">
        <v>12760</v>
      </c>
      <c r="AP1360" s="80" t="s">
        <v>66</v>
      </c>
      <c r="AQ1360" s="2"/>
      <c r="AR1360" s="3"/>
      <c r="AS1360" s="3"/>
      <c r="AT1360" s="3"/>
      <c r="AU1360" s="3"/>
    </row>
    <row r="1361" spans="1:47" x14ac:dyDescent="0.35">
      <c r="A1361" s="66" t="s">
        <v>1387</v>
      </c>
      <c r="B1361" s="67"/>
      <c r="C1361" s="67"/>
      <c r="D1361" s="68"/>
      <c r="E1361" s="70"/>
      <c r="F1361" s="104" t="s">
        <v>11303</v>
      </c>
      <c r="G1361" s="67"/>
      <c r="H1361" s="71"/>
      <c r="I1361" s="72"/>
      <c r="J1361" s="72"/>
      <c r="K1361" s="71" t="s">
        <v>14219</v>
      </c>
      <c r="L1361" s="75"/>
      <c r="M1361" s="76"/>
      <c r="N1361" s="76"/>
      <c r="O1361" s="77"/>
      <c r="P1361" s="78"/>
      <c r="Q1361" s="78"/>
      <c r="R1361" s="88"/>
      <c r="S1361" s="88"/>
      <c r="T1361" s="88"/>
      <c r="U1361" s="88"/>
      <c r="V1361" s="52"/>
      <c r="W1361" s="52"/>
      <c r="X1361" s="52"/>
      <c r="Y1361" s="52"/>
      <c r="Z1361" s="51"/>
      <c r="AA1361" s="73"/>
      <c r="AB1361" s="73"/>
      <c r="AC1361" s="74"/>
      <c r="AD1361" s="80">
        <v>25</v>
      </c>
      <c r="AE1361" s="80">
        <v>12</v>
      </c>
      <c r="AF1361" s="80">
        <v>624</v>
      </c>
      <c r="AG1361" s="80">
        <v>409</v>
      </c>
      <c r="AH1361" s="80"/>
      <c r="AI1361" s="80" t="s">
        <v>8513</v>
      </c>
      <c r="AJ1361" s="80" t="s">
        <v>9168</v>
      </c>
      <c r="AK1361" s="80"/>
      <c r="AL1361" s="80"/>
      <c r="AM1361" s="82">
        <v>43884.354398148149</v>
      </c>
      <c r="AN1361" s="80" t="s">
        <v>11402</v>
      </c>
      <c r="AO1361" s="85" t="s">
        <v>12761</v>
      </c>
      <c r="AP1361" s="80" t="s">
        <v>66</v>
      </c>
      <c r="AQ1361" s="2"/>
      <c r="AR1361" s="3"/>
      <c r="AS1361" s="3"/>
      <c r="AT1361" s="3"/>
      <c r="AU1361" s="3"/>
    </row>
    <row r="1362" spans="1:47" x14ac:dyDescent="0.35">
      <c r="A1362" s="66" t="s">
        <v>1389</v>
      </c>
      <c r="B1362" s="67"/>
      <c r="C1362" s="67"/>
      <c r="D1362" s="68"/>
      <c r="E1362" s="70"/>
      <c r="F1362" s="104" t="s">
        <v>11304</v>
      </c>
      <c r="G1362" s="67"/>
      <c r="H1362" s="71"/>
      <c r="I1362" s="72"/>
      <c r="J1362" s="72"/>
      <c r="K1362" s="71" t="s">
        <v>14220</v>
      </c>
      <c r="L1362" s="75"/>
      <c r="M1362" s="76"/>
      <c r="N1362" s="76"/>
      <c r="O1362" s="77"/>
      <c r="P1362" s="78"/>
      <c r="Q1362" s="78"/>
      <c r="R1362" s="88"/>
      <c r="S1362" s="88"/>
      <c r="T1362" s="88"/>
      <c r="U1362" s="88"/>
      <c r="V1362" s="52"/>
      <c r="W1362" s="52"/>
      <c r="X1362" s="52"/>
      <c r="Y1362" s="52"/>
      <c r="Z1362" s="51"/>
      <c r="AA1362" s="73"/>
      <c r="AB1362" s="73"/>
      <c r="AC1362" s="74"/>
      <c r="AD1362" s="80">
        <v>128</v>
      </c>
      <c r="AE1362" s="80">
        <v>57</v>
      </c>
      <c r="AF1362" s="80">
        <v>3431</v>
      </c>
      <c r="AG1362" s="80">
        <v>63</v>
      </c>
      <c r="AH1362" s="80"/>
      <c r="AI1362" s="80" t="s">
        <v>8514</v>
      </c>
      <c r="AJ1362" s="80" t="s">
        <v>9169</v>
      </c>
      <c r="AK1362" s="85" t="s">
        <v>9909</v>
      </c>
      <c r="AL1362" s="80"/>
      <c r="AM1362" s="82">
        <v>41369.814953703702</v>
      </c>
      <c r="AN1362" s="80" t="s">
        <v>11402</v>
      </c>
      <c r="AO1362" s="85" t="s">
        <v>12762</v>
      </c>
      <c r="AP1362" s="80" t="s">
        <v>66</v>
      </c>
      <c r="AQ1362" s="2"/>
      <c r="AR1362" s="3"/>
      <c r="AS1362" s="3"/>
      <c r="AT1362" s="3"/>
      <c r="AU1362" s="3"/>
    </row>
    <row r="1363" spans="1:47" x14ac:dyDescent="0.35">
      <c r="A1363" s="66" t="s">
        <v>1391</v>
      </c>
      <c r="B1363" s="67"/>
      <c r="C1363" s="67"/>
      <c r="D1363" s="68"/>
      <c r="E1363" s="70"/>
      <c r="F1363" s="104" t="s">
        <v>11305</v>
      </c>
      <c r="G1363" s="67"/>
      <c r="H1363" s="71"/>
      <c r="I1363" s="72"/>
      <c r="J1363" s="72"/>
      <c r="K1363" s="71" t="s">
        <v>14221</v>
      </c>
      <c r="L1363" s="75"/>
      <c r="M1363" s="76"/>
      <c r="N1363" s="76"/>
      <c r="O1363" s="77"/>
      <c r="P1363" s="78"/>
      <c r="Q1363" s="78"/>
      <c r="R1363" s="88"/>
      <c r="S1363" s="88"/>
      <c r="T1363" s="88"/>
      <c r="U1363" s="88"/>
      <c r="V1363" s="52"/>
      <c r="W1363" s="52"/>
      <c r="X1363" s="52"/>
      <c r="Y1363" s="52"/>
      <c r="Z1363" s="51"/>
      <c r="AA1363" s="73"/>
      <c r="AB1363" s="73"/>
      <c r="AC1363" s="74"/>
      <c r="AD1363" s="80">
        <v>260</v>
      </c>
      <c r="AE1363" s="80">
        <v>127</v>
      </c>
      <c r="AF1363" s="80">
        <v>598</v>
      </c>
      <c r="AG1363" s="80">
        <v>35</v>
      </c>
      <c r="AH1363" s="80"/>
      <c r="AI1363" s="80" t="s">
        <v>8515</v>
      </c>
      <c r="AJ1363" s="80" t="s">
        <v>9132</v>
      </c>
      <c r="AK1363" s="85" t="s">
        <v>9910</v>
      </c>
      <c r="AL1363" s="80"/>
      <c r="AM1363" s="82">
        <v>43922.637604166666</v>
      </c>
      <c r="AN1363" s="80" t="s">
        <v>11402</v>
      </c>
      <c r="AO1363" s="85" t="s">
        <v>12763</v>
      </c>
      <c r="AP1363" s="80" t="s">
        <v>66</v>
      </c>
      <c r="AQ1363" s="2"/>
      <c r="AR1363" s="3"/>
      <c r="AS1363" s="3"/>
      <c r="AT1363" s="3"/>
      <c r="AU1363" s="3"/>
    </row>
    <row r="1364" spans="1:47" x14ac:dyDescent="0.35">
      <c r="A1364" s="66" t="s">
        <v>1392</v>
      </c>
      <c r="B1364" s="67"/>
      <c r="C1364" s="67"/>
      <c r="D1364" s="68"/>
      <c r="E1364" s="70"/>
      <c r="F1364" s="104" t="s">
        <v>11306</v>
      </c>
      <c r="G1364" s="67"/>
      <c r="H1364" s="71"/>
      <c r="I1364" s="72"/>
      <c r="J1364" s="72"/>
      <c r="K1364" s="71" t="s">
        <v>14222</v>
      </c>
      <c r="L1364" s="75"/>
      <c r="M1364" s="76"/>
      <c r="N1364" s="76"/>
      <c r="O1364" s="77"/>
      <c r="P1364" s="78"/>
      <c r="Q1364" s="78"/>
      <c r="R1364" s="88"/>
      <c r="S1364" s="88"/>
      <c r="T1364" s="88"/>
      <c r="U1364" s="88"/>
      <c r="V1364" s="52"/>
      <c r="W1364" s="52"/>
      <c r="X1364" s="52"/>
      <c r="Y1364" s="52"/>
      <c r="Z1364" s="51"/>
      <c r="AA1364" s="73"/>
      <c r="AB1364" s="73"/>
      <c r="AC1364" s="74"/>
      <c r="AD1364" s="80">
        <v>1531</v>
      </c>
      <c r="AE1364" s="80">
        <v>130</v>
      </c>
      <c r="AF1364" s="80">
        <v>5746</v>
      </c>
      <c r="AG1364" s="80">
        <v>43486</v>
      </c>
      <c r="AH1364" s="80"/>
      <c r="AI1364" s="80"/>
      <c r="AJ1364" s="80" t="s">
        <v>8964</v>
      </c>
      <c r="AK1364" s="80"/>
      <c r="AL1364" s="80"/>
      <c r="AM1364" s="82">
        <v>43651.824803240743</v>
      </c>
      <c r="AN1364" s="80" t="s">
        <v>11402</v>
      </c>
      <c r="AO1364" s="85" t="s">
        <v>12764</v>
      </c>
      <c r="AP1364" s="80" t="s">
        <v>66</v>
      </c>
      <c r="AQ1364" s="2"/>
      <c r="AR1364" s="3"/>
      <c r="AS1364" s="3"/>
      <c r="AT1364" s="3"/>
      <c r="AU1364" s="3"/>
    </row>
    <row r="1365" spans="1:47" x14ac:dyDescent="0.35">
      <c r="A1365" s="66" t="s">
        <v>1393</v>
      </c>
      <c r="B1365" s="67"/>
      <c r="C1365" s="67"/>
      <c r="D1365" s="68"/>
      <c r="E1365" s="70"/>
      <c r="F1365" s="104" t="s">
        <v>11307</v>
      </c>
      <c r="G1365" s="67"/>
      <c r="H1365" s="71"/>
      <c r="I1365" s="72"/>
      <c r="J1365" s="72"/>
      <c r="K1365" s="71" t="s">
        <v>14223</v>
      </c>
      <c r="L1365" s="75"/>
      <c r="M1365" s="76"/>
      <c r="N1365" s="76"/>
      <c r="O1365" s="77"/>
      <c r="P1365" s="78"/>
      <c r="Q1365" s="78"/>
      <c r="R1365" s="88"/>
      <c r="S1365" s="88"/>
      <c r="T1365" s="88"/>
      <c r="U1365" s="88"/>
      <c r="V1365" s="52"/>
      <c r="W1365" s="52"/>
      <c r="X1365" s="52"/>
      <c r="Y1365" s="52"/>
      <c r="Z1365" s="51"/>
      <c r="AA1365" s="73"/>
      <c r="AB1365" s="73"/>
      <c r="AC1365" s="74"/>
      <c r="AD1365" s="80">
        <v>114</v>
      </c>
      <c r="AE1365" s="80">
        <v>10</v>
      </c>
      <c r="AF1365" s="80">
        <v>35</v>
      </c>
      <c r="AG1365" s="80">
        <v>45</v>
      </c>
      <c r="AH1365" s="80"/>
      <c r="AI1365" s="80" t="s">
        <v>8516</v>
      </c>
      <c r="AJ1365" s="80" t="s">
        <v>9170</v>
      </c>
      <c r="AK1365" s="80"/>
      <c r="AL1365" s="80"/>
      <c r="AM1365" s="82">
        <v>44395.632523148146</v>
      </c>
      <c r="AN1365" s="80" t="s">
        <v>11402</v>
      </c>
      <c r="AO1365" s="85" t="s">
        <v>12765</v>
      </c>
      <c r="AP1365" s="80" t="s">
        <v>66</v>
      </c>
      <c r="AQ1365" s="2"/>
      <c r="AR1365" s="3"/>
      <c r="AS1365" s="3"/>
      <c r="AT1365" s="3"/>
      <c r="AU1365" s="3"/>
    </row>
    <row r="1366" spans="1:47" x14ac:dyDescent="0.35">
      <c r="A1366" s="66" t="s">
        <v>1513</v>
      </c>
      <c r="B1366" s="67"/>
      <c r="C1366" s="67"/>
      <c r="D1366" s="68"/>
      <c r="E1366" s="70"/>
      <c r="F1366" s="104" t="s">
        <v>11308</v>
      </c>
      <c r="G1366" s="67"/>
      <c r="H1366" s="71"/>
      <c r="I1366" s="72"/>
      <c r="J1366" s="72"/>
      <c r="K1366" s="71" t="s">
        <v>14224</v>
      </c>
      <c r="L1366" s="75"/>
      <c r="M1366" s="76"/>
      <c r="N1366" s="76"/>
      <c r="O1366" s="77"/>
      <c r="P1366" s="78"/>
      <c r="Q1366" s="78"/>
      <c r="R1366" s="88"/>
      <c r="S1366" s="88"/>
      <c r="T1366" s="88"/>
      <c r="U1366" s="88"/>
      <c r="V1366" s="52"/>
      <c r="W1366" s="52"/>
      <c r="X1366" s="52"/>
      <c r="Y1366" s="52"/>
      <c r="Z1366" s="51"/>
      <c r="AA1366" s="73"/>
      <c r="AB1366" s="73"/>
      <c r="AC1366" s="74"/>
      <c r="AD1366" s="80">
        <v>918</v>
      </c>
      <c r="AE1366" s="80">
        <v>23590</v>
      </c>
      <c r="AF1366" s="80">
        <v>12795</v>
      </c>
      <c r="AG1366" s="80">
        <v>12298</v>
      </c>
      <c r="AH1366" s="80"/>
      <c r="AI1366" s="80" t="s">
        <v>8517</v>
      </c>
      <c r="AJ1366" s="80" t="s">
        <v>9171</v>
      </c>
      <c r="AK1366" s="85" t="s">
        <v>9911</v>
      </c>
      <c r="AL1366" s="80"/>
      <c r="AM1366" s="82">
        <v>41849.335763888892</v>
      </c>
      <c r="AN1366" s="80" t="s">
        <v>11402</v>
      </c>
      <c r="AO1366" s="85" t="s">
        <v>12766</v>
      </c>
      <c r="AP1366" s="80" t="s">
        <v>66</v>
      </c>
      <c r="AQ1366" s="2"/>
      <c r="AR1366" s="3"/>
      <c r="AS1366" s="3"/>
      <c r="AT1366" s="3"/>
      <c r="AU1366" s="3"/>
    </row>
    <row r="1367" spans="1:47" x14ac:dyDescent="0.35">
      <c r="A1367" s="66" t="s">
        <v>1394</v>
      </c>
      <c r="B1367" s="67"/>
      <c r="C1367" s="67"/>
      <c r="D1367" s="68"/>
      <c r="E1367" s="70"/>
      <c r="F1367" s="104" t="s">
        <v>11309</v>
      </c>
      <c r="G1367" s="67"/>
      <c r="H1367" s="71"/>
      <c r="I1367" s="72"/>
      <c r="J1367" s="72"/>
      <c r="K1367" s="71" t="s">
        <v>14225</v>
      </c>
      <c r="L1367" s="75"/>
      <c r="M1367" s="76"/>
      <c r="N1367" s="76"/>
      <c r="O1367" s="77"/>
      <c r="P1367" s="78"/>
      <c r="Q1367" s="78"/>
      <c r="R1367" s="88"/>
      <c r="S1367" s="88"/>
      <c r="T1367" s="88"/>
      <c r="U1367" s="88"/>
      <c r="V1367" s="52"/>
      <c r="W1367" s="52"/>
      <c r="X1367" s="52"/>
      <c r="Y1367" s="52"/>
      <c r="Z1367" s="51"/>
      <c r="AA1367" s="73"/>
      <c r="AB1367" s="73"/>
      <c r="AC1367" s="74"/>
      <c r="AD1367" s="80">
        <v>3200</v>
      </c>
      <c r="AE1367" s="80">
        <v>14932</v>
      </c>
      <c r="AF1367" s="80">
        <v>52064</v>
      </c>
      <c r="AG1367" s="80">
        <v>36405</v>
      </c>
      <c r="AH1367" s="80"/>
      <c r="AI1367" s="80" t="s">
        <v>8518</v>
      </c>
      <c r="AJ1367" s="80" t="s">
        <v>9172</v>
      </c>
      <c r="AK1367" s="85" t="s">
        <v>9912</v>
      </c>
      <c r="AL1367" s="80"/>
      <c r="AM1367" s="82">
        <v>39822.870451388888</v>
      </c>
      <c r="AN1367" s="80" t="s">
        <v>11402</v>
      </c>
      <c r="AO1367" s="85" t="s">
        <v>12767</v>
      </c>
      <c r="AP1367" s="80" t="s">
        <v>66</v>
      </c>
      <c r="AQ1367" s="2"/>
      <c r="AR1367" s="3"/>
      <c r="AS1367" s="3"/>
      <c r="AT1367" s="3"/>
      <c r="AU1367" s="3"/>
    </row>
    <row r="1368" spans="1:47" x14ac:dyDescent="0.35">
      <c r="A1368" s="66" t="s">
        <v>1395</v>
      </c>
      <c r="B1368" s="67"/>
      <c r="C1368" s="67"/>
      <c r="D1368" s="68"/>
      <c r="E1368" s="70"/>
      <c r="F1368" s="104" t="s">
        <v>11310</v>
      </c>
      <c r="G1368" s="67"/>
      <c r="H1368" s="71"/>
      <c r="I1368" s="72"/>
      <c r="J1368" s="72"/>
      <c r="K1368" s="71" t="s">
        <v>14226</v>
      </c>
      <c r="L1368" s="75"/>
      <c r="M1368" s="76"/>
      <c r="N1368" s="76"/>
      <c r="O1368" s="77"/>
      <c r="P1368" s="78"/>
      <c r="Q1368" s="78"/>
      <c r="R1368" s="88"/>
      <c r="S1368" s="88"/>
      <c r="T1368" s="88"/>
      <c r="U1368" s="88"/>
      <c r="V1368" s="52"/>
      <c r="W1368" s="52"/>
      <c r="X1368" s="52"/>
      <c r="Y1368" s="52"/>
      <c r="Z1368" s="51"/>
      <c r="AA1368" s="73"/>
      <c r="AB1368" s="73"/>
      <c r="AC1368" s="74"/>
      <c r="AD1368" s="80">
        <v>43</v>
      </c>
      <c r="AE1368" s="80">
        <v>0</v>
      </c>
      <c r="AF1368" s="80">
        <v>66</v>
      </c>
      <c r="AG1368" s="80">
        <v>74</v>
      </c>
      <c r="AH1368" s="80"/>
      <c r="AI1368" s="80"/>
      <c r="AJ1368" s="80" t="s">
        <v>9173</v>
      </c>
      <c r="AK1368" s="80"/>
      <c r="AL1368" s="80"/>
      <c r="AM1368" s="82">
        <v>44398.558564814812</v>
      </c>
      <c r="AN1368" s="80" t="s">
        <v>11402</v>
      </c>
      <c r="AO1368" s="85" t="s">
        <v>12768</v>
      </c>
      <c r="AP1368" s="80" t="s">
        <v>66</v>
      </c>
      <c r="AQ1368" s="2"/>
      <c r="AR1368" s="3"/>
      <c r="AS1368" s="3"/>
      <c r="AT1368" s="3"/>
      <c r="AU1368" s="3"/>
    </row>
    <row r="1369" spans="1:47" x14ac:dyDescent="0.35">
      <c r="A1369" s="66" t="s">
        <v>1396</v>
      </c>
      <c r="B1369" s="67"/>
      <c r="C1369" s="67"/>
      <c r="D1369" s="68"/>
      <c r="E1369" s="70"/>
      <c r="F1369" s="104" t="s">
        <v>11311</v>
      </c>
      <c r="G1369" s="67"/>
      <c r="H1369" s="71"/>
      <c r="I1369" s="72"/>
      <c r="J1369" s="72"/>
      <c r="K1369" s="71" t="s">
        <v>14227</v>
      </c>
      <c r="L1369" s="75"/>
      <c r="M1369" s="76"/>
      <c r="N1369" s="76"/>
      <c r="O1369" s="77"/>
      <c r="P1369" s="78"/>
      <c r="Q1369" s="78"/>
      <c r="R1369" s="88"/>
      <c r="S1369" s="88"/>
      <c r="T1369" s="88"/>
      <c r="U1369" s="88"/>
      <c r="V1369" s="52"/>
      <c r="W1369" s="52"/>
      <c r="X1369" s="52"/>
      <c r="Y1369" s="52"/>
      <c r="Z1369" s="51"/>
      <c r="AA1369" s="73"/>
      <c r="AB1369" s="73"/>
      <c r="AC1369" s="74"/>
      <c r="AD1369" s="80">
        <v>659</v>
      </c>
      <c r="AE1369" s="80">
        <v>339</v>
      </c>
      <c r="AF1369" s="80">
        <v>14391</v>
      </c>
      <c r="AG1369" s="80">
        <v>32147</v>
      </c>
      <c r="AH1369" s="80"/>
      <c r="AI1369" s="80" t="s">
        <v>8519</v>
      </c>
      <c r="AJ1369" s="80"/>
      <c r="AK1369" s="85" t="s">
        <v>9913</v>
      </c>
      <c r="AL1369" s="80"/>
      <c r="AM1369" s="82">
        <v>41223.910266203704</v>
      </c>
      <c r="AN1369" s="80" t="s">
        <v>11402</v>
      </c>
      <c r="AO1369" s="85" t="s">
        <v>12769</v>
      </c>
      <c r="AP1369" s="80" t="s">
        <v>66</v>
      </c>
      <c r="AQ1369" s="2"/>
      <c r="AR1369" s="3"/>
      <c r="AS1369" s="3"/>
      <c r="AT1369" s="3"/>
      <c r="AU1369" s="3"/>
    </row>
    <row r="1370" spans="1:47" x14ac:dyDescent="0.35">
      <c r="A1370" s="66" t="s">
        <v>1398</v>
      </c>
      <c r="B1370" s="67"/>
      <c r="C1370" s="67"/>
      <c r="D1370" s="68"/>
      <c r="E1370" s="70"/>
      <c r="F1370" s="104" t="s">
        <v>11312</v>
      </c>
      <c r="G1370" s="67"/>
      <c r="H1370" s="71"/>
      <c r="I1370" s="72"/>
      <c r="J1370" s="72"/>
      <c r="K1370" s="71" t="s">
        <v>14228</v>
      </c>
      <c r="L1370" s="75"/>
      <c r="M1370" s="76"/>
      <c r="N1370" s="76"/>
      <c r="O1370" s="77"/>
      <c r="P1370" s="78"/>
      <c r="Q1370" s="78"/>
      <c r="R1370" s="88"/>
      <c r="S1370" s="88"/>
      <c r="T1370" s="88"/>
      <c r="U1370" s="88"/>
      <c r="V1370" s="52"/>
      <c r="W1370" s="52"/>
      <c r="X1370" s="52"/>
      <c r="Y1370" s="52"/>
      <c r="Z1370" s="51"/>
      <c r="AA1370" s="73"/>
      <c r="AB1370" s="73"/>
      <c r="AC1370" s="74"/>
      <c r="AD1370" s="80">
        <v>3374</v>
      </c>
      <c r="AE1370" s="80">
        <v>2517</v>
      </c>
      <c r="AF1370" s="80">
        <v>135575</v>
      </c>
      <c r="AG1370" s="80">
        <v>146758</v>
      </c>
      <c r="AH1370" s="80"/>
      <c r="AI1370" s="80" t="s">
        <v>8520</v>
      </c>
      <c r="AJ1370" s="80" t="s">
        <v>9174</v>
      </c>
      <c r="AK1370" s="80"/>
      <c r="AL1370" s="80"/>
      <c r="AM1370" s="82">
        <v>41027.822881944441</v>
      </c>
      <c r="AN1370" s="80" t="s">
        <v>11402</v>
      </c>
      <c r="AO1370" s="85" t="s">
        <v>12770</v>
      </c>
      <c r="AP1370" s="80" t="s">
        <v>66</v>
      </c>
      <c r="AQ1370" s="2"/>
      <c r="AR1370" s="3"/>
      <c r="AS1370" s="3"/>
      <c r="AT1370" s="3"/>
      <c r="AU1370" s="3"/>
    </row>
    <row r="1371" spans="1:47" x14ac:dyDescent="0.35">
      <c r="A1371" s="66" t="s">
        <v>1399</v>
      </c>
      <c r="B1371" s="67"/>
      <c r="C1371" s="67"/>
      <c r="D1371" s="68"/>
      <c r="E1371" s="70"/>
      <c r="F1371" s="104" t="s">
        <v>11313</v>
      </c>
      <c r="G1371" s="67"/>
      <c r="H1371" s="71"/>
      <c r="I1371" s="72"/>
      <c r="J1371" s="72"/>
      <c r="K1371" s="71" t="s">
        <v>14229</v>
      </c>
      <c r="L1371" s="75"/>
      <c r="M1371" s="76"/>
      <c r="N1371" s="76"/>
      <c r="O1371" s="77"/>
      <c r="P1371" s="78"/>
      <c r="Q1371" s="78"/>
      <c r="R1371" s="88"/>
      <c r="S1371" s="88"/>
      <c r="T1371" s="88"/>
      <c r="U1371" s="88"/>
      <c r="V1371" s="52"/>
      <c r="W1371" s="52"/>
      <c r="X1371" s="52"/>
      <c r="Y1371" s="52"/>
      <c r="Z1371" s="51"/>
      <c r="AA1371" s="73"/>
      <c r="AB1371" s="73"/>
      <c r="AC1371" s="74"/>
      <c r="AD1371" s="80">
        <v>727</v>
      </c>
      <c r="AE1371" s="80">
        <v>268</v>
      </c>
      <c r="AF1371" s="80">
        <v>7853</v>
      </c>
      <c r="AG1371" s="80">
        <v>6986</v>
      </c>
      <c r="AH1371" s="80"/>
      <c r="AI1371" s="80" t="s">
        <v>8521</v>
      </c>
      <c r="AJ1371" s="80" t="s">
        <v>8639</v>
      </c>
      <c r="AK1371" s="80"/>
      <c r="AL1371" s="80"/>
      <c r="AM1371" s="82">
        <v>41494.324004629627</v>
      </c>
      <c r="AN1371" s="80" t="s">
        <v>11402</v>
      </c>
      <c r="AO1371" s="85" t="s">
        <v>12771</v>
      </c>
      <c r="AP1371" s="80" t="s">
        <v>66</v>
      </c>
      <c r="AQ1371" s="2"/>
      <c r="AR1371" s="3"/>
      <c r="AS1371" s="3"/>
      <c r="AT1371" s="3"/>
      <c r="AU1371" s="3"/>
    </row>
    <row r="1372" spans="1:47" x14ac:dyDescent="0.35">
      <c r="A1372" s="66" t="s">
        <v>1400</v>
      </c>
      <c r="B1372" s="67"/>
      <c r="C1372" s="67"/>
      <c r="D1372" s="68"/>
      <c r="E1372" s="70"/>
      <c r="F1372" s="104" t="s">
        <v>11314</v>
      </c>
      <c r="G1372" s="67"/>
      <c r="H1372" s="71"/>
      <c r="I1372" s="72"/>
      <c r="J1372" s="72"/>
      <c r="K1372" s="71" t="s">
        <v>14230</v>
      </c>
      <c r="L1372" s="75"/>
      <c r="M1372" s="76"/>
      <c r="N1372" s="76"/>
      <c r="O1372" s="77"/>
      <c r="P1372" s="78"/>
      <c r="Q1372" s="78"/>
      <c r="R1372" s="88"/>
      <c r="S1372" s="88"/>
      <c r="T1372" s="88"/>
      <c r="U1372" s="88"/>
      <c r="V1372" s="52"/>
      <c r="W1372" s="52"/>
      <c r="X1372" s="52"/>
      <c r="Y1372" s="52"/>
      <c r="Z1372" s="51"/>
      <c r="AA1372" s="73"/>
      <c r="AB1372" s="73"/>
      <c r="AC1372" s="74"/>
      <c r="AD1372" s="80">
        <v>276</v>
      </c>
      <c r="AE1372" s="80">
        <v>109</v>
      </c>
      <c r="AF1372" s="80">
        <v>9687</v>
      </c>
      <c r="AG1372" s="80">
        <v>3184</v>
      </c>
      <c r="AH1372" s="80"/>
      <c r="AI1372" s="80" t="s">
        <v>8522</v>
      </c>
      <c r="AJ1372" s="80" t="s">
        <v>8609</v>
      </c>
      <c r="AK1372" s="80"/>
      <c r="AL1372" s="80"/>
      <c r="AM1372" s="82">
        <v>41035.519756944443</v>
      </c>
      <c r="AN1372" s="80" t="s">
        <v>11402</v>
      </c>
      <c r="AO1372" s="85" t="s">
        <v>12772</v>
      </c>
      <c r="AP1372" s="80" t="s">
        <v>66</v>
      </c>
      <c r="AQ1372" s="2"/>
      <c r="AR1372" s="3"/>
      <c r="AS1372" s="3"/>
      <c r="AT1372" s="3"/>
      <c r="AU1372" s="3"/>
    </row>
    <row r="1373" spans="1:47" x14ac:dyDescent="0.35">
      <c r="A1373" s="66" t="s">
        <v>1403</v>
      </c>
      <c r="B1373" s="67"/>
      <c r="C1373" s="67"/>
      <c r="D1373" s="68"/>
      <c r="E1373" s="70"/>
      <c r="F1373" s="104" t="s">
        <v>11315</v>
      </c>
      <c r="G1373" s="67"/>
      <c r="H1373" s="71"/>
      <c r="I1373" s="72"/>
      <c r="J1373" s="72"/>
      <c r="K1373" s="71" t="s">
        <v>14231</v>
      </c>
      <c r="L1373" s="75"/>
      <c r="M1373" s="76"/>
      <c r="N1373" s="76"/>
      <c r="O1373" s="77"/>
      <c r="P1373" s="78"/>
      <c r="Q1373" s="78"/>
      <c r="R1373" s="88"/>
      <c r="S1373" s="88"/>
      <c r="T1373" s="88"/>
      <c r="U1373" s="88"/>
      <c r="V1373" s="52"/>
      <c r="W1373" s="52"/>
      <c r="X1373" s="52"/>
      <c r="Y1373" s="52"/>
      <c r="Z1373" s="51"/>
      <c r="AA1373" s="73"/>
      <c r="AB1373" s="73"/>
      <c r="AC1373" s="74"/>
      <c r="AD1373" s="80">
        <v>8955</v>
      </c>
      <c r="AE1373" s="80">
        <v>8426</v>
      </c>
      <c r="AF1373" s="80">
        <v>48769</v>
      </c>
      <c r="AG1373" s="80">
        <v>198955</v>
      </c>
      <c r="AH1373" s="80"/>
      <c r="AI1373" s="80" t="s">
        <v>8523</v>
      </c>
      <c r="AJ1373" s="80" t="s">
        <v>9175</v>
      </c>
      <c r="AK1373" s="85" t="s">
        <v>9914</v>
      </c>
      <c r="AL1373" s="80"/>
      <c r="AM1373" s="82">
        <v>41420.229548611111</v>
      </c>
      <c r="AN1373" s="80" t="s">
        <v>11402</v>
      </c>
      <c r="AO1373" s="85" t="s">
        <v>12773</v>
      </c>
      <c r="AP1373" s="80" t="s">
        <v>66</v>
      </c>
      <c r="AQ1373" s="2"/>
      <c r="AR1373" s="3"/>
      <c r="AS1373" s="3"/>
      <c r="AT1373" s="3"/>
      <c r="AU1373" s="3"/>
    </row>
    <row r="1374" spans="1:47" x14ac:dyDescent="0.35">
      <c r="A1374" s="66" t="s">
        <v>1486</v>
      </c>
      <c r="B1374" s="67"/>
      <c r="C1374" s="67"/>
      <c r="D1374" s="68"/>
      <c r="E1374" s="70"/>
      <c r="F1374" s="104" t="s">
        <v>11316</v>
      </c>
      <c r="G1374" s="67"/>
      <c r="H1374" s="71"/>
      <c r="I1374" s="72"/>
      <c r="J1374" s="72"/>
      <c r="K1374" s="71" t="s">
        <v>14232</v>
      </c>
      <c r="L1374" s="75"/>
      <c r="M1374" s="76"/>
      <c r="N1374" s="76"/>
      <c r="O1374" s="77"/>
      <c r="P1374" s="78"/>
      <c r="Q1374" s="78"/>
      <c r="R1374" s="88"/>
      <c r="S1374" s="88"/>
      <c r="T1374" s="88"/>
      <c r="U1374" s="88"/>
      <c r="V1374" s="52"/>
      <c r="W1374" s="52"/>
      <c r="X1374" s="52"/>
      <c r="Y1374" s="52"/>
      <c r="Z1374" s="51"/>
      <c r="AA1374" s="73"/>
      <c r="AB1374" s="73"/>
      <c r="AC1374" s="74"/>
      <c r="AD1374" s="80">
        <v>164</v>
      </c>
      <c r="AE1374" s="80">
        <v>691</v>
      </c>
      <c r="AF1374" s="80">
        <v>102021</v>
      </c>
      <c r="AG1374" s="80">
        <v>2416</v>
      </c>
      <c r="AH1374" s="80"/>
      <c r="AI1374" s="80" t="s">
        <v>8524</v>
      </c>
      <c r="AJ1374" s="80" t="s">
        <v>8609</v>
      </c>
      <c r="AK1374" s="85" t="s">
        <v>9915</v>
      </c>
      <c r="AL1374" s="80"/>
      <c r="AM1374" s="82">
        <v>43148.562037037038</v>
      </c>
      <c r="AN1374" s="80" t="s">
        <v>11402</v>
      </c>
      <c r="AO1374" s="85" t="s">
        <v>12774</v>
      </c>
      <c r="AP1374" s="80" t="s">
        <v>66</v>
      </c>
      <c r="AQ1374" s="2"/>
      <c r="AR1374" s="3"/>
      <c r="AS1374" s="3"/>
      <c r="AT1374" s="3"/>
      <c r="AU1374" s="3"/>
    </row>
    <row r="1375" spans="1:47" x14ac:dyDescent="0.35">
      <c r="A1375" s="66" t="s">
        <v>1405</v>
      </c>
      <c r="B1375" s="67"/>
      <c r="C1375" s="67"/>
      <c r="D1375" s="68"/>
      <c r="E1375" s="70"/>
      <c r="F1375" s="104" t="s">
        <v>11317</v>
      </c>
      <c r="G1375" s="67"/>
      <c r="H1375" s="71"/>
      <c r="I1375" s="72"/>
      <c r="J1375" s="72"/>
      <c r="K1375" s="71" t="s">
        <v>14233</v>
      </c>
      <c r="L1375" s="75"/>
      <c r="M1375" s="76"/>
      <c r="N1375" s="76"/>
      <c r="O1375" s="77"/>
      <c r="P1375" s="78"/>
      <c r="Q1375" s="78"/>
      <c r="R1375" s="88"/>
      <c r="S1375" s="88"/>
      <c r="T1375" s="88"/>
      <c r="U1375" s="88"/>
      <c r="V1375" s="52"/>
      <c r="W1375" s="52"/>
      <c r="X1375" s="52"/>
      <c r="Y1375" s="52"/>
      <c r="Z1375" s="51"/>
      <c r="AA1375" s="73"/>
      <c r="AB1375" s="73"/>
      <c r="AC1375" s="74"/>
      <c r="AD1375" s="80">
        <v>1091</v>
      </c>
      <c r="AE1375" s="80">
        <v>380</v>
      </c>
      <c r="AF1375" s="80">
        <v>1742</v>
      </c>
      <c r="AG1375" s="80">
        <v>1580</v>
      </c>
      <c r="AH1375" s="80"/>
      <c r="AI1375" s="80" t="s">
        <v>8525</v>
      </c>
      <c r="AJ1375" s="80"/>
      <c r="AK1375" s="85" t="s">
        <v>9916</v>
      </c>
      <c r="AL1375" s="80"/>
      <c r="AM1375" s="82">
        <v>39987.371087962965</v>
      </c>
      <c r="AN1375" s="80" t="s">
        <v>11402</v>
      </c>
      <c r="AO1375" s="85" t="s">
        <v>12775</v>
      </c>
      <c r="AP1375" s="80" t="s">
        <v>66</v>
      </c>
      <c r="AQ1375" s="2"/>
      <c r="AR1375" s="3"/>
      <c r="AS1375" s="3"/>
      <c r="AT1375" s="3"/>
      <c r="AU1375" s="3"/>
    </row>
    <row r="1376" spans="1:47" x14ac:dyDescent="0.35">
      <c r="A1376" s="66" t="s">
        <v>1406</v>
      </c>
      <c r="B1376" s="67"/>
      <c r="C1376" s="67"/>
      <c r="D1376" s="68"/>
      <c r="E1376" s="70"/>
      <c r="F1376" s="104" t="s">
        <v>11318</v>
      </c>
      <c r="G1376" s="67"/>
      <c r="H1376" s="71"/>
      <c r="I1376" s="72"/>
      <c r="J1376" s="72"/>
      <c r="K1376" s="71" t="s">
        <v>14234</v>
      </c>
      <c r="L1376" s="75"/>
      <c r="M1376" s="76"/>
      <c r="N1376" s="76"/>
      <c r="O1376" s="77"/>
      <c r="P1376" s="78"/>
      <c r="Q1376" s="78"/>
      <c r="R1376" s="88"/>
      <c r="S1376" s="88"/>
      <c r="T1376" s="88"/>
      <c r="U1376" s="88"/>
      <c r="V1376" s="52"/>
      <c r="W1376" s="52"/>
      <c r="X1376" s="52"/>
      <c r="Y1376" s="52"/>
      <c r="Z1376" s="51"/>
      <c r="AA1376" s="73"/>
      <c r="AB1376" s="73"/>
      <c r="AC1376" s="74"/>
      <c r="AD1376" s="80">
        <v>39</v>
      </c>
      <c r="AE1376" s="80">
        <v>12</v>
      </c>
      <c r="AF1376" s="80">
        <v>545</v>
      </c>
      <c r="AG1376" s="80">
        <v>30</v>
      </c>
      <c r="AH1376" s="80"/>
      <c r="AI1376" s="80"/>
      <c r="AJ1376" s="80"/>
      <c r="AK1376" s="80"/>
      <c r="AL1376" s="80"/>
      <c r="AM1376" s="82">
        <v>40665.664479166669</v>
      </c>
      <c r="AN1376" s="80" t="s">
        <v>11402</v>
      </c>
      <c r="AO1376" s="85" t="s">
        <v>12776</v>
      </c>
      <c r="AP1376" s="80" t="s">
        <v>66</v>
      </c>
      <c r="AQ1376" s="2"/>
      <c r="AR1376" s="3"/>
      <c r="AS1376" s="3"/>
      <c r="AT1376" s="3"/>
      <c r="AU1376" s="3"/>
    </row>
    <row r="1377" spans="1:47" x14ac:dyDescent="0.35">
      <c r="A1377" s="66" t="s">
        <v>1408</v>
      </c>
      <c r="B1377" s="67"/>
      <c r="C1377" s="67"/>
      <c r="D1377" s="68"/>
      <c r="E1377" s="70"/>
      <c r="F1377" s="104" t="s">
        <v>11319</v>
      </c>
      <c r="G1377" s="67"/>
      <c r="H1377" s="71"/>
      <c r="I1377" s="72"/>
      <c r="J1377" s="72"/>
      <c r="K1377" s="71" t="s">
        <v>14235</v>
      </c>
      <c r="L1377" s="75"/>
      <c r="M1377" s="76"/>
      <c r="N1377" s="76"/>
      <c r="O1377" s="77"/>
      <c r="P1377" s="78"/>
      <c r="Q1377" s="78"/>
      <c r="R1377" s="88"/>
      <c r="S1377" s="88"/>
      <c r="T1377" s="88"/>
      <c r="U1377" s="88"/>
      <c r="V1377" s="52"/>
      <c r="W1377" s="52"/>
      <c r="X1377" s="52"/>
      <c r="Y1377" s="52"/>
      <c r="Z1377" s="51"/>
      <c r="AA1377" s="73"/>
      <c r="AB1377" s="73"/>
      <c r="AC1377" s="74"/>
      <c r="AD1377" s="80">
        <v>1203</v>
      </c>
      <c r="AE1377" s="80">
        <v>441</v>
      </c>
      <c r="AF1377" s="80">
        <v>2546</v>
      </c>
      <c r="AG1377" s="80">
        <v>768</v>
      </c>
      <c r="AH1377" s="80"/>
      <c r="AI1377" s="80" t="s">
        <v>8526</v>
      </c>
      <c r="AJ1377" s="80" t="s">
        <v>9176</v>
      </c>
      <c r="AK1377" s="80"/>
      <c r="AL1377" s="80"/>
      <c r="AM1377" s="82">
        <v>40269.62023148148</v>
      </c>
      <c r="AN1377" s="80" t="s">
        <v>11402</v>
      </c>
      <c r="AO1377" s="85" t="s">
        <v>12777</v>
      </c>
      <c r="AP1377" s="80" t="s">
        <v>66</v>
      </c>
      <c r="AQ1377" s="2"/>
      <c r="AR1377" s="3"/>
      <c r="AS1377" s="3"/>
      <c r="AT1377" s="3"/>
      <c r="AU1377" s="3"/>
    </row>
    <row r="1378" spans="1:47" x14ac:dyDescent="0.35">
      <c r="A1378" s="66" t="s">
        <v>1410</v>
      </c>
      <c r="B1378" s="67"/>
      <c r="C1378" s="67"/>
      <c r="D1378" s="68"/>
      <c r="E1378" s="70"/>
      <c r="F1378" s="104" t="s">
        <v>11320</v>
      </c>
      <c r="G1378" s="67"/>
      <c r="H1378" s="71"/>
      <c r="I1378" s="72"/>
      <c r="J1378" s="72"/>
      <c r="K1378" s="71" t="s">
        <v>14236</v>
      </c>
      <c r="L1378" s="75"/>
      <c r="M1378" s="76"/>
      <c r="N1378" s="76"/>
      <c r="O1378" s="77"/>
      <c r="P1378" s="78"/>
      <c r="Q1378" s="78"/>
      <c r="R1378" s="88"/>
      <c r="S1378" s="88"/>
      <c r="T1378" s="88"/>
      <c r="U1378" s="88"/>
      <c r="V1378" s="52"/>
      <c r="W1378" s="52"/>
      <c r="X1378" s="52"/>
      <c r="Y1378" s="52"/>
      <c r="Z1378" s="51"/>
      <c r="AA1378" s="73"/>
      <c r="AB1378" s="73"/>
      <c r="AC1378" s="74"/>
      <c r="AD1378" s="80">
        <v>1317</v>
      </c>
      <c r="AE1378" s="80">
        <v>2226</v>
      </c>
      <c r="AF1378" s="80">
        <v>95851</v>
      </c>
      <c r="AG1378" s="80">
        <v>92724</v>
      </c>
      <c r="AH1378" s="80"/>
      <c r="AI1378" s="80" t="s">
        <v>8527</v>
      </c>
      <c r="AJ1378" s="80" t="s">
        <v>8616</v>
      </c>
      <c r="AK1378" s="80"/>
      <c r="AL1378" s="80"/>
      <c r="AM1378" s="82">
        <v>42887.936979166669</v>
      </c>
      <c r="AN1378" s="80" t="s">
        <v>11402</v>
      </c>
      <c r="AO1378" s="85" t="s">
        <v>12778</v>
      </c>
      <c r="AP1378" s="80" t="s">
        <v>66</v>
      </c>
      <c r="AQ1378" s="2"/>
      <c r="AR1378" s="3"/>
      <c r="AS1378" s="3"/>
      <c r="AT1378" s="3"/>
      <c r="AU1378" s="3"/>
    </row>
    <row r="1379" spans="1:47" x14ac:dyDescent="0.35">
      <c r="A1379" s="66" t="s">
        <v>1414</v>
      </c>
      <c r="B1379" s="67"/>
      <c r="C1379" s="67"/>
      <c r="D1379" s="68"/>
      <c r="E1379" s="70"/>
      <c r="F1379" s="104" t="s">
        <v>11321</v>
      </c>
      <c r="G1379" s="67"/>
      <c r="H1379" s="71"/>
      <c r="I1379" s="72"/>
      <c r="J1379" s="72"/>
      <c r="K1379" s="71" t="s">
        <v>14237</v>
      </c>
      <c r="L1379" s="75"/>
      <c r="M1379" s="76"/>
      <c r="N1379" s="76"/>
      <c r="O1379" s="77"/>
      <c r="P1379" s="78"/>
      <c r="Q1379" s="78"/>
      <c r="R1379" s="88"/>
      <c r="S1379" s="88"/>
      <c r="T1379" s="88"/>
      <c r="U1379" s="88"/>
      <c r="V1379" s="52"/>
      <c r="W1379" s="52"/>
      <c r="X1379" s="52"/>
      <c r="Y1379" s="52"/>
      <c r="Z1379" s="51"/>
      <c r="AA1379" s="73"/>
      <c r="AB1379" s="73"/>
      <c r="AC1379" s="74"/>
      <c r="AD1379" s="80">
        <v>1040</v>
      </c>
      <c r="AE1379" s="80">
        <v>5702</v>
      </c>
      <c r="AF1379" s="80">
        <v>14516</v>
      </c>
      <c r="AG1379" s="80">
        <v>4769</v>
      </c>
      <c r="AH1379" s="80"/>
      <c r="AI1379" s="80" t="s">
        <v>8528</v>
      </c>
      <c r="AJ1379" s="80"/>
      <c r="AK1379" s="85" t="s">
        <v>9917</v>
      </c>
      <c r="AL1379" s="80"/>
      <c r="AM1379" s="82">
        <v>39883.593923611108</v>
      </c>
      <c r="AN1379" s="80" t="s">
        <v>11402</v>
      </c>
      <c r="AO1379" s="85" t="s">
        <v>12779</v>
      </c>
      <c r="AP1379" s="80" t="s">
        <v>66</v>
      </c>
      <c r="AQ1379" s="2"/>
      <c r="AR1379" s="3"/>
      <c r="AS1379" s="3"/>
      <c r="AT1379" s="3"/>
      <c r="AU1379" s="3"/>
    </row>
    <row r="1380" spans="1:47" x14ac:dyDescent="0.35">
      <c r="A1380" s="66" t="s">
        <v>1415</v>
      </c>
      <c r="B1380" s="67"/>
      <c r="C1380" s="67"/>
      <c r="D1380" s="68"/>
      <c r="E1380" s="70"/>
      <c r="F1380" s="104" t="s">
        <v>11322</v>
      </c>
      <c r="G1380" s="67"/>
      <c r="H1380" s="71"/>
      <c r="I1380" s="72"/>
      <c r="J1380" s="72"/>
      <c r="K1380" s="71" t="s">
        <v>14238</v>
      </c>
      <c r="L1380" s="75"/>
      <c r="M1380" s="76"/>
      <c r="N1380" s="76"/>
      <c r="O1380" s="77"/>
      <c r="P1380" s="78"/>
      <c r="Q1380" s="78"/>
      <c r="R1380" s="88"/>
      <c r="S1380" s="88"/>
      <c r="T1380" s="88"/>
      <c r="U1380" s="88"/>
      <c r="V1380" s="52"/>
      <c r="W1380" s="52"/>
      <c r="X1380" s="52"/>
      <c r="Y1380" s="52"/>
      <c r="Z1380" s="51"/>
      <c r="AA1380" s="73"/>
      <c r="AB1380" s="73"/>
      <c r="AC1380" s="74"/>
      <c r="AD1380" s="80">
        <v>619</v>
      </c>
      <c r="AE1380" s="80">
        <v>206</v>
      </c>
      <c r="AF1380" s="80">
        <v>607</v>
      </c>
      <c r="AG1380" s="80">
        <v>2501</v>
      </c>
      <c r="AH1380" s="80"/>
      <c r="AI1380" s="80" t="s">
        <v>8529</v>
      </c>
      <c r="AJ1380" s="80" t="s">
        <v>8615</v>
      </c>
      <c r="AK1380" s="85" t="s">
        <v>9918</v>
      </c>
      <c r="AL1380" s="80"/>
      <c r="AM1380" s="82">
        <v>40700.990231481483</v>
      </c>
      <c r="AN1380" s="80" t="s">
        <v>11402</v>
      </c>
      <c r="AO1380" s="85" t="s">
        <v>12780</v>
      </c>
      <c r="AP1380" s="80" t="s">
        <v>66</v>
      </c>
      <c r="AQ1380" s="2"/>
      <c r="AR1380" s="3"/>
      <c r="AS1380" s="3"/>
      <c r="AT1380" s="3"/>
      <c r="AU1380" s="3"/>
    </row>
    <row r="1381" spans="1:47" x14ac:dyDescent="0.35">
      <c r="A1381" s="66" t="s">
        <v>1416</v>
      </c>
      <c r="B1381" s="67"/>
      <c r="C1381" s="67"/>
      <c r="D1381" s="68"/>
      <c r="E1381" s="70"/>
      <c r="F1381" s="104" t="s">
        <v>11323</v>
      </c>
      <c r="G1381" s="67"/>
      <c r="H1381" s="71"/>
      <c r="I1381" s="72"/>
      <c r="J1381" s="72"/>
      <c r="K1381" s="71" t="s">
        <v>14239</v>
      </c>
      <c r="L1381" s="75"/>
      <c r="M1381" s="76"/>
      <c r="N1381" s="76"/>
      <c r="O1381" s="77"/>
      <c r="P1381" s="78"/>
      <c r="Q1381" s="78"/>
      <c r="R1381" s="88"/>
      <c r="S1381" s="88"/>
      <c r="T1381" s="88"/>
      <c r="U1381" s="88"/>
      <c r="V1381" s="52"/>
      <c r="W1381" s="52"/>
      <c r="X1381" s="52"/>
      <c r="Y1381" s="52"/>
      <c r="Z1381" s="51"/>
      <c r="AA1381" s="73"/>
      <c r="AB1381" s="73"/>
      <c r="AC1381" s="74"/>
      <c r="AD1381" s="80">
        <v>316</v>
      </c>
      <c r="AE1381" s="80">
        <v>256</v>
      </c>
      <c r="AF1381" s="80">
        <v>1140</v>
      </c>
      <c r="AG1381" s="80">
        <v>105</v>
      </c>
      <c r="AH1381" s="80"/>
      <c r="AI1381" s="80" t="s">
        <v>8530</v>
      </c>
      <c r="AJ1381" s="80" t="s">
        <v>9177</v>
      </c>
      <c r="AK1381" s="85" t="s">
        <v>9919</v>
      </c>
      <c r="AL1381" s="80"/>
      <c r="AM1381" s="82">
        <v>40666.598969907405</v>
      </c>
      <c r="AN1381" s="80" t="s">
        <v>11402</v>
      </c>
      <c r="AO1381" s="85" t="s">
        <v>12781</v>
      </c>
      <c r="AP1381" s="80" t="s">
        <v>66</v>
      </c>
      <c r="AQ1381" s="2"/>
      <c r="AR1381" s="3"/>
      <c r="AS1381" s="3"/>
      <c r="AT1381" s="3"/>
      <c r="AU1381" s="3"/>
    </row>
    <row r="1382" spans="1:47" x14ac:dyDescent="0.35">
      <c r="A1382" s="66" t="s">
        <v>1417</v>
      </c>
      <c r="B1382" s="67"/>
      <c r="C1382" s="67"/>
      <c r="D1382" s="68"/>
      <c r="E1382" s="70"/>
      <c r="F1382" s="104" t="s">
        <v>11324</v>
      </c>
      <c r="G1382" s="67"/>
      <c r="H1382" s="71"/>
      <c r="I1382" s="72"/>
      <c r="J1382" s="72"/>
      <c r="K1382" s="71" t="s">
        <v>14240</v>
      </c>
      <c r="L1382" s="75"/>
      <c r="M1382" s="76"/>
      <c r="N1382" s="76"/>
      <c r="O1382" s="77"/>
      <c r="P1382" s="78"/>
      <c r="Q1382" s="78"/>
      <c r="R1382" s="88"/>
      <c r="S1382" s="88"/>
      <c r="T1382" s="88"/>
      <c r="U1382" s="88"/>
      <c r="V1382" s="52"/>
      <c r="W1382" s="52"/>
      <c r="X1382" s="52"/>
      <c r="Y1382" s="52"/>
      <c r="Z1382" s="51"/>
      <c r="AA1382" s="73"/>
      <c r="AB1382" s="73"/>
      <c r="AC1382" s="74"/>
      <c r="AD1382" s="80">
        <v>963</v>
      </c>
      <c r="AE1382" s="80">
        <v>862</v>
      </c>
      <c r="AF1382" s="80">
        <v>11740</v>
      </c>
      <c r="AG1382" s="80">
        <v>1497</v>
      </c>
      <c r="AH1382" s="80"/>
      <c r="AI1382" s="80" t="s">
        <v>8531</v>
      </c>
      <c r="AJ1382" s="80" t="s">
        <v>9178</v>
      </c>
      <c r="AK1382" s="85" t="s">
        <v>9920</v>
      </c>
      <c r="AL1382" s="80"/>
      <c r="AM1382" s="82">
        <v>43067.944918981484</v>
      </c>
      <c r="AN1382" s="80" t="s">
        <v>11402</v>
      </c>
      <c r="AO1382" s="85" t="s">
        <v>12782</v>
      </c>
      <c r="AP1382" s="80" t="s">
        <v>66</v>
      </c>
      <c r="AQ1382" s="2"/>
      <c r="AR1382" s="3"/>
      <c r="AS1382" s="3"/>
      <c r="AT1382" s="3"/>
      <c r="AU1382" s="3"/>
    </row>
    <row r="1383" spans="1:47" x14ac:dyDescent="0.35">
      <c r="A1383" s="66" t="s">
        <v>1418</v>
      </c>
      <c r="B1383" s="67"/>
      <c r="C1383" s="67"/>
      <c r="D1383" s="68"/>
      <c r="E1383" s="70"/>
      <c r="F1383" s="104" t="s">
        <v>11325</v>
      </c>
      <c r="G1383" s="67"/>
      <c r="H1383" s="71"/>
      <c r="I1383" s="72"/>
      <c r="J1383" s="72"/>
      <c r="K1383" s="71" t="s">
        <v>14241</v>
      </c>
      <c r="L1383" s="75"/>
      <c r="M1383" s="76"/>
      <c r="N1383" s="76"/>
      <c r="O1383" s="77"/>
      <c r="P1383" s="78"/>
      <c r="Q1383" s="78"/>
      <c r="R1383" s="88"/>
      <c r="S1383" s="88"/>
      <c r="T1383" s="88"/>
      <c r="U1383" s="88"/>
      <c r="V1383" s="52"/>
      <c r="W1383" s="52"/>
      <c r="X1383" s="52"/>
      <c r="Y1383" s="52"/>
      <c r="Z1383" s="51"/>
      <c r="AA1383" s="73"/>
      <c r="AB1383" s="73"/>
      <c r="AC1383" s="74"/>
      <c r="AD1383" s="80">
        <v>23</v>
      </c>
      <c r="AE1383" s="80">
        <v>82</v>
      </c>
      <c r="AF1383" s="80">
        <v>709</v>
      </c>
      <c r="AG1383" s="80">
        <v>0</v>
      </c>
      <c r="AH1383" s="80"/>
      <c r="AI1383" s="80"/>
      <c r="AJ1383" s="80" t="s">
        <v>9179</v>
      </c>
      <c r="AK1383" s="80"/>
      <c r="AL1383" s="80"/>
      <c r="AM1383" s="82">
        <v>42650.403599537036</v>
      </c>
      <c r="AN1383" s="80" t="s">
        <v>11402</v>
      </c>
      <c r="AO1383" s="85" t="s">
        <v>12783</v>
      </c>
      <c r="AP1383" s="80" t="s">
        <v>66</v>
      </c>
      <c r="AQ1383" s="2"/>
      <c r="AR1383" s="3"/>
      <c r="AS1383" s="3"/>
      <c r="AT1383" s="3"/>
      <c r="AU1383" s="3"/>
    </row>
    <row r="1384" spans="1:47" x14ac:dyDescent="0.35">
      <c r="A1384" s="66" t="s">
        <v>1636</v>
      </c>
      <c r="B1384" s="67"/>
      <c r="C1384" s="67"/>
      <c r="D1384" s="68"/>
      <c r="E1384" s="70"/>
      <c r="F1384" s="104" t="s">
        <v>11326</v>
      </c>
      <c r="G1384" s="67"/>
      <c r="H1384" s="71"/>
      <c r="I1384" s="72"/>
      <c r="J1384" s="72"/>
      <c r="K1384" s="71" t="s">
        <v>14242</v>
      </c>
      <c r="L1384" s="75"/>
      <c r="M1384" s="76"/>
      <c r="N1384" s="76"/>
      <c r="O1384" s="77"/>
      <c r="P1384" s="78"/>
      <c r="Q1384" s="78"/>
      <c r="R1384" s="88"/>
      <c r="S1384" s="88"/>
      <c r="T1384" s="88"/>
      <c r="U1384" s="88"/>
      <c r="V1384" s="52"/>
      <c r="W1384" s="52"/>
      <c r="X1384" s="52"/>
      <c r="Y1384" s="52"/>
      <c r="Z1384" s="51"/>
      <c r="AA1384" s="73"/>
      <c r="AB1384" s="73"/>
      <c r="AC1384" s="74"/>
      <c r="AD1384" s="80">
        <v>614</v>
      </c>
      <c r="AE1384" s="80">
        <v>3402919</v>
      </c>
      <c r="AF1384" s="80">
        <v>693561</v>
      </c>
      <c r="AG1384" s="80">
        <v>5791</v>
      </c>
      <c r="AH1384" s="80"/>
      <c r="AI1384" s="80" t="s">
        <v>8532</v>
      </c>
      <c r="AJ1384" s="80" t="s">
        <v>8609</v>
      </c>
      <c r="AK1384" s="85" t="s">
        <v>9921</v>
      </c>
      <c r="AL1384" s="80"/>
      <c r="AM1384" s="82">
        <v>39316.303310185183</v>
      </c>
      <c r="AN1384" s="80" t="s">
        <v>11402</v>
      </c>
      <c r="AO1384" s="85" t="s">
        <v>12784</v>
      </c>
      <c r="AP1384" s="80" t="s">
        <v>65</v>
      </c>
      <c r="AQ1384" s="2"/>
      <c r="AR1384" s="3"/>
      <c r="AS1384" s="3"/>
      <c r="AT1384" s="3"/>
      <c r="AU1384" s="3"/>
    </row>
    <row r="1385" spans="1:47" x14ac:dyDescent="0.35">
      <c r="A1385" s="66" t="s">
        <v>1419</v>
      </c>
      <c r="B1385" s="67"/>
      <c r="C1385" s="67"/>
      <c r="D1385" s="68"/>
      <c r="E1385" s="70"/>
      <c r="F1385" s="104" t="s">
        <v>11327</v>
      </c>
      <c r="G1385" s="67"/>
      <c r="H1385" s="71"/>
      <c r="I1385" s="72"/>
      <c r="J1385" s="72"/>
      <c r="K1385" s="71" t="s">
        <v>14243</v>
      </c>
      <c r="L1385" s="75"/>
      <c r="M1385" s="76"/>
      <c r="N1385" s="76"/>
      <c r="O1385" s="77"/>
      <c r="P1385" s="78"/>
      <c r="Q1385" s="78"/>
      <c r="R1385" s="88"/>
      <c r="S1385" s="88"/>
      <c r="T1385" s="88"/>
      <c r="U1385" s="88"/>
      <c r="V1385" s="52"/>
      <c r="W1385" s="52"/>
      <c r="X1385" s="52"/>
      <c r="Y1385" s="52"/>
      <c r="Z1385" s="51"/>
      <c r="AA1385" s="73"/>
      <c r="AB1385" s="73"/>
      <c r="AC1385" s="74"/>
      <c r="AD1385" s="80">
        <v>1974</v>
      </c>
      <c r="AE1385" s="80">
        <v>2296</v>
      </c>
      <c r="AF1385" s="80">
        <v>1929</v>
      </c>
      <c r="AG1385" s="80">
        <v>673</v>
      </c>
      <c r="AH1385" s="80"/>
      <c r="AI1385" s="80" t="s">
        <v>8533</v>
      </c>
      <c r="AJ1385" s="80" t="s">
        <v>8615</v>
      </c>
      <c r="AK1385" s="85" t="s">
        <v>9922</v>
      </c>
      <c r="AL1385" s="80"/>
      <c r="AM1385" s="82">
        <v>39996.773298611108</v>
      </c>
      <c r="AN1385" s="80" t="s">
        <v>11402</v>
      </c>
      <c r="AO1385" s="85" t="s">
        <v>12785</v>
      </c>
      <c r="AP1385" s="80" t="s">
        <v>66</v>
      </c>
      <c r="AQ1385" s="2"/>
      <c r="AR1385" s="3"/>
      <c r="AS1385" s="3"/>
      <c r="AT1385" s="3"/>
      <c r="AU1385" s="3"/>
    </row>
    <row r="1386" spans="1:47" x14ac:dyDescent="0.35">
      <c r="A1386" s="66" t="s">
        <v>1423</v>
      </c>
      <c r="B1386" s="67"/>
      <c r="C1386" s="67"/>
      <c r="D1386" s="68"/>
      <c r="E1386" s="70"/>
      <c r="F1386" s="104" t="s">
        <v>11328</v>
      </c>
      <c r="G1386" s="67"/>
      <c r="H1386" s="71"/>
      <c r="I1386" s="72"/>
      <c r="J1386" s="72"/>
      <c r="K1386" s="71" t="s">
        <v>14244</v>
      </c>
      <c r="L1386" s="75"/>
      <c r="M1386" s="76"/>
      <c r="N1386" s="76"/>
      <c r="O1386" s="77"/>
      <c r="P1386" s="78"/>
      <c r="Q1386" s="78"/>
      <c r="R1386" s="88"/>
      <c r="S1386" s="88"/>
      <c r="T1386" s="88"/>
      <c r="U1386" s="88"/>
      <c r="V1386" s="52"/>
      <c r="W1386" s="52"/>
      <c r="X1386" s="52"/>
      <c r="Y1386" s="52"/>
      <c r="Z1386" s="51"/>
      <c r="AA1386" s="73"/>
      <c r="AB1386" s="73"/>
      <c r="AC1386" s="74"/>
      <c r="AD1386" s="80">
        <v>1008</v>
      </c>
      <c r="AE1386" s="80">
        <v>460208</v>
      </c>
      <c r="AF1386" s="80">
        <v>176980</v>
      </c>
      <c r="AG1386" s="80">
        <v>6741</v>
      </c>
      <c r="AH1386" s="80"/>
      <c r="AI1386" s="80" t="s">
        <v>8534</v>
      </c>
      <c r="AJ1386" s="80" t="s">
        <v>9180</v>
      </c>
      <c r="AK1386" s="85" t="s">
        <v>9923</v>
      </c>
      <c r="AL1386" s="80"/>
      <c r="AM1386" s="82">
        <v>39893.595462962963</v>
      </c>
      <c r="AN1386" s="80" t="s">
        <v>11402</v>
      </c>
      <c r="AO1386" s="85" t="s">
        <v>12786</v>
      </c>
      <c r="AP1386" s="80" t="s">
        <v>66</v>
      </c>
      <c r="AQ1386" s="2"/>
      <c r="AR1386" s="3"/>
      <c r="AS1386" s="3"/>
      <c r="AT1386" s="3"/>
      <c r="AU1386" s="3"/>
    </row>
    <row r="1387" spans="1:47" x14ac:dyDescent="0.35">
      <c r="A1387" s="66" t="s">
        <v>1424</v>
      </c>
      <c r="B1387" s="67"/>
      <c r="C1387" s="67"/>
      <c r="D1387" s="68"/>
      <c r="E1387" s="70"/>
      <c r="F1387" s="104" t="s">
        <v>11329</v>
      </c>
      <c r="G1387" s="67"/>
      <c r="H1387" s="71"/>
      <c r="I1387" s="72"/>
      <c r="J1387" s="72"/>
      <c r="K1387" s="71" t="s">
        <v>14245</v>
      </c>
      <c r="L1387" s="75"/>
      <c r="M1387" s="76"/>
      <c r="N1387" s="76"/>
      <c r="O1387" s="77"/>
      <c r="P1387" s="78"/>
      <c r="Q1387" s="78"/>
      <c r="R1387" s="88"/>
      <c r="S1387" s="88"/>
      <c r="T1387" s="88"/>
      <c r="U1387" s="88"/>
      <c r="V1387" s="52"/>
      <c r="W1387" s="52"/>
      <c r="X1387" s="52"/>
      <c r="Y1387" s="52"/>
      <c r="Z1387" s="51"/>
      <c r="AA1387" s="73"/>
      <c r="AB1387" s="73"/>
      <c r="AC1387" s="74"/>
      <c r="AD1387" s="80">
        <v>88</v>
      </c>
      <c r="AE1387" s="80">
        <v>514</v>
      </c>
      <c r="AF1387" s="80">
        <v>5212</v>
      </c>
      <c r="AG1387" s="80">
        <v>42</v>
      </c>
      <c r="AH1387" s="80"/>
      <c r="AI1387" s="80" t="s">
        <v>8535</v>
      </c>
      <c r="AJ1387" s="80" t="s">
        <v>8615</v>
      </c>
      <c r="AK1387" s="85" t="s">
        <v>9924</v>
      </c>
      <c r="AL1387" s="80"/>
      <c r="AM1387" s="82">
        <v>42418.574872685182</v>
      </c>
      <c r="AN1387" s="80" t="s">
        <v>11402</v>
      </c>
      <c r="AO1387" s="85" t="s">
        <v>12787</v>
      </c>
      <c r="AP1387" s="80" t="s">
        <v>66</v>
      </c>
      <c r="AQ1387" s="2"/>
      <c r="AR1387" s="3"/>
      <c r="AS1387" s="3"/>
      <c r="AT1387" s="3"/>
      <c r="AU1387" s="3"/>
    </row>
    <row r="1388" spans="1:47" x14ac:dyDescent="0.35">
      <c r="A1388" s="66" t="s">
        <v>1425</v>
      </c>
      <c r="B1388" s="67"/>
      <c r="C1388" s="67"/>
      <c r="D1388" s="68"/>
      <c r="E1388" s="70"/>
      <c r="F1388" s="104" t="s">
        <v>11330</v>
      </c>
      <c r="G1388" s="67"/>
      <c r="H1388" s="71"/>
      <c r="I1388" s="72"/>
      <c r="J1388" s="72"/>
      <c r="K1388" s="71" t="s">
        <v>14246</v>
      </c>
      <c r="L1388" s="75"/>
      <c r="M1388" s="76"/>
      <c r="N1388" s="76"/>
      <c r="O1388" s="77"/>
      <c r="P1388" s="78"/>
      <c r="Q1388" s="78"/>
      <c r="R1388" s="88"/>
      <c r="S1388" s="88"/>
      <c r="T1388" s="88"/>
      <c r="U1388" s="88"/>
      <c r="V1388" s="52"/>
      <c r="W1388" s="52"/>
      <c r="X1388" s="52"/>
      <c r="Y1388" s="52"/>
      <c r="Z1388" s="51"/>
      <c r="AA1388" s="73"/>
      <c r="AB1388" s="73"/>
      <c r="AC1388" s="74"/>
      <c r="AD1388" s="80">
        <v>946</v>
      </c>
      <c r="AE1388" s="80">
        <v>602</v>
      </c>
      <c r="AF1388" s="80">
        <v>3393</v>
      </c>
      <c r="AG1388" s="80">
        <v>2941</v>
      </c>
      <c r="AH1388" s="80"/>
      <c r="AI1388" s="80" t="s">
        <v>8536</v>
      </c>
      <c r="AJ1388" s="80"/>
      <c r="AK1388" s="80"/>
      <c r="AL1388" s="80"/>
      <c r="AM1388" s="82">
        <v>42282.871134259258</v>
      </c>
      <c r="AN1388" s="80" t="s">
        <v>11402</v>
      </c>
      <c r="AO1388" s="85" t="s">
        <v>12788</v>
      </c>
      <c r="AP1388" s="80" t="s">
        <v>66</v>
      </c>
      <c r="AQ1388" s="2"/>
      <c r="AR1388" s="3"/>
      <c r="AS1388" s="3"/>
      <c r="AT1388" s="3"/>
      <c r="AU1388" s="3"/>
    </row>
    <row r="1389" spans="1:47" x14ac:dyDescent="0.35">
      <c r="A1389" s="66" t="s">
        <v>1428</v>
      </c>
      <c r="B1389" s="67"/>
      <c r="C1389" s="67"/>
      <c r="D1389" s="68"/>
      <c r="E1389" s="70"/>
      <c r="F1389" s="104" t="s">
        <v>11331</v>
      </c>
      <c r="G1389" s="67"/>
      <c r="H1389" s="71"/>
      <c r="I1389" s="72"/>
      <c r="J1389" s="72"/>
      <c r="K1389" s="71" t="s">
        <v>14247</v>
      </c>
      <c r="L1389" s="75"/>
      <c r="M1389" s="76"/>
      <c r="N1389" s="76"/>
      <c r="O1389" s="77"/>
      <c r="P1389" s="78"/>
      <c r="Q1389" s="78"/>
      <c r="R1389" s="88"/>
      <c r="S1389" s="88"/>
      <c r="T1389" s="88"/>
      <c r="U1389" s="88"/>
      <c r="V1389" s="52"/>
      <c r="W1389" s="52"/>
      <c r="X1389" s="52"/>
      <c r="Y1389" s="52"/>
      <c r="Z1389" s="51"/>
      <c r="AA1389" s="73"/>
      <c r="AB1389" s="73"/>
      <c r="AC1389" s="74"/>
      <c r="AD1389" s="80">
        <v>298</v>
      </c>
      <c r="AE1389" s="80">
        <v>64</v>
      </c>
      <c r="AF1389" s="80">
        <v>2220</v>
      </c>
      <c r="AG1389" s="80">
        <v>1320</v>
      </c>
      <c r="AH1389" s="80"/>
      <c r="AI1389" s="80"/>
      <c r="AJ1389" s="80"/>
      <c r="AK1389" s="80"/>
      <c r="AL1389" s="80"/>
      <c r="AM1389" s="82">
        <v>41039.437881944446</v>
      </c>
      <c r="AN1389" s="80" t="s">
        <v>11402</v>
      </c>
      <c r="AO1389" s="85" t="s">
        <v>12789</v>
      </c>
      <c r="AP1389" s="80" t="s">
        <v>66</v>
      </c>
      <c r="AQ1389" s="2"/>
      <c r="AR1389" s="3"/>
      <c r="AS1389" s="3"/>
      <c r="AT1389" s="3"/>
      <c r="AU1389" s="3"/>
    </row>
    <row r="1390" spans="1:47" x14ac:dyDescent="0.35">
      <c r="A1390" s="66" t="s">
        <v>1637</v>
      </c>
      <c r="B1390" s="67"/>
      <c r="C1390" s="67"/>
      <c r="D1390" s="68"/>
      <c r="E1390" s="70"/>
      <c r="F1390" s="104" t="s">
        <v>11332</v>
      </c>
      <c r="G1390" s="67"/>
      <c r="H1390" s="71"/>
      <c r="I1390" s="72"/>
      <c r="J1390" s="72"/>
      <c r="K1390" s="71" t="s">
        <v>14248</v>
      </c>
      <c r="L1390" s="75"/>
      <c r="M1390" s="76"/>
      <c r="N1390" s="76"/>
      <c r="O1390" s="77"/>
      <c r="P1390" s="78"/>
      <c r="Q1390" s="78"/>
      <c r="R1390" s="88"/>
      <c r="S1390" s="88"/>
      <c r="T1390" s="88"/>
      <c r="U1390" s="88"/>
      <c r="V1390" s="52"/>
      <c r="W1390" s="52"/>
      <c r="X1390" s="52"/>
      <c r="Y1390" s="52"/>
      <c r="Z1390" s="51"/>
      <c r="AA1390" s="73"/>
      <c r="AB1390" s="73"/>
      <c r="AC1390" s="74"/>
      <c r="AD1390" s="80">
        <v>18</v>
      </c>
      <c r="AE1390" s="80">
        <v>567793</v>
      </c>
      <c r="AF1390" s="80">
        <v>63305</v>
      </c>
      <c r="AG1390" s="80">
        <v>1636</v>
      </c>
      <c r="AH1390" s="80"/>
      <c r="AI1390" s="80" t="s">
        <v>8537</v>
      </c>
      <c r="AJ1390" s="80" t="s">
        <v>9181</v>
      </c>
      <c r="AK1390" s="85" t="s">
        <v>9925</v>
      </c>
      <c r="AL1390" s="80"/>
      <c r="AM1390" s="82">
        <v>39925.774756944447</v>
      </c>
      <c r="AN1390" s="80" t="s">
        <v>11402</v>
      </c>
      <c r="AO1390" s="85" t="s">
        <v>12790</v>
      </c>
      <c r="AP1390" s="80" t="s">
        <v>65</v>
      </c>
      <c r="AQ1390" s="2"/>
      <c r="AR1390" s="3"/>
      <c r="AS1390" s="3"/>
      <c r="AT1390" s="3"/>
      <c r="AU1390" s="3"/>
    </row>
    <row r="1391" spans="1:47" x14ac:dyDescent="0.35">
      <c r="A1391" s="66" t="s">
        <v>1430</v>
      </c>
      <c r="B1391" s="67"/>
      <c r="C1391" s="67"/>
      <c r="D1391" s="68"/>
      <c r="E1391" s="70"/>
      <c r="F1391" s="104" t="s">
        <v>11333</v>
      </c>
      <c r="G1391" s="67"/>
      <c r="H1391" s="71"/>
      <c r="I1391" s="72"/>
      <c r="J1391" s="72"/>
      <c r="K1391" s="71" t="s">
        <v>14249</v>
      </c>
      <c r="L1391" s="75"/>
      <c r="M1391" s="76"/>
      <c r="N1391" s="76"/>
      <c r="O1391" s="77"/>
      <c r="P1391" s="78"/>
      <c r="Q1391" s="78"/>
      <c r="R1391" s="88"/>
      <c r="S1391" s="88"/>
      <c r="T1391" s="88"/>
      <c r="U1391" s="88"/>
      <c r="V1391" s="52"/>
      <c r="W1391" s="52"/>
      <c r="X1391" s="52"/>
      <c r="Y1391" s="52"/>
      <c r="Z1391" s="51"/>
      <c r="AA1391" s="73"/>
      <c r="AB1391" s="73"/>
      <c r="AC1391" s="74"/>
      <c r="AD1391" s="80">
        <v>84</v>
      </c>
      <c r="AE1391" s="80">
        <v>103</v>
      </c>
      <c r="AF1391" s="80">
        <v>827</v>
      </c>
      <c r="AG1391" s="80">
        <v>26</v>
      </c>
      <c r="AH1391" s="80"/>
      <c r="AI1391" s="80" t="s">
        <v>8538</v>
      </c>
      <c r="AJ1391" s="80" t="s">
        <v>8714</v>
      </c>
      <c r="AK1391" s="80"/>
      <c r="AL1391" s="80"/>
      <c r="AM1391" s="82">
        <v>42383.691967592589</v>
      </c>
      <c r="AN1391" s="80" t="s">
        <v>11402</v>
      </c>
      <c r="AO1391" s="85" t="s">
        <v>12791</v>
      </c>
      <c r="AP1391" s="80" t="s">
        <v>66</v>
      </c>
      <c r="AQ1391" s="2"/>
      <c r="AR1391" s="3"/>
      <c r="AS1391" s="3"/>
      <c r="AT1391" s="3"/>
      <c r="AU1391" s="3"/>
    </row>
    <row r="1392" spans="1:47" x14ac:dyDescent="0.35">
      <c r="A1392" s="66" t="s">
        <v>1638</v>
      </c>
      <c r="B1392" s="67"/>
      <c r="C1392" s="67"/>
      <c r="D1392" s="68"/>
      <c r="E1392" s="70"/>
      <c r="F1392" s="104" t="s">
        <v>11334</v>
      </c>
      <c r="G1392" s="67"/>
      <c r="H1392" s="71"/>
      <c r="I1392" s="72"/>
      <c r="J1392" s="72"/>
      <c r="K1392" s="71" t="s">
        <v>14250</v>
      </c>
      <c r="L1392" s="75"/>
      <c r="M1392" s="76"/>
      <c r="N1392" s="76"/>
      <c r="O1392" s="77"/>
      <c r="P1392" s="78"/>
      <c r="Q1392" s="78"/>
      <c r="R1392" s="88"/>
      <c r="S1392" s="88"/>
      <c r="T1392" s="88"/>
      <c r="U1392" s="88"/>
      <c r="V1392" s="52"/>
      <c r="W1392" s="52"/>
      <c r="X1392" s="52"/>
      <c r="Y1392" s="52"/>
      <c r="Z1392" s="51"/>
      <c r="AA1392" s="73"/>
      <c r="AB1392" s="73"/>
      <c r="AC1392" s="74"/>
      <c r="AD1392" s="80">
        <v>1536</v>
      </c>
      <c r="AE1392" s="80">
        <v>6195</v>
      </c>
      <c r="AF1392" s="80">
        <v>3438</v>
      </c>
      <c r="AG1392" s="80">
        <v>2545</v>
      </c>
      <c r="AH1392" s="80"/>
      <c r="AI1392" s="80" t="s">
        <v>8539</v>
      </c>
      <c r="AJ1392" s="80" t="s">
        <v>9182</v>
      </c>
      <c r="AK1392" s="85" t="s">
        <v>9926</v>
      </c>
      <c r="AL1392" s="80"/>
      <c r="AM1392" s="82">
        <v>41991.576203703706</v>
      </c>
      <c r="AN1392" s="80" t="s">
        <v>11402</v>
      </c>
      <c r="AO1392" s="85" t="s">
        <v>12792</v>
      </c>
      <c r="AP1392" s="80" t="s">
        <v>65</v>
      </c>
      <c r="AQ1392" s="2"/>
      <c r="AR1392" s="3"/>
      <c r="AS1392" s="3"/>
      <c r="AT1392" s="3"/>
      <c r="AU1392" s="3"/>
    </row>
    <row r="1393" spans="1:47" x14ac:dyDescent="0.35">
      <c r="A1393" s="66" t="s">
        <v>1431</v>
      </c>
      <c r="B1393" s="67"/>
      <c r="C1393" s="67"/>
      <c r="D1393" s="68"/>
      <c r="E1393" s="70"/>
      <c r="F1393" s="104" t="s">
        <v>11335</v>
      </c>
      <c r="G1393" s="67"/>
      <c r="H1393" s="71"/>
      <c r="I1393" s="72"/>
      <c r="J1393" s="72"/>
      <c r="K1393" s="71" t="s">
        <v>14251</v>
      </c>
      <c r="L1393" s="75"/>
      <c r="M1393" s="76"/>
      <c r="N1393" s="76"/>
      <c r="O1393" s="77"/>
      <c r="P1393" s="78"/>
      <c r="Q1393" s="78"/>
      <c r="R1393" s="88"/>
      <c r="S1393" s="88"/>
      <c r="T1393" s="88"/>
      <c r="U1393" s="88"/>
      <c r="V1393" s="52"/>
      <c r="W1393" s="52"/>
      <c r="X1393" s="52"/>
      <c r="Y1393" s="52"/>
      <c r="Z1393" s="51"/>
      <c r="AA1393" s="73"/>
      <c r="AB1393" s="73"/>
      <c r="AC1393" s="74"/>
      <c r="AD1393" s="80">
        <v>29</v>
      </c>
      <c r="AE1393" s="80">
        <v>16</v>
      </c>
      <c r="AF1393" s="80">
        <v>593</v>
      </c>
      <c r="AG1393" s="80">
        <v>13</v>
      </c>
      <c r="AH1393" s="80"/>
      <c r="AI1393" s="80"/>
      <c r="AJ1393" s="80"/>
      <c r="AK1393" s="80"/>
      <c r="AL1393" s="80"/>
      <c r="AM1393" s="82">
        <v>41234.595196759263</v>
      </c>
      <c r="AN1393" s="80" t="s">
        <v>11402</v>
      </c>
      <c r="AO1393" s="85" t="s">
        <v>12793</v>
      </c>
      <c r="AP1393" s="80" t="s">
        <v>66</v>
      </c>
      <c r="AQ1393" s="2"/>
      <c r="AR1393" s="3"/>
      <c r="AS1393" s="3"/>
      <c r="AT1393" s="3"/>
      <c r="AU1393" s="3"/>
    </row>
    <row r="1394" spans="1:47" x14ac:dyDescent="0.35">
      <c r="A1394" s="66" t="s">
        <v>1432</v>
      </c>
      <c r="B1394" s="67"/>
      <c r="C1394" s="67"/>
      <c r="D1394" s="68"/>
      <c r="E1394" s="70"/>
      <c r="F1394" s="104" t="s">
        <v>11336</v>
      </c>
      <c r="G1394" s="67"/>
      <c r="H1394" s="71"/>
      <c r="I1394" s="72"/>
      <c r="J1394" s="72"/>
      <c r="K1394" s="71" t="s">
        <v>14252</v>
      </c>
      <c r="L1394" s="75"/>
      <c r="M1394" s="76"/>
      <c r="N1394" s="76"/>
      <c r="O1394" s="77"/>
      <c r="P1394" s="78"/>
      <c r="Q1394" s="78"/>
      <c r="R1394" s="88"/>
      <c r="S1394" s="88"/>
      <c r="T1394" s="88"/>
      <c r="U1394" s="88"/>
      <c r="V1394" s="52"/>
      <c r="W1394" s="52"/>
      <c r="X1394" s="52"/>
      <c r="Y1394" s="52"/>
      <c r="Z1394" s="51"/>
      <c r="AA1394" s="73"/>
      <c r="AB1394" s="73"/>
      <c r="AC1394" s="74"/>
      <c r="AD1394" s="80">
        <v>152</v>
      </c>
      <c r="AE1394" s="80">
        <v>2273</v>
      </c>
      <c r="AF1394" s="80">
        <v>2814</v>
      </c>
      <c r="AG1394" s="80">
        <v>8</v>
      </c>
      <c r="AH1394" s="80"/>
      <c r="AI1394" s="80" t="s">
        <v>8540</v>
      </c>
      <c r="AJ1394" s="80" t="s">
        <v>9161</v>
      </c>
      <c r="AK1394" s="85" t="s">
        <v>9927</v>
      </c>
      <c r="AL1394" s="80"/>
      <c r="AM1394" s="82">
        <v>42152.432511574072</v>
      </c>
      <c r="AN1394" s="80" t="s">
        <v>11402</v>
      </c>
      <c r="AO1394" s="85" t="s">
        <v>12794</v>
      </c>
      <c r="AP1394" s="80" t="s">
        <v>66</v>
      </c>
      <c r="AQ1394" s="2"/>
      <c r="AR1394" s="3"/>
      <c r="AS1394" s="3"/>
      <c r="AT1394" s="3"/>
      <c r="AU1394" s="3"/>
    </row>
    <row r="1395" spans="1:47" x14ac:dyDescent="0.35">
      <c r="A1395" s="66" t="s">
        <v>1639</v>
      </c>
      <c r="B1395" s="67"/>
      <c r="C1395" s="67"/>
      <c r="D1395" s="68"/>
      <c r="E1395" s="70"/>
      <c r="F1395" s="104" t="s">
        <v>11337</v>
      </c>
      <c r="G1395" s="67"/>
      <c r="H1395" s="71"/>
      <c r="I1395" s="72"/>
      <c r="J1395" s="72"/>
      <c r="K1395" s="71" t="s">
        <v>14253</v>
      </c>
      <c r="L1395" s="75"/>
      <c r="M1395" s="76"/>
      <c r="N1395" s="76"/>
      <c r="O1395" s="77"/>
      <c r="P1395" s="78"/>
      <c r="Q1395" s="78"/>
      <c r="R1395" s="88"/>
      <c r="S1395" s="88"/>
      <c r="T1395" s="88"/>
      <c r="U1395" s="88"/>
      <c r="V1395" s="52"/>
      <c r="W1395" s="52"/>
      <c r="X1395" s="52"/>
      <c r="Y1395" s="52"/>
      <c r="Z1395" s="51"/>
      <c r="AA1395" s="73"/>
      <c r="AB1395" s="73"/>
      <c r="AC1395" s="74"/>
      <c r="AD1395" s="80">
        <v>693</v>
      </c>
      <c r="AE1395" s="80">
        <v>25629</v>
      </c>
      <c r="AF1395" s="80">
        <v>3730</v>
      </c>
      <c r="AG1395" s="80">
        <v>197</v>
      </c>
      <c r="AH1395" s="80"/>
      <c r="AI1395" s="80" t="s">
        <v>8541</v>
      </c>
      <c r="AJ1395" s="80" t="s">
        <v>9183</v>
      </c>
      <c r="AK1395" s="85" t="s">
        <v>9928</v>
      </c>
      <c r="AL1395" s="80"/>
      <c r="AM1395" s="82">
        <v>40471.56046296296</v>
      </c>
      <c r="AN1395" s="80" t="s">
        <v>11402</v>
      </c>
      <c r="AO1395" s="85" t="s">
        <v>12795</v>
      </c>
      <c r="AP1395" s="80" t="s">
        <v>65</v>
      </c>
      <c r="AQ1395" s="2"/>
      <c r="AR1395" s="3"/>
      <c r="AS1395" s="3"/>
      <c r="AT1395" s="3"/>
      <c r="AU1395" s="3"/>
    </row>
    <row r="1396" spans="1:47" x14ac:dyDescent="0.35">
      <c r="A1396" s="66" t="s">
        <v>1434</v>
      </c>
      <c r="B1396" s="67"/>
      <c r="C1396" s="67"/>
      <c r="D1396" s="68"/>
      <c r="E1396" s="70"/>
      <c r="F1396" s="104" t="s">
        <v>11338</v>
      </c>
      <c r="G1396" s="67"/>
      <c r="H1396" s="71"/>
      <c r="I1396" s="72"/>
      <c r="J1396" s="72"/>
      <c r="K1396" s="71" t="s">
        <v>14254</v>
      </c>
      <c r="L1396" s="75"/>
      <c r="M1396" s="76"/>
      <c r="N1396" s="76"/>
      <c r="O1396" s="77"/>
      <c r="P1396" s="78"/>
      <c r="Q1396" s="78"/>
      <c r="R1396" s="88"/>
      <c r="S1396" s="88"/>
      <c r="T1396" s="88"/>
      <c r="U1396" s="88"/>
      <c r="V1396" s="52"/>
      <c r="W1396" s="52"/>
      <c r="X1396" s="52"/>
      <c r="Y1396" s="52"/>
      <c r="Z1396" s="51"/>
      <c r="AA1396" s="73"/>
      <c r="AB1396" s="73"/>
      <c r="AC1396" s="74"/>
      <c r="AD1396" s="80">
        <v>951</v>
      </c>
      <c r="AE1396" s="80">
        <v>143</v>
      </c>
      <c r="AF1396" s="80">
        <v>3276</v>
      </c>
      <c r="AG1396" s="80">
        <v>1215</v>
      </c>
      <c r="AH1396" s="80"/>
      <c r="AI1396" s="80" t="s">
        <v>8542</v>
      </c>
      <c r="AJ1396" s="80" t="s">
        <v>8609</v>
      </c>
      <c r="AK1396" s="85" t="s">
        <v>9929</v>
      </c>
      <c r="AL1396" s="80"/>
      <c r="AM1396" s="82">
        <v>40633.565601851849</v>
      </c>
      <c r="AN1396" s="80" t="s">
        <v>11402</v>
      </c>
      <c r="AO1396" s="85" t="s">
        <v>12796</v>
      </c>
      <c r="AP1396" s="80" t="s">
        <v>66</v>
      </c>
      <c r="AQ1396" s="2"/>
      <c r="AR1396" s="3"/>
      <c r="AS1396" s="3"/>
      <c r="AT1396" s="3"/>
      <c r="AU1396" s="3"/>
    </row>
    <row r="1397" spans="1:47" x14ac:dyDescent="0.35">
      <c r="A1397" s="66" t="s">
        <v>1435</v>
      </c>
      <c r="B1397" s="67"/>
      <c r="C1397" s="67"/>
      <c r="D1397" s="68"/>
      <c r="E1397" s="70"/>
      <c r="F1397" s="104" t="s">
        <v>11339</v>
      </c>
      <c r="G1397" s="67"/>
      <c r="H1397" s="71"/>
      <c r="I1397" s="72"/>
      <c r="J1397" s="72"/>
      <c r="K1397" s="71" t="s">
        <v>14255</v>
      </c>
      <c r="L1397" s="75"/>
      <c r="M1397" s="76"/>
      <c r="N1397" s="76"/>
      <c r="O1397" s="77"/>
      <c r="P1397" s="78"/>
      <c r="Q1397" s="78"/>
      <c r="R1397" s="88"/>
      <c r="S1397" s="88"/>
      <c r="T1397" s="88"/>
      <c r="U1397" s="88"/>
      <c r="V1397" s="52"/>
      <c r="W1397" s="52"/>
      <c r="X1397" s="52"/>
      <c r="Y1397" s="52"/>
      <c r="Z1397" s="51"/>
      <c r="AA1397" s="73"/>
      <c r="AB1397" s="73"/>
      <c r="AC1397" s="74"/>
      <c r="AD1397" s="80">
        <v>328</v>
      </c>
      <c r="AE1397" s="80">
        <v>1308</v>
      </c>
      <c r="AF1397" s="80">
        <v>215739</v>
      </c>
      <c r="AG1397" s="80">
        <v>3</v>
      </c>
      <c r="AH1397" s="80"/>
      <c r="AI1397" s="80" t="s">
        <v>8543</v>
      </c>
      <c r="AJ1397" s="80" t="s">
        <v>8609</v>
      </c>
      <c r="AK1397" s="85" t="s">
        <v>9930</v>
      </c>
      <c r="AL1397" s="80"/>
      <c r="AM1397" s="82">
        <v>41250.385081018518</v>
      </c>
      <c r="AN1397" s="80" t="s">
        <v>11402</v>
      </c>
      <c r="AO1397" s="85" t="s">
        <v>12797</v>
      </c>
      <c r="AP1397" s="80" t="s">
        <v>66</v>
      </c>
      <c r="AQ1397" s="2"/>
      <c r="AR1397" s="3"/>
      <c r="AS1397" s="3"/>
      <c r="AT1397" s="3"/>
      <c r="AU1397" s="3"/>
    </row>
    <row r="1398" spans="1:47" x14ac:dyDescent="0.35">
      <c r="A1398" s="66" t="s">
        <v>1436</v>
      </c>
      <c r="B1398" s="67"/>
      <c r="C1398" s="67"/>
      <c r="D1398" s="68"/>
      <c r="E1398" s="70"/>
      <c r="F1398" s="104" t="s">
        <v>11340</v>
      </c>
      <c r="G1398" s="67"/>
      <c r="H1398" s="71"/>
      <c r="I1398" s="72"/>
      <c r="J1398" s="72"/>
      <c r="K1398" s="71" t="s">
        <v>14256</v>
      </c>
      <c r="L1398" s="75"/>
      <c r="M1398" s="76"/>
      <c r="N1398" s="76"/>
      <c r="O1398" s="77"/>
      <c r="P1398" s="78"/>
      <c r="Q1398" s="78"/>
      <c r="R1398" s="88"/>
      <c r="S1398" s="88"/>
      <c r="T1398" s="88"/>
      <c r="U1398" s="88"/>
      <c r="V1398" s="52"/>
      <c r="W1398" s="52"/>
      <c r="X1398" s="52"/>
      <c r="Y1398" s="52"/>
      <c r="Z1398" s="51"/>
      <c r="AA1398" s="73"/>
      <c r="AB1398" s="73"/>
      <c r="AC1398" s="74"/>
      <c r="AD1398" s="80">
        <v>1334</v>
      </c>
      <c r="AE1398" s="80">
        <v>804</v>
      </c>
      <c r="AF1398" s="80">
        <v>1320</v>
      </c>
      <c r="AG1398" s="80">
        <v>272</v>
      </c>
      <c r="AH1398" s="80"/>
      <c r="AI1398" s="80" t="s">
        <v>8544</v>
      </c>
      <c r="AJ1398" s="80" t="s">
        <v>8965</v>
      </c>
      <c r="AK1398" s="85" t="s">
        <v>9931</v>
      </c>
      <c r="AL1398" s="80"/>
      <c r="AM1398" s="82">
        <v>41309.592789351853</v>
      </c>
      <c r="AN1398" s="80" t="s">
        <v>11402</v>
      </c>
      <c r="AO1398" s="85" t="s">
        <v>12798</v>
      </c>
      <c r="AP1398" s="80" t="s">
        <v>66</v>
      </c>
      <c r="AQ1398" s="2"/>
      <c r="AR1398" s="3"/>
      <c r="AS1398" s="3"/>
      <c r="AT1398" s="3"/>
      <c r="AU1398" s="3"/>
    </row>
    <row r="1399" spans="1:47" x14ac:dyDescent="0.35">
      <c r="A1399" s="66" t="s">
        <v>1437</v>
      </c>
      <c r="B1399" s="67"/>
      <c r="C1399" s="67"/>
      <c r="D1399" s="68"/>
      <c r="E1399" s="70"/>
      <c r="F1399" s="104" t="s">
        <v>11341</v>
      </c>
      <c r="G1399" s="67"/>
      <c r="H1399" s="71"/>
      <c r="I1399" s="72"/>
      <c r="J1399" s="72"/>
      <c r="K1399" s="71" t="s">
        <v>14257</v>
      </c>
      <c r="L1399" s="75"/>
      <c r="M1399" s="76"/>
      <c r="N1399" s="76"/>
      <c r="O1399" s="77"/>
      <c r="P1399" s="78"/>
      <c r="Q1399" s="78"/>
      <c r="R1399" s="88"/>
      <c r="S1399" s="88"/>
      <c r="T1399" s="88"/>
      <c r="U1399" s="88"/>
      <c r="V1399" s="52"/>
      <c r="W1399" s="52"/>
      <c r="X1399" s="52"/>
      <c r="Y1399" s="52"/>
      <c r="Z1399" s="51"/>
      <c r="AA1399" s="73"/>
      <c r="AB1399" s="73"/>
      <c r="AC1399" s="74"/>
      <c r="AD1399" s="80">
        <v>1260</v>
      </c>
      <c r="AE1399" s="80">
        <v>5394</v>
      </c>
      <c r="AF1399" s="80">
        <v>49122</v>
      </c>
      <c r="AG1399" s="80">
        <v>9084</v>
      </c>
      <c r="AH1399" s="80"/>
      <c r="AI1399" s="80" t="s">
        <v>8545</v>
      </c>
      <c r="AJ1399" s="80" t="s">
        <v>8616</v>
      </c>
      <c r="AK1399" s="85" t="s">
        <v>9932</v>
      </c>
      <c r="AL1399" s="80"/>
      <c r="AM1399" s="82">
        <v>40731.220358796294</v>
      </c>
      <c r="AN1399" s="80" t="s">
        <v>11402</v>
      </c>
      <c r="AO1399" s="85" t="s">
        <v>12799</v>
      </c>
      <c r="AP1399" s="80" t="s">
        <v>66</v>
      </c>
      <c r="AQ1399" s="2"/>
      <c r="AR1399" s="3"/>
      <c r="AS1399" s="3"/>
      <c r="AT1399" s="3"/>
      <c r="AU1399" s="3"/>
    </row>
    <row r="1400" spans="1:47" x14ac:dyDescent="0.35">
      <c r="A1400" s="66" t="s">
        <v>1438</v>
      </c>
      <c r="B1400" s="67"/>
      <c r="C1400" s="67"/>
      <c r="D1400" s="68"/>
      <c r="E1400" s="70"/>
      <c r="F1400" s="104" t="s">
        <v>11342</v>
      </c>
      <c r="G1400" s="67"/>
      <c r="H1400" s="71"/>
      <c r="I1400" s="72"/>
      <c r="J1400" s="72"/>
      <c r="K1400" s="71" t="s">
        <v>14258</v>
      </c>
      <c r="L1400" s="75"/>
      <c r="M1400" s="76"/>
      <c r="N1400" s="76"/>
      <c r="O1400" s="77"/>
      <c r="P1400" s="78"/>
      <c r="Q1400" s="78"/>
      <c r="R1400" s="88"/>
      <c r="S1400" s="88"/>
      <c r="T1400" s="88"/>
      <c r="U1400" s="88"/>
      <c r="V1400" s="52"/>
      <c r="W1400" s="52"/>
      <c r="X1400" s="52"/>
      <c r="Y1400" s="52"/>
      <c r="Z1400" s="51"/>
      <c r="AA1400" s="73"/>
      <c r="AB1400" s="73"/>
      <c r="AC1400" s="74"/>
      <c r="AD1400" s="80">
        <v>7</v>
      </c>
      <c r="AE1400" s="80">
        <v>2</v>
      </c>
      <c r="AF1400" s="80">
        <v>15</v>
      </c>
      <c r="AG1400" s="80">
        <v>1</v>
      </c>
      <c r="AH1400" s="80"/>
      <c r="AI1400" s="80" t="s">
        <v>8546</v>
      </c>
      <c r="AJ1400" s="80" t="s">
        <v>8616</v>
      </c>
      <c r="AK1400" s="85" t="s">
        <v>9933</v>
      </c>
      <c r="AL1400" s="80"/>
      <c r="AM1400" s="82">
        <v>44224.44736111111</v>
      </c>
      <c r="AN1400" s="80" t="s">
        <v>11402</v>
      </c>
      <c r="AO1400" s="85" t="s">
        <v>12800</v>
      </c>
      <c r="AP1400" s="80" t="s">
        <v>66</v>
      </c>
      <c r="AQ1400" s="2"/>
      <c r="AR1400" s="3"/>
      <c r="AS1400" s="3"/>
      <c r="AT1400" s="3"/>
      <c r="AU1400" s="3"/>
    </row>
    <row r="1401" spans="1:47" x14ac:dyDescent="0.35">
      <c r="A1401" s="66" t="s">
        <v>1439</v>
      </c>
      <c r="B1401" s="67"/>
      <c r="C1401" s="67"/>
      <c r="D1401" s="68"/>
      <c r="E1401" s="70"/>
      <c r="F1401" s="104" t="s">
        <v>11343</v>
      </c>
      <c r="G1401" s="67"/>
      <c r="H1401" s="71"/>
      <c r="I1401" s="72"/>
      <c r="J1401" s="72"/>
      <c r="K1401" s="71" t="s">
        <v>14259</v>
      </c>
      <c r="L1401" s="75"/>
      <c r="M1401" s="76"/>
      <c r="N1401" s="76"/>
      <c r="O1401" s="77"/>
      <c r="P1401" s="78"/>
      <c r="Q1401" s="78"/>
      <c r="R1401" s="88"/>
      <c r="S1401" s="88"/>
      <c r="T1401" s="88"/>
      <c r="U1401" s="88"/>
      <c r="V1401" s="52"/>
      <c r="W1401" s="52"/>
      <c r="X1401" s="52"/>
      <c r="Y1401" s="52"/>
      <c r="Z1401" s="51"/>
      <c r="AA1401" s="73"/>
      <c r="AB1401" s="73"/>
      <c r="AC1401" s="74"/>
      <c r="AD1401" s="80">
        <v>1202</v>
      </c>
      <c r="AE1401" s="80">
        <v>629</v>
      </c>
      <c r="AF1401" s="80">
        <v>4717</v>
      </c>
      <c r="AG1401" s="80">
        <v>2550</v>
      </c>
      <c r="AH1401" s="80"/>
      <c r="AI1401" s="80" t="s">
        <v>8547</v>
      </c>
      <c r="AJ1401" s="80" t="s">
        <v>9184</v>
      </c>
      <c r="AK1401" s="85" t="s">
        <v>9934</v>
      </c>
      <c r="AL1401" s="80"/>
      <c r="AM1401" s="82">
        <v>39890.512418981481</v>
      </c>
      <c r="AN1401" s="80" t="s">
        <v>11402</v>
      </c>
      <c r="AO1401" s="85" t="s">
        <v>12801</v>
      </c>
      <c r="AP1401" s="80" t="s">
        <v>66</v>
      </c>
      <c r="AQ1401" s="2"/>
      <c r="AR1401" s="3"/>
      <c r="AS1401" s="3"/>
      <c r="AT1401" s="3"/>
      <c r="AU1401" s="3"/>
    </row>
    <row r="1402" spans="1:47" x14ac:dyDescent="0.35">
      <c r="A1402" s="66" t="s">
        <v>1440</v>
      </c>
      <c r="B1402" s="67"/>
      <c r="C1402" s="67"/>
      <c r="D1402" s="68"/>
      <c r="E1402" s="70"/>
      <c r="F1402" s="104" t="s">
        <v>11344</v>
      </c>
      <c r="G1402" s="67"/>
      <c r="H1402" s="71"/>
      <c r="I1402" s="72"/>
      <c r="J1402" s="72"/>
      <c r="K1402" s="71" t="s">
        <v>14260</v>
      </c>
      <c r="L1402" s="75"/>
      <c r="M1402" s="76"/>
      <c r="N1402" s="76"/>
      <c r="O1402" s="77"/>
      <c r="P1402" s="78"/>
      <c r="Q1402" s="78"/>
      <c r="R1402" s="88"/>
      <c r="S1402" s="88"/>
      <c r="T1402" s="88"/>
      <c r="U1402" s="88"/>
      <c r="V1402" s="52"/>
      <c r="W1402" s="52"/>
      <c r="X1402" s="52"/>
      <c r="Y1402" s="52"/>
      <c r="Z1402" s="51"/>
      <c r="AA1402" s="73"/>
      <c r="AB1402" s="73"/>
      <c r="AC1402" s="74"/>
      <c r="AD1402" s="80">
        <v>458</v>
      </c>
      <c r="AE1402" s="80">
        <v>171</v>
      </c>
      <c r="AF1402" s="80">
        <v>1857</v>
      </c>
      <c r="AG1402" s="80">
        <v>249</v>
      </c>
      <c r="AH1402" s="80"/>
      <c r="AI1402" s="80" t="s">
        <v>8548</v>
      </c>
      <c r="AJ1402" s="80" t="s">
        <v>9185</v>
      </c>
      <c r="AK1402" s="85" t="s">
        <v>9935</v>
      </c>
      <c r="AL1402" s="80"/>
      <c r="AM1402" s="82">
        <v>42760.477812500001</v>
      </c>
      <c r="AN1402" s="80" t="s">
        <v>11402</v>
      </c>
      <c r="AO1402" s="85" t="s">
        <v>12802</v>
      </c>
      <c r="AP1402" s="80" t="s">
        <v>66</v>
      </c>
      <c r="AQ1402" s="2"/>
      <c r="AR1402" s="3"/>
      <c r="AS1402" s="3"/>
      <c r="AT1402" s="3"/>
      <c r="AU1402" s="3"/>
    </row>
    <row r="1403" spans="1:47" x14ac:dyDescent="0.35">
      <c r="A1403" s="66" t="s">
        <v>1640</v>
      </c>
      <c r="B1403" s="67"/>
      <c r="C1403" s="67"/>
      <c r="D1403" s="68"/>
      <c r="E1403" s="70"/>
      <c r="F1403" s="104" t="s">
        <v>11345</v>
      </c>
      <c r="G1403" s="67"/>
      <c r="H1403" s="71"/>
      <c r="I1403" s="72"/>
      <c r="J1403" s="72"/>
      <c r="K1403" s="71" t="s">
        <v>14261</v>
      </c>
      <c r="L1403" s="75"/>
      <c r="M1403" s="76"/>
      <c r="N1403" s="76"/>
      <c r="O1403" s="77"/>
      <c r="P1403" s="78"/>
      <c r="Q1403" s="78"/>
      <c r="R1403" s="88"/>
      <c r="S1403" s="88"/>
      <c r="T1403" s="88"/>
      <c r="U1403" s="88"/>
      <c r="V1403" s="52"/>
      <c r="W1403" s="52"/>
      <c r="X1403" s="52"/>
      <c r="Y1403" s="52"/>
      <c r="Z1403" s="51"/>
      <c r="AA1403" s="73"/>
      <c r="AB1403" s="73"/>
      <c r="AC1403" s="74"/>
      <c r="AD1403" s="80">
        <v>486</v>
      </c>
      <c r="AE1403" s="80">
        <v>207531</v>
      </c>
      <c r="AF1403" s="80">
        <v>100450</v>
      </c>
      <c r="AG1403" s="80">
        <v>2227</v>
      </c>
      <c r="AH1403" s="80"/>
      <c r="AI1403" s="80" t="s">
        <v>8549</v>
      </c>
      <c r="AJ1403" s="80" t="s">
        <v>9186</v>
      </c>
      <c r="AK1403" s="85" t="s">
        <v>9936</v>
      </c>
      <c r="AL1403" s="80"/>
      <c r="AM1403" s="82">
        <v>39785.560185185182</v>
      </c>
      <c r="AN1403" s="80" t="s">
        <v>11402</v>
      </c>
      <c r="AO1403" s="85" t="s">
        <v>12803</v>
      </c>
      <c r="AP1403" s="80" t="s">
        <v>65</v>
      </c>
      <c r="AQ1403" s="2"/>
      <c r="AR1403" s="3"/>
      <c r="AS1403" s="3"/>
      <c r="AT1403" s="3"/>
      <c r="AU1403" s="3"/>
    </row>
    <row r="1404" spans="1:47" x14ac:dyDescent="0.35">
      <c r="A1404" s="66" t="s">
        <v>1441</v>
      </c>
      <c r="B1404" s="67"/>
      <c r="C1404" s="67"/>
      <c r="D1404" s="68"/>
      <c r="E1404" s="70"/>
      <c r="F1404" s="104" t="s">
        <v>11346</v>
      </c>
      <c r="G1404" s="67"/>
      <c r="H1404" s="71"/>
      <c r="I1404" s="72"/>
      <c r="J1404" s="72"/>
      <c r="K1404" s="71" t="s">
        <v>14262</v>
      </c>
      <c r="L1404" s="75"/>
      <c r="M1404" s="76"/>
      <c r="N1404" s="76"/>
      <c r="O1404" s="77"/>
      <c r="P1404" s="78"/>
      <c r="Q1404" s="78"/>
      <c r="R1404" s="88"/>
      <c r="S1404" s="88"/>
      <c r="T1404" s="88"/>
      <c r="U1404" s="88"/>
      <c r="V1404" s="52"/>
      <c r="W1404" s="52"/>
      <c r="X1404" s="52"/>
      <c r="Y1404" s="52"/>
      <c r="Z1404" s="51"/>
      <c r="AA1404" s="73"/>
      <c r="AB1404" s="73"/>
      <c r="AC1404" s="74"/>
      <c r="AD1404" s="80">
        <v>616</v>
      </c>
      <c r="AE1404" s="80">
        <v>292</v>
      </c>
      <c r="AF1404" s="80">
        <v>586</v>
      </c>
      <c r="AG1404" s="80">
        <v>100</v>
      </c>
      <c r="AH1404" s="80"/>
      <c r="AI1404" s="80" t="s">
        <v>8550</v>
      </c>
      <c r="AJ1404" s="80" t="s">
        <v>8616</v>
      </c>
      <c r="AK1404" s="80"/>
      <c r="AL1404" s="80"/>
      <c r="AM1404" s="82">
        <v>43984.595821759256</v>
      </c>
      <c r="AN1404" s="80" t="s">
        <v>11402</v>
      </c>
      <c r="AO1404" s="85" t="s">
        <v>12804</v>
      </c>
      <c r="AP1404" s="80" t="s">
        <v>66</v>
      </c>
      <c r="AQ1404" s="2"/>
      <c r="AR1404" s="3"/>
      <c r="AS1404" s="3"/>
      <c r="AT1404" s="3"/>
      <c r="AU1404" s="3"/>
    </row>
    <row r="1405" spans="1:47" x14ac:dyDescent="0.35">
      <c r="A1405" s="66" t="s">
        <v>1641</v>
      </c>
      <c r="B1405" s="67"/>
      <c r="C1405" s="67"/>
      <c r="D1405" s="68"/>
      <c r="E1405" s="70"/>
      <c r="F1405" s="104" t="s">
        <v>11347</v>
      </c>
      <c r="G1405" s="67"/>
      <c r="H1405" s="71"/>
      <c r="I1405" s="72"/>
      <c r="J1405" s="72"/>
      <c r="K1405" s="71" t="s">
        <v>14263</v>
      </c>
      <c r="L1405" s="75"/>
      <c r="M1405" s="76"/>
      <c r="N1405" s="76"/>
      <c r="O1405" s="77"/>
      <c r="P1405" s="78"/>
      <c r="Q1405" s="78"/>
      <c r="R1405" s="88"/>
      <c r="S1405" s="88"/>
      <c r="T1405" s="88"/>
      <c r="U1405" s="88"/>
      <c r="V1405" s="52"/>
      <c r="W1405" s="52"/>
      <c r="X1405" s="52"/>
      <c r="Y1405" s="52"/>
      <c r="Z1405" s="51"/>
      <c r="AA1405" s="73"/>
      <c r="AB1405" s="73"/>
      <c r="AC1405" s="74"/>
      <c r="AD1405" s="80">
        <v>1</v>
      </c>
      <c r="AE1405" s="80">
        <v>4745465</v>
      </c>
      <c r="AF1405" s="80">
        <v>5676</v>
      </c>
      <c r="AG1405" s="80">
        <v>525</v>
      </c>
      <c r="AH1405" s="80"/>
      <c r="AI1405" s="80" t="s">
        <v>8551</v>
      </c>
      <c r="AJ1405" s="80"/>
      <c r="AK1405" s="85" t="s">
        <v>9937</v>
      </c>
      <c r="AL1405" s="80"/>
      <c r="AM1405" s="82">
        <v>41984.89199074074</v>
      </c>
      <c r="AN1405" s="80" t="s">
        <v>11402</v>
      </c>
      <c r="AO1405" s="85" t="s">
        <v>12805</v>
      </c>
      <c r="AP1405" s="80" t="s">
        <v>65</v>
      </c>
      <c r="AQ1405" s="2"/>
      <c r="AR1405" s="3"/>
      <c r="AS1405" s="3"/>
      <c r="AT1405" s="3"/>
      <c r="AU1405" s="3"/>
    </row>
    <row r="1406" spans="1:47" x14ac:dyDescent="0.35">
      <c r="A1406" s="66" t="s">
        <v>1442</v>
      </c>
      <c r="B1406" s="67"/>
      <c r="C1406" s="67"/>
      <c r="D1406" s="68"/>
      <c r="E1406" s="70"/>
      <c r="F1406" s="104" t="s">
        <v>11348</v>
      </c>
      <c r="G1406" s="67"/>
      <c r="H1406" s="71"/>
      <c r="I1406" s="72"/>
      <c r="J1406" s="72"/>
      <c r="K1406" s="71" t="s">
        <v>14264</v>
      </c>
      <c r="L1406" s="75"/>
      <c r="M1406" s="76"/>
      <c r="N1406" s="76"/>
      <c r="O1406" s="77"/>
      <c r="P1406" s="78"/>
      <c r="Q1406" s="78"/>
      <c r="R1406" s="88"/>
      <c r="S1406" s="88"/>
      <c r="T1406" s="88"/>
      <c r="U1406" s="88"/>
      <c r="V1406" s="52"/>
      <c r="W1406" s="52"/>
      <c r="X1406" s="52"/>
      <c r="Y1406" s="52"/>
      <c r="Z1406" s="51"/>
      <c r="AA1406" s="73"/>
      <c r="AB1406" s="73"/>
      <c r="AC1406" s="74"/>
      <c r="AD1406" s="80">
        <v>267</v>
      </c>
      <c r="AE1406" s="80">
        <v>574</v>
      </c>
      <c r="AF1406" s="80">
        <v>3664</v>
      </c>
      <c r="AG1406" s="80">
        <v>447</v>
      </c>
      <c r="AH1406" s="80"/>
      <c r="AI1406" s="80" t="s">
        <v>8552</v>
      </c>
      <c r="AJ1406" s="80" t="s">
        <v>9000</v>
      </c>
      <c r="AK1406" s="85" t="s">
        <v>9938</v>
      </c>
      <c r="AL1406" s="80"/>
      <c r="AM1406" s="82">
        <v>39920.323125000003</v>
      </c>
      <c r="AN1406" s="80" t="s">
        <v>11402</v>
      </c>
      <c r="AO1406" s="85" t="s">
        <v>12806</v>
      </c>
      <c r="AP1406" s="80" t="s">
        <v>66</v>
      </c>
      <c r="AQ1406" s="2"/>
      <c r="AR1406" s="3"/>
      <c r="AS1406" s="3"/>
      <c r="AT1406" s="3"/>
      <c r="AU1406" s="3"/>
    </row>
    <row r="1407" spans="1:47" x14ac:dyDescent="0.35">
      <c r="A1407" s="66" t="s">
        <v>1443</v>
      </c>
      <c r="B1407" s="67"/>
      <c r="C1407" s="67"/>
      <c r="D1407" s="68"/>
      <c r="E1407" s="70"/>
      <c r="F1407" s="104" t="s">
        <v>11349</v>
      </c>
      <c r="G1407" s="67"/>
      <c r="H1407" s="71"/>
      <c r="I1407" s="72"/>
      <c r="J1407" s="72"/>
      <c r="K1407" s="71" t="s">
        <v>14265</v>
      </c>
      <c r="L1407" s="75"/>
      <c r="M1407" s="76"/>
      <c r="N1407" s="76"/>
      <c r="O1407" s="77"/>
      <c r="P1407" s="78"/>
      <c r="Q1407" s="78"/>
      <c r="R1407" s="88"/>
      <c r="S1407" s="88"/>
      <c r="T1407" s="88"/>
      <c r="U1407" s="88"/>
      <c r="V1407" s="52"/>
      <c r="W1407" s="52"/>
      <c r="X1407" s="52"/>
      <c r="Y1407" s="52"/>
      <c r="Z1407" s="51"/>
      <c r="AA1407" s="73"/>
      <c r="AB1407" s="73"/>
      <c r="AC1407" s="74"/>
      <c r="AD1407" s="80">
        <v>970</v>
      </c>
      <c r="AE1407" s="80">
        <v>738</v>
      </c>
      <c r="AF1407" s="80">
        <v>972</v>
      </c>
      <c r="AG1407" s="80">
        <v>972</v>
      </c>
      <c r="AH1407" s="80"/>
      <c r="AI1407" s="80" t="s">
        <v>8553</v>
      </c>
      <c r="AJ1407" s="80" t="s">
        <v>8704</v>
      </c>
      <c r="AK1407" s="85" t="s">
        <v>9939</v>
      </c>
      <c r="AL1407" s="80"/>
      <c r="AM1407" s="82">
        <v>42570.371354166666</v>
      </c>
      <c r="AN1407" s="80" t="s">
        <v>11402</v>
      </c>
      <c r="AO1407" s="85" t="s">
        <v>12807</v>
      </c>
      <c r="AP1407" s="80" t="s">
        <v>66</v>
      </c>
      <c r="AQ1407" s="2"/>
      <c r="AR1407" s="3"/>
      <c r="AS1407" s="3"/>
      <c r="AT1407" s="3"/>
      <c r="AU1407" s="3"/>
    </row>
    <row r="1408" spans="1:47" x14ac:dyDescent="0.35">
      <c r="A1408" s="66" t="s">
        <v>1445</v>
      </c>
      <c r="B1408" s="67"/>
      <c r="C1408" s="67"/>
      <c r="D1408" s="68"/>
      <c r="E1408" s="70"/>
      <c r="F1408" s="104" t="s">
        <v>11350</v>
      </c>
      <c r="G1408" s="67"/>
      <c r="H1408" s="71"/>
      <c r="I1408" s="72"/>
      <c r="J1408" s="72"/>
      <c r="K1408" s="71" t="s">
        <v>14266</v>
      </c>
      <c r="L1408" s="75"/>
      <c r="M1408" s="76"/>
      <c r="N1408" s="76"/>
      <c r="O1408" s="77"/>
      <c r="P1408" s="78"/>
      <c r="Q1408" s="78"/>
      <c r="R1408" s="88"/>
      <c r="S1408" s="88"/>
      <c r="T1408" s="88"/>
      <c r="U1408" s="88"/>
      <c r="V1408" s="52"/>
      <c r="W1408" s="52"/>
      <c r="X1408" s="52"/>
      <c r="Y1408" s="52"/>
      <c r="Z1408" s="51"/>
      <c r="AA1408" s="73"/>
      <c r="AB1408" s="73"/>
      <c r="AC1408" s="74"/>
      <c r="AD1408" s="80">
        <v>1258</v>
      </c>
      <c r="AE1408" s="80">
        <v>2180</v>
      </c>
      <c r="AF1408" s="80">
        <v>3362</v>
      </c>
      <c r="AG1408" s="80">
        <v>2183</v>
      </c>
      <c r="AH1408" s="80"/>
      <c r="AI1408" s="80" t="s">
        <v>8554</v>
      </c>
      <c r="AJ1408" s="80" t="s">
        <v>9187</v>
      </c>
      <c r="AK1408" s="85" t="s">
        <v>9478</v>
      </c>
      <c r="AL1408" s="80"/>
      <c r="AM1408" s="82">
        <v>40114.373981481483</v>
      </c>
      <c r="AN1408" s="80" t="s">
        <v>11402</v>
      </c>
      <c r="AO1408" s="85" t="s">
        <v>12808</v>
      </c>
      <c r="AP1408" s="80" t="s">
        <v>66</v>
      </c>
      <c r="AQ1408" s="2"/>
      <c r="AR1408" s="3"/>
      <c r="AS1408" s="3"/>
      <c r="AT1408" s="3"/>
      <c r="AU1408" s="3"/>
    </row>
    <row r="1409" spans="1:47" x14ac:dyDescent="0.35">
      <c r="A1409" s="66" t="s">
        <v>1642</v>
      </c>
      <c r="B1409" s="67"/>
      <c r="C1409" s="67"/>
      <c r="D1409" s="68"/>
      <c r="E1409" s="70"/>
      <c r="F1409" s="104" t="s">
        <v>11351</v>
      </c>
      <c r="G1409" s="67"/>
      <c r="H1409" s="71"/>
      <c r="I1409" s="72"/>
      <c r="J1409" s="72"/>
      <c r="K1409" s="71" t="s">
        <v>14267</v>
      </c>
      <c r="L1409" s="75"/>
      <c r="M1409" s="76"/>
      <c r="N1409" s="76"/>
      <c r="O1409" s="77"/>
      <c r="P1409" s="78"/>
      <c r="Q1409" s="78"/>
      <c r="R1409" s="88"/>
      <c r="S1409" s="88"/>
      <c r="T1409" s="88"/>
      <c r="U1409" s="88"/>
      <c r="V1409" s="52"/>
      <c r="W1409" s="52"/>
      <c r="X1409" s="52"/>
      <c r="Y1409" s="52"/>
      <c r="Z1409" s="51"/>
      <c r="AA1409" s="73"/>
      <c r="AB1409" s="73"/>
      <c r="AC1409" s="74"/>
      <c r="AD1409" s="80">
        <v>915</v>
      </c>
      <c r="AE1409" s="80">
        <v>2653</v>
      </c>
      <c r="AF1409" s="80">
        <v>3723</v>
      </c>
      <c r="AG1409" s="80">
        <v>1858</v>
      </c>
      <c r="AH1409" s="80"/>
      <c r="AI1409" s="80" t="s">
        <v>8555</v>
      </c>
      <c r="AJ1409" s="80" t="s">
        <v>9188</v>
      </c>
      <c r="AK1409" s="85" t="s">
        <v>9940</v>
      </c>
      <c r="AL1409" s="80"/>
      <c r="AM1409" s="82">
        <v>41254.898298611108</v>
      </c>
      <c r="AN1409" s="80" t="s">
        <v>11402</v>
      </c>
      <c r="AO1409" s="85" t="s">
        <v>12809</v>
      </c>
      <c r="AP1409" s="80" t="s">
        <v>65</v>
      </c>
      <c r="AQ1409" s="2"/>
      <c r="AR1409" s="3"/>
      <c r="AS1409" s="3"/>
      <c r="AT1409" s="3"/>
      <c r="AU1409" s="3"/>
    </row>
    <row r="1410" spans="1:47" x14ac:dyDescent="0.35">
      <c r="A1410" s="66" t="s">
        <v>1643</v>
      </c>
      <c r="B1410" s="67"/>
      <c r="C1410" s="67"/>
      <c r="D1410" s="68"/>
      <c r="E1410" s="70"/>
      <c r="F1410" s="104" t="s">
        <v>11352</v>
      </c>
      <c r="G1410" s="67"/>
      <c r="H1410" s="71"/>
      <c r="I1410" s="72"/>
      <c r="J1410" s="72"/>
      <c r="K1410" s="71" t="s">
        <v>14268</v>
      </c>
      <c r="L1410" s="75"/>
      <c r="M1410" s="76"/>
      <c r="N1410" s="76"/>
      <c r="O1410" s="77"/>
      <c r="P1410" s="78"/>
      <c r="Q1410" s="78"/>
      <c r="R1410" s="88"/>
      <c r="S1410" s="88"/>
      <c r="T1410" s="88"/>
      <c r="U1410" s="88"/>
      <c r="V1410" s="52"/>
      <c r="W1410" s="52"/>
      <c r="X1410" s="52"/>
      <c r="Y1410" s="52"/>
      <c r="Z1410" s="51"/>
      <c r="AA1410" s="73"/>
      <c r="AB1410" s="73"/>
      <c r="AC1410" s="74"/>
      <c r="AD1410" s="80">
        <v>30</v>
      </c>
      <c r="AE1410" s="80">
        <v>1560416</v>
      </c>
      <c r="AF1410" s="80">
        <v>19040</v>
      </c>
      <c r="AG1410" s="80">
        <v>6016</v>
      </c>
      <c r="AH1410" s="80"/>
      <c r="AI1410" s="80" t="s">
        <v>8556</v>
      </c>
      <c r="AJ1410" s="80" t="s">
        <v>9189</v>
      </c>
      <c r="AK1410" s="85" t="s">
        <v>9941</v>
      </c>
      <c r="AL1410" s="80"/>
      <c r="AM1410" s="82">
        <v>39482.765289351853</v>
      </c>
      <c r="AN1410" s="80" t="s">
        <v>11402</v>
      </c>
      <c r="AO1410" s="85" t="s">
        <v>12810</v>
      </c>
      <c r="AP1410" s="80" t="s">
        <v>65</v>
      </c>
      <c r="AQ1410" s="2"/>
      <c r="AR1410" s="3"/>
      <c r="AS1410" s="3"/>
      <c r="AT1410" s="3"/>
      <c r="AU1410" s="3"/>
    </row>
    <row r="1411" spans="1:47" x14ac:dyDescent="0.35">
      <c r="A1411" s="66" t="s">
        <v>1447</v>
      </c>
      <c r="B1411" s="67"/>
      <c r="C1411" s="67"/>
      <c r="D1411" s="68"/>
      <c r="E1411" s="70"/>
      <c r="F1411" s="104" t="s">
        <v>11353</v>
      </c>
      <c r="G1411" s="67"/>
      <c r="H1411" s="71"/>
      <c r="I1411" s="72"/>
      <c r="J1411" s="72"/>
      <c r="K1411" s="71" t="s">
        <v>14269</v>
      </c>
      <c r="L1411" s="75"/>
      <c r="M1411" s="76"/>
      <c r="N1411" s="76"/>
      <c r="O1411" s="77"/>
      <c r="P1411" s="78"/>
      <c r="Q1411" s="78"/>
      <c r="R1411" s="88"/>
      <c r="S1411" s="88"/>
      <c r="T1411" s="88"/>
      <c r="U1411" s="88"/>
      <c r="V1411" s="52"/>
      <c r="W1411" s="52"/>
      <c r="X1411" s="52"/>
      <c r="Y1411" s="52"/>
      <c r="Z1411" s="51"/>
      <c r="AA1411" s="73"/>
      <c r="AB1411" s="73"/>
      <c r="AC1411" s="74"/>
      <c r="AD1411" s="80">
        <v>290</v>
      </c>
      <c r="AE1411" s="80">
        <v>74</v>
      </c>
      <c r="AF1411" s="80">
        <v>299</v>
      </c>
      <c r="AG1411" s="80">
        <v>56</v>
      </c>
      <c r="AH1411" s="80"/>
      <c r="AI1411" s="80" t="s">
        <v>8557</v>
      </c>
      <c r="AJ1411" s="80" t="s">
        <v>8647</v>
      </c>
      <c r="AK1411" s="85" t="s">
        <v>9942</v>
      </c>
      <c r="AL1411" s="80"/>
      <c r="AM1411" s="82">
        <v>40064.348310185182</v>
      </c>
      <c r="AN1411" s="80" t="s">
        <v>11402</v>
      </c>
      <c r="AO1411" s="85" t="s">
        <v>12811</v>
      </c>
      <c r="AP1411" s="80" t="s">
        <v>66</v>
      </c>
      <c r="AQ1411" s="2"/>
      <c r="AR1411" s="3"/>
      <c r="AS1411" s="3"/>
      <c r="AT1411" s="3"/>
      <c r="AU1411" s="3"/>
    </row>
    <row r="1412" spans="1:47" x14ac:dyDescent="0.35">
      <c r="A1412" s="66" t="s">
        <v>1448</v>
      </c>
      <c r="B1412" s="67"/>
      <c r="C1412" s="67"/>
      <c r="D1412" s="68"/>
      <c r="E1412" s="70"/>
      <c r="F1412" s="104" t="s">
        <v>11354</v>
      </c>
      <c r="G1412" s="67"/>
      <c r="H1412" s="71"/>
      <c r="I1412" s="72"/>
      <c r="J1412" s="72"/>
      <c r="K1412" s="71" t="s">
        <v>14270</v>
      </c>
      <c r="L1412" s="75"/>
      <c r="M1412" s="76"/>
      <c r="N1412" s="76"/>
      <c r="O1412" s="77"/>
      <c r="P1412" s="78"/>
      <c r="Q1412" s="78"/>
      <c r="R1412" s="88"/>
      <c r="S1412" s="88"/>
      <c r="T1412" s="88"/>
      <c r="U1412" s="88"/>
      <c r="V1412" s="52"/>
      <c r="W1412" s="52"/>
      <c r="X1412" s="52"/>
      <c r="Y1412" s="52"/>
      <c r="Z1412" s="51"/>
      <c r="AA1412" s="73"/>
      <c r="AB1412" s="73"/>
      <c r="AC1412" s="74"/>
      <c r="AD1412" s="80">
        <v>61</v>
      </c>
      <c r="AE1412" s="80">
        <v>128</v>
      </c>
      <c r="AF1412" s="80">
        <v>576</v>
      </c>
      <c r="AG1412" s="80">
        <v>76</v>
      </c>
      <c r="AH1412" s="80"/>
      <c r="AI1412" s="80" t="s">
        <v>8558</v>
      </c>
      <c r="AJ1412" s="80"/>
      <c r="AK1412" s="85" t="s">
        <v>9943</v>
      </c>
      <c r="AL1412" s="80"/>
      <c r="AM1412" s="82">
        <v>42011.408645833333</v>
      </c>
      <c r="AN1412" s="80" t="s">
        <v>11402</v>
      </c>
      <c r="AO1412" s="85" t="s">
        <v>12812</v>
      </c>
      <c r="AP1412" s="80" t="s">
        <v>66</v>
      </c>
      <c r="AQ1412" s="2"/>
      <c r="AR1412" s="3"/>
      <c r="AS1412" s="3"/>
      <c r="AT1412" s="3"/>
      <c r="AU1412" s="3"/>
    </row>
    <row r="1413" spans="1:47" x14ac:dyDescent="0.35">
      <c r="A1413" s="66" t="s">
        <v>1449</v>
      </c>
      <c r="B1413" s="67"/>
      <c r="C1413" s="67"/>
      <c r="D1413" s="68"/>
      <c r="E1413" s="70"/>
      <c r="F1413" s="104" t="s">
        <v>11355</v>
      </c>
      <c r="G1413" s="67"/>
      <c r="H1413" s="71"/>
      <c r="I1413" s="72"/>
      <c r="J1413" s="72"/>
      <c r="K1413" s="71" t="s">
        <v>14271</v>
      </c>
      <c r="L1413" s="75"/>
      <c r="M1413" s="76"/>
      <c r="N1413" s="76"/>
      <c r="O1413" s="77"/>
      <c r="P1413" s="78"/>
      <c r="Q1413" s="78"/>
      <c r="R1413" s="88"/>
      <c r="S1413" s="88"/>
      <c r="T1413" s="88"/>
      <c r="U1413" s="88"/>
      <c r="V1413" s="52"/>
      <c r="W1413" s="52"/>
      <c r="X1413" s="52"/>
      <c r="Y1413" s="52"/>
      <c r="Z1413" s="51"/>
      <c r="AA1413" s="73"/>
      <c r="AB1413" s="73"/>
      <c r="AC1413" s="74"/>
      <c r="AD1413" s="80">
        <v>14</v>
      </c>
      <c r="AE1413" s="80">
        <v>9</v>
      </c>
      <c r="AF1413" s="80">
        <v>177</v>
      </c>
      <c r="AG1413" s="80">
        <v>55</v>
      </c>
      <c r="AH1413" s="80"/>
      <c r="AI1413" s="80" t="s">
        <v>8559</v>
      </c>
      <c r="AJ1413" s="80"/>
      <c r="AK1413" s="85" t="s">
        <v>9944</v>
      </c>
      <c r="AL1413" s="80"/>
      <c r="AM1413" s="82">
        <v>43917.375937500001</v>
      </c>
      <c r="AN1413" s="80" t="s">
        <v>11402</v>
      </c>
      <c r="AO1413" s="85" t="s">
        <v>12813</v>
      </c>
      <c r="AP1413" s="80" t="s">
        <v>66</v>
      </c>
      <c r="AQ1413" s="2"/>
      <c r="AR1413" s="3"/>
      <c r="AS1413" s="3"/>
      <c r="AT1413" s="3"/>
      <c r="AU1413" s="3"/>
    </row>
    <row r="1414" spans="1:47" x14ac:dyDescent="0.35">
      <c r="A1414" s="66" t="s">
        <v>1452</v>
      </c>
      <c r="B1414" s="67"/>
      <c r="C1414" s="67"/>
      <c r="D1414" s="68"/>
      <c r="E1414" s="70"/>
      <c r="F1414" s="104" t="s">
        <v>11356</v>
      </c>
      <c r="G1414" s="67"/>
      <c r="H1414" s="71"/>
      <c r="I1414" s="72"/>
      <c r="J1414" s="72"/>
      <c r="K1414" s="71" t="s">
        <v>14272</v>
      </c>
      <c r="L1414" s="75"/>
      <c r="M1414" s="76"/>
      <c r="N1414" s="76"/>
      <c r="O1414" s="77"/>
      <c r="P1414" s="78"/>
      <c r="Q1414" s="78"/>
      <c r="R1414" s="88"/>
      <c r="S1414" s="88"/>
      <c r="T1414" s="88"/>
      <c r="U1414" s="88"/>
      <c r="V1414" s="52"/>
      <c r="W1414" s="52"/>
      <c r="X1414" s="52"/>
      <c r="Y1414" s="52"/>
      <c r="Z1414" s="51"/>
      <c r="AA1414" s="73"/>
      <c r="AB1414" s="73"/>
      <c r="AC1414" s="74"/>
      <c r="AD1414" s="80">
        <v>91</v>
      </c>
      <c r="AE1414" s="80">
        <v>189</v>
      </c>
      <c r="AF1414" s="80">
        <v>192</v>
      </c>
      <c r="AG1414" s="80">
        <v>21</v>
      </c>
      <c r="AH1414" s="80"/>
      <c r="AI1414" s="80" t="s">
        <v>8560</v>
      </c>
      <c r="AJ1414" s="80" t="s">
        <v>9185</v>
      </c>
      <c r="AK1414" s="85" t="s">
        <v>9945</v>
      </c>
      <c r="AL1414" s="80"/>
      <c r="AM1414" s="82">
        <v>43212.879583333335</v>
      </c>
      <c r="AN1414" s="80" t="s">
        <v>11402</v>
      </c>
      <c r="AO1414" s="85" t="s">
        <v>12814</v>
      </c>
      <c r="AP1414" s="80" t="s">
        <v>66</v>
      </c>
      <c r="AQ1414" s="2"/>
      <c r="AR1414" s="3"/>
      <c r="AS1414" s="3"/>
      <c r="AT1414" s="3"/>
      <c r="AU1414" s="3"/>
    </row>
    <row r="1415" spans="1:47" x14ac:dyDescent="0.35">
      <c r="A1415" s="66" t="s">
        <v>1456</v>
      </c>
      <c r="B1415" s="67"/>
      <c r="C1415" s="67"/>
      <c r="D1415" s="68"/>
      <c r="E1415" s="70"/>
      <c r="F1415" s="104" t="s">
        <v>11357</v>
      </c>
      <c r="G1415" s="67"/>
      <c r="H1415" s="71"/>
      <c r="I1415" s="72"/>
      <c r="J1415" s="72"/>
      <c r="K1415" s="71" t="s">
        <v>14273</v>
      </c>
      <c r="L1415" s="75"/>
      <c r="M1415" s="76"/>
      <c r="N1415" s="76"/>
      <c r="O1415" s="77"/>
      <c r="P1415" s="78"/>
      <c r="Q1415" s="78"/>
      <c r="R1415" s="88"/>
      <c r="S1415" s="88"/>
      <c r="T1415" s="88"/>
      <c r="U1415" s="88"/>
      <c r="V1415" s="52"/>
      <c r="W1415" s="52"/>
      <c r="X1415" s="52"/>
      <c r="Y1415" s="52"/>
      <c r="Z1415" s="51"/>
      <c r="AA1415" s="73"/>
      <c r="AB1415" s="73"/>
      <c r="AC1415" s="74"/>
      <c r="AD1415" s="80">
        <v>2339</v>
      </c>
      <c r="AE1415" s="80">
        <v>3256</v>
      </c>
      <c r="AF1415" s="80">
        <v>18529</v>
      </c>
      <c r="AG1415" s="80">
        <v>1204</v>
      </c>
      <c r="AH1415" s="80"/>
      <c r="AI1415" s="80" t="s">
        <v>8561</v>
      </c>
      <c r="AJ1415" s="80" t="s">
        <v>9000</v>
      </c>
      <c r="AK1415" s="85" t="s">
        <v>9946</v>
      </c>
      <c r="AL1415" s="80"/>
      <c r="AM1415" s="82">
        <v>41367.370162037034</v>
      </c>
      <c r="AN1415" s="80" t="s">
        <v>11402</v>
      </c>
      <c r="AO1415" s="85" t="s">
        <v>12815</v>
      </c>
      <c r="AP1415" s="80" t="s">
        <v>66</v>
      </c>
      <c r="AQ1415" s="2"/>
      <c r="AR1415" s="3"/>
      <c r="AS1415" s="3"/>
      <c r="AT1415" s="3"/>
      <c r="AU1415" s="3"/>
    </row>
    <row r="1416" spans="1:47" x14ac:dyDescent="0.35">
      <c r="A1416" s="66" t="s">
        <v>1644</v>
      </c>
      <c r="B1416" s="67"/>
      <c r="C1416" s="67"/>
      <c r="D1416" s="68"/>
      <c r="E1416" s="70"/>
      <c r="F1416" s="104" t="s">
        <v>11358</v>
      </c>
      <c r="G1416" s="67"/>
      <c r="H1416" s="71"/>
      <c r="I1416" s="72"/>
      <c r="J1416" s="72"/>
      <c r="K1416" s="71" t="s">
        <v>14274</v>
      </c>
      <c r="L1416" s="75"/>
      <c r="M1416" s="76"/>
      <c r="N1416" s="76"/>
      <c r="O1416" s="77"/>
      <c r="P1416" s="78"/>
      <c r="Q1416" s="78"/>
      <c r="R1416" s="88"/>
      <c r="S1416" s="88"/>
      <c r="T1416" s="88"/>
      <c r="U1416" s="88"/>
      <c r="V1416" s="52"/>
      <c r="W1416" s="52"/>
      <c r="X1416" s="52"/>
      <c r="Y1416" s="52"/>
      <c r="Z1416" s="51"/>
      <c r="AA1416" s="73"/>
      <c r="AB1416" s="73"/>
      <c r="AC1416" s="74"/>
      <c r="AD1416" s="80">
        <v>919</v>
      </c>
      <c r="AE1416" s="80">
        <v>139964</v>
      </c>
      <c r="AF1416" s="80">
        <v>26470</v>
      </c>
      <c r="AG1416" s="80">
        <v>5287</v>
      </c>
      <c r="AH1416" s="80"/>
      <c r="AI1416" s="80" t="s">
        <v>8562</v>
      </c>
      <c r="AJ1416" s="80" t="s">
        <v>8609</v>
      </c>
      <c r="AK1416" s="85" t="s">
        <v>9947</v>
      </c>
      <c r="AL1416" s="80"/>
      <c r="AM1416" s="82">
        <v>40337.324652777781</v>
      </c>
      <c r="AN1416" s="80" t="s">
        <v>11402</v>
      </c>
      <c r="AO1416" s="85" t="s">
        <v>12816</v>
      </c>
      <c r="AP1416" s="80" t="s">
        <v>65</v>
      </c>
      <c r="AQ1416" s="2"/>
      <c r="AR1416" s="3"/>
      <c r="AS1416" s="3"/>
      <c r="AT1416" s="3"/>
      <c r="AU1416" s="3"/>
    </row>
    <row r="1417" spans="1:47" x14ac:dyDescent="0.35">
      <c r="A1417" s="66" t="s">
        <v>1458</v>
      </c>
      <c r="B1417" s="67"/>
      <c r="C1417" s="67"/>
      <c r="D1417" s="68"/>
      <c r="E1417" s="70"/>
      <c r="F1417" s="104" t="s">
        <v>11359</v>
      </c>
      <c r="G1417" s="67"/>
      <c r="H1417" s="71"/>
      <c r="I1417" s="72"/>
      <c r="J1417" s="72"/>
      <c r="K1417" s="71" t="s">
        <v>14275</v>
      </c>
      <c r="L1417" s="75"/>
      <c r="M1417" s="76"/>
      <c r="N1417" s="76"/>
      <c r="O1417" s="77"/>
      <c r="P1417" s="78"/>
      <c r="Q1417" s="78"/>
      <c r="R1417" s="88"/>
      <c r="S1417" s="88"/>
      <c r="T1417" s="88"/>
      <c r="U1417" s="88"/>
      <c r="V1417" s="52"/>
      <c r="W1417" s="52"/>
      <c r="X1417" s="52"/>
      <c r="Y1417" s="52"/>
      <c r="Z1417" s="51"/>
      <c r="AA1417" s="73"/>
      <c r="AB1417" s="73"/>
      <c r="AC1417" s="74"/>
      <c r="AD1417" s="80">
        <v>587</v>
      </c>
      <c r="AE1417" s="80">
        <v>1034</v>
      </c>
      <c r="AF1417" s="80">
        <v>3168</v>
      </c>
      <c r="AG1417" s="80">
        <v>583</v>
      </c>
      <c r="AH1417" s="80"/>
      <c r="AI1417" s="80" t="s">
        <v>8563</v>
      </c>
      <c r="AJ1417" s="80" t="s">
        <v>9190</v>
      </c>
      <c r="AK1417" s="85" t="s">
        <v>9948</v>
      </c>
      <c r="AL1417" s="80"/>
      <c r="AM1417" s="82">
        <v>41842.137685185182</v>
      </c>
      <c r="AN1417" s="80" t="s">
        <v>11402</v>
      </c>
      <c r="AO1417" s="85" t="s">
        <v>12817</v>
      </c>
      <c r="AP1417" s="80" t="s">
        <v>66</v>
      </c>
      <c r="AQ1417" s="2"/>
      <c r="AR1417" s="3"/>
      <c r="AS1417" s="3"/>
      <c r="AT1417" s="3"/>
      <c r="AU1417" s="3"/>
    </row>
    <row r="1418" spans="1:47" x14ac:dyDescent="0.35">
      <c r="A1418" s="66" t="s">
        <v>1459</v>
      </c>
      <c r="B1418" s="67"/>
      <c r="C1418" s="67"/>
      <c r="D1418" s="68"/>
      <c r="E1418" s="70"/>
      <c r="F1418" s="104" t="s">
        <v>11360</v>
      </c>
      <c r="G1418" s="67"/>
      <c r="H1418" s="71"/>
      <c r="I1418" s="72"/>
      <c r="J1418" s="72"/>
      <c r="K1418" s="71" t="s">
        <v>14276</v>
      </c>
      <c r="L1418" s="75"/>
      <c r="M1418" s="76"/>
      <c r="N1418" s="76"/>
      <c r="O1418" s="77"/>
      <c r="P1418" s="78"/>
      <c r="Q1418" s="78"/>
      <c r="R1418" s="88"/>
      <c r="S1418" s="88"/>
      <c r="T1418" s="88"/>
      <c r="U1418" s="88"/>
      <c r="V1418" s="52"/>
      <c r="W1418" s="52"/>
      <c r="X1418" s="52"/>
      <c r="Y1418" s="52"/>
      <c r="Z1418" s="51"/>
      <c r="AA1418" s="73"/>
      <c r="AB1418" s="73"/>
      <c r="AC1418" s="74"/>
      <c r="AD1418" s="80">
        <v>576</v>
      </c>
      <c r="AE1418" s="80">
        <v>1831</v>
      </c>
      <c r="AF1418" s="80">
        <v>9217</v>
      </c>
      <c r="AG1418" s="80">
        <v>1316</v>
      </c>
      <c r="AH1418" s="80"/>
      <c r="AI1418" s="80" t="s">
        <v>8564</v>
      </c>
      <c r="AJ1418" s="80" t="s">
        <v>8616</v>
      </c>
      <c r="AK1418" s="85" t="s">
        <v>9949</v>
      </c>
      <c r="AL1418" s="80"/>
      <c r="AM1418" s="82">
        <v>41043.668541666666</v>
      </c>
      <c r="AN1418" s="80" t="s">
        <v>11402</v>
      </c>
      <c r="AO1418" s="85" t="s">
        <v>12818</v>
      </c>
      <c r="AP1418" s="80" t="s">
        <v>66</v>
      </c>
      <c r="AQ1418" s="2"/>
      <c r="AR1418" s="3"/>
      <c r="AS1418" s="3"/>
      <c r="AT1418" s="3"/>
      <c r="AU1418" s="3"/>
    </row>
    <row r="1419" spans="1:47" x14ac:dyDescent="0.35">
      <c r="A1419" s="66" t="s">
        <v>1460</v>
      </c>
      <c r="B1419" s="67"/>
      <c r="C1419" s="67"/>
      <c r="D1419" s="68"/>
      <c r="E1419" s="70"/>
      <c r="F1419" s="104" t="s">
        <v>11361</v>
      </c>
      <c r="G1419" s="67"/>
      <c r="H1419" s="71"/>
      <c r="I1419" s="72"/>
      <c r="J1419" s="72"/>
      <c r="K1419" s="71" t="s">
        <v>14277</v>
      </c>
      <c r="L1419" s="75"/>
      <c r="M1419" s="76"/>
      <c r="N1419" s="76"/>
      <c r="O1419" s="77"/>
      <c r="P1419" s="78"/>
      <c r="Q1419" s="78"/>
      <c r="R1419" s="88"/>
      <c r="S1419" s="88"/>
      <c r="T1419" s="88"/>
      <c r="U1419" s="88"/>
      <c r="V1419" s="52"/>
      <c r="W1419" s="52"/>
      <c r="X1419" s="52"/>
      <c r="Y1419" s="52"/>
      <c r="Z1419" s="51"/>
      <c r="AA1419" s="73"/>
      <c r="AB1419" s="73"/>
      <c r="AC1419" s="74"/>
      <c r="AD1419" s="80">
        <v>1971</v>
      </c>
      <c r="AE1419" s="80">
        <v>1140</v>
      </c>
      <c r="AF1419" s="80">
        <v>4623</v>
      </c>
      <c r="AG1419" s="80">
        <v>1264</v>
      </c>
      <c r="AH1419" s="80"/>
      <c r="AI1419" s="80" t="s">
        <v>8565</v>
      </c>
      <c r="AJ1419" s="80" t="s">
        <v>9191</v>
      </c>
      <c r="AK1419" s="85" t="s">
        <v>9950</v>
      </c>
      <c r="AL1419" s="80"/>
      <c r="AM1419" s="82">
        <v>41395.386574074073</v>
      </c>
      <c r="AN1419" s="80" t="s">
        <v>11402</v>
      </c>
      <c r="AO1419" s="85" t="s">
        <v>12819</v>
      </c>
      <c r="AP1419" s="80" t="s">
        <v>66</v>
      </c>
      <c r="AQ1419" s="2"/>
      <c r="AR1419" s="3"/>
      <c r="AS1419" s="3"/>
      <c r="AT1419" s="3"/>
      <c r="AU1419" s="3"/>
    </row>
    <row r="1420" spans="1:47" x14ac:dyDescent="0.35">
      <c r="A1420" s="66" t="s">
        <v>1464</v>
      </c>
      <c r="B1420" s="67"/>
      <c r="C1420" s="67"/>
      <c r="D1420" s="68"/>
      <c r="E1420" s="70"/>
      <c r="F1420" s="104" t="s">
        <v>11362</v>
      </c>
      <c r="G1420" s="67"/>
      <c r="H1420" s="71"/>
      <c r="I1420" s="72"/>
      <c r="J1420" s="72"/>
      <c r="K1420" s="71" t="s">
        <v>14278</v>
      </c>
      <c r="L1420" s="75"/>
      <c r="M1420" s="76"/>
      <c r="N1420" s="76"/>
      <c r="O1420" s="77"/>
      <c r="P1420" s="78"/>
      <c r="Q1420" s="78"/>
      <c r="R1420" s="88"/>
      <c r="S1420" s="88"/>
      <c r="T1420" s="88"/>
      <c r="U1420" s="88"/>
      <c r="V1420" s="52"/>
      <c r="W1420" s="52"/>
      <c r="X1420" s="52"/>
      <c r="Y1420" s="52"/>
      <c r="Z1420" s="51"/>
      <c r="AA1420" s="73"/>
      <c r="AB1420" s="73"/>
      <c r="AC1420" s="74"/>
      <c r="AD1420" s="80">
        <v>872</v>
      </c>
      <c r="AE1420" s="80">
        <v>626</v>
      </c>
      <c r="AF1420" s="80">
        <v>1196</v>
      </c>
      <c r="AG1420" s="80">
        <v>198</v>
      </c>
      <c r="AH1420" s="80"/>
      <c r="AI1420" s="80" t="s">
        <v>8566</v>
      </c>
      <c r="AJ1420" s="80" t="s">
        <v>9192</v>
      </c>
      <c r="AK1420" s="85" t="s">
        <v>9951</v>
      </c>
      <c r="AL1420" s="80"/>
      <c r="AM1420" s="82">
        <v>41455.533888888887</v>
      </c>
      <c r="AN1420" s="80" t="s">
        <v>11402</v>
      </c>
      <c r="AO1420" s="85" t="s">
        <v>12820</v>
      </c>
      <c r="AP1420" s="80" t="s">
        <v>66</v>
      </c>
      <c r="AQ1420" s="2"/>
      <c r="AR1420" s="3"/>
      <c r="AS1420" s="3"/>
      <c r="AT1420" s="3"/>
      <c r="AU1420" s="3"/>
    </row>
    <row r="1421" spans="1:47" x14ac:dyDescent="0.35">
      <c r="A1421" s="66" t="s">
        <v>1465</v>
      </c>
      <c r="B1421" s="67"/>
      <c r="C1421" s="67"/>
      <c r="D1421" s="68"/>
      <c r="E1421" s="70"/>
      <c r="F1421" s="104" t="s">
        <v>11363</v>
      </c>
      <c r="G1421" s="67"/>
      <c r="H1421" s="71"/>
      <c r="I1421" s="72"/>
      <c r="J1421" s="72"/>
      <c r="K1421" s="71" t="s">
        <v>14279</v>
      </c>
      <c r="L1421" s="75"/>
      <c r="M1421" s="76"/>
      <c r="N1421" s="76"/>
      <c r="O1421" s="77"/>
      <c r="P1421" s="78"/>
      <c r="Q1421" s="78"/>
      <c r="R1421" s="88"/>
      <c r="S1421" s="88"/>
      <c r="T1421" s="88"/>
      <c r="U1421" s="88"/>
      <c r="V1421" s="52"/>
      <c r="W1421" s="52"/>
      <c r="X1421" s="52"/>
      <c r="Y1421" s="52"/>
      <c r="Z1421" s="51"/>
      <c r="AA1421" s="73"/>
      <c r="AB1421" s="73"/>
      <c r="AC1421" s="74"/>
      <c r="AD1421" s="80">
        <v>265</v>
      </c>
      <c r="AE1421" s="80">
        <v>428</v>
      </c>
      <c r="AF1421" s="80">
        <v>360</v>
      </c>
      <c r="AG1421" s="80">
        <v>155</v>
      </c>
      <c r="AH1421" s="80"/>
      <c r="AI1421" s="80" t="s">
        <v>8567</v>
      </c>
      <c r="AJ1421" s="80"/>
      <c r="AK1421" s="85" t="s">
        <v>9952</v>
      </c>
      <c r="AL1421" s="80"/>
      <c r="AM1421" s="82">
        <v>43404.680659722224</v>
      </c>
      <c r="AN1421" s="80" t="s">
        <v>11402</v>
      </c>
      <c r="AO1421" s="85" t="s">
        <v>12821</v>
      </c>
      <c r="AP1421" s="80" t="s">
        <v>66</v>
      </c>
      <c r="AQ1421" s="2"/>
      <c r="AR1421" s="3"/>
      <c r="AS1421" s="3"/>
      <c r="AT1421" s="3"/>
      <c r="AU1421" s="3"/>
    </row>
    <row r="1422" spans="1:47" x14ac:dyDescent="0.35">
      <c r="A1422" s="66" t="s">
        <v>1466</v>
      </c>
      <c r="B1422" s="67"/>
      <c r="C1422" s="67"/>
      <c r="D1422" s="68"/>
      <c r="E1422" s="70"/>
      <c r="F1422" s="104" t="s">
        <v>11364</v>
      </c>
      <c r="G1422" s="67"/>
      <c r="H1422" s="71"/>
      <c r="I1422" s="72"/>
      <c r="J1422" s="72"/>
      <c r="K1422" s="71" t="s">
        <v>14280</v>
      </c>
      <c r="L1422" s="75"/>
      <c r="M1422" s="76"/>
      <c r="N1422" s="76"/>
      <c r="O1422" s="77"/>
      <c r="P1422" s="78"/>
      <c r="Q1422" s="78"/>
      <c r="R1422" s="88"/>
      <c r="S1422" s="88"/>
      <c r="T1422" s="88"/>
      <c r="U1422" s="88"/>
      <c r="V1422" s="52"/>
      <c r="W1422" s="52"/>
      <c r="X1422" s="52"/>
      <c r="Y1422" s="52"/>
      <c r="Z1422" s="51"/>
      <c r="AA1422" s="73"/>
      <c r="AB1422" s="73"/>
      <c r="AC1422" s="74"/>
      <c r="AD1422" s="80">
        <v>961</v>
      </c>
      <c r="AE1422" s="80">
        <v>11473</v>
      </c>
      <c r="AF1422" s="80">
        <v>17752</v>
      </c>
      <c r="AG1422" s="80">
        <v>702</v>
      </c>
      <c r="AH1422" s="80"/>
      <c r="AI1422" s="80" t="s">
        <v>8568</v>
      </c>
      <c r="AJ1422" s="80" t="s">
        <v>8616</v>
      </c>
      <c r="AK1422" s="85" t="s">
        <v>9953</v>
      </c>
      <c r="AL1422" s="80"/>
      <c r="AM1422" s="82">
        <v>39904.646747685183</v>
      </c>
      <c r="AN1422" s="80" t="s">
        <v>11402</v>
      </c>
      <c r="AO1422" s="85" t="s">
        <v>12822</v>
      </c>
      <c r="AP1422" s="80" t="s">
        <v>66</v>
      </c>
      <c r="AQ1422" s="2"/>
      <c r="AR1422" s="3"/>
      <c r="AS1422" s="3"/>
      <c r="AT1422" s="3"/>
      <c r="AU1422" s="3"/>
    </row>
    <row r="1423" spans="1:47" x14ac:dyDescent="0.35">
      <c r="A1423" s="66" t="s">
        <v>1467</v>
      </c>
      <c r="B1423" s="67"/>
      <c r="C1423" s="67"/>
      <c r="D1423" s="68"/>
      <c r="E1423" s="70"/>
      <c r="F1423" s="104" t="s">
        <v>11365</v>
      </c>
      <c r="G1423" s="67"/>
      <c r="H1423" s="71"/>
      <c r="I1423" s="72"/>
      <c r="J1423" s="72"/>
      <c r="K1423" s="71" t="s">
        <v>14281</v>
      </c>
      <c r="L1423" s="75"/>
      <c r="M1423" s="76"/>
      <c r="N1423" s="76"/>
      <c r="O1423" s="77"/>
      <c r="P1423" s="78"/>
      <c r="Q1423" s="78"/>
      <c r="R1423" s="88"/>
      <c r="S1423" s="88"/>
      <c r="T1423" s="88"/>
      <c r="U1423" s="88"/>
      <c r="V1423" s="52"/>
      <c r="W1423" s="52"/>
      <c r="X1423" s="52"/>
      <c r="Y1423" s="52"/>
      <c r="Z1423" s="51"/>
      <c r="AA1423" s="73"/>
      <c r="AB1423" s="73"/>
      <c r="AC1423" s="74"/>
      <c r="AD1423" s="80">
        <v>5373</v>
      </c>
      <c r="AE1423" s="80">
        <v>29145</v>
      </c>
      <c r="AF1423" s="80">
        <v>82470</v>
      </c>
      <c r="AG1423" s="80">
        <v>7541</v>
      </c>
      <c r="AH1423" s="80"/>
      <c r="AI1423" s="80" t="s">
        <v>8569</v>
      </c>
      <c r="AJ1423" s="80" t="s">
        <v>9193</v>
      </c>
      <c r="AK1423" s="85" t="s">
        <v>9954</v>
      </c>
      <c r="AL1423" s="80"/>
      <c r="AM1423" s="82">
        <v>39500.771516203706</v>
      </c>
      <c r="AN1423" s="80" t="s">
        <v>11402</v>
      </c>
      <c r="AO1423" s="85" t="s">
        <v>12823</v>
      </c>
      <c r="AP1423" s="80" t="s">
        <v>66</v>
      </c>
      <c r="AQ1423" s="2"/>
      <c r="AR1423" s="3"/>
      <c r="AS1423" s="3"/>
      <c r="AT1423" s="3"/>
      <c r="AU1423" s="3"/>
    </row>
    <row r="1424" spans="1:47" x14ac:dyDescent="0.35">
      <c r="A1424" s="66" t="s">
        <v>1468</v>
      </c>
      <c r="B1424" s="67"/>
      <c r="C1424" s="67"/>
      <c r="D1424" s="68"/>
      <c r="E1424" s="70"/>
      <c r="F1424" s="104" t="s">
        <v>11366</v>
      </c>
      <c r="G1424" s="67"/>
      <c r="H1424" s="71"/>
      <c r="I1424" s="72"/>
      <c r="J1424" s="72"/>
      <c r="K1424" s="71" t="s">
        <v>14282</v>
      </c>
      <c r="L1424" s="75"/>
      <c r="M1424" s="76"/>
      <c r="N1424" s="76"/>
      <c r="O1424" s="77"/>
      <c r="P1424" s="78"/>
      <c r="Q1424" s="78"/>
      <c r="R1424" s="88"/>
      <c r="S1424" s="88"/>
      <c r="T1424" s="88"/>
      <c r="U1424" s="88"/>
      <c r="V1424" s="52"/>
      <c r="W1424" s="52"/>
      <c r="X1424" s="52"/>
      <c r="Y1424" s="52"/>
      <c r="Z1424" s="51"/>
      <c r="AA1424" s="73"/>
      <c r="AB1424" s="73"/>
      <c r="AC1424" s="74"/>
      <c r="AD1424" s="80">
        <v>205</v>
      </c>
      <c r="AE1424" s="80">
        <v>154</v>
      </c>
      <c r="AF1424" s="80">
        <v>830</v>
      </c>
      <c r="AG1424" s="80">
        <v>254</v>
      </c>
      <c r="AH1424" s="80"/>
      <c r="AI1424" s="80" t="s">
        <v>8570</v>
      </c>
      <c r="AJ1424" s="80"/>
      <c r="AK1424" s="80"/>
      <c r="AL1424" s="80"/>
      <c r="AM1424" s="82">
        <v>43923.312037037038</v>
      </c>
      <c r="AN1424" s="80" t="s">
        <v>11402</v>
      </c>
      <c r="AO1424" s="85" t="s">
        <v>12824</v>
      </c>
      <c r="AP1424" s="80" t="s">
        <v>66</v>
      </c>
      <c r="AQ1424" s="2"/>
      <c r="AR1424" s="3"/>
      <c r="AS1424" s="3"/>
      <c r="AT1424" s="3"/>
      <c r="AU1424" s="3"/>
    </row>
    <row r="1425" spans="1:47" x14ac:dyDescent="0.35">
      <c r="A1425" s="66" t="s">
        <v>1470</v>
      </c>
      <c r="B1425" s="67"/>
      <c r="C1425" s="67"/>
      <c r="D1425" s="68"/>
      <c r="E1425" s="70"/>
      <c r="F1425" s="104" t="s">
        <v>11367</v>
      </c>
      <c r="G1425" s="67"/>
      <c r="H1425" s="71"/>
      <c r="I1425" s="72"/>
      <c r="J1425" s="72"/>
      <c r="K1425" s="71" t="s">
        <v>14283</v>
      </c>
      <c r="L1425" s="75"/>
      <c r="M1425" s="76"/>
      <c r="N1425" s="76"/>
      <c r="O1425" s="77"/>
      <c r="P1425" s="78"/>
      <c r="Q1425" s="78"/>
      <c r="R1425" s="88"/>
      <c r="S1425" s="88"/>
      <c r="T1425" s="88"/>
      <c r="U1425" s="88"/>
      <c r="V1425" s="52"/>
      <c r="W1425" s="52"/>
      <c r="X1425" s="52"/>
      <c r="Y1425" s="52"/>
      <c r="Z1425" s="51"/>
      <c r="AA1425" s="73"/>
      <c r="AB1425" s="73"/>
      <c r="AC1425" s="74"/>
      <c r="AD1425" s="80">
        <v>1293</v>
      </c>
      <c r="AE1425" s="80">
        <v>1650</v>
      </c>
      <c r="AF1425" s="80">
        <v>5684</v>
      </c>
      <c r="AG1425" s="80">
        <v>2220</v>
      </c>
      <c r="AH1425" s="80"/>
      <c r="AI1425" s="80" t="s">
        <v>8571</v>
      </c>
      <c r="AJ1425" s="80" t="s">
        <v>9194</v>
      </c>
      <c r="AK1425" s="85" t="s">
        <v>9955</v>
      </c>
      <c r="AL1425" s="80"/>
      <c r="AM1425" s="82">
        <v>41725.569733796299</v>
      </c>
      <c r="AN1425" s="80" t="s">
        <v>11402</v>
      </c>
      <c r="AO1425" s="85" t="s">
        <v>12825</v>
      </c>
      <c r="AP1425" s="80" t="s">
        <v>66</v>
      </c>
      <c r="AQ1425" s="2"/>
      <c r="AR1425" s="3"/>
      <c r="AS1425" s="3"/>
      <c r="AT1425" s="3"/>
      <c r="AU1425" s="3"/>
    </row>
    <row r="1426" spans="1:47" x14ac:dyDescent="0.35">
      <c r="A1426" s="66" t="s">
        <v>1471</v>
      </c>
      <c r="B1426" s="67"/>
      <c r="C1426" s="67"/>
      <c r="D1426" s="68"/>
      <c r="E1426" s="70"/>
      <c r="F1426" s="104" t="s">
        <v>11368</v>
      </c>
      <c r="G1426" s="67"/>
      <c r="H1426" s="71"/>
      <c r="I1426" s="72"/>
      <c r="J1426" s="72"/>
      <c r="K1426" s="71" t="s">
        <v>14284</v>
      </c>
      <c r="L1426" s="75"/>
      <c r="M1426" s="76"/>
      <c r="N1426" s="76"/>
      <c r="O1426" s="77"/>
      <c r="P1426" s="78"/>
      <c r="Q1426" s="78"/>
      <c r="R1426" s="88"/>
      <c r="S1426" s="88"/>
      <c r="T1426" s="88"/>
      <c r="U1426" s="88"/>
      <c r="V1426" s="52"/>
      <c r="W1426" s="52"/>
      <c r="X1426" s="52"/>
      <c r="Y1426" s="52"/>
      <c r="Z1426" s="51"/>
      <c r="AA1426" s="73"/>
      <c r="AB1426" s="73"/>
      <c r="AC1426" s="74"/>
      <c r="AD1426" s="80">
        <v>3355</v>
      </c>
      <c r="AE1426" s="80">
        <v>5523</v>
      </c>
      <c r="AF1426" s="80">
        <v>7740</v>
      </c>
      <c r="AG1426" s="80">
        <v>8947</v>
      </c>
      <c r="AH1426" s="80"/>
      <c r="AI1426" s="80" t="s">
        <v>8572</v>
      </c>
      <c r="AJ1426" s="80" t="s">
        <v>9195</v>
      </c>
      <c r="AK1426" s="85" t="s">
        <v>9956</v>
      </c>
      <c r="AL1426" s="80"/>
      <c r="AM1426" s="82">
        <v>40164.889861111114</v>
      </c>
      <c r="AN1426" s="80" t="s">
        <v>11402</v>
      </c>
      <c r="AO1426" s="85" t="s">
        <v>12826</v>
      </c>
      <c r="AP1426" s="80" t="s">
        <v>66</v>
      </c>
      <c r="AQ1426" s="2"/>
      <c r="AR1426" s="3"/>
      <c r="AS1426" s="3"/>
      <c r="AT1426" s="3"/>
      <c r="AU1426" s="3"/>
    </row>
    <row r="1427" spans="1:47" x14ac:dyDescent="0.35">
      <c r="A1427" s="66" t="s">
        <v>1476</v>
      </c>
      <c r="B1427" s="67"/>
      <c r="C1427" s="67"/>
      <c r="D1427" s="68"/>
      <c r="E1427" s="70"/>
      <c r="F1427" s="104" t="s">
        <v>11369</v>
      </c>
      <c r="G1427" s="67"/>
      <c r="H1427" s="71"/>
      <c r="I1427" s="72"/>
      <c r="J1427" s="72"/>
      <c r="K1427" s="71" t="s">
        <v>14285</v>
      </c>
      <c r="L1427" s="75"/>
      <c r="M1427" s="76"/>
      <c r="N1427" s="76"/>
      <c r="O1427" s="77"/>
      <c r="P1427" s="78"/>
      <c r="Q1427" s="78"/>
      <c r="R1427" s="88"/>
      <c r="S1427" s="88"/>
      <c r="T1427" s="88"/>
      <c r="U1427" s="88"/>
      <c r="V1427" s="52"/>
      <c r="W1427" s="52"/>
      <c r="X1427" s="52"/>
      <c r="Y1427" s="52"/>
      <c r="Z1427" s="51"/>
      <c r="AA1427" s="73"/>
      <c r="AB1427" s="73"/>
      <c r="AC1427" s="74"/>
      <c r="AD1427" s="80">
        <v>2952</v>
      </c>
      <c r="AE1427" s="80">
        <v>1711</v>
      </c>
      <c r="AF1427" s="80">
        <v>1625</v>
      </c>
      <c r="AG1427" s="80">
        <v>249</v>
      </c>
      <c r="AH1427" s="80"/>
      <c r="AI1427" s="80" t="s">
        <v>8573</v>
      </c>
      <c r="AJ1427" s="80" t="s">
        <v>8923</v>
      </c>
      <c r="AK1427" s="85" t="s">
        <v>9957</v>
      </c>
      <c r="AL1427" s="80"/>
      <c r="AM1427" s="82">
        <v>40394.323784722219</v>
      </c>
      <c r="AN1427" s="80" t="s">
        <v>11402</v>
      </c>
      <c r="AO1427" s="85" t="s">
        <v>12827</v>
      </c>
      <c r="AP1427" s="80" t="s">
        <v>66</v>
      </c>
      <c r="AQ1427" s="2"/>
      <c r="AR1427" s="3"/>
      <c r="AS1427" s="3"/>
      <c r="AT1427" s="3"/>
      <c r="AU1427" s="3"/>
    </row>
    <row r="1428" spans="1:47" x14ac:dyDescent="0.35">
      <c r="A1428" s="66" t="s">
        <v>1479</v>
      </c>
      <c r="B1428" s="67"/>
      <c r="C1428" s="67"/>
      <c r="D1428" s="68"/>
      <c r="E1428" s="70"/>
      <c r="F1428" s="104" t="s">
        <v>11370</v>
      </c>
      <c r="G1428" s="67"/>
      <c r="H1428" s="71"/>
      <c r="I1428" s="72"/>
      <c r="J1428" s="72"/>
      <c r="K1428" s="71" t="s">
        <v>14286</v>
      </c>
      <c r="L1428" s="75"/>
      <c r="M1428" s="76"/>
      <c r="N1428" s="76"/>
      <c r="O1428" s="77"/>
      <c r="P1428" s="78"/>
      <c r="Q1428" s="78"/>
      <c r="R1428" s="88"/>
      <c r="S1428" s="88"/>
      <c r="T1428" s="88"/>
      <c r="U1428" s="88"/>
      <c r="V1428" s="52"/>
      <c r="W1428" s="52"/>
      <c r="X1428" s="52"/>
      <c r="Y1428" s="52"/>
      <c r="Z1428" s="51"/>
      <c r="AA1428" s="73"/>
      <c r="AB1428" s="73"/>
      <c r="AC1428" s="74"/>
      <c r="AD1428" s="80">
        <v>67</v>
      </c>
      <c r="AE1428" s="80">
        <v>266</v>
      </c>
      <c r="AF1428" s="80">
        <v>3011</v>
      </c>
      <c r="AG1428" s="80">
        <v>313</v>
      </c>
      <c r="AH1428" s="80"/>
      <c r="AI1428" s="80" t="s">
        <v>8574</v>
      </c>
      <c r="AJ1428" s="80" t="s">
        <v>9196</v>
      </c>
      <c r="AK1428" s="85" t="s">
        <v>9958</v>
      </c>
      <c r="AL1428" s="80"/>
      <c r="AM1428" s="82">
        <v>42589.552037037036</v>
      </c>
      <c r="AN1428" s="80" t="s">
        <v>11402</v>
      </c>
      <c r="AO1428" s="85" t="s">
        <v>12828</v>
      </c>
      <c r="AP1428" s="80" t="s">
        <v>66</v>
      </c>
      <c r="AQ1428" s="2"/>
      <c r="AR1428" s="3"/>
      <c r="AS1428" s="3"/>
      <c r="AT1428" s="3"/>
      <c r="AU1428" s="3"/>
    </row>
    <row r="1429" spans="1:47" x14ac:dyDescent="0.35">
      <c r="A1429" s="66" t="s">
        <v>1480</v>
      </c>
      <c r="B1429" s="67"/>
      <c r="C1429" s="67"/>
      <c r="D1429" s="68"/>
      <c r="E1429" s="70"/>
      <c r="F1429" s="104" t="s">
        <v>11371</v>
      </c>
      <c r="G1429" s="67"/>
      <c r="H1429" s="71"/>
      <c r="I1429" s="72"/>
      <c r="J1429" s="72"/>
      <c r="K1429" s="71" t="s">
        <v>14287</v>
      </c>
      <c r="L1429" s="75"/>
      <c r="M1429" s="76"/>
      <c r="N1429" s="76"/>
      <c r="O1429" s="77"/>
      <c r="P1429" s="78"/>
      <c r="Q1429" s="78"/>
      <c r="R1429" s="88"/>
      <c r="S1429" s="88"/>
      <c r="T1429" s="88"/>
      <c r="U1429" s="88"/>
      <c r="V1429" s="52"/>
      <c r="W1429" s="52"/>
      <c r="X1429" s="52"/>
      <c r="Y1429" s="52"/>
      <c r="Z1429" s="51"/>
      <c r="AA1429" s="73"/>
      <c r="AB1429" s="73"/>
      <c r="AC1429" s="74"/>
      <c r="AD1429" s="80">
        <v>316</v>
      </c>
      <c r="AE1429" s="80">
        <v>75</v>
      </c>
      <c r="AF1429" s="80">
        <v>2061</v>
      </c>
      <c r="AG1429" s="80">
        <v>226</v>
      </c>
      <c r="AH1429" s="80"/>
      <c r="AI1429" s="80" t="s">
        <v>8575</v>
      </c>
      <c r="AJ1429" s="80" t="s">
        <v>9197</v>
      </c>
      <c r="AK1429" s="85" t="s">
        <v>9959</v>
      </c>
      <c r="AL1429" s="80"/>
      <c r="AM1429" s="82">
        <v>42848.691782407404</v>
      </c>
      <c r="AN1429" s="80" t="s">
        <v>11402</v>
      </c>
      <c r="AO1429" s="85" t="s">
        <v>12829</v>
      </c>
      <c r="AP1429" s="80" t="s">
        <v>66</v>
      </c>
      <c r="AQ1429" s="2"/>
      <c r="AR1429" s="3"/>
      <c r="AS1429" s="3"/>
      <c r="AT1429" s="3"/>
      <c r="AU1429" s="3"/>
    </row>
    <row r="1430" spans="1:47" x14ac:dyDescent="0.35">
      <c r="A1430" s="66" t="s">
        <v>1481</v>
      </c>
      <c r="B1430" s="67"/>
      <c r="C1430" s="67"/>
      <c r="D1430" s="68"/>
      <c r="E1430" s="70"/>
      <c r="F1430" s="104" t="s">
        <v>11372</v>
      </c>
      <c r="G1430" s="67"/>
      <c r="H1430" s="71"/>
      <c r="I1430" s="72"/>
      <c r="J1430" s="72"/>
      <c r="K1430" s="71" t="s">
        <v>14288</v>
      </c>
      <c r="L1430" s="75"/>
      <c r="M1430" s="76"/>
      <c r="N1430" s="76"/>
      <c r="O1430" s="77"/>
      <c r="P1430" s="78"/>
      <c r="Q1430" s="78"/>
      <c r="R1430" s="88"/>
      <c r="S1430" s="88"/>
      <c r="T1430" s="88"/>
      <c r="U1430" s="88"/>
      <c r="V1430" s="52"/>
      <c r="W1430" s="52"/>
      <c r="X1430" s="52"/>
      <c r="Y1430" s="52"/>
      <c r="Z1430" s="51"/>
      <c r="AA1430" s="73"/>
      <c r="AB1430" s="73"/>
      <c r="AC1430" s="74"/>
      <c r="AD1430" s="80">
        <v>512</v>
      </c>
      <c r="AE1430" s="80">
        <v>485</v>
      </c>
      <c r="AF1430" s="80">
        <v>1205</v>
      </c>
      <c r="AG1430" s="80">
        <v>746</v>
      </c>
      <c r="AH1430" s="80"/>
      <c r="AI1430" s="80" t="s">
        <v>8576</v>
      </c>
      <c r="AJ1430" s="80" t="s">
        <v>9198</v>
      </c>
      <c r="AK1430" s="85" t="s">
        <v>9960</v>
      </c>
      <c r="AL1430" s="80"/>
      <c r="AM1430" s="82">
        <v>40846.982141203705</v>
      </c>
      <c r="AN1430" s="80" t="s">
        <v>11402</v>
      </c>
      <c r="AO1430" s="85" t="s">
        <v>12830</v>
      </c>
      <c r="AP1430" s="80" t="s">
        <v>66</v>
      </c>
      <c r="AQ1430" s="2"/>
      <c r="AR1430" s="3"/>
      <c r="AS1430" s="3"/>
      <c r="AT1430" s="3"/>
      <c r="AU1430" s="3"/>
    </row>
    <row r="1431" spans="1:47" x14ac:dyDescent="0.35">
      <c r="A1431" s="66" t="s">
        <v>1482</v>
      </c>
      <c r="B1431" s="67"/>
      <c r="C1431" s="67"/>
      <c r="D1431" s="68"/>
      <c r="E1431" s="70"/>
      <c r="F1431" s="104" t="s">
        <v>11373</v>
      </c>
      <c r="G1431" s="67"/>
      <c r="H1431" s="71"/>
      <c r="I1431" s="72"/>
      <c r="J1431" s="72"/>
      <c r="K1431" s="71" t="s">
        <v>14289</v>
      </c>
      <c r="L1431" s="75"/>
      <c r="M1431" s="76"/>
      <c r="N1431" s="76"/>
      <c r="O1431" s="77"/>
      <c r="P1431" s="78"/>
      <c r="Q1431" s="78"/>
      <c r="R1431" s="88"/>
      <c r="S1431" s="88"/>
      <c r="T1431" s="88"/>
      <c r="U1431" s="88"/>
      <c r="V1431" s="52"/>
      <c r="W1431" s="52"/>
      <c r="X1431" s="52"/>
      <c r="Y1431" s="52"/>
      <c r="Z1431" s="51"/>
      <c r="AA1431" s="73"/>
      <c r="AB1431" s="73"/>
      <c r="AC1431" s="74"/>
      <c r="AD1431" s="80">
        <v>2</v>
      </c>
      <c r="AE1431" s="80">
        <v>2459</v>
      </c>
      <c r="AF1431" s="80">
        <v>61010</v>
      </c>
      <c r="AG1431" s="80">
        <v>19053</v>
      </c>
      <c r="AH1431" s="80"/>
      <c r="AI1431" s="80" t="s">
        <v>8577</v>
      </c>
      <c r="AJ1431" s="80" t="s">
        <v>8615</v>
      </c>
      <c r="AK1431" s="85" t="s">
        <v>9961</v>
      </c>
      <c r="AL1431" s="80"/>
      <c r="AM1431" s="82">
        <v>43272.619409722225</v>
      </c>
      <c r="AN1431" s="80" t="s">
        <v>11402</v>
      </c>
      <c r="AO1431" s="85" t="s">
        <v>12831</v>
      </c>
      <c r="AP1431" s="80" t="s">
        <v>66</v>
      </c>
      <c r="AQ1431" s="2"/>
      <c r="AR1431" s="3"/>
      <c r="AS1431" s="3"/>
      <c r="AT1431" s="3"/>
      <c r="AU1431" s="3"/>
    </row>
    <row r="1432" spans="1:47" x14ac:dyDescent="0.35">
      <c r="A1432" s="66" t="s">
        <v>1483</v>
      </c>
      <c r="B1432" s="67"/>
      <c r="C1432" s="67"/>
      <c r="D1432" s="68"/>
      <c r="E1432" s="70"/>
      <c r="F1432" s="104" t="s">
        <v>11374</v>
      </c>
      <c r="G1432" s="67"/>
      <c r="H1432" s="71"/>
      <c r="I1432" s="72"/>
      <c r="J1432" s="72"/>
      <c r="K1432" s="71" t="s">
        <v>14290</v>
      </c>
      <c r="L1432" s="75"/>
      <c r="M1432" s="76"/>
      <c r="N1432" s="76"/>
      <c r="O1432" s="77"/>
      <c r="P1432" s="78"/>
      <c r="Q1432" s="78"/>
      <c r="R1432" s="88"/>
      <c r="S1432" s="88"/>
      <c r="T1432" s="88"/>
      <c r="U1432" s="88"/>
      <c r="V1432" s="52"/>
      <c r="W1432" s="52"/>
      <c r="X1432" s="52"/>
      <c r="Y1432" s="52"/>
      <c r="Z1432" s="51"/>
      <c r="AA1432" s="73"/>
      <c r="AB1432" s="73"/>
      <c r="AC1432" s="74"/>
      <c r="AD1432" s="80">
        <v>1308</v>
      </c>
      <c r="AE1432" s="80">
        <v>3731</v>
      </c>
      <c r="AF1432" s="80">
        <v>12778</v>
      </c>
      <c r="AG1432" s="80">
        <v>1335</v>
      </c>
      <c r="AH1432" s="80"/>
      <c r="AI1432" s="80" t="s">
        <v>8578</v>
      </c>
      <c r="AJ1432" s="80" t="s">
        <v>8886</v>
      </c>
      <c r="AK1432" s="85" t="s">
        <v>9962</v>
      </c>
      <c r="AL1432" s="80"/>
      <c r="AM1432" s="82">
        <v>41565.548680555556</v>
      </c>
      <c r="AN1432" s="80" t="s">
        <v>11402</v>
      </c>
      <c r="AO1432" s="85" t="s">
        <v>12832</v>
      </c>
      <c r="AP1432" s="80" t="s">
        <v>66</v>
      </c>
      <c r="AQ1432" s="2"/>
      <c r="AR1432" s="3"/>
      <c r="AS1432" s="3"/>
      <c r="AT1432" s="3"/>
      <c r="AU1432" s="3"/>
    </row>
    <row r="1433" spans="1:47" x14ac:dyDescent="0.35">
      <c r="A1433" s="66" t="s">
        <v>1645</v>
      </c>
      <c r="B1433" s="67"/>
      <c r="C1433" s="67"/>
      <c r="D1433" s="68"/>
      <c r="E1433" s="70"/>
      <c r="F1433" s="104" t="s">
        <v>11375</v>
      </c>
      <c r="G1433" s="67"/>
      <c r="H1433" s="71"/>
      <c r="I1433" s="72"/>
      <c r="J1433" s="72"/>
      <c r="K1433" s="71" t="s">
        <v>14291</v>
      </c>
      <c r="L1433" s="75"/>
      <c r="M1433" s="76"/>
      <c r="N1433" s="76"/>
      <c r="O1433" s="77"/>
      <c r="P1433" s="78"/>
      <c r="Q1433" s="78"/>
      <c r="R1433" s="88"/>
      <c r="S1433" s="88"/>
      <c r="T1433" s="88"/>
      <c r="U1433" s="88"/>
      <c r="V1433" s="52"/>
      <c r="W1433" s="52"/>
      <c r="X1433" s="52"/>
      <c r="Y1433" s="52"/>
      <c r="Z1433" s="51"/>
      <c r="AA1433" s="73"/>
      <c r="AB1433" s="73"/>
      <c r="AC1433" s="74"/>
      <c r="AD1433" s="80">
        <v>503</v>
      </c>
      <c r="AE1433" s="80">
        <v>1274555</v>
      </c>
      <c r="AF1433" s="80">
        <v>468404</v>
      </c>
      <c r="AG1433" s="80">
        <v>329</v>
      </c>
      <c r="AH1433" s="80"/>
      <c r="AI1433" s="80" t="s">
        <v>8579</v>
      </c>
      <c r="AJ1433" s="80" t="s">
        <v>8616</v>
      </c>
      <c r="AK1433" s="85" t="s">
        <v>9963</v>
      </c>
      <c r="AL1433" s="80"/>
      <c r="AM1433" s="82">
        <v>40142.709039351852</v>
      </c>
      <c r="AN1433" s="80" t="s">
        <v>11402</v>
      </c>
      <c r="AO1433" s="85" t="s">
        <v>12833</v>
      </c>
      <c r="AP1433" s="80" t="s">
        <v>65</v>
      </c>
      <c r="AQ1433" s="2"/>
      <c r="AR1433" s="3"/>
      <c r="AS1433" s="3"/>
      <c r="AT1433" s="3"/>
      <c r="AU1433" s="3"/>
    </row>
    <row r="1434" spans="1:47" x14ac:dyDescent="0.35">
      <c r="A1434" s="66" t="s">
        <v>1485</v>
      </c>
      <c r="B1434" s="67"/>
      <c r="C1434" s="67"/>
      <c r="D1434" s="68"/>
      <c r="E1434" s="70"/>
      <c r="F1434" s="104" t="s">
        <v>11376</v>
      </c>
      <c r="G1434" s="67"/>
      <c r="H1434" s="71"/>
      <c r="I1434" s="72"/>
      <c r="J1434" s="72"/>
      <c r="K1434" s="71" t="s">
        <v>14292</v>
      </c>
      <c r="L1434" s="75"/>
      <c r="M1434" s="76"/>
      <c r="N1434" s="76"/>
      <c r="O1434" s="77"/>
      <c r="P1434" s="78"/>
      <c r="Q1434" s="78"/>
      <c r="R1434" s="88"/>
      <c r="S1434" s="88"/>
      <c r="T1434" s="88"/>
      <c r="U1434" s="88"/>
      <c r="V1434" s="52"/>
      <c r="W1434" s="52"/>
      <c r="X1434" s="52"/>
      <c r="Y1434" s="52"/>
      <c r="Z1434" s="51"/>
      <c r="AA1434" s="73"/>
      <c r="AB1434" s="73"/>
      <c r="AC1434" s="74"/>
      <c r="AD1434" s="80">
        <v>143</v>
      </c>
      <c r="AE1434" s="80">
        <v>40</v>
      </c>
      <c r="AF1434" s="80">
        <v>254</v>
      </c>
      <c r="AG1434" s="80">
        <v>52</v>
      </c>
      <c r="AH1434" s="80"/>
      <c r="AI1434" s="80" t="s">
        <v>8580</v>
      </c>
      <c r="AJ1434" s="80" t="s">
        <v>8616</v>
      </c>
      <c r="AK1434" s="85" t="s">
        <v>9964</v>
      </c>
      <c r="AL1434" s="80"/>
      <c r="AM1434" s="82">
        <v>40200.384444444448</v>
      </c>
      <c r="AN1434" s="80" t="s">
        <v>11402</v>
      </c>
      <c r="AO1434" s="85" t="s">
        <v>12834</v>
      </c>
      <c r="AP1434" s="80" t="s">
        <v>66</v>
      </c>
      <c r="AQ1434" s="2"/>
      <c r="AR1434" s="3"/>
      <c r="AS1434" s="3"/>
      <c r="AT1434" s="3"/>
      <c r="AU1434" s="3"/>
    </row>
    <row r="1435" spans="1:47" x14ac:dyDescent="0.35">
      <c r="A1435" s="66" t="s">
        <v>1488</v>
      </c>
      <c r="B1435" s="67"/>
      <c r="C1435" s="67"/>
      <c r="D1435" s="68"/>
      <c r="E1435" s="70"/>
      <c r="F1435" s="104" t="s">
        <v>11377</v>
      </c>
      <c r="G1435" s="67"/>
      <c r="H1435" s="71"/>
      <c r="I1435" s="72"/>
      <c r="J1435" s="72"/>
      <c r="K1435" s="71" t="s">
        <v>14293</v>
      </c>
      <c r="L1435" s="75"/>
      <c r="M1435" s="76"/>
      <c r="N1435" s="76"/>
      <c r="O1435" s="77"/>
      <c r="P1435" s="78"/>
      <c r="Q1435" s="78"/>
      <c r="R1435" s="88"/>
      <c r="S1435" s="88"/>
      <c r="T1435" s="88"/>
      <c r="U1435" s="88"/>
      <c r="V1435" s="52"/>
      <c r="W1435" s="52"/>
      <c r="X1435" s="52"/>
      <c r="Y1435" s="52"/>
      <c r="Z1435" s="51"/>
      <c r="AA1435" s="73"/>
      <c r="AB1435" s="73"/>
      <c r="AC1435" s="74"/>
      <c r="AD1435" s="80">
        <v>1371</v>
      </c>
      <c r="AE1435" s="80">
        <v>37552</v>
      </c>
      <c r="AF1435" s="80">
        <v>13893</v>
      </c>
      <c r="AG1435" s="80">
        <v>4553</v>
      </c>
      <c r="AH1435" s="80"/>
      <c r="AI1435" s="80" t="s">
        <v>8581</v>
      </c>
      <c r="AJ1435" s="80" t="s">
        <v>8615</v>
      </c>
      <c r="AK1435" s="85" t="s">
        <v>9965</v>
      </c>
      <c r="AL1435" s="80"/>
      <c r="AM1435" s="82">
        <v>40849.38721064815</v>
      </c>
      <c r="AN1435" s="80" t="s">
        <v>11402</v>
      </c>
      <c r="AO1435" s="85" t="s">
        <v>12835</v>
      </c>
      <c r="AP1435" s="80" t="s">
        <v>66</v>
      </c>
      <c r="AQ1435" s="2"/>
      <c r="AR1435" s="3"/>
      <c r="AS1435" s="3"/>
      <c r="AT1435" s="3"/>
      <c r="AU1435" s="3"/>
    </row>
    <row r="1436" spans="1:47" x14ac:dyDescent="0.35">
      <c r="A1436" s="66" t="s">
        <v>1491</v>
      </c>
      <c r="B1436" s="67"/>
      <c r="C1436" s="67"/>
      <c r="D1436" s="68"/>
      <c r="E1436" s="70"/>
      <c r="F1436" s="104" t="s">
        <v>11378</v>
      </c>
      <c r="G1436" s="67"/>
      <c r="H1436" s="71"/>
      <c r="I1436" s="72"/>
      <c r="J1436" s="72"/>
      <c r="K1436" s="71" t="s">
        <v>14294</v>
      </c>
      <c r="L1436" s="75"/>
      <c r="M1436" s="76"/>
      <c r="N1436" s="76"/>
      <c r="O1436" s="77"/>
      <c r="P1436" s="78"/>
      <c r="Q1436" s="78"/>
      <c r="R1436" s="88"/>
      <c r="S1436" s="88"/>
      <c r="T1436" s="88"/>
      <c r="U1436" s="88"/>
      <c r="V1436" s="52"/>
      <c r="W1436" s="52"/>
      <c r="X1436" s="52"/>
      <c r="Y1436" s="52"/>
      <c r="Z1436" s="51"/>
      <c r="AA1436" s="73"/>
      <c r="AB1436" s="73"/>
      <c r="AC1436" s="74"/>
      <c r="AD1436" s="80">
        <v>699</v>
      </c>
      <c r="AE1436" s="80">
        <v>375</v>
      </c>
      <c r="AF1436" s="80">
        <v>452</v>
      </c>
      <c r="AG1436" s="80">
        <v>652</v>
      </c>
      <c r="AH1436" s="80"/>
      <c r="AI1436" s="80" t="s">
        <v>8582</v>
      </c>
      <c r="AJ1436" s="80" t="s">
        <v>9199</v>
      </c>
      <c r="AK1436" s="85" t="s">
        <v>9966</v>
      </c>
      <c r="AL1436" s="80"/>
      <c r="AM1436" s="82">
        <v>43110.724305555559</v>
      </c>
      <c r="AN1436" s="80" t="s">
        <v>11402</v>
      </c>
      <c r="AO1436" s="85" t="s">
        <v>12836</v>
      </c>
      <c r="AP1436" s="80" t="s">
        <v>66</v>
      </c>
      <c r="AQ1436" s="2"/>
      <c r="AR1436" s="3"/>
      <c r="AS1436" s="3"/>
      <c r="AT1436" s="3"/>
      <c r="AU1436" s="3"/>
    </row>
    <row r="1437" spans="1:47" x14ac:dyDescent="0.35">
      <c r="A1437" s="66" t="s">
        <v>1492</v>
      </c>
      <c r="B1437" s="67"/>
      <c r="C1437" s="67"/>
      <c r="D1437" s="68"/>
      <c r="E1437" s="70"/>
      <c r="F1437" s="104" t="s">
        <v>11379</v>
      </c>
      <c r="G1437" s="67"/>
      <c r="H1437" s="71"/>
      <c r="I1437" s="72"/>
      <c r="J1437" s="72"/>
      <c r="K1437" s="71" t="s">
        <v>14295</v>
      </c>
      <c r="L1437" s="75"/>
      <c r="M1437" s="76"/>
      <c r="N1437" s="76"/>
      <c r="O1437" s="77"/>
      <c r="P1437" s="78"/>
      <c r="Q1437" s="78"/>
      <c r="R1437" s="88"/>
      <c r="S1437" s="88"/>
      <c r="T1437" s="88"/>
      <c r="U1437" s="88"/>
      <c r="V1437" s="52"/>
      <c r="W1437" s="52"/>
      <c r="X1437" s="52"/>
      <c r="Y1437" s="52"/>
      <c r="Z1437" s="51"/>
      <c r="AA1437" s="73"/>
      <c r="AB1437" s="73"/>
      <c r="AC1437" s="74"/>
      <c r="AD1437" s="80">
        <v>2356</v>
      </c>
      <c r="AE1437" s="80">
        <v>2505</v>
      </c>
      <c r="AF1437" s="80">
        <v>6277</v>
      </c>
      <c r="AG1437" s="80">
        <v>4652</v>
      </c>
      <c r="AH1437" s="80"/>
      <c r="AI1437" s="80" t="s">
        <v>8583</v>
      </c>
      <c r="AJ1437" s="80" t="s">
        <v>9200</v>
      </c>
      <c r="AK1437" s="85" t="s">
        <v>9967</v>
      </c>
      <c r="AL1437" s="80"/>
      <c r="AM1437" s="82">
        <v>40105.570185185185</v>
      </c>
      <c r="AN1437" s="80" t="s">
        <v>11402</v>
      </c>
      <c r="AO1437" s="85" t="s">
        <v>12837</v>
      </c>
      <c r="AP1437" s="80" t="s">
        <v>66</v>
      </c>
      <c r="AQ1437" s="2"/>
      <c r="AR1437" s="3"/>
      <c r="AS1437" s="3"/>
      <c r="AT1437" s="3"/>
      <c r="AU1437" s="3"/>
    </row>
    <row r="1438" spans="1:47" x14ac:dyDescent="0.35">
      <c r="A1438" s="66" t="s">
        <v>1494</v>
      </c>
      <c r="B1438" s="67"/>
      <c r="C1438" s="67"/>
      <c r="D1438" s="68"/>
      <c r="E1438" s="70"/>
      <c r="F1438" s="104" t="s">
        <v>11380</v>
      </c>
      <c r="G1438" s="67"/>
      <c r="H1438" s="71"/>
      <c r="I1438" s="72"/>
      <c r="J1438" s="72"/>
      <c r="K1438" s="71" t="s">
        <v>14296</v>
      </c>
      <c r="L1438" s="75"/>
      <c r="M1438" s="76"/>
      <c r="N1438" s="76"/>
      <c r="O1438" s="77"/>
      <c r="P1438" s="78"/>
      <c r="Q1438" s="78"/>
      <c r="R1438" s="88"/>
      <c r="S1438" s="88"/>
      <c r="T1438" s="88"/>
      <c r="U1438" s="88"/>
      <c r="V1438" s="52"/>
      <c r="W1438" s="52"/>
      <c r="X1438" s="52"/>
      <c r="Y1438" s="52"/>
      <c r="Z1438" s="51"/>
      <c r="AA1438" s="73"/>
      <c r="AB1438" s="73"/>
      <c r="AC1438" s="74"/>
      <c r="AD1438" s="80">
        <v>80</v>
      </c>
      <c r="AE1438" s="80">
        <v>24</v>
      </c>
      <c r="AF1438" s="80">
        <v>201</v>
      </c>
      <c r="AG1438" s="80">
        <v>55</v>
      </c>
      <c r="AH1438" s="80"/>
      <c r="AI1438" s="80" t="s">
        <v>8584</v>
      </c>
      <c r="AJ1438" s="80" t="s">
        <v>8826</v>
      </c>
      <c r="AK1438" s="80"/>
      <c r="AL1438" s="80"/>
      <c r="AM1438" s="82">
        <v>43805.505312499998</v>
      </c>
      <c r="AN1438" s="80" t="s">
        <v>11402</v>
      </c>
      <c r="AO1438" s="85" t="s">
        <v>12838</v>
      </c>
      <c r="AP1438" s="80" t="s">
        <v>66</v>
      </c>
      <c r="AQ1438" s="2"/>
      <c r="AR1438" s="3"/>
      <c r="AS1438" s="3"/>
      <c r="AT1438" s="3"/>
      <c r="AU1438" s="3"/>
    </row>
    <row r="1439" spans="1:47" x14ac:dyDescent="0.35">
      <c r="A1439" s="66" t="s">
        <v>1499</v>
      </c>
      <c r="B1439" s="67"/>
      <c r="C1439" s="67"/>
      <c r="D1439" s="68"/>
      <c r="E1439" s="70"/>
      <c r="F1439" s="104" t="s">
        <v>11381</v>
      </c>
      <c r="G1439" s="67"/>
      <c r="H1439" s="71"/>
      <c r="I1439" s="72"/>
      <c r="J1439" s="72"/>
      <c r="K1439" s="71" t="s">
        <v>14297</v>
      </c>
      <c r="L1439" s="75"/>
      <c r="M1439" s="76"/>
      <c r="N1439" s="76"/>
      <c r="O1439" s="77"/>
      <c r="P1439" s="78"/>
      <c r="Q1439" s="78"/>
      <c r="R1439" s="88"/>
      <c r="S1439" s="88"/>
      <c r="T1439" s="88"/>
      <c r="U1439" s="88"/>
      <c r="V1439" s="52"/>
      <c r="W1439" s="52"/>
      <c r="X1439" s="52"/>
      <c r="Y1439" s="52"/>
      <c r="Z1439" s="51"/>
      <c r="AA1439" s="73"/>
      <c r="AB1439" s="73"/>
      <c r="AC1439" s="74"/>
      <c r="AD1439" s="80">
        <v>398</v>
      </c>
      <c r="AE1439" s="80">
        <v>196</v>
      </c>
      <c r="AF1439" s="80">
        <v>1730</v>
      </c>
      <c r="AG1439" s="80">
        <v>4073</v>
      </c>
      <c r="AH1439" s="80"/>
      <c r="AI1439" s="80" t="s">
        <v>8585</v>
      </c>
      <c r="AJ1439" s="80" t="s">
        <v>9201</v>
      </c>
      <c r="AK1439" s="85" t="s">
        <v>9968</v>
      </c>
      <c r="AL1439" s="80"/>
      <c r="AM1439" s="82">
        <v>43883.591168981482</v>
      </c>
      <c r="AN1439" s="80" t="s">
        <v>11402</v>
      </c>
      <c r="AO1439" s="85" t="s">
        <v>12839</v>
      </c>
      <c r="AP1439" s="80" t="s">
        <v>66</v>
      </c>
      <c r="AQ1439" s="2"/>
      <c r="AR1439" s="3"/>
      <c r="AS1439" s="3"/>
      <c r="AT1439" s="3"/>
      <c r="AU1439" s="3"/>
    </row>
    <row r="1440" spans="1:47" x14ac:dyDescent="0.35">
      <c r="A1440" s="66" t="s">
        <v>1500</v>
      </c>
      <c r="B1440" s="67"/>
      <c r="C1440" s="67"/>
      <c r="D1440" s="68"/>
      <c r="E1440" s="70"/>
      <c r="F1440" s="104" t="s">
        <v>11382</v>
      </c>
      <c r="G1440" s="67"/>
      <c r="H1440" s="71"/>
      <c r="I1440" s="72"/>
      <c r="J1440" s="72"/>
      <c r="K1440" s="71" t="s">
        <v>14298</v>
      </c>
      <c r="L1440" s="75"/>
      <c r="M1440" s="76"/>
      <c r="N1440" s="76"/>
      <c r="O1440" s="77"/>
      <c r="P1440" s="78"/>
      <c r="Q1440" s="78"/>
      <c r="R1440" s="88"/>
      <c r="S1440" s="88"/>
      <c r="T1440" s="88"/>
      <c r="U1440" s="88"/>
      <c r="V1440" s="52"/>
      <c r="W1440" s="52"/>
      <c r="X1440" s="52"/>
      <c r="Y1440" s="52"/>
      <c r="Z1440" s="51"/>
      <c r="AA1440" s="73"/>
      <c r="AB1440" s="73"/>
      <c r="AC1440" s="74"/>
      <c r="AD1440" s="80">
        <v>75</v>
      </c>
      <c r="AE1440" s="80">
        <v>379</v>
      </c>
      <c r="AF1440" s="80">
        <v>822</v>
      </c>
      <c r="AG1440" s="80">
        <v>39</v>
      </c>
      <c r="AH1440" s="80"/>
      <c r="AI1440" s="80" t="s">
        <v>8586</v>
      </c>
      <c r="AJ1440" s="80" t="s">
        <v>9202</v>
      </c>
      <c r="AK1440" s="85" t="s">
        <v>9969</v>
      </c>
      <c r="AL1440" s="80"/>
      <c r="AM1440" s="82">
        <v>41493.391331018516</v>
      </c>
      <c r="AN1440" s="80" t="s">
        <v>11402</v>
      </c>
      <c r="AO1440" s="85" t="s">
        <v>12840</v>
      </c>
      <c r="AP1440" s="80" t="s">
        <v>66</v>
      </c>
      <c r="AQ1440" s="2"/>
      <c r="AR1440" s="3"/>
      <c r="AS1440" s="3"/>
      <c r="AT1440" s="3"/>
      <c r="AU1440" s="3"/>
    </row>
    <row r="1441" spans="1:47" x14ac:dyDescent="0.35">
      <c r="A1441" s="66" t="s">
        <v>1502</v>
      </c>
      <c r="B1441" s="67"/>
      <c r="C1441" s="67"/>
      <c r="D1441" s="68"/>
      <c r="E1441" s="70"/>
      <c r="F1441" s="104" t="s">
        <v>11383</v>
      </c>
      <c r="G1441" s="67"/>
      <c r="H1441" s="71"/>
      <c r="I1441" s="72"/>
      <c r="J1441" s="72"/>
      <c r="K1441" s="71" t="s">
        <v>14299</v>
      </c>
      <c r="L1441" s="75"/>
      <c r="M1441" s="76"/>
      <c r="N1441" s="76"/>
      <c r="O1441" s="77"/>
      <c r="P1441" s="78"/>
      <c r="Q1441" s="78"/>
      <c r="R1441" s="88"/>
      <c r="S1441" s="88"/>
      <c r="T1441" s="88"/>
      <c r="U1441" s="88"/>
      <c r="V1441" s="52"/>
      <c r="W1441" s="52"/>
      <c r="X1441" s="52"/>
      <c r="Y1441" s="52"/>
      <c r="Z1441" s="51"/>
      <c r="AA1441" s="73"/>
      <c r="AB1441" s="73"/>
      <c r="AC1441" s="74"/>
      <c r="AD1441" s="80">
        <v>21</v>
      </c>
      <c r="AE1441" s="80">
        <v>34</v>
      </c>
      <c r="AF1441" s="80">
        <v>2362</v>
      </c>
      <c r="AG1441" s="80">
        <v>3383</v>
      </c>
      <c r="AH1441" s="80"/>
      <c r="AI1441" s="80" t="s">
        <v>8587</v>
      </c>
      <c r="AJ1441" s="80" t="s">
        <v>8609</v>
      </c>
      <c r="AK1441" s="85" t="s">
        <v>9970</v>
      </c>
      <c r="AL1441" s="80"/>
      <c r="AM1441" s="82">
        <v>44322.665081018517</v>
      </c>
      <c r="AN1441" s="80" t="s">
        <v>11402</v>
      </c>
      <c r="AO1441" s="85" t="s">
        <v>12841</v>
      </c>
      <c r="AP1441" s="80" t="s">
        <v>66</v>
      </c>
      <c r="AQ1441" s="2"/>
      <c r="AR1441" s="3"/>
      <c r="AS1441" s="3"/>
      <c r="AT1441" s="3"/>
      <c r="AU1441" s="3"/>
    </row>
    <row r="1442" spans="1:47" x14ac:dyDescent="0.35">
      <c r="A1442" s="66" t="s">
        <v>1503</v>
      </c>
      <c r="B1442" s="67"/>
      <c r="C1442" s="67"/>
      <c r="D1442" s="68"/>
      <c r="E1442" s="70"/>
      <c r="F1442" s="104" t="s">
        <v>11384</v>
      </c>
      <c r="G1442" s="67"/>
      <c r="H1442" s="71"/>
      <c r="I1442" s="72"/>
      <c r="J1442" s="72"/>
      <c r="K1442" s="71" t="s">
        <v>14300</v>
      </c>
      <c r="L1442" s="75"/>
      <c r="M1442" s="76"/>
      <c r="N1442" s="76"/>
      <c r="O1442" s="77"/>
      <c r="P1442" s="78"/>
      <c r="Q1442" s="78"/>
      <c r="R1442" s="88"/>
      <c r="S1442" s="88"/>
      <c r="T1442" s="88"/>
      <c r="U1442" s="88"/>
      <c r="V1442" s="52"/>
      <c r="W1442" s="52"/>
      <c r="X1442" s="52"/>
      <c r="Y1442" s="52"/>
      <c r="Z1442" s="51"/>
      <c r="AA1442" s="73"/>
      <c r="AB1442" s="73"/>
      <c r="AC1442" s="74"/>
      <c r="AD1442" s="80">
        <v>456</v>
      </c>
      <c r="AE1442" s="80">
        <v>109</v>
      </c>
      <c r="AF1442" s="80">
        <v>1142</v>
      </c>
      <c r="AG1442" s="80">
        <v>904</v>
      </c>
      <c r="AH1442" s="80"/>
      <c r="AI1442" s="80" t="s">
        <v>8588</v>
      </c>
      <c r="AJ1442" s="80" t="s">
        <v>8616</v>
      </c>
      <c r="AK1442" s="80"/>
      <c r="AL1442" s="80"/>
      <c r="AM1442" s="82">
        <v>41361.640497685185</v>
      </c>
      <c r="AN1442" s="80" t="s">
        <v>11402</v>
      </c>
      <c r="AO1442" s="85" t="s">
        <v>12842</v>
      </c>
      <c r="AP1442" s="80" t="s">
        <v>66</v>
      </c>
      <c r="AQ1442" s="2"/>
      <c r="AR1442" s="3"/>
      <c r="AS1442" s="3"/>
      <c r="AT1442" s="3"/>
      <c r="AU1442" s="3"/>
    </row>
    <row r="1443" spans="1:47" x14ac:dyDescent="0.35">
      <c r="A1443" s="66" t="s">
        <v>1504</v>
      </c>
      <c r="B1443" s="67"/>
      <c r="C1443" s="67"/>
      <c r="D1443" s="68"/>
      <c r="E1443" s="70"/>
      <c r="F1443" s="104" t="s">
        <v>11385</v>
      </c>
      <c r="G1443" s="67"/>
      <c r="H1443" s="71"/>
      <c r="I1443" s="72"/>
      <c r="J1443" s="72"/>
      <c r="K1443" s="71" t="s">
        <v>14301</v>
      </c>
      <c r="L1443" s="75"/>
      <c r="M1443" s="76"/>
      <c r="N1443" s="76"/>
      <c r="O1443" s="77"/>
      <c r="P1443" s="78"/>
      <c r="Q1443" s="78"/>
      <c r="R1443" s="88"/>
      <c r="S1443" s="88"/>
      <c r="T1443" s="88"/>
      <c r="U1443" s="88"/>
      <c r="V1443" s="52"/>
      <c r="W1443" s="52"/>
      <c r="X1443" s="52"/>
      <c r="Y1443" s="52"/>
      <c r="Z1443" s="51"/>
      <c r="AA1443" s="73"/>
      <c r="AB1443" s="73"/>
      <c r="AC1443" s="74"/>
      <c r="AD1443" s="80">
        <v>550</v>
      </c>
      <c r="AE1443" s="80">
        <v>5206</v>
      </c>
      <c r="AF1443" s="80">
        <v>6255</v>
      </c>
      <c r="AG1443" s="80">
        <v>1776</v>
      </c>
      <c r="AH1443" s="80"/>
      <c r="AI1443" s="80" t="s">
        <v>8589</v>
      </c>
      <c r="AJ1443" s="80" t="s">
        <v>9203</v>
      </c>
      <c r="AK1443" s="85" t="s">
        <v>9971</v>
      </c>
      <c r="AL1443" s="80"/>
      <c r="AM1443" s="82">
        <v>40977.442511574074</v>
      </c>
      <c r="AN1443" s="80" t="s">
        <v>11402</v>
      </c>
      <c r="AO1443" s="85" t="s">
        <v>12843</v>
      </c>
      <c r="AP1443" s="80" t="s">
        <v>66</v>
      </c>
      <c r="AQ1443" s="2"/>
      <c r="AR1443" s="3"/>
      <c r="AS1443" s="3"/>
      <c r="AT1443" s="3"/>
      <c r="AU1443" s="3"/>
    </row>
    <row r="1444" spans="1:47" x14ac:dyDescent="0.35">
      <c r="A1444" s="66" t="s">
        <v>1505</v>
      </c>
      <c r="B1444" s="67"/>
      <c r="C1444" s="67"/>
      <c r="D1444" s="68"/>
      <c r="E1444" s="70"/>
      <c r="F1444" s="104" t="s">
        <v>11386</v>
      </c>
      <c r="G1444" s="67"/>
      <c r="H1444" s="71"/>
      <c r="I1444" s="72"/>
      <c r="J1444" s="72"/>
      <c r="K1444" s="71" t="s">
        <v>14302</v>
      </c>
      <c r="L1444" s="75"/>
      <c r="M1444" s="76"/>
      <c r="N1444" s="76"/>
      <c r="O1444" s="77"/>
      <c r="P1444" s="78"/>
      <c r="Q1444" s="78"/>
      <c r="R1444" s="88"/>
      <c r="S1444" s="88"/>
      <c r="T1444" s="88"/>
      <c r="U1444" s="88"/>
      <c r="V1444" s="52"/>
      <c r="W1444" s="52"/>
      <c r="X1444" s="52"/>
      <c r="Y1444" s="52"/>
      <c r="Z1444" s="51"/>
      <c r="AA1444" s="73"/>
      <c r="AB1444" s="73"/>
      <c r="AC1444" s="74"/>
      <c r="AD1444" s="80">
        <v>710</v>
      </c>
      <c r="AE1444" s="80">
        <v>956</v>
      </c>
      <c r="AF1444" s="80">
        <v>9015</v>
      </c>
      <c r="AG1444" s="80">
        <v>27</v>
      </c>
      <c r="AH1444" s="80"/>
      <c r="AI1444" s="80" t="s">
        <v>8590</v>
      </c>
      <c r="AJ1444" s="80"/>
      <c r="AK1444" s="85" t="s">
        <v>9972</v>
      </c>
      <c r="AL1444" s="80"/>
      <c r="AM1444" s="82">
        <v>40979.765057870369</v>
      </c>
      <c r="AN1444" s="80" t="s">
        <v>11402</v>
      </c>
      <c r="AO1444" s="85" t="s">
        <v>12844</v>
      </c>
      <c r="AP1444" s="80" t="s">
        <v>66</v>
      </c>
      <c r="AQ1444" s="2"/>
      <c r="AR1444" s="3"/>
      <c r="AS1444" s="3"/>
      <c r="AT1444" s="3"/>
      <c r="AU1444" s="3"/>
    </row>
    <row r="1445" spans="1:47" x14ac:dyDescent="0.35">
      <c r="A1445" s="66" t="s">
        <v>1506</v>
      </c>
      <c r="B1445" s="67"/>
      <c r="C1445" s="67"/>
      <c r="D1445" s="68"/>
      <c r="E1445" s="70"/>
      <c r="F1445" s="104" t="s">
        <v>11387</v>
      </c>
      <c r="G1445" s="67"/>
      <c r="H1445" s="71"/>
      <c r="I1445" s="72"/>
      <c r="J1445" s="72"/>
      <c r="K1445" s="71" t="s">
        <v>14303</v>
      </c>
      <c r="L1445" s="75"/>
      <c r="M1445" s="76"/>
      <c r="N1445" s="76"/>
      <c r="O1445" s="77"/>
      <c r="P1445" s="78"/>
      <c r="Q1445" s="78"/>
      <c r="R1445" s="88"/>
      <c r="S1445" s="88"/>
      <c r="T1445" s="88"/>
      <c r="U1445" s="88"/>
      <c r="V1445" s="52"/>
      <c r="W1445" s="52"/>
      <c r="X1445" s="52"/>
      <c r="Y1445" s="52"/>
      <c r="Z1445" s="51"/>
      <c r="AA1445" s="73"/>
      <c r="AB1445" s="73"/>
      <c r="AC1445" s="74"/>
      <c r="AD1445" s="80">
        <v>1290</v>
      </c>
      <c r="AE1445" s="80">
        <v>1696</v>
      </c>
      <c r="AF1445" s="80">
        <v>3578</v>
      </c>
      <c r="AG1445" s="80">
        <v>1785</v>
      </c>
      <c r="AH1445" s="80"/>
      <c r="AI1445" s="80" t="s">
        <v>8591</v>
      </c>
      <c r="AJ1445" s="80" t="s">
        <v>9116</v>
      </c>
      <c r="AK1445" s="85" t="s">
        <v>9973</v>
      </c>
      <c r="AL1445" s="80"/>
      <c r="AM1445" s="82">
        <v>40372.544317129628</v>
      </c>
      <c r="AN1445" s="80" t="s">
        <v>11402</v>
      </c>
      <c r="AO1445" s="85" t="s">
        <v>12845</v>
      </c>
      <c r="AP1445" s="80" t="s">
        <v>66</v>
      </c>
      <c r="AQ1445" s="2"/>
      <c r="AR1445" s="3"/>
      <c r="AS1445" s="3"/>
      <c r="AT1445" s="3"/>
      <c r="AU1445" s="3"/>
    </row>
    <row r="1446" spans="1:47" x14ac:dyDescent="0.35">
      <c r="A1446" s="66" t="s">
        <v>1507</v>
      </c>
      <c r="B1446" s="67"/>
      <c r="C1446" s="67"/>
      <c r="D1446" s="68"/>
      <c r="E1446" s="70"/>
      <c r="F1446" s="104" t="s">
        <v>11388</v>
      </c>
      <c r="G1446" s="67"/>
      <c r="H1446" s="71"/>
      <c r="I1446" s="72"/>
      <c r="J1446" s="72"/>
      <c r="K1446" s="71" t="s">
        <v>14304</v>
      </c>
      <c r="L1446" s="75"/>
      <c r="M1446" s="76"/>
      <c r="N1446" s="76"/>
      <c r="O1446" s="77"/>
      <c r="P1446" s="78"/>
      <c r="Q1446" s="78"/>
      <c r="R1446" s="88"/>
      <c r="S1446" s="88"/>
      <c r="T1446" s="88"/>
      <c r="U1446" s="88"/>
      <c r="V1446" s="52"/>
      <c r="W1446" s="52"/>
      <c r="X1446" s="52"/>
      <c r="Y1446" s="52"/>
      <c r="Z1446" s="51"/>
      <c r="AA1446" s="73"/>
      <c r="AB1446" s="73"/>
      <c r="AC1446" s="74"/>
      <c r="AD1446" s="80">
        <v>1275</v>
      </c>
      <c r="AE1446" s="80">
        <v>816</v>
      </c>
      <c r="AF1446" s="80">
        <v>2864</v>
      </c>
      <c r="AG1446" s="80">
        <v>122</v>
      </c>
      <c r="AH1446" s="80"/>
      <c r="AI1446" s="80" t="s">
        <v>8592</v>
      </c>
      <c r="AJ1446" s="80" t="s">
        <v>9204</v>
      </c>
      <c r="AK1446" s="85" t="s">
        <v>9974</v>
      </c>
      <c r="AL1446" s="80"/>
      <c r="AM1446" s="82">
        <v>42032.47861111111</v>
      </c>
      <c r="AN1446" s="80" t="s">
        <v>11402</v>
      </c>
      <c r="AO1446" s="85" t="s">
        <v>12846</v>
      </c>
      <c r="AP1446" s="80" t="s">
        <v>66</v>
      </c>
      <c r="AQ1446" s="2"/>
      <c r="AR1446" s="3"/>
      <c r="AS1446" s="3"/>
      <c r="AT1446" s="3"/>
      <c r="AU1446" s="3"/>
    </row>
    <row r="1447" spans="1:47" x14ac:dyDescent="0.35">
      <c r="A1447" s="66" t="s">
        <v>1646</v>
      </c>
      <c r="B1447" s="67"/>
      <c r="C1447" s="67"/>
      <c r="D1447" s="68"/>
      <c r="E1447" s="70"/>
      <c r="F1447" s="104" t="s">
        <v>11389</v>
      </c>
      <c r="G1447" s="67"/>
      <c r="H1447" s="71"/>
      <c r="I1447" s="72"/>
      <c r="J1447" s="72"/>
      <c r="K1447" s="71" t="s">
        <v>14305</v>
      </c>
      <c r="L1447" s="75"/>
      <c r="M1447" s="76"/>
      <c r="N1447" s="76"/>
      <c r="O1447" s="77"/>
      <c r="P1447" s="78"/>
      <c r="Q1447" s="78"/>
      <c r="R1447" s="88"/>
      <c r="S1447" s="88"/>
      <c r="T1447" s="88"/>
      <c r="U1447" s="88"/>
      <c r="V1447" s="52"/>
      <c r="W1447" s="52"/>
      <c r="X1447" s="52"/>
      <c r="Y1447" s="52"/>
      <c r="Z1447" s="51"/>
      <c r="AA1447" s="73"/>
      <c r="AB1447" s="73"/>
      <c r="AC1447" s="74"/>
      <c r="AD1447" s="80">
        <v>665</v>
      </c>
      <c r="AE1447" s="80">
        <v>191001</v>
      </c>
      <c r="AF1447" s="80">
        <v>37065</v>
      </c>
      <c r="AG1447" s="80">
        <v>9997</v>
      </c>
      <c r="AH1447" s="80"/>
      <c r="AI1447" s="80" t="s">
        <v>8593</v>
      </c>
      <c r="AJ1447" s="80" t="s">
        <v>8609</v>
      </c>
      <c r="AK1447" s="85" t="s">
        <v>9975</v>
      </c>
      <c r="AL1447" s="80"/>
      <c r="AM1447" s="82">
        <v>40147.620335648149</v>
      </c>
      <c r="AN1447" s="80" t="s">
        <v>11402</v>
      </c>
      <c r="AO1447" s="85" t="s">
        <v>12847</v>
      </c>
      <c r="AP1447" s="80" t="s">
        <v>65</v>
      </c>
      <c r="AQ1447" s="2"/>
      <c r="AR1447" s="3"/>
      <c r="AS1447" s="3"/>
      <c r="AT1447" s="3"/>
      <c r="AU1447" s="3"/>
    </row>
    <row r="1448" spans="1:47" x14ac:dyDescent="0.35">
      <c r="A1448" s="66" t="s">
        <v>1509</v>
      </c>
      <c r="B1448" s="67"/>
      <c r="C1448" s="67"/>
      <c r="D1448" s="68"/>
      <c r="E1448" s="70"/>
      <c r="F1448" s="104" t="s">
        <v>11390</v>
      </c>
      <c r="G1448" s="67"/>
      <c r="H1448" s="71"/>
      <c r="I1448" s="72"/>
      <c r="J1448" s="72"/>
      <c r="K1448" s="71" t="s">
        <v>14306</v>
      </c>
      <c r="L1448" s="75"/>
      <c r="M1448" s="76"/>
      <c r="N1448" s="76"/>
      <c r="O1448" s="77"/>
      <c r="P1448" s="78"/>
      <c r="Q1448" s="78"/>
      <c r="R1448" s="88"/>
      <c r="S1448" s="88"/>
      <c r="T1448" s="88"/>
      <c r="U1448" s="88"/>
      <c r="V1448" s="52"/>
      <c r="W1448" s="52"/>
      <c r="X1448" s="52"/>
      <c r="Y1448" s="52"/>
      <c r="Z1448" s="51"/>
      <c r="AA1448" s="73"/>
      <c r="AB1448" s="73"/>
      <c r="AC1448" s="74"/>
      <c r="AD1448" s="80">
        <v>97</v>
      </c>
      <c r="AE1448" s="80">
        <v>33</v>
      </c>
      <c r="AF1448" s="80">
        <v>108</v>
      </c>
      <c r="AG1448" s="80">
        <v>43</v>
      </c>
      <c r="AH1448" s="80"/>
      <c r="AI1448" s="80" t="s">
        <v>8594</v>
      </c>
      <c r="AJ1448" s="80" t="s">
        <v>8609</v>
      </c>
      <c r="AK1448" s="85" t="s">
        <v>9976</v>
      </c>
      <c r="AL1448" s="80"/>
      <c r="AM1448" s="82">
        <v>43479.618009259262</v>
      </c>
      <c r="AN1448" s="80" t="s">
        <v>11402</v>
      </c>
      <c r="AO1448" s="85" t="s">
        <v>12848</v>
      </c>
      <c r="AP1448" s="80" t="s">
        <v>66</v>
      </c>
      <c r="AQ1448" s="2"/>
      <c r="AR1448" s="3"/>
      <c r="AS1448" s="3"/>
      <c r="AT1448" s="3"/>
      <c r="AU1448" s="3"/>
    </row>
    <row r="1449" spans="1:47" x14ac:dyDescent="0.35">
      <c r="A1449" s="66" t="s">
        <v>1510</v>
      </c>
      <c r="B1449" s="67"/>
      <c r="C1449" s="67"/>
      <c r="D1449" s="68"/>
      <c r="E1449" s="70"/>
      <c r="F1449" s="104" t="s">
        <v>11391</v>
      </c>
      <c r="G1449" s="67"/>
      <c r="H1449" s="71"/>
      <c r="I1449" s="72"/>
      <c r="J1449" s="72"/>
      <c r="K1449" s="71" t="s">
        <v>14307</v>
      </c>
      <c r="L1449" s="75"/>
      <c r="M1449" s="76"/>
      <c r="N1449" s="76"/>
      <c r="O1449" s="77"/>
      <c r="P1449" s="78"/>
      <c r="Q1449" s="78"/>
      <c r="R1449" s="88"/>
      <c r="S1449" s="88"/>
      <c r="T1449" s="88"/>
      <c r="U1449" s="88"/>
      <c r="V1449" s="52"/>
      <c r="W1449" s="52"/>
      <c r="X1449" s="52"/>
      <c r="Y1449" s="52"/>
      <c r="Z1449" s="51"/>
      <c r="AA1449" s="73"/>
      <c r="AB1449" s="73"/>
      <c r="AC1449" s="74"/>
      <c r="AD1449" s="80">
        <v>61</v>
      </c>
      <c r="AE1449" s="80">
        <v>7</v>
      </c>
      <c r="AF1449" s="80">
        <v>619</v>
      </c>
      <c r="AG1449" s="80">
        <v>805</v>
      </c>
      <c r="AH1449" s="80"/>
      <c r="AI1449" s="80"/>
      <c r="AJ1449" s="80"/>
      <c r="AK1449" s="80"/>
      <c r="AL1449" s="80"/>
      <c r="AM1449" s="82">
        <v>43542.457708333335</v>
      </c>
      <c r="AN1449" s="80" t="s">
        <v>11402</v>
      </c>
      <c r="AO1449" s="85" t="s">
        <v>12849</v>
      </c>
      <c r="AP1449" s="80" t="s">
        <v>66</v>
      </c>
      <c r="AQ1449" s="2"/>
      <c r="AR1449" s="3"/>
      <c r="AS1449" s="3"/>
      <c r="AT1449" s="3"/>
      <c r="AU1449" s="3"/>
    </row>
    <row r="1450" spans="1:47" x14ac:dyDescent="0.35">
      <c r="A1450" s="66" t="s">
        <v>1511</v>
      </c>
      <c r="B1450" s="67"/>
      <c r="C1450" s="67"/>
      <c r="D1450" s="68"/>
      <c r="E1450" s="70"/>
      <c r="F1450" s="104" t="s">
        <v>11392</v>
      </c>
      <c r="G1450" s="67"/>
      <c r="H1450" s="71"/>
      <c r="I1450" s="72"/>
      <c r="J1450" s="72"/>
      <c r="K1450" s="71" t="s">
        <v>14308</v>
      </c>
      <c r="L1450" s="75"/>
      <c r="M1450" s="76"/>
      <c r="N1450" s="76"/>
      <c r="O1450" s="77"/>
      <c r="P1450" s="78"/>
      <c r="Q1450" s="78"/>
      <c r="R1450" s="88"/>
      <c r="S1450" s="88"/>
      <c r="T1450" s="88"/>
      <c r="U1450" s="88"/>
      <c r="V1450" s="52"/>
      <c r="W1450" s="52"/>
      <c r="X1450" s="52"/>
      <c r="Y1450" s="52"/>
      <c r="Z1450" s="51"/>
      <c r="AA1450" s="73"/>
      <c r="AB1450" s="73"/>
      <c r="AC1450" s="74"/>
      <c r="AD1450" s="80">
        <v>51</v>
      </c>
      <c r="AE1450" s="80">
        <v>18</v>
      </c>
      <c r="AF1450" s="80">
        <v>163</v>
      </c>
      <c r="AG1450" s="80">
        <v>501</v>
      </c>
      <c r="AH1450" s="80"/>
      <c r="AI1450" s="80" t="s">
        <v>8595</v>
      </c>
      <c r="AJ1450" s="80" t="s">
        <v>9205</v>
      </c>
      <c r="AK1450" s="85" t="s">
        <v>9977</v>
      </c>
      <c r="AL1450" s="80"/>
      <c r="AM1450" s="82">
        <v>43822.565798611111</v>
      </c>
      <c r="AN1450" s="80" t="s">
        <v>11402</v>
      </c>
      <c r="AO1450" s="85" t="s">
        <v>12850</v>
      </c>
      <c r="AP1450" s="80" t="s">
        <v>66</v>
      </c>
      <c r="AQ1450" s="2"/>
      <c r="AR1450" s="3"/>
      <c r="AS1450" s="3"/>
      <c r="AT1450" s="3"/>
      <c r="AU1450" s="3"/>
    </row>
    <row r="1451" spans="1:47" x14ac:dyDescent="0.35">
      <c r="A1451" s="66" t="s">
        <v>1512</v>
      </c>
      <c r="B1451" s="67"/>
      <c r="C1451" s="67"/>
      <c r="D1451" s="68"/>
      <c r="E1451" s="70"/>
      <c r="F1451" s="104" t="s">
        <v>11393</v>
      </c>
      <c r="G1451" s="67"/>
      <c r="H1451" s="71"/>
      <c r="I1451" s="72"/>
      <c r="J1451" s="72"/>
      <c r="K1451" s="71" t="s">
        <v>14309</v>
      </c>
      <c r="L1451" s="75"/>
      <c r="M1451" s="76"/>
      <c r="N1451" s="76"/>
      <c r="O1451" s="77"/>
      <c r="P1451" s="78"/>
      <c r="Q1451" s="78"/>
      <c r="R1451" s="88"/>
      <c r="S1451" s="88"/>
      <c r="T1451" s="88"/>
      <c r="U1451" s="88"/>
      <c r="V1451" s="52"/>
      <c r="W1451" s="52"/>
      <c r="X1451" s="52"/>
      <c r="Y1451" s="52"/>
      <c r="Z1451" s="51"/>
      <c r="AA1451" s="73"/>
      <c r="AB1451" s="73"/>
      <c r="AC1451" s="74"/>
      <c r="AD1451" s="80">
        <v>817</v>
      </c>
      <c r="AE1451" s="80">
        <v>933</v>
      </c>
      <c r="AF1451" s="80">
        <v>1646</v>
      </c>
      <c r="AG1451" s="80">
        <v>923</v>
      </c>
      <c r="AH1451" s="80"/>
      <c r="AI1451" s="80" t="s">
        <v>8596</v>
      </c>
      <c r="AJ1451" s="80" t="s">
        <v>8704</v>
      </c>
      <c r="AK1451" s="85" t="s">
        <v>9978</v>
      </c>
      <c r="AL1451" s="80"/>
      <c r="AM1451" s="82">
        <v>43023.490428240744</v>
      </c>
      <c r="AN1451" s="80" t="s">
        <v>11402</v>
      </c>
      <c r="AO1451" s="85" t="s">
        <v>12851</v>
      </c>
      <c r="AP1451" s="80" t="s">
        <v>66</v>
      </c>
      <c r="AQ1451" s="2"/>
      <c r="AR1451" s="3"/>
      <c r="AS1451" s="3"/>
      <c r="AT1451" s="3"/>
      <c r="AU1451" s="3"/>
    </row>
    <row r="1452" spans="1:47" x14ac:dyDescent="0.35">
      <c r="A1452" s="66" t="s">
        <v>1515</v>
      </c>
      <c r="B1452" s="67"/>
      <c r="C1452" s="67"/>
      <c r="D1452" s="68"/>
      <c r="E1452" s="70"/>
      <c r="F1452" s="104" t="s">
        <v>11394</v>
      </c>
      <c r="G1452" s="67"/>
      <c r="H1452" s="71"/>
      <c r="I1452" s="72"/>
      <c r="J1452" s="72"/>
      <c r="K1452" s="71" t="s">
        <v>14310</v>
      </c>
      <c r="L1452" s="75"/>
      <c r="M1452" s="76"/>
      <c r="N1452" s="76"/>
      <c r="O1452" s="77"/>
      <c r="P1452" s="78"/>
      <c r="Q1452" s="78"/>
      <c r="R1452" s="88"/>
      <c r="S1452" s="88"/>
      <c r="T1452" s="88"/>
      <c r="U1452" s="88"/>
      <c r="V1452" s="52"/>
      <c r="W1452" s="52"/>
      <c r="X1452" s="52"/>
      <c r="Y1452" s="52"/>
      <c r="Z1452" s="51"/>
      <c r="AA1452" s="73"/>
      <c r="AB1452" s="73"/>
      <c r="AC1452" s="74"/>
      <c r="AD1452" s="80">
        <v>194</v>
      </c>
      <c r="AE1452" s="80">
        <v>212</v>
      </c>
      <c r="AF1452" s="80">
        <v>388</v>
      </c>
      <c r="AG1452" s="80">
        <v>58</v>
      </c>
      <c r="AH1452" s="80"/>
      <c r="AI1452" s="80" t="s">
        <v>8597</v>
      </c>
      <c r="AJ1452" s="80" t="s">
        <v>8615</v>
      </c>
      <c r="AK1452" s="85" t="s">
        <v>9979</v>
      </c>
      <c r="AL1452" s="80"/>
      <c r="AM1452" s="82">
        <v>40010.082928240743</v>
      </c>
      <c r="AN1452" s="80" t="s">
        <v>11402</v>
      </c>
      <c r="AO1452" s="85" t="s">
        <v>12852</v>
      </c>
      <c r="AP1452" s="80" t="s">
        <v>66</v>
      </c>
      <c r="AQ1452" s="2"/>
      <c r="AR1452" s="3"/>
      <c r="AS1452" s="3"/>
      <c r="AT1452" s="3"/>
      <c r="AU1452" s="3"/>
    </row>
    <row r="1453" spans="1:47" x14ac:dyDescent="0.35">
      <c r="A1453" s="66" t="s">
        <v>1516</v>
      </c>
      <c r="B1453" s="67"/>
      <c r="C1453" s="67"/>
      <c r="D1453" s="68"/>
      <c r="E1453" s="70"/>
      <c r="F1453" s="104" t="s">
        <v>11395</v>
      </c>
      <c r="G1453" s="67"/>
      <c r="H1453" s="71"/>
      <c r="I1453" s="72"/>
      <c r="J1453" s="72"/>
      <c r="K1453" s="71" t="s">
        <v>14311</v>
      </c>
      <c r="L1453" s="75"/>
      <c r="M1453" s="76"/>
      <c r="N1453" s="76"/>
      <c r="O1453" s="77"/>
      <c r="P1453" s="78"/>
      <c r="Q1453" s="78"/>
      <c r="R1453" s="88"/>
      <c r="S1453" s="88"/>
      <c r="T1453" s="88"/>
      <c r="U1453" s="88"/>
      <c r="V1453" s="52"/>
      <c r="W1453" s="52"/>
      <c r="X1453" s="52"/>
      <c r="Y1453" s="52"/>
      <c r="Z1453" s="51"/>
      <c r="AA1453" s="73"/>
      <c r="AB1453" s="73"/>
      <c r="AC1453" s="74"/>
      <c r="AD1453" s="80">
        <v>1982</v>
      </c>
      <c r="AE1453" s="80">
        <v>5364</v>
      </c>
      <c r="AF1453" s="80">
        <v>19920</v>
      </c>
      <c r="AG1453" s="80">
        <v>10616</v>
      </c>
      <c r="AH1453" s="80"/>
      <c r="AI1453" s="80" t="s">
        <v>8598</v>
      </c>
      <c r="AJ1453" s="80" t="s">
        <v>9206</v>
      </c>
      <c r="AK1453" s="85" t="s">
        <v>9980</v>
      </c>
      <c r="AL1453" s="80"/>
      <c r="AM1453" s="82">
        <v>42213.346631944441</v>
      </c>
      <c r="AN1453" s="80" t="s">
        <v>11402</v>
      </c>
      <c r="AO1453" s="85" t="s">
        <v>12853</v>
      </c>
      <c r="AP1453" s="80" t="s">
        <v>66</v>
      </c>
      <c r="AQ1453" s="2"/>
      <c r="AR1453" s="3"/>
      <c r="AS1453" s="3"/>
      <c r="AT1453" s="3"/>
      <c r="AU1453" s="3"/>
    </row>
    <row r="1454" spans="1:47" x14ac:dyDescent="0.35">
      <c r="A1454" s="66" t="s">
        <v>1517</v>
      </c>
      <c r="B1454" s="67"/>
      <c r="C1454" s="67"/>
      <c r="D1454" s="68"/>
      <c r="E1454" s="70"/>
      <c r="F1454" s="104" t="s">
        <v>11396</v>
      </c>
      <c r="G1454" s="67"/>
      <c r="H1454" s="71"/>
      <c r="I1454" s="72"/>
      <c r="J1454" s="72"/>
      <c r="K1454" s="71" t="s">
        <v>14312</v>
      </c>
      <c r="L1454" s="75"/>
      <c r="M1454" s="76"/>
      <c r="N1454" s="76"/>
      <c r="O1454" s="77"/>
      <c r="P1454" s="78"/>
      <c r="Q1454" s="78"/>
      <c r="R1454" s="88"/>
      <c r="S1454" s="88"/>
      <c r="T1454" s="88"/>
      <c r="U1454" s="88"/>
      <c r="V1454" s="52"/>
      <c r="W1454" s="52"/>
      <c r="X1454" s="52"/>
      <c r="Y1454" s="52"/>
      <c r="Z1454" s="51"/>
      <c r="AA1454" s="73"/>
      <c r="AB1454" s="73"/>
      <c r="AC1454" s="74"/>
      <c r="AD1454" s="80">
        <v>30</v>
      </c>
      <c r="AE1454" s="80">
        <v>744</v>
      </c>
      <c r="AF1454" s="80">
        <v>54728</v>
      </c>
      <c r="AG1454" s="80">
        <v>3</v>
      </c>
      <c r="AH1454" s="80"/>
      <c r="AI1454" s="80" t="s">
        <v>8599</v>
      </c>
      <c r="AJ1454" s="80" t="s">
        <v>8609</v>
      </c>
      <c r="AK1454" s="85" t="s">
        <v>9981</v>
      </c>
      <c r="AL1454" s="80"/>
      <c r="AM1454" s="82">
        <v>42434.641111111108</v>
      </c>
      <c r="AN1454" s="80" t="s">
        <v>11402</v>
      </c>
      <c r="AO1454" s="85" t="s">
        <v>12854</v>
      </c>
      <c r="AP1454" s="80" t="s">
        <v>66</v>
      </c>
      <c r="AQ1454" s="2"/>
      <c r="AR1454" s="3"/>
      <c r="AS1454" s="3"/>
      <c r="AT1454" s="3"/>
      <c r="AU1454" s="3"/>
    </row>
    <row r="1455" spans="1:47" x14ac:dyDescent="0.35">
      <c r="A1455" s="66" t="s">
        <v>1518</v>
      </c>
      <c r="B1455" s="67"/>
      <c r="C1455" s="67"/>
      <c r="D1455" s="68"/>
      <c r="E1455" s="70"/>
      <c r="F1455" s="104" t="s">
        <v>11397</v>
      </c>
      <c r="G1455" s="67"/>
      <c r="H1455" s="71"/>
      <c r="I1455" s="72"/>
      <c r="J1455" s="72"/>
      <c r="K1455" s="71" t="s">
        <v>14313</v>
      </c>
      <c r="L1455" s="75"/>
      <c r="M1455" s="76"/>
      <c r="N1455" s="76"/>
      <c r="O1455" s="77"/>
      <c r="P1455" s="78"/>
      <c r="Q1455" s="78"/>
      <c r="R1455" s="88"/>
      <c r="S1455" s="88"/>
      <c r="T1455" s="88"/>
      <c r="U1455" s="88"/>
      <c r="V1455" s="52"/>
      <c r="W1455" s="52"/>
      <c r="X1455" s="52"/>
      <c r="Y1455" s="52"/>
      <c r="Z1455" s="51"/>
      <c r="AA1455" s="73"/>
      <c r="AB1455" s="73"/>
      <c r="AC1455" s="74"/>
      <c r="AD1455" s="80">
        <v>0</v>
      </c>
      <c r="AE1455" s="80">
        <v>129</v>
      </c>
      <c r="AF1455" s="80">
        <v>4150</v>
      </c>
      <c r="AG1455" s="80">
        <v>0</v>
      </c>
      <c r="AH1455" s="80"/>
      <c r="AI1455" s="80" t="s">
        <v>8600</v>
      </c>
      <c r="AJ1455" s="80"/>
      <c r="AK1455" s="85" t="s">
        <v>9982</v>
      </c>
      <c r="AL1455" s="80"/>
      <c r="AM1455" s="82">
        <v>43846.69363425926</v>
      </c>
      <c r="AN1455" s="80" t="s">
        <v>11402</v>
      </c>
      <c r="AO1455" s="85" t="s">
        <v>12855</v>
      </c>
      <c r="AP1455" s="80" t="s">
        <v>66</v>
      </c>
      <c r="AQ1455" s="2"/>
      <c r="AR1455" s="3"/>
      <c r="AS1455" s="3"/>
      <c r="AT1455" s="3"/>
      <c r="AU1455" s="3"/>
    </row>
    <row r="1456" spans="1:47" x14ac:dyDescent="0.35">
      <c r="A1456" s="66" t="s">
        <v>1519</v>
      </c>
      <c r="B1456" s="67"/>
      <c r="C1456" s="67"/>
      <c r="D1456" s="68"/>
      <c r="E1456" s="70"/>
      <c r="F1456" s="104" t="s">
        <v>11398</v>
      </c>
      <c r="G1456" s="67"/>
      <c r="H1456" s="71"/>
      <c r="I1456" s="72"/>
      <c r="J1456" s="72"/>
      <c r="K1456" s="71" t="s">
        <v>14314</v>
      </c>
      <c r="L1456" s="75"/>
      <c r="M1456" s="76"/>
      <c r="N1456" s="76"/>
      <c r="O1456" s="77"/>
      <c r="P1456" s="78"/>
      <c r="Q1456" s="78"/>
      <c r="R1456" s="88"/>
      <c r="S1456" s="88"/>
      <c r="T1456" s="88"/>
      <c r="U1456" s="88"/>
      <c r="V1456" s="52"/>
      <c r="W1456" s="52"/>
      <c r="X1456" s="52"/>
      <c r="Y1456" s="52"/>
      <c r="Z1456" s="51"/>
      <c r="AA1456" s="73"/>
      <c r="AB1456" s="73"/>
      <c r="AC1456" s="74"/>
      <c r="AD1456" s="80">
        <v>210</v>
      </c>
      <c r="AE1456" s="80">
        <v>92</v>
      </c>
      <c r="AF1456" s="80">
        <v>61</v>
      </c>
      <c r="AG1456" s="80">
        <v>219</v>
      </c>
      <c r="AH1456" s="80"/>
      <c r="AI1456" s="80" t="s">
        <v>8601</v>
      </c>
      <c r="AJ1456" s="80" t="s">
        <v>9207</v>
      </c>
      <c r="AK1456" s="80"/>
      <c r="AL1456" s="80"/>
      <c r="AM1456" s="82">
        <v>42301.772210648145</v>
      </c>
      <c r="AN1456" s="80" t="s">
        <v>11402</v>
      </c>
      <c r="AO1456" s="85" t="s">
        <v>12856</v>
      </c>
      <c r="AP1456" s="80" t="s">
        <v>66</v>
      </c>
      <c r="AQ1456" s="2"/>
      <c r="AR1456" s="3"/>
      <c r="AS1456" s="3"/>
      <c r="AT1456" s="3"/>
      <c r="AU1456" s="3"/>
    </row>
    <row r="1457" spans="1:47" x14ac:dyDescent="0.35">
      <c r="A1457" s="66" t="s">
        <v>1521</v>
      </c>
      <c r="B1457" s="67"/>
      <c r="C1457" s="67"/>
      <c r="D1457" s="68"/>
      <c r="E1457" s="70"/>
      <c r="F1457" s="104" t="s">
        <v>10012</v>
      </c>
      <c r="G1457" s="67"/>
      <c r="H1457" s="71"/>
      <c r="I1457" s="72"/>
      <c r="J1457" s="72"/>
      <c r="K1457" s="71" t="s">
        <v>14315</v>
      </c>
      <c r="L1457" s="75"/>
      <c r="M1457" s="76"/>
      <c r="N1457" s="76"/>
      <c r="O1457" s="77"/>
      <c r="P1457" s="78"/>
      <c r="Q1457" s="78"/>
      <c r="R1457" s="88"/>
      <c r="S1457" s="88"/>
      <c r="T1457" s="88"/>
      <c r="U1457" s="88"/>
      <c r="V1457" s="52"/>
      <c r="W1457" s="52"/>
      <c r="X1457" s="52"/>
      <c r="Y1457" s="52"/>
      <c r="Z1457" s="51"/>
      <c r="AA1457" s="73"/>
      <c r="AB1457" s="73"/>
      <c r="AC1457" s="74"/>
      <c r="AD1457" s="80">
        <v>323</v>
      </c>
      <c r="AE1457" s="80">
        <v>23</v>
      </c>
      <c r="AF1457" s="80">
        <v>202</v>
      </c>
      <c r="AG1457" s="80">
        <v>988</v>
      </c>
      <c r="AH1457" s="80"/>
      <c r="AI1457" s="80" t="s">
        <v>8602</v>
      </c>
      <c r="AJ1457" s="80"/>
      <c r="AK1457" s="80"/>
      <c r="AL1457" s="80"/>
      <c r="AM1457" s="82">
        <v>44238.976238425923</v>
      </c>
      <c r="AN1457" s="80" t="s">
        <v>11402</v>
      </c>
      <c r="AO1457" s="85" t="s">
        <v>12857</v>
      </c>
      <c r="AP1457" s="80" t="s">
        <v>66</v>
      </c>
      <c r="AQ1457" s="2"/>
      <c r="AR1457" s="3"/>
      <c r="AS1457" s="3"/>
      <c r="AT1457" s="3"/>
      <c r="AU1457" s="3"/>
    </row>
    <row r="1458" spans="1:47" x14ac:dyDescent="0.35">
      <c r="A1458" s="66" t="s">
        <v>1523</v>
      </c>
      <c r="B1458" s="67"/>
      <c r="C1458" s="67"/>
      <c r="D1458" s="68"/>
      <c r="E1458" s="70"/>
      <c r="F1458" s="104" t="s">
        <v>11399</v>
      </c>
      <c r="G1458" s="67"/>
      <c r="H1458" s="71"/>
      <c r="I1458" s="72"/>
      <c r="J1458" s="72"/>
      <c r="K1458" s="71" t="s">
        <v>14316</v>
      </c>
      <c r="L1458" s="75"/>
      <c r="M1458" s="76"/>
      <c r="N1458" s="76"/>
      <c r="O1458" s="77"/>
      <c r="P1458" s="78"/>
      <c r="Q1458" s="78"/>
      <c r="R1458" s="88"/>
      <c r="S1458" s="88"/>
      <c r="T1458" s="88"/>
      <c r="U1458" s="88"/>
      <c r="V1458" s="52"/>
      <c r="W1458" s="52"/>
      <c r="X1458" s="52"/>
      <c r="Y1458" s="52"/>
      <c r="Z1458" s="51"/>
      <c r="AA1458" s="73"/>
      <c r="AB1458" s="73"/>
      <c r="AC1458" s="74"/>
      <c r="AD1458" s="80">
        <v>491</v>
      </c>
      <c r="AE1458" s="80">
        <v>191</v>
      </c>
      <c r="AF1458" s="80">
        <v>52188</v>
      </c>
      <c r="AG1458" s="80">
        <v>24254</v>
      </c>
      <c r="AH1458" s="80"/>
      <c r="AI1458" s="80" t="s">
        <v>8603</v>
      </c>
      <c r="AJ1458" s="80" t="s">
        <v>8754</v>
      </c>
      <c r="AK1458" s="80"/>
      <c r="AL1458" s="80"/>
      <c r="AM1458" s="82">
        <v>40630.397303240738</v>
      </c>
      <c r="AN1458" s="80" t="s">
        <v>11402</v>
      </c>
      <c r="AO1458" s="85" t="s">
        <v>12858</v>
      </c>
      <c r="AP1458" s="80" t="s">
        <v>66</v>
      </c>
      <c r="AQ1458" s="2"/>
      <c r="AR1458" s="3"/>
      <c r="AS1458" s="3"/>
      <c r="AT1458" s="3"/>
      <c r="AU1458" s="3"/>
    </row>
    <row r="1459" spans="1:47" x14ac:dyDescent="0.35">
      <c r="A1459" s="66" t="s">
        <v>1524</v>
      </c>
      <c r="B1459" s="67"/>
      <c r="C1459" s="67"/>
      <c r="D1459" s="68"/>
      <c r="E1459" s="70"/>
      <c r="F1459" s="104" t="s">
        <v>11400</v>
      </c>
      <c r="G1459" s="67"/>
      <c r="H1459" s="71"/>
      <c r="I1459" s="72"/>
      <c r="J1459" s="72"/>
      <c r="K1459" s="71" t="s">
        <v>14317</v>
      </c>
      <c r="L1459" s="75"/>
      <c r="M1459" s="76"/>
      <c r="N1459" s="76"/>
      <c r="O1459" s="77"/>
      <c r="P1459" s="78"/>
      <c r="Q1459" s="78"/>
      <c r="R1459" s="88"/>
      <c r="S1459" s="88"/>
      <c r="T1459" s="88"/>
      <c r="U1459" s="88"/>
      <c r="V1459" s="52"/>
      <c r="W1459" s="52"/>
      <c r="X1459" s="52"/>
      <c r="Y1459" s="52"/>
      <c r="Z1459" s="51"/>
      <c r="AA1459" s="73"/>
      <c r="AB1459" s="73"/>
      <c r="AC1459" s="74"/>
      <c r="AD1459" s="80">
        <v>834</v>
      </c>
      <c r="AE1459" s="80">
        <v>5161</v>
      </c>
      <c r="AF1459" s="80">
        <v>8616</v>
      </c>
      <c r="AG1459" s="80">
        <v>7541</v>
      </c>
      <c r="AH1459" s="80"/>
      <c r="AI1459" s="80" t="s">
        <v>8604</v>
      </c>
      <c r="AJ1459" s="80" t="s">
        <v>8654</v>
      </c>
      <c r="AK1459" s="85" t="s">
        <v>9983</v>
      </c>
      <c r="AL1459" s="80"/>
      <c r="AM1459" s="82">
        <v>41227.686539351853</v>
      </c>
      <c r="AN1459" s="80" t="s">
        <v>11402</v>
      </c>
      <c r="AO1459" s="85" t="s">
        <v>12859</v>
      </c>
      <c r="AP1459" s="80" t="s">
        <v>66</v>
      </c>
      <c r="AQ1459" s="2"/>
      <c r="AR1459" s="3"/>
      <c r="AS1459" s="3"/>
      <c r="AT1459" s="3"/>
      <c r="AU1459" s="3"/>
    </row>
    <row r="1460" spans="1:47" x14ac:dyDescent="0.35">
      <c r="A1460" s="89" t="s">
        <v>1525</v>
      </c>
      <c r="B1460" s="90"/>
      <c r="C1460" s="90"/>
      <c r="D1460" s="91"/>
      <c r="E1460" s="92"/>
      <c r="F1460" s="105" t="s">
        <v>11401</v>
      </c>
      <c r="G1460" s="90"/>
      <c r="H1460" s="93"/>
      <c r="I1460" s="94"/>
      <c r="J1460" s="94"/>
      <c r="K1460" s="93" t="s">
        <v>14318</v>
      </c>
      <c r="L1460" s="95"/>
      <c r="M1460" s="96"/>
      <c r="N1460" s="96"/>
      <c r="O1460" s="97"/>
      <c r="P1460" s="98"/>
      <c r="Q1460" s="98"/>
      <c r="R1460" s="99"/>
      <c r="S1460" s="99"/>
      <c r="T1460" s="99"/>
      <c r="U1460" s="99"/>
      <c r="V1460" s="100"/>
      <c r="W1460" s="100"/>
      <c r="X1460" s="100"/>
      <c r="Y1460" s="100"/>
      <c r="Z1460" s="101"/>
      <c r="AA1460" s="102"/>
      <c r="AB1460" s="102"/>
      <c r="AC1460" s="103"/>
      <c r="AD1460" s="80">
        <v>1702</v>
      </c>
      <c r="AE1460" s="80">
        <v>177</v>
      </c>
      <c r="AF1460" s="80">
        <v>10655</v>
      </c>
      <c r="AG1460" s="80">
        <v>28429</v>
      </c>
      <c r="AH1460" s="80"/>
      <c r="AI1460" s="80" t="s">
        <v>8605</v>
      </c>
      <c r="AJ1460" s="80" t="s">
        <v>8609</v>
      </c>
      <c r="AK1460" s="85" t="s">
        <v>9984</v>
      </c>
      <c r="AL1460" s="80"/>
      <c r="AM1460" s="82">
        <v>42815.706238425926</v>
      </c>
      <c r="AN1460" s="80" t="s">
        <v>11402</v>
      </c>
      <c r="AO1460" s="85" t="s">
        <v>12860</v>
      </c>
      <c r="AP1460" s="80" t="s">
        <v>66</v>
      </c>
      <c r="AQ1460" s="2"/>
      <c r="AR1460" s="3"/>
      <c r="AS1460" s="3"/>
      <c r="AT1460" s="3"/>
      <c r="AU1460" s="3"/>
    </row>
  </sheetData>
  <dataConsolidate/>
  <dataValidations count="20">
    <dataValidation allowBlank="1" showInputMessage="1" errorTitle="Invalid Vertex Visibility" error="You have entered an unrecognized vertex visibility.  Try selecting from the drop-down list instead." promptTitle="Vertex ID" prompt="This is a unique ID that gets filled in automatically.  Do not edit this column." sqref="AA3:AA1460"/>
    <dataValidation allowBlank="1" errorTitle="Invalid Vertex Visibility" error="You have entered an unrecognized vertex visibility.  Try selecting from the drop-down list instead." sqref="AQ3"/>
    <dataValidation allowBlank="1" showErrorMessage="1" sqref="AQ2"/>
    <dataValidation type="list" allowBlank="1" showInputMessage="1" showErrorMessage="1" errorTitle="Invalid Vertex Locked" error="You have entered an invalid vertex &quot;locked.&quot;  Try selecting from the drop-down list instead." promptTitle="Vertex Locked?" prompt="Set to Yes to lock the vertex at its current location." sqref="O3:O1460">
      <formula1>ValidBooleansDefaultFalse</formula1>
    </dataValidation>
    <dataValidation allowBlank="1" showInputMessage="1" errorTitle="Invalid Vertex Location" error="The optional vertex location's X and Y values must be whole numbers between 0 and 9999." promptTitle="Vertex Location" prompt="Enter an optional vertex location.  X and Y values should be between 0 and 9,999.  If you enter X and Y values, you should set NodeXL, Graph, Layout to &quot;None&quot; to prevent NodeXL from overwriting your values when you show the graph." sqref="M3:N1460"/>
    <dataValidation allowBlank="1" showInputMessage="1" showErrorMessage="1" errorTitle="Invalid Vertex Visibility" error="You have entered an unrecognized vertex visibility.  Try selecting from the drop-down list instead." promptTitle="Vertex Layout Order" prompt="Enter an optional number to control the order in which the vertices are laid out and stacked in the graph." sqref="L3:L1460"/>
    <dataValidation allowBlank="1" showInputMessage="1" errorTitle="Invalid Vertex Location" error="The optional vertex location's X and Y values must be whole numbers between 0 and 9999." promptTitle="Vertex Polar R" prompt="Enter an optional vertex polar radial coordinate.  This is used only when a Layout Type of Polar or Polar Absolute is selected in the graph pane.  Hover the mouse over the column header for more details." sqref="P3:P1460"/>
    <dataValidation allowBlank="1" showInputMessage="1" errorTitle="Invalid Vertex Location" error="The optional vertex location's X and Y values must be whole numbers between 0 and 9999." promptTitle="Vertex Polar Angle" prompt="Enter an optional vertex polar angle coordinate, in degrees.  This is used only when a Layout Type of Polar or Polar Absolute is selected in the graph pane." sqref="Q3:Q1460"/>
    <dataValidation allowBlank="1" showInputMessage="1" errorTitle="Invalid Vertex Image Key" promptTitle="Vertex Tooltip" prompt="Enter optional text that will pop up when the mouse is hovered over the vertex." sqref="K3:K1460"/>
    <dataValidation allowBlank="1" errorTitle="Invalid Vertex Visibility" error="You have entered an unrecognized vertex visibility.  Try selecting from the drop-down list instead." promptTitle="Vertex ID" prompt="This is a unique ID that gets filled in automatically.  Do not edit this column." sqref="AB3:AB1460"/>
    <dataValidation type="list" allowBlank="1" showInputMessage="1" showErrorMessage="1" errorTitle="Invalid Vertex Visibility" error="You have entered an invalid vertex visibility.  Try selecting from the drop-down list instead." promptTitle="Vertex Visibility" prompt="Select an optional vertex visibility.  Vertices are &quot;Show if in an Edge&quot; by default." sqref="G3:G1460">
      <formula1>ValidVertexVisibilities</formula1>
    </dataValidation>
    <dataValidation allowBlank="1" showInputMessage="1" errorTitle="Invalid Vertex Image Key" promptTitle="Vertex Label" prompt="To show a vertex as a box containing text, set the Shape to Label and enter a label.  To annotate another shape with text, set the Shape to something else and enter a label." sqref="H3:H1460"/>
    <dataValidation allowBlank="1" showInputMessage="1" promptTitle="Vertex Label Fill Color" prompt="To select an optional fill color for the Label shape, right-click and select Select Color on the right-click menu." sqref="I3:I1460"/>
    <dataValidation allowBlank="1" showInputMessage="1" errorTitle="Invalid Vertex Image Key" promptTitle="Vertex Image File" prompt="Enter the path to an image file.  Hover over the column header for examples." sqref="F3:F1460"/>
    <dataValidation allowBlank="1" showInputMessage="1" promptTitle="Vertex Color" prompt="To select an optional vertex color, right-click and select Select Color on the right-click menu." sqref="B3:B1460"/>
    <dataValidation allowBlank="1" showInputMessage="1" errorTitle="Invalid Vertex Opacity" error="The optional vertex opacity must be a whole number between 0 and 10." promptTitle="Vertex Opacity" prompt="Enter an optional vertex opacity between 0 (transparent) and 100 (opaque)." sqref="E3:E1460"/>
    <dataValidation type="list" allowBlank="1" showInputMessage="1" showErrorMessage="1" errorTitle="Invalid Vertex Shape" error="You have entered an invalid vertex shape.  Try selecting from the drop-down list instead." promptTitle="Vertex Shape" prompt="Select an optional vertex shape." sqref="C3:C1460">
      <formula1>ValidVertexShapes</formula1>
    </dataValidation>
    <dataValidation allowBlank="1" showInputMessage="1" errorTitle="Invalid Vertex Size" error="The optional vertex size must be a decimal number.  Any size is acceptable, although 1 is used if the size is less than 1, and 10 is used if the size is greater than 10." promptTitle="Vertex Size" prompt="Enter an optional vertex size between 1 and 1,000." sqref="D3:D1460"/>
    <dataValidation type="list" allowBlank="1" showInputMessage="1" showErrorMessage="1" errorTitle="Invalid Vertex Label Position" error="You have entered an invalid vertex label position.  Try selecting from the drop-down list instead." promptTitle="Vertex Label Position" prompt="Select an optional vertex label position." sqref="J3:J1460">
      <formula1>ValidVertexLabelPositions</formula1>
    </dataValidation>
    <dataValidation allowBlank="1" showInputMessage="1" showErrorMessage="1" promptTitle="Vertex Name" prompt="Enter the name of the vertex." sqref="A3:A1460"/>
  </dataValidations>
  <hyperlinks>
    <hyperlink ref="AI459" r:id="rId1"/>
    <hyperlink ref="AI528" r:id="rId2"/>
    <hyperlink ref="AI566" r:id="rId3"/>
    <hyperlink ref="AI1255" r:id="rId4"/>
    <hyperlink ref="AI1297" r:id="rId5"/>
    <hyperlink ref="AJ1315" r:id="rId6"/>
    <hyperlink ref="AK4" r:id="rId7"/>
    <hyperlink ref="AK5" r:id="rId8"/>
    <hyperlink ref="AK6" r:id="rId9"/>
    <hyperlink ref="AK8" r:id="rId10"/>
    <hyperlink ref="AK10" r:id="rId11"/>
    <hyperlink ref="AK12" r:id="rId12"/>
    <hyperlink ref="AK13" r:id="rId13"/>
    <hyperlink ref="AK16" r:id="rId14"/>
    <hyperlink ref="AK17" r:id="rId15"/>
    <hyperlink ref="AK19" r:id="rId16"/>
    <hyperlink ref="AK21" r:id="rId17"/>
    <hyperlink ref="AK23" r:id="rId18"/>
    <hyperlink ref="AK24" r:id="rId19"/>
    <hyperlink ref="AK25" r:id="rId20"/>
    <hyperlink ref="AK26" r:id="rId21"/>
    <hyperlink ref="AK27" r:id="rId22"/>
    <hyperlink ref="AK29" r:id="rId23"/>
    <hyperlink ref="AK31" r:id="rId24"/>
    <hyperlink ref="AK32" r:id="rId25"/>
    <hyperlink ref="AK33" r:id="rId26"/>
    <hyperlink ref="AK34" r:id="rId27"/>
    <hyperlink ref="AK35" r:id="rId28"/>
    <hyperlink ref="AK36" r:id="rId29"/>
    <hyperlink ref="AK37" r:id="rId30"/>
    <hyperlink ref="AK38" r:id="rId31"/>
    <hyperlink ref="AK39" r:id="rId32"/>
    <hyperlink ref="AK40" r:id="rId33"/>
    <hyperlink ref="AK41" r:id="rId34"/>
    <hyperlink ref="AK42" r:id="rId35"/>
    <hyperlink ref="AK43" r:id="rId36"/>
    <hyperlink ref="AK44" r:id="rId37"/>
    <hyperlink ref="AK45" r:id="rId38"/>
    <hyperlink ref="AK47" r:id="rId39"/>
    <hyperlink ref="AK48" r:id="rId40"/>
    <hyperlink ref="AK49" r:id="rId41"/>
    <hyperlink ref="AK50" r:id="rId42"/>
    <hyperlink ref="AK51" r:id="rId43"/>
    <hyperlink ref="AK52" r:id="rId44"/>
    <hyperlink ref="AK54" r:id="rId45"/>
    <hyperlink ref="AK55" r:id="rId46"/>
    <hyperlink ref="AK58" r:id="rId47"/>
    <hyperlink ref="AK63" r:id="rId48"/>
    <hyperlink ref="AK64" r:id="rId49"/>
    <hyperlink ref="AK65" r:id="rId50"/>
    <hyperlink ref="AK66" r:id="rId51"/>
    <hyperlink ref="AK67" r:id="rId52"/>
    <hyperlink ref="AK69" r:id="rId53"/>
    <hyperlink ref="AK71" r:id="rId54"/>
    <hyperlink ref="AK72" r:id="rId55"/>
    <hyperlink ref="AK74" r:id="rId56"/>
    <hyperlink ref="AK75" r:id="rId57"/>
    <hyperlink ref="AK76" r:id="rId58"/>
    <hyperlink ref="AK77" r:id="rId59"/>
    <hyperlink ref="AK78" r:id="rId60"/>
    <hyperlink ref="AK80" r:id="rId61"/>
    <hyperlink ref="AK81" r:id="rId62"/>
    <hyperlink ref="AK82" r:id="rId63"/>
    <hyperlink ref="AK83" r:id="rId64"/>
    <hyperlink ref="AK86" r:id="rId65"/>
    <hyperlink ref="AK87" r:id="rId66"/>
    <hyperlink ref="AK88" r:id="rId67"/>
    <hyperlink ref="AK89" r:id="rId68"/>
    <hyperlink ref="AK90" r:id="rId69"/>
    <hyperlink ref="AK92" r:id="rId70"/>
    <hyperlink ref="AK95" r:id="rId71"/>
    <hyperlink ref="AK96" r:id="rId72"/>
    <hyperlink ref="AK99" r:id="rId73"/>
    <hyperlink ref="AK101" r:id="rId74"/>
    <hyperlink ref="AK102" r:id="rId75"/>
    <hyperlink ref="AK106" r:id="rId76"/>
    <hyperlink ref="AK108" r:id="rId77"/>
    <hyperlink ref="AK109" r:id="rId78"/>
    <hyperlink ref="AK111" r:id="rId79"/>
    <hyperlink ref="AK112" r:id="rId80"/>
    <hyperlink ref="AK113" r:id="rId81"/>
    <hyperlink ref="AK118" r:id="rId82"/>
    <hyperlink ref="AK121" r:id="rId83"/>
    <hyperlink ref="AK123" r:id="rId84"/>
    <hyperlink ref="AK124" r:id="rId85"/>
    <hyperlink ref="AK125" r:id="rId86"/>
    <hyperlink ref="AK126" r:id="rId87"/>
    <hyperlink ref="AK127" r:id="rId88"/>
    <hyperlink ref="AK128" r:id="rId89"/>
    <hyperlink ref="AK132" r:id="rId90"/>
    <hyperlink ref="AK135" r:id="rId91"/>
    <hyperlink ref="AK136" r:id="rId92"/>
    <hyperlink ref="AK139" r:id="rId93"/>
    <hyperlink ref="AK140" r:id="rId94"/>
    <hyperlink ref="AK141" r:id="rId95"/>
    <hyperlink ref="AK144" r:id="rId96"/>
    <hyperlink ref="AK146" r:id="rId97"/>
    <hyperlink ref="AK147" r:id="rId98"/>
    <hyperlink ref="AK149" r:id="rId99"/>
    <hyperlink ref="AK150" r:id="rId100"/>
    <hyperlink ref="AK153" r:id="rId101"/>
    <hyperlink ref="AK156" r:id="rId102"/>
    <hyperlink ref="AK157" r:id="rId103"/>
    <hyperlink ref="AK158" r:id="rId104"/>
    <hyperlink ref="AK161" r:id="rId105"/>
    <hyperlink ref="AK162" r:id="rId106"/>
    <hyperlink ref="AK163" r:id="rId107"/>
    <hyperlink ref="AK164" r:id="rId108"/>
    <hyperlink ref="AK165" r:id="rId109"/>
    <hyperlink ref="AK167" r:id="rId110"/>
    <hyperlink ref="AK168" r:id="rId111"/>
    <hyperlink ref="AK169" r:id="rId112"/>
    <hyperlink ref="AK173" r:id="rId113"/>
    <hyperlink ref="AK178" r:id="rId114"/>
    <hyperlink ref="AK179" r:id="rId115"/>
    <hyperlink ref="AK181" r:id="rId116"/>
    <hyperlink ref="AK182" r:id="rId117"/>
    <hyperlink ref="AK184" r:id="rId118"/>
    <hyperlink ref="AK185" r:id="rId119"/>
    <hyperlink ref="AK187" r:id="rId120"/>
    <hyperlink ref="AK188" r:id="rId121"/>
    <hyperlink ref="AK189" r:id="rId122"/>
    <hyperlink ref="AK190" r:id="rId123"/>
    <hyperlink ref="AK191" r:id="rId124"/>
    <hyperlink ref="AK192" r:id="rId125"/>
    <hyperlink ref="AK193" r:id="rId126"/>
    <hyperlink ref="AK197" r:id="rId127"/>
    <hyperlink ref="AK198" r:id="rId128"/>
    <hyperlink ref="AK200" r:id="rId129"/>
    <hyperlink ref="AK202" r:id="rId130"/>
    <hyperlink ref="AK204" r:id="rId131"/>
    <hyperlink ref="AK205" r:id="rId132"/>
    <hyperlink ref="AK208" r:id="rId133"/>
    <hyperlink ref="AK212" r:id="rId134"/>
    <hyperlink ref="AK213" r:id="rId135"/>
    <hyperlink ref="AK217" r:id="rId136"/>
    <hyperlink ref="AK218" r:id="rId137"/>
    <hyperlink ref="AK222" r:id="rId138"/>
    <hyperlink ref="AK223" r:id="rId139"/>
    <hyperlink ref="AK224" r:id="rId140"/>
    <hyperlink ref="AK225" r:id="rId141"/>
    <hyperlink ref="AK226" r:id="rId142"/>
    <hyperlink ref="AK227" r:id="rId143"/>
    <hyperlink ref="AK228" r:id="rId144"/>
    <hyperlink ref="AK231" r:id="rId145"/>
    <hyperlink ref="AK232" r:id="rId146"/>
    <hyperlink ref="AK237" r:id="rId147"/>
    <hyperlink ref="AK238" r:id="rId148"/>
    <hyperlink ref="AK241" r:id="rId149"/>
    <hyperlink ref="AK245" r:id="rId150"/>
    <hyperlink ref="AK246" r:id="rId151"/>
    <hyperlink ref="AK247" r:id="rId152"/>
    <hyperlink ref="AK248" r:id="rId153"/>
    <hyperlink ref="AK251" r:id="rId154"/>
    <hyperlink ref="AK252" r:id="rId155"/>
    <hyperlink ref="AK254" r:id="rId156"/>
    <hyperlink ref="AK255" r:id="rId157"/>
    <hyperlink ref="AK256" r:id="rId158"/>
    <hyperlink ref="AK257" r:id="rId159"/>
    <hyperlink ref="AK258" r:id="rId160"/>
    <hyperlink ref="AK259" r:id="rId161"/>
    <hyperlink ref="AK261" r:id="rId162"/>
    <hyperlink ref="AK264" r:id="rId163"/>
    <hyperlink ref="AK268" r:id="rId164"/>
    <hyperlink ref="AK271" r:id="rId165"/>
    <hyperlink ref="AK272" r:id="rId166"/>
    <hyperlink ref="AK273" r:id="rId167"/>
    <hyperlink ref="AK274" r:id="rId168"/>
    <hyperlink ref="AK279" r:id="rId169"/>
    <hyperlink ref="AK280" r:id="rId170"/>
    <hyperlink ref="AK281" r:id="rId171"/>
    <hyperlink ref="AK282" r:id="rId172"/>
    <hyperlink ref="AK283" r:id="rId173"/>
    <hyperlink ref="AK286" r:id="rId174"/>
    <hyperlink ref="AK287" r:id="rId175"/>
    <hyperlink ref="AK288" r:id="rId176"/>
    <hyperlink ref="AK291" r:id="rId177"/>
    <hyperlink ref="AK292" r:id="rId178"/>
    <hyperlink ref="AK294" r:id="rId179"/>
    <hyperlink ref="AK295" r:id="rId180"/>
    <hyperlink ref="AK299" r:id="rId181"/>
    <hyperlink ref="AK300" r:id="rId182"/>
    <hyperlink ref="AK302" r:id="rId183"/>
    <hyperlink ref="AK303" r:id="rId184"/>
    <hyperlink ref="AK304" r:id="rId185"/>
    <hyperlink ref="AK305" r:id="rId186"/>
    <hyperlink ref="AK307" r:id="rId187"/>
    <hyperlink ref="AK308" r:id="rId188"/>
    <hyperlink ref="AK310" r:id="rId189"/>
    <hyperlink ref="AK311" r:id="rId190"/>
    <hyperlink ref="AK313" r:id="rId191"/>
    <hyperlink ref="AK317" r:id="rId192"/>
    <hyperlink ref="AK319" r:id="rId193"/>
    <hyperlink ref="AK320" r:id="rId194"/>
    <hyperlink ref="AK321" r:id="rId195"/>
    <hyperlink ref="AK324" r:id="rId196"/>
    <hyperlink ref="AK325" r:id="rId197"/>
    <hyperlink ref="AK327" r:id="rId198"/>
    <hyperlink ref="AK330" r:id="rId199"/>
    <hyperlink ref="AK331" r:id="rId200"/>
    <hyperlink ref="AK333" r:id="rId201"/>
    <hyperlink ref="AK336" r:id="rId202"/>
    <hyperlink ref="AK338" r:id="rId203"/>
    <hyperlink ref="AK339" r:id="rId204"/>
    <hyperlink ref="AK340" r:id="rId205"/>
    <hyperlink ref="AK343" r:id="rId206"/>
    <hyperlink ref="AK347" r:id="rId207"/>
    <hyperlink ref="AK348" r:id="rId208"/>
    <hyperlink ref="AK350" r:id="rId209"/>
    <hyperlink ref="AK351" r:id="rId210"/>
    <hyperlink ref="AK354" r:id="rId211"/>
    <hyperlink ref="AK355" r:id="rId212"/>
    <hyperlink ref="AK357" r:id="rId213"/>
    <hyperlink ref="AK360" r:id="rId214"/>
    <hyperlink ref="AK363" r:id="rId215"/>
    <hyperlink ref="AK368" r:id="rId216"/>
    <hyperlink ref="AK369" r:id="rId217"/>
    <hyperlink ref="AK370" r:id="rId218"/>
    <hyperlink ref="AK371" r:id="rId219"/>
    <hyperlink ref="AK372" r:id="rId220"/>
    <hyperlink ref="AK377" r:id="rId221"/>
    <hyperlink ref="AK378" r:id="rId222"/>
    <hyperlink ref="AK382" r:id="rId223"/>
    <hyperlink ref="AK387" r:id="rId224"/>
    <hyperlink ref="AK389" r:id="rId225"/>
    <hyperlink ref="AK390" r:id="rId226"/>
    <hyperlink ref="AK391" r:id="rId227"/>
    <hyperlink ref="AK392" r:id="rId228"/>
    <hyperlink ref="AK394" r:id="rId229"/>
    <hyperlink ref="AK397" r:id="rId230"/>
    <hyperlink ref="AK399" r:id="rId231"/>
    <hyperlink ref="AK400" r:id="rId232"/>
    <hyperlink ref="AK403" r:id="rId233"/>
    <hyperlink ref="AK406" r:id="rId234"/>
    <hyperlink ref="AK407" r:id="rId235"/>
    <hyperlink ref="AK408" r:id="rId236"/>
    <hyperlink ref="AK410" r:id="rId237"/>
    <hyperlink ref="AK415" r:id="rId238"/>
    <hyperlink ref="AK417" r:id="rId239"/>
    <hyperlink ref="AK420" r:id="rId240"/>
    <hyperlink ref="AK421" r:id="rId241"/>
    <hyperlink ref="AK422" r:id="rId242"/>
    <hyperlink ref="AK424" r:id="rId243"/>
    <hyperlink ref="AK426" r:id="rId244"/>
    <hyperlink ref="AK428" r:id="rId245"/>
    <hyperlink ref="AK429" r:id="rId246"/>
    <hyperlink ref="AK430" r:id="rId247"/>
    <hyperlink ref="AK432" r:id="rId248"/>
    <hyperlink ref="AK433" r:id="rId249"/>
    <hyperlink ref="AK434" r:id="rId250"/>
    <hyperlink ref="AK441" r:id="rId251"/>
    <hyperlink ref="AK445" r:id="rId252"/>
    <hyperlink ref="AK446" r:id="rId253"/>
    <hyperlink ref="AK448" r:id="rId254"/>
    <hyperlink ref="AK451" r:id="rId255"/>
    <hyperlink ref="AK452" r:id="rId256"/>
    <hyperlink ref="AK454" r:id="rId257"/>
    <hyperlink ref="AK459" r:id="rId258"/>
    <hyperlink ref="AK461" r:id="rId259"/>
    <hyperlink ref="AK462" r:id="rId260"/>
    <hyperlink ref="AK463" r:id="rId261"/>
    <hyperlink ref="AK466" r:id="rId262"/>
    <hyperlink ref="AK470" r:id="rId263"/>
    <hyperlink ref="AK474" r:id="rId264"/>
    <hyperlink ref="AK475" r:id="rId265"/>
    <hyperlink ref="AK476" r:id="rId266"/>
    <hyperlink ref="AK480" r:id="rId267"/>
    <hyperlink ref="AK482" r:id="rId268"/>
    <hyperlink ref="AK483" r:id="rId269"/>
    <hyperlink ref="AK484" r:id="rId270"/>
    <hyperlink ref="AK485" r:id="rId271"/>
    <hyperlink ref="AK487" r:id="rId272"/>
    <hyperlink ref="AK489" r:id="rId273"/>
    <hyperlink ref="AK490" r:id="rId274"/>
    <hyperlink ref="AK491" r:id="rId275"/>
    <hyperlink ref="AK492" r:id="rId276"/>
    <hyperlink ref="AK493" r:id="rId277"/>
    <hyperlink ref="AK495" r:id="rId278"/>
    <hyperlink ref="AK496" r:id="rId279"/>
    <hyperlink ref="AK500" r:id="rId280"/>
    <hyperlink ref="AK501" r:id="rId281"/>
    <hyperlink ref="AK502" r:id="rId282"/>
    <hyperlink ref="AK505" r:id="rId283"/>
    <hyperlink ref="AK513" r:id="rId284"/>
    <hyperlink ref="AK518" r:id="rId285"/>
    <hyperlink ref="AK529" r:id="rId286"/>
    <hyperlink ref="AK531" r:id="rId287"/>
    <hyperlink ref="AK532" r:id="rId288"/>
    <hyperlink ref="AK533" r:id="rId289"/>
    <hyperlink ref="AK534" r:id="rId290"/>
    <hyperlink ref="AK545" r:id="rId291"/>
    <hyperlink ref="AK547" r:id="rId292"/>
    <hyperlink ref="AK548" r:id="rId293"/>
    <hyperlink ref="AK549" r:id="rId294"/>
    <hyperlink ref="AK554" r:id="rId295"/>
    <hyperlink ref="AK558" r:id="rId296"/>
    <hyperlink ref="AK559" r:id="rId297"/>
    <hyperlink ref="AK571" r:id="rId298"/>
    <hyperlink ref="AK573" r:id="rId299"/>
    <hyperlink ref="AK576" r:id="rId300"/>
    <hyperlink ref="AK578" r:id="rId301"/>
    <hyperlink ref="AK579" r:id="rId302"/>
    <hyperlink ref="AK581" r:id="rId303"/>
    <hyperlink ref="AK583" r:id="rId304"/>
    <hyperlink ref="AK584" r:id="rId305"/>
    <hyperlink ref="AK587" r:id="rId306"/>
    <hyperlink ref="AK588" r:id="rId307"/>
    <hyperlink ref="AK589" r:id="rId308"/>
    <hyperlink ref="AK591" r:id="rId309"/>
    <hyperlink ref="AK595" r:id="rId310"/>
    <hyperlink ref="AK596" r:id="rId311"/>
    <hyperlink ref="AK604" r:id="rId312"/>
    <hyperlink ref="AK605" r:id="rId313"/>
    <hyperlink ref="AK606" r:id="rId314"/>
    <hyperlink ref="AK607" r:id="rId315"/>
    <hyperlink ref="AK609" r:id="rId316"/>
    <hyperlink ref="AK612" r:id="rId317"/>
    <hyperlink ref="AK613" r:id="rId318"/>
    <hyperlink ref="AK615" r:id="rId319"/>
    <hyperlink ref="AK616" r:id="rId320"/>
    <hyperlink ref="AK623" r:id="rId321"/>
    <hyperlink ref="AK629" r:id="rId322"/>
    <hyperlink ref="AK630" r:id="rId323"/>
    <hyperlink ref="AK631" r:id="rId324"/>
    <hyperlink ref="AK633" r:id="rId325"/>
    <hyperlink ref="AK637" r:id="rId326"/>
    <hyperlink ref="AK640" r:id="rId327"/>
    <hyperlink ref="AK641" r:id="rId328"/>
    <hyperlink ref="AK644" r:id="rId329"/>
    <hyperlink ref="AK645" r:id="rId330"/>
    <hyperlink ref="AK646" r:id="rId331"/>
    <hyperlink ref="AK647" r:id="rId332"/>
    <hyperlink ref="AK649" r:id="rId333"/>
    <hyperlink ref="AK650" r:id="rId334"/>
    <hyperlink ref="AK652" r:id="rId335"/>
    <hyperlink ref="AK657" r:id="rId336"/>
    <hyperlink ref="AK658" r:id="rId337"/>
    <hyperlink ref="AK659" r:id="rId338"/>
    <hyperlink ref="AK660" r:id="rId339"/>
    <hyperlink ref="AK664" r:id="rId340"/>
    <hyperlink ref="AK667" r:id="rId341"/>
    <hyperlink ref="AK671" r:id="rId342"/>
    <hyperlink ref="AK673" r:id="rId343"/>
    <hyperlink ref="AK677" r:id="rId344"/>
    <hyperlink ref="AK678" r:id="rId345"/>
    <hyperlink ref="AK679" r:id="rId346"/>
    <hyperlink ref="AK680" r:id="rId347"/>
    <hyperlink ref="AK684" r:id="rId348"/>
    <hyperlink ref="AK688" r:id="rId349"/>
    <hyperlink ref="AK689" r:id="rId350"/>
    <hyperlink ref="AK692" r:id="rId351"/>
    <hyperlink ref="AK693" r:id="rId352"/>
    <hyperlink ref="AK694" r:id="rId353"/>
    <hyperlink ref="AK695" r:id="rId354"/>
    <hyperlink ref="AK696" r:id="rId355"/>
    <hyperlink ref="AK698" r:id="rId356"/>
    <hyperlink ref="AK699" r:id="rId357"/>
    <hyperlink ref="AK702" r:id="rId358"/>
    <hyperlink ref="AK703" r:id="rId359"/>
    <hyperlink ref="AK706" r:id="rId360"/>
    <hyperlink ref="AK708" r:id="rId361"/>
    <hyperlink ref="AK710" r:id="rId362"/>
    <hyperlink ref="AK715" r:id="rId363"/>
    <hyperlink ref="AK716" r:id="rId364"/>
    <hyperlink ref="AK717" r:id="rId365"/>
    <hyperlink ref="AK718" r:id="rId366"/>
    <hyperlink ref="AK719" r:id="rId367"/>
    <hyperlink ref="AK721" r:id="rId368"/>
    <hyperlink ref="AK722" r:id="rId369"/>
    <hyperlink ref="AK723" r:id="rId370"/>
    <hyperlink ref="AK724" r:id="rId371"/>
    <hyperlink ref="AK726" r:id="rId372"/>
    <hyperlink ref="AK727" r:id="rId373"/>
    <hyperlink ref="AK729" r:id="rId374"/>
    <hyperlink ref="AK730" r:id="rId375"/>
    <hyperlink ref="AK732" r:id="rId376"/>
    <hyperlink ref="AK733" r:id="rId377"/>
    <hyperlink ref="AK734" r:id="rId378"/>
    <hyperlink ref="AK736" r:id="rId379"/>
    <hyperlink ref="AK738" r:id="rId380"/>
    <hyperlink ref="AK739" r:id="rId381"/>
    <hyperlink ref="AK742" r:id="rId382"/>
    <hyperlink ref="AK743" r:id="rId383"/>
    <hyperlink ref="AK744" r:id="rId384"/>
    <hyperlink ref="AK747" r:id="rId385"/>
    <hyperlink ref="AK748" r:id="rId386"/>
    <hyperlink ref="AK749" r:id="rId387"/>
    <hyperlink ref="AK751" r:id="rId388"/>
    <hyperlink ref="AK757" r:id="rId389"/>
    <hyperlink ref="AK758" r:id="rId390"/>
    <hyperlink ref="AK759" r:id="rId391"/>
    <hyperlink ref="AK762" r:id="rId392"/>
    <hyperlink ref="AK768" r:id="rId393"/>
    <hyperlink ref="AK769" r:id="rId394"/>
    <hyperlink ref="AK772" r:id="rId395"/>
    <hyperlink ref="AK773" r:id="rId396"/>
    <hyperlink ref="AK776" r:id="rId397"/>
    <hyperlink ref="AK777" r:id="rId398"/>
    <hyperlink ref="AK778" r:id="rId399"/>
    <hyperlink ref="AK779" r:id="rId400"/>
    <hyperlink ref="AK781" r:id="rId401"/>
    <hyperlink ref="AK785" r:id="rId402"/>
    <hyperlink ref="AK786" r:id="rId403"/>
    <hyperlink ref="AK791" r:id="rId404"/>
    <hyperlink ref="AK793" r:id="rId405"/>
    <hyperlink ref="AK795" r:id="rId406"/>
    <hyperlink ref="AK797" r:id="rId407"/>
    <hyperlink ref="AK798" r:id="rId408"/>
    <hyperlink ref="AK801" r:id="rId409"/>
    <hyperlink ref="AK802" r:id="rId410"/>
    <hyperlink ref="AK803" r:id="rId411"/>
    <hyperlink ref="AK804" r:id="rId412"/>
    <hyperlink ref="AK805" r:id="rId413"/>
    <hyperlink ref="AK806" r:id="rId414"/>
    <hyperlink ref="AK808" r:id="rId415"/>
    <hyperlink ref="AK809" r:id="rId416"/>
    <hyperlink ref="AK812" r:id="rId417"/>
    <hyperlink ref="AK813" r:id="rId418"/>
    <hyperlink ref="AK814" r:id="rId419"/>
    <hyperlink ref="AK815" r:id="rId420"/>
    <hyperlink ref="AK818" r:id="rId421"/>
    <hyperlink ref="AK819" r:id="rId422"/>
    <hyperlink ref="AK824" r:id="rId423"/>
    <hyperlink ref="AK825" r:id="rId424"/>
    <hyperlink ref="AK827" r:id="rId425"/>
    <hyperlink ref="AK829" r:id="rId426"/>
    <hyperlink ref="AK832" r:id="rId427"/>
    <hyperlink ref="AK835" r:id="rId428"/>
    <hyperlink ref="AK836" r:id="rId429"/>
    <hyperlink ref="AK839" r:id="rId430"/>
    <hyperlink ref="AK846" r:id="rId431"/>
    <hyperlink ref="AK848" r:id="rId432"/>
    <hyperlink ref="AK851" r:id="rId433"/>
    <hyperlink ref="AK852" r:id="rId434"/>
    <hyperlink ref="AK854" r:id="rId435"/>
    <hyperlink ref="AK855" r:id="rId436"/>
    <hyperlink ref="AK856" r:id="rId437"/>
    <hyperlink ref="AK858" r:id="rId438"/>
    <hyperlink ref="AK859" r:id="rId439"/>
    <hyperlink ref="AK861" r:id="rId440"/>
    <hyperlink ref="AK862" r:id="rId441"/>
    <hyperlink ref="AK863" r:id="rId442"/>
    <hyperlink ref="AK864" r:id="rId443"/>
    <hyperlink ref="AK865" r:id="rId444"/>
    <hyperlink ref="AK869" r:id="rId445"/>
    <hyperlink ref="AK879" r:id="rId446"/>
    <hyperlink ref="AK884" r:id="rId447"/>
    <hyperlink ref="AK889" r:id="rId448"/>
    <hyperlink ref="AK892" r:id="rId449"/>
    <hyperlink ref="AK893" r:id="rId450"/>
    <hyperlink ref="AK896" r:id="rId451"/>
    <hyperlink ref="AK898" r:id="rId452"/>
    <hyperlink ref="AK900" r:id="rId453"/>
    <hyperlink ref="AK901" r:id="rId454"/>
    <hyperlink ref="AK903" r:id="rId455"/>
    <hyperlink ref="AK904" r:id="rId456"/>
    <hyperlink ref="AK905" r:id="rId457"/>
    <hyperlink ref="AK909" r:id="rId458"/>
    <hyperlink ref="AK910" r:id="rId459"/>
    <hyperlink ref="AK911" r:id="rId460"/>
    <hyperlink ref="AK912" r:id="rId461"/>
    <hyperlink ref="AK914" r:id="rId462"/>
    <hyperlink ref="AK915" r:id="rId463"/>
    <hyperlink ref="AK916" r:id="rId464"/>
    <hyperlink ref="AK918" r:id="rId465"/>
    <hyperlink ref="AK921" r:id="rId466"/>
    <hyperlink ref="AK922" r:id="rId467"/>
    <hyperlink ref="AK923" r:id="rId468"/>
    <hyperlink ref="AK924" r:id="rId469"/>
    <hyperlink ref="AK925" r:id="rId470"/>
    <hyperlink ref="AK928" r:id="rId471"/>
    <hyperlink ref="AK929" r:id="rId472"/>
    <hyperlink ref="AK930" r:id="rId473"/>
    <hyperlink ref="AK931" r:id="rId474"/>
    <hyperlink ref="AK933" r:id="rId475"/>
    <hyperlink ref="AK934" r:id="rId476"/>
    <hyperlink ref="AK937" r:id="rId477"/>
    <hyperlink ref="AK938" r:id="rId478"/>
    <hyperlink ref="AK940" r:id="rId479"/>
    <hyperlink ref="AK945" r:id="rId480"/>
    <hyperlink ref="AK947" r:id="rId481"/>
    <hyperlink ref="AK948" r:id="rId482"/>
    <hyperlink ref="AK949" r:id="rId483"/>
    <hyperlink ref="AK950" r:id="rId484"/>
    <hyperlink ref="AK952" r:id="rId485"/>
    <hyperlink ref="AK954" r:id="rId486"/>
    <hyperlink ref="AK955" r:id="rId487"/>
    <hyperlink ref="AK956" r:id="rId488"/>
    <hyperlink ref="AK957" r:id="rId489"/>
    <hyperlink ref="AK958" r:id="rId490"/>
    <hyperlink ref="AK961" r:id="rId491"/>
    <hyperlink ref="AK962" r:id="rId492"/>
    <hyperlink ref="AK963" r:id="rId493"/>
    <hyperlink ref="AK969" r:id="rId494"/>
    <hyperlink ref="AK970" r:id="rId495"/>
    <hyperlink ref="AK971" r:id="rId496"/>
    <hyperlink ref="AK975" r:id="rId497"/>
    <hyperlink ref="AK977" r:id="rId498"/>
    <hyperlink ref="AK978" r:id="rId499"/>
    <hyperlink ref="AK979" r:id="rId500"/>
    <hyperlink ref="AK980" r:id="rId501"/>
    <hyperlink ref="AK982" r:id="rId502"/>
    <hyperlink ref="AK984" r:id="rId503"/>
    <hyperlink ref="AK985" r:id="rId504"/>
    <hyperlink ref="AK986" r:id="rId505"/>
    <hyperlink ref="AK987" r:id="rId506"/>
    <hyperlink ref="AK989" r:id="rId507"/>
    <hyperlink ref="AK992" r:id="rId508"/>
    <hyperlink ref="AK993" r:id="rId509"/>
    <hyperlink ref="AK994" r:id="rId510"/>
    <hyperlink ref="AK995" r:id="rId511"/>
    <hyperlink ref="AK996" r:id="rId512"/>
    <hyperlink ref="AK997" r:id="rId513"/>
    <hyperlink ref="AK1001" r:id="rId514"/>
    <hyperlink ref="AK1007" r:id="rId515"/>
    <hyperlink ref="AK1008" r:id="rId516"/>
    <hyperlink ref="AK1009" r:id="rId517"/>
    <hyperlink ref="AK1010" r:id="rId518"/>
    <hyperlink ref="AK1011" r:id="rId519"/>
    <hyperlink ref="AK1013" r:id="rId520"/>
    <hyperlink ref="AK1016" r:id="rId521"/>
    <hyperlink ref="AK1017" r:id="rId522"/>
    <hyperlink ref="AK1020" r:id="rId523"/>
    <hyperlink ref="AK1021" r:id="rId524"/>
    <hyperlink ref="AK1023" r:id="rId525"/>
    <hyperlink ref="AK1025" r:id="rId526"/>
    <hyperlink ref="AK1027" r:id="rId527"/>
    <hyperlink ref="AK1028" r:id="rId528"/>
    <hyperlink ref="AK1029" r:id="rId529"/>
    <hyperlink ref="AK1032" r:id="rId530"/>
    <hyperlink ref="AK1033" r:id="rId531"/>
    <hyperlink ref="AK1035" r:id="rId532"/>
    <hyperlink ref="AK1041" r:id="rId533"/>
    <hyperlink ref="AK1042" r:id="rId534"/>
    <hyperlink ref="AK1043" r:id="rId535"/>
    <hyperlink ref="AK1044" r:id="rId536"/>
    <hyperlink ref="AK1045" r:id="rId537"/>
    <hyperlink ref="AK1046" r:id="rId538"/>
    <hyperlink ref="AK1048" r:id="rId539"/>
    <hyperlink ref="AK1049" r:id="rId540"/>
    <hyperlink ref="AK1052" r:id="rId541"/>
    <hyperlink ref="AK1054" r:id="rId542"/>
    <hyperlink ref="AK1055" r:id="rId543"/>
    <hyperlink ref="AK1056" r:id="rId544"/>
    <hyperlink ref="AK1058" r:id="rId545"/>
    <hyperlink ref="AK1059" r:id="rId546"/>
    <hyperlink ref="AK1062" r:id="rId547"/>
    <hyperlink ref="AK1063" r:id="rId548"/>
    <hyperlink ref="AK1064" r:id="rId549"/>
    <hyperlink ref="AK1065" r:id="rId550"/>
    <hyperlink ref="AK1066" r:id="rId551"/>
    <hyperlink ref="AK1071" r:id="rId552"/>
    <hyperlink ref="AK1072" r:id="rId553"/>
    <hyperlink ref="AK1073" r:id="rId554"/>
    <hyperlink ref="AK1074" r:id="rId555"/>
    <hyperlink ref="AK1076" r:id="rId556"/>
    <hyperlink ref="AK1077" r:id="rId557"/>
    <hyperlink ref="AK1078" r:id="rId558"/>
    <hyperlink ref="AK1081" r:id="rId559"/>
    <hyperlink ref="AK1085" r:id="rId560"/>
    <hyperlink ref="AK1087" r:id="rId561"/>
    <hyperlink ref="AK1089" r:id="rId562"/>
    <hyperlink ref="AK1094" r:id="rId563"/>
    <hyperlink ref="AK1095" r:id="rId564"/>
    <hyperlink ref="AK1097" r:id="rId565"/>
    <hyperlink ref="AK1101" r:id="rId566"/>
    <hyperlink ref="AK1103" r:id="rId567"/>
    <hyperlink ref="AK1104" r:id="rId568"/>
    <hyperlink ref="AK1105" r:id="rId569"/>
    <hyperlink ref="AK1106" r:id="rId570"/>
    <hyperlink ref="AK1108" r:id="rId571"/>
    <hyperlink ref="AK1109" r:id="rId572"/>
    <hyperlink ref="AK1110" r:id="rId573"/>
    <hyperlink ref="AK1111" r:id="rId574"/>
    <hyperlink ref="AK1112" r:id="rId575"/>
    <hyperlink ref="AK1114" r:id="rId576"/>
    <hyperlink ref="AK1116" r:id="rId577"/>
    <hyperlink ref="AK1117" r:id="rId578"/>
    <hyperlink ref="AK1118" r:id="rId579"/>
    <hyperlink ref="AK1122" r:id="rId580"/>
    <hyperlink ref="AK1123" r:id="rId581"/>
    <hyperlink ref="AK1124" r:id="rId582"/>
    <hyperlink ref="AK1125" r:id="rId583"/>
    <hyperlink ref="AK1126" r:id="rId584"/>
    <hyperlink ref="AK1127" r:id="rId585"/>
    <hyperlink ref="AK1130" r:id="rId586"/>
    <hyperlink ref="AK1132" r:id="rId587"/>
    <hyperlink ref="AK1133" r:id="rId588"/>
    <hyperlink ref="AK1134" r:id="rId589"/>
    <hyperlink ref="AK1138" r:id="rId590"/>
    <hyperlink ref="AK1148" r:id="rId591"/>
    <hyperlink ref="AK1151" r:id="rId592"/>
    <hyperlink ref="AK1157" r:id="rId593"/>
    <hyperlink ref="AK1158" r:id="rId594"/>
    <hyperlink ref="AK1168" r:id="rId595"/>
    <hyperlink ref="AK1170" r:id="rId596"/>
    <hyperlink ref="AK1172" r:id="rId597"/>
    <hyperlink ref="AK1173" r:id="rId598"/>
    <hyperlink ref="AK1174" r:id="rId599"/>
    <hyperlink ref="AK1175" r:id="rId600"/>
    <hyperlink ref="AK1176" r:id="rId601"/>
    <hyperlink ref="AK1177" r:id="rId602"/>
    <hyperlink ref="AK1178" r:id="rId603"/>
    <hyperlink ref="AK1179" r:id="rId604"/>
    <hyperlink ref="AK1180" r:id="rId605"/>
    <hyperlink ref="AK1181" r:id="rId606"/>
    <hyperlink ref="AK1182" r:id="rId607"/>
    <hyperlink ref="AK1185" r:id="rId608"/>
    <hyperlink ref="AK1187" r:id="rId609"/>
    <hyperlink ref="AK1188" r:id="rId610"/>
    <hyperlink ref="AK1191" r:id="rId611"/>
    <hyperlink ref="AK1192" r:id="rId612"/>
    <hyperlink ref="AK1193" r:id="rId613"/>
    <hyperlink ref="AK1194" r:id="rId614"/>
    <hyperlink ref="AK1195" r:id="rId615"/>
    <hyperlink ref="AK1196" r:id="rId616"/>
    <hyperlink ref="AK1197" r:id="rId617"/>
    <hyperlink ref="AK1198" r:id="rId618"/>
    <hyperlink ref="AK1199" r:id="rId619"/>
    <hyperlink ref="AK1201" r:id="rId620"/>
    <hyperlink ref="AK1202" r:id="rId621"/>
    <hyperlink ref="AK1205" r:id="rId622"/>
    <hyperlink ref="AK1207" r:id="rId623"/>
    <hyperlink ref="AK1208" r:id="rId624"/>
    <hyperlink ref="AK1209" r:id="rId625"/>
    <hyperlink ref="AK1210" r:id="rId626"/>
    <hyperlink ref="AK1211" r:id="rId627"/>
    <hyperlink ref="AK1213" r:id="rId628"/>
    <hyperlink ref="AK1214" r:id="rId629"/>
    <hyperlink ref="AK1215" r:id="rId630"/>
    <hyperlink ref="AK1218" r:id="rId631"/>
    <hyperlink ref="AK1219" r:id="rId632"/>
    <hyperlink ref="AK1220" r:id="rId633"/>
    <hyperlink ref="AK1221" r:id="rId634"/>
    <hyperlink ref="AK1222" r:id="rId635"/>
    <hyperlink ref="AK1224" r:id="rId636"/>
    <hyperlink ref="AK1227" r:id="rId637"/>
    <hyperlink ref="AK1228" r:id="rId638"/>
    <hyperlink ref="AK1229" r:id="rId639"/>
    <hyperlink ref="AK1233" r:id="rId640"/>
    <hyperlink ref="AK1234" r:id="rId641"/>
    <hyperlink ref="AK1237" r:id="rId642"/>
    <hyperlink ref="AK1238" r:id="rId643"/>
    <hyperlink ref="AK1240" r:id="rId644"/>
    <hyperlink ref="AK1247" r:id="rId645"/>
    <hyperlink ref="AK1251" r:id="rId646"/>
    <hyperlink ref="AK1253" r:id="rId647"/>
    <hyperlink ref="AK1254" r:id="rId648"/>
    <hyperlink ref="AK1255" r:id="rId649"/>
    <hyperlink ref="AK1256" r:id="rId650"/>
    <hyperlink ref="AK1257" r:id="rId651"/>
    <hyperlink ref="AK1261" r:id="rId652"/>
    <hyperlink ref="AK1263" r:id="rId653"/>
    <hyperlink ref="AK1264" r:id="rId654"/>
    <hyperlink ref="AK1265" r:id="rId655"/>
    <hyperlink ref="AK1266" r:id="rId656"/>
    <hyperlink ref="AK1267" r:id="rId657"/>
    <hyperlink ref="AK1268" r:id="rId658"/>
    <hyperlink ref="AK1271" r:id="rId659"/>
    <hyperlink ref="AK1272" r:id="rId660"/>
    <hyperlink ref="AK1274" r:id="rId661"/>
    <hyperlink ref="AK1275" r:id="rId662"/>
    <hyperlink ref="AK1276" r:id="rId663"/>
    <hyperlink ref="AK1280" r:id="rId664"/>
    <hyperlink ref="AK1281" r:id="rId665"/>
    <hyperlink ref="AK1283" r:id="rId666"/>
    <hyperlink ref="AK1289" r:id="rId667"/>
    <hyperlink ref="AK1291" r:id="rId668"/>
    <hyperlink ref="AK1293" r:id="rId669"/>
    <hyperlink ref="AK1295" r:id="rId670"/>
    <hyperlink ref="AK1297" r:id="rId671"/>
    <hyperlink ref="AK1300" r:id="rId672"/>
    <hyperlink ref="AK1303" r:id="rId673"/>
    <hyperlink ref="AK1304" r:id="rId674"/>
    <hyperlink ref="AK1305" r:id="rId675"/>
    <hyperlink ref="AK1306" r:id="rId676"/>
    <hyperlink ref="AK1309" r:id="rId677"/>
    <hyperlink ref="AK1310" r:id="rId678"/>
    <hyperlink ref="AK1311" r:id="rId679"/>
    <hyperlink ref="AK1312" r:id="rId680"/>
    <hyperlink ref="AK1314" r:id="rId681"/>
    <hyperlink ref="AK1315" r:id="rId682"/>
    <hyperlink ref="AK1316" r:id="rId683"/>
    <hyperlink ref="AK1317" r:id="rId684"/>
    <hyperlink ref="AK1318" r:id="rId685"/>
    <hyperlink ref="AK1320" r:id="rId686"/>
    <hyperlink ref="AK1323" r:id="rId687"/>
    <hyperlink ref="AK1324" r:id="rId688"/>
    <hyperlink ref="AK1325" r:id="rId689"/>
    <hyperlink ref="AK1326" r:id="rId690"/>
    <hyperlink ref="AK1328" r:id="rId691"/>
    <hyperlink ref="AK1329" r:id="rId692"/>
    <hyperlink ref="AK1330" r:id="rId693"/>
    <hyperlink ref="AK1331" r:id="rId694"/>
    <hyperlink ref="AK1333" r:id="rId695"/>
    <hyperlink ref="AK1335" r:id="rId696"/>
    <hyperlink ref="AK1337" r:id="rId697"/>
    <hyperlink ref="AK1338" r:id="rId698"/>
    <hyperlink ref="AK1339" r:id="rId699"/>
    <hyperlink ref="AK1341" r:id="rId700"/>
    <hyperlink ref="AK1343" r:id="rId701"/>
    <hyperlink ref="AK1344" r:id="rId702"/>
    <hyperlink ref="AK1345" r:id="rId703"/>
    <hyperlink ref="AK1346" r:id="rId704"/>
    <hyperlink ref="AK1349" r:id="rId705"/>
    <hyperlink ref="AK1350" r:id="rId706"/>
    <hyperlink ref="AK1351" r:id="rId707"/>
    <hyperlink ref="AK1352" r:id="rId708"/>
    <hyperlink ref="AK1353" r:id="rId709"/>
    <hyperlink ref="AK1354" r:id="rId710"/>
    <hyperlink ref="AK1356" r:id="rId711"/>
    <hyperlink ref="AK1357" r:id="rId712"/>
    <hyperlink ref="AK1358" r:id="rId713"/>
    <hyperlink ref="AK1359" r:id="rId714"/>
    <hyperlink ref="AK1362" r:id="rId715"/>
    <hyperlink ref="AK1363" r:id="rId716"/>
    <hyperlink ref="AK1366" r:id="rId717"/>
    <hyperlink ref="AK1367" r:id="rId718"/>
    <hyperlink ref="AK1369" r:id="rId719"/>
    <hyperlink ref="AK1373" r:id="rId720"/>
    <hyperlink ref="AK1374" r:id="rId721"/>
    <hyperlink ref="AK1375" r:id="rId722"/>
    <hyperlink ref="AK1379" r:id="rId723"/>
    <hyperlink ref="AK1380" r:id="rId724"/>
    <hyperlink ref="AK1381" r:id="rId725"/>
    <hyperlink ref="AK1382" r:id="rId726"/>
    <hyperlink ref="AK1384" r:id="rId727"/>
    <hyperlink ref="AK1385" r:id="rId728"/>
    <hyperlink ref="AK1386" r:id="rId729"/>
    <hyperlink ref="AK1387" r:id="rId730"/>
    <hyperlink ref="AK1390" r:id="rId731"/>
    <hyperlink ref="AK1392" r:id="rId732"/>
    <hyperlink ref="AK1394" r:id="rId733"/>
    <hyperlink ref="AK1395" r:id="rId734"/>
    <hyperlink ref="AK1396" r:id="rId735"/>
    <hyperlink ref="AK1397" r:id="rId736"/>
    <hyperlink ref="AK1398" r:id="rId737"/>
    <hyperlink ref="AK1399" r:id="rId738"/>
    <hyperlink ref="AK1400" r:id="rId739"/>
    <hyperlink ref="AK1401" r:id="rId740"/>
    <hyperlink ref="AK1402" r:id="rId741"/>
    <hyperlink ref="AK1403" r:id="rId742"/>
    <hyperlink ref="AK1405" r:id="rId743"/>
    <hyperlink ref="AK1406" r:id="rId744"/>
    <hyperlink ref="AK1407" r:id="rId745"/>
    <hyperlink ref="AK1408" r:id="rId746"/>
    <hyperlink ref="AK1409" r:id="rId747"/>
    <hyperlink ref="AK1410" r:id="rId748"/>
    <hyperlink ref="AK1411" r:id="rId749"/>
    <hyperlink ref="AK1412" r:id="rId750"/>
    <hyperlink ref="AK1413" r:id="rId751"/>
    <hyperlink ref="AK1414" r:id="rId752"/>
    <hyperlink ref="AK1415" r:id="rId753"/>
    <hyperlink ref="AK1416" r:id="rId754"/>
    <hyperlink ref="AK1417" r:id="rId755"/>
    <hyperlink ref="AK1418" r:id="rId756"/>
    <hyperlink ref="AK1419" r:id="rId757"/>
    <hyperlink ref="AK1420" r:id="rId758"/>
    <hyperlink ref="AK1421" r:id="rId759"/>
    <hyperlink ref="AK1422" r:id="rId760"/>
    <hyperlink ref="AK1423" r:id="rId761"/>
    <hyperlink ref="AK1425" r:id="rId762"/>
    <hyperlink ref="AK1426" r:id="rId763"/>
    <hyperlink ref="AK1427" r:id="rId764"/>
    <hyperlink ref="AK1428" r:id="rId765"/>
    <hyperlink ref="AK1429" r:id="rId766"/>
    <hyperlink ref="AK1430" r:id="rId767"/>
    <hyperlink ref="AK1431" r:id="rId768"/>
    <hyperlink ref="AK1432" r:id="rId769"/>
    <hyperlink ref="AK1433" r:id="rId770"/>
    <hyperlink ref="AK1434" r:id="rId771"/>
    <hyperlink ref="AK1435" r:id="rId772"/>
    <hyperlink ref="AK1436" r:id="rId773"/>
    <hyperlink ref="AK1437" r:id="rId774"/>
    <hyperlink ref="AK1439" r:id="rId775"/>
    <hyperlink ref="AK1440" r:id="rId776"/>
    <hyperlink ref="AK1441" r:id="rId777"/>
    <hyperlink ref="AK1443" r:id="rId778"/>
    <hyperlink ref="AK1444" r:id="rId779"/>
    <hyperlink ref="AK1445" r:id="rId780"/>
    <hyperlink ref="AK1446" r:id="rId781"/>
    <hyperlink ref="AK1447" r:id="rId782"/>
    <hyperlink ref="AK1448" r:id="rId783"/>
    <hyperlink ref="AK1450" r:id="rId784"/>
    <hyperlink ref="AK1451" r:id="rId785"/>
    <hyperlink ref="AK1452" r:id="rId786"/>
    <hyperlink ref="AK1453" r:id="rId787"/>
    <hyperlink ref="AK1454" r:id="rId788"/>
    <hyperlink ref="AK1455" r:id="rId789"/>
    <hyperlink ref="AK1459" r:id="rId790"/>
    <hyperlink ref="AK1460" r:id="rId791"/>
    <hyperlink ref="F3" r:id="rId792"/>
    <hyperlink ref="F4" r:id="rId793"/>
    <hyperlink ref="F5" r:id="rId794"/>
    <hyperlink ref="F6" r:id="rId795"/>
    <hyperlink ref="F7" r:id="rId796"/>
    <hyperlink ref="F8" r:id="rId797"/>
    <hyperlink ref="F9" r:id="rId798"/>
    <hyperlink ref="F10" r:id="rId799"/>
    <hyperlink ref="F11" r:id="rId800"/>
    <hyperlink ref="F12" r:id="rId801"/>
    <hyperlink ref="F13" r:id="rId802"/>
    <hyperlink ref="F14" r:id="rId803"/>
    <hyperlink ref="F15" r:id="rId804"/>
    <hyperlink ref="F16" r:id="rId805"/>
    <hyperlink ref="F17" r:id="rId806"/>
    <hyperlink ref="F18" r:id="rId807"/>
    <hyperlink ref="F19" r:id="rId808"/>
    <hyperlink ref="F20" r:id="rId809"/>
    <hyperlink ref="F21" r:id="rId810"/>
    <hyperlink ref="F22" r:id="rId811"/>
    <hyperlink ref="F23" r:id="rId812"/>
    <hyperlink ref="F24" r:id="rId813"/>
    <hyperlink ref="F25" r:id="rId814"/>
    <hyperlink ref="F26" r:id="rId815"/>
    <hyperlink ref="F27" r:id="rId816"/>
    <hyperlink ref="F28" r:id="rId817"/>
    <hyperlink ref="F29" r:id="rId818"/>
    <hyperlink ref="F30" r:id="rId819"/>
    <hyperlink ref="F31" r:id="rId820"/>
    <hyperlink ref="F32" r:id="rId821"/>
    <hyperlink ref="F33" r:id="rId822"/>
    <hyperlink ref="F34" r:id="rId823"/>
    <hyperlink ref="F35" r:id="rId824"/>
    <hyperlink ref="F36" r:id="rId825"/>
    <hyperlink ref="F37" r:id="rId826"/>
    <hyperlink ref="F38" r:id="rId827"/>
    <hyperlink ref="F39" r:id="rId828"/>
    <hyperlink ref="F40" r:id="rId829"/>
    <hyperlink ref="F41" r:id="rId830"/>
    <hyperlink ref="F42" r:id="rId831"/>
    <hyperlink ref="F43" r:id="rId832"/>
    <hyperlink ref="F44" r:id="rId833"/>
    <hyperlink ref="F45" r:id="rId834"/>
    <hyperlink ref="F46" r:id="rId835"/>
    <hyperlink ref="F47" r:id="rId836"/>
    <hyperlink ref="F48" r:id="rId837"/>
    <hyperlink ref="F49" r:id="rId838"/>
    <hyperlink ref="F50" r:id="rId839"/>
    <hyperlink ref="F51" r:id="rId840"/>
    <hyperlink ref="F52" r:id="rId841"/>
    <hyperlink ref="F53" r:id="rId842"/>
    <hyperlink ref="F54" r:id="rId843"/>
    <hyperlink ref="F55" r:id="rId844"/>
    <hyperlink ref="F56" r:id="rId845"/>
    <hyperlink ref="F57" r:id="rId846"/>
    <hyperlink ref="F58" r:id="rId847"/>
    <hyperlink ref="F59" r:id="rId848"/>
    <hyperlink ref="F60" r:id="rId849"/>
    <hyperlink ref="F61" r:id="rId850"/>
    <hyperlink ref="F62" r:id="rId851"/>
    <hyperlink ref="F63" r:id="rId852"/>
    <hyperlink ref="F64" r:id="rId853"/>
    <hyperlink ref="F65" r:id="rId854"/>
    <hyperlink ref="F66" r:id="rId855"/>
    <hyperlink ref="F67" r:id="rId856"/>
    <hyperlink ref="F68" r:id="rId857"/>
    <hyperlink ref="F69" r:id="rId858"/>
    <hyperlink ref="F70" r:id="rId859"/>
    <hyperlink ref="F71" r:id="rId860"/>
    <hyperlink ref="F72" r:id="rId861"/>
    <hyperlink ref="F73" r:id="rId862"/>
    <hyperlink ref="F74" r:id="rId863"/>
    <hyperlink ref="F75" r:id="rId864"/>
    <hyperlink ref="F76" r:id="rId865"/>
    <hyperlink ref="F77" r:id="rId866"/>
    <hyperlink ref="F78" r:id="rId867"/>
    <hyperlink ref="F79" r:id="rId868"/>
    <hyperlink ref="F80" r:id="rId869"/>
    <hyperlink ref="F81" r:id="rId870"/>
    <hyperlink ref="F82" r:id="rId871"/>
    <hyperlink ref="F83" r:id="rId872"/>
    <hyperlink ref="F84" r:id="rId873"/>
    <hyperlink ref="F85" r:id="rId874"/>
    <hyperlink ref="F86" r:id="rId875"/>
    <hyperlink ref="F87" r:id="rId876"/>
    <hyperlink ref="F88" r:id="rId877"/>
    <hyperlink ref="F89" r:id="rId878"/>
    <hyperlink ref="F90" r:id="rId879"/>
    <hyperlink ref="F91" r:id="rId880"/>
    <hyperlink ref="F92" r:id="rId881"/>
    <hyperlink ref="F93" r:id="rId882"/>
    <hyperlink ref="F94" r:id="rId883"/>
    <hyperlink ref="F95" r:id="rId884"/>
    <hyperlink ref="F96" r:id="rId885"/>
    <hyperlink ref="F97" r:id="rId886"/>
    <hyperlink ref="F98" r:id="rId887"/>
    <hyperlink ref="F99" r:id="rId888"/>
    <hyperlink ref="F100" r:id="rId889"/>
    <hyperlink ref="F101" r:id="rId890"/>
    <hyperlink ref="F102" r:id="rId891"/>
    <hyperlink ref="F103" r:id="rId892"/>
    <hyperlink ref="F104" r:id="rId893"/>
    <hyperlink ref="F105" r:id="rId894"/>
    <hyperlink ref="F106" r:id="rId895"/>
    <hyperlink ref="F107" r:id="rId896"/>
    <hyperlink ref="F108" r:id="rId897"/>
    <hyperlink ref="F109" r:id="rId898"/>
    <hyperlink ref="F110" r:id="rId899"/>
    <hyperlink ref="F111" r:id="rId900"/>
    <hyperlink ref="F112" r:id="rId901"/>
    <hyperlink ref="F113" r:id="rId902"/>
    <hyperlink ref="F114" r:id="rId903"/>
    <hyperlink ref="F115" r:id="rId904"/>
    <hyperlink ref="F116" r:id="rId905"/>
    <hyperlink ref="F117" r:id="rId906"/>
    <hyperlink ref="F118" r:id="rId907"/>
    <hyperlink ref="F119" r:id="rId908"/>
    <hyperlink ref="F120" r:id="rId909"/>
    <hyperlink ref="F121" r:id="rId910"/>
    <hyperlink ref="F122" r:id="rId911"/>
    <hyperlink ref="F123" r:id="rId912"/>
    <hyperlink ref="F124" r:id="rId913"/>
    <hyperlink ref="F125" r:id="rId914"/>
    <hyperlink ref="F126" r:id="rId915"/>
    <hyperlink ref="F127" r:id="rId916"/>
    <hyperlink ref="F128" r:id="rId917"/>
    <hyperlink ref="F129" r:id="rId918"/>
    <hyperlink ref="F130" r:id="rId919"/>
    <hyperlink ref="F131" r:id="rId920"/>
    <hyperlink ref="F132" r:id="rId921"/>
    <hyperlink ref="F133" r:id="rId922"/>
    <hyperlink ref="F134" r:id="rId923"/>
    <hyperlink ref="F135" r:id="rId924"/>
    <hyperlink ref="F136" r:id="rId925"/>
    <hyperlink ref="F137" r:id="rId926"/>
    <hyperlink ref="F138" r:id="rId927"/>
    <hyperlink ref="F139" r:id="rId928"/>
    <hyperlink ref="F140" r:id="rId929"/>
    <hyperlink ref="F141" r:id="rId930"/>
    <hyperlink ref="F142" r:id="rId931"/>
    <hyperlink ref="F143" r:id="rId932"/>
    <hyperlink ref="F144" r:id="rId933"/>
    <hyperlink ref="F145" r:id="rId934"/>
    <hyperlink ref="F146" r:id="rId935"/>
    <hyperlink ref="F147" r:id="rId936"/>
    <hyperlink ref="F148" r:id="rId937"/>
    <hyperlink ref="F149" r:id="rId938"/>
    <hyperlink ref="F150" r:id="rId939"/>
    <hyperlink ref="F151" r:id="rId940"/>
    <hyperlink ref="F152" r:id="rId941"/>
    <hyperlink ref="F153" r:id="rId942"/>
    <hyperlink ref="F154" r:id="rId943"/>
    <hyperlink ref="F155" r:id="rId944"/>
    <hyperlink ref="F156" r:id="rId945"/>
    <hyperlink ref="F157" r:id="rId946"/>
    <hyperlink ref="F158" r:id="rId947"/>
    <hyperlink ref="F159" r:id="rId948"/>
    <hyperlink ref="F160" r:id="rId949"/>
    <hyperlink ref="F161" r:id="rId950"/>
    <hyperlink ref="F162" r:id="rId951"/>
    <hyperlink ref="F163" r:id="rId952"/>
    <hyperlink ref="F164" r:id="rId953"/>
    <hyperlink ref="F165" r:id="rId954"/>
    <hyperlink ref="F166" r:id="rId955"/>
    <hyperlink ref="F167" r:id="rId956"/>
    <hyperlink ref="F168" r:id="rId957"/>
    <hyperlink ref="F169" r:id="rId958"/>
    <hyperlink ref="F170" r:id="rId959"/>
    <hyperlink ref="F171" r:id="rId960"/>
    <hyperlink ref="F172" r:id="rId961"/>
    <hyperlink ref="F173" r:id="rId962"/>
    <hyperlink ref="F174" r:id="rId963"/>
    <hyperlink ref="F175" r:id="rId964"/>
    <hyperlink ref="F176" r:id="rId965"/>
    <hyperlink ref="F177" r:id="rId966"/>
    <hyperlink ref="F178" r:id="rId967"/>
    <hyperlink ref="F179" r:id="rId968"/>
    <hyperlink ref="F180" r:id="rId969"/>
    <hyperlink ref="F181" r:id="rId970"/>
    <hyperlink ref="F182" r:id="rId971"/>
    <hyperlink ref="F183" r:id="rId972"/>
    <hyperlink ref="F184" r:id="rId973"/>
    <hyperlink ref="F185" r:id="rId974"/>
    <hyperlink ref="F186" r:id="rId975"/>
    <hyperlink ref="F187" r:id="rId976"/>
    <hyperlink ref="F188" r:id="rId977"/>
    <hyperlink ref="F189" r:id="rId978"/>
    <hyperlink ref="F190" r:id="rId979"/>
    <hyperlink ref="F191" r:id="rId980"/>
    <hyperlink ref="F192" r:id="rId981"/>
    <hyperlink ref="F193" r:id="rId982"/>
    <hyperlink ref="F194" r:id="rId983"/>
    <hyperlink ref="F195" r:id="rId984"/>
    <hyperlink ref="F196" r:id="rId985"/>
    <hyperlink ref="F197" r:id="rId986"/>
    <hyperlink ref="F198" r:id="rId987"/>
    <hyperlink ref="F199" r:id="rId988"/>
    <hyperlink ref="F200" r:id="rId989"/>
    <hyperlink ref="F201" r:id="rId990"/>
    <hyperlink ref="F202" r:id="rId991"/>
    <hyperlink ref="F203" r:id="rId992"/>
    <hyperlink ref="F204" r:id="rId993"/>
    <hyperlink ref="F205" r:id="rId994"/>
    <hyperlink ref="F206" r:id="rId995"/>
    <hyperlink ref="F207" r:id="rId996"/>
    <hyperlink ref="F208" r:id="rId997"/>
    <hyperlink ref="F209" r:id="rId998"/>
    <hyperlink ref="F210" r:id="rId999"/>
    <hyperlink ref="F211" r:id="rId1000"/>
    <hyperlink ref="F212" r:id="rId1001"/>
    <hyperlink ref="F213" r:id="rId1002"/>
    <hyperlink ref="F214" r:id="rId1003"/>
    <hyperlink ref="F215" r:id="rId1004"/>
    <hyperlink ref="F216" r:id="rId1005"/>
    <hyperlink ref="F217" r:id="rId1006"/>
    <hyperlink ref="F218" r:id="rId1007"/>
    <hyperlink ref="F219" r:id="rId1008"/>
    <hyperlink ref="F220" r:id="rId1009"/>
    <hyperlink ref="F221" r:id="rId1010"/>
    <hyperlink ref="F222" r:id="rId1011"/>
    <hyperlink ref="F223" r:id="rId1012"/>
    <hyperlink ref="F224" r:id="rId1013"/>
    <hyperlink ref="F225" r:id="rId1014"/>
    <hyperlink ref="F226" r:id="rId1015"/>
    <hyperlink ref="F227" r:id="rId1016"/>
    <hyperlink ref="F228" r:id="rId1017"/>
    <hyperlink ref="F229" r:id="rId1018"/>
    <hyperlink ref="F230" r:id="rId1019"/>
    <hyperlink ref="F231" r:id="rId1020"/>
    <hyperlink ref="F232" r:id="rId1021"/>
    <hyperlink ref="F233" r:id="rId1022"/>
    <hyperlink ref="F234" r:id="rId1023"/>
    <hyperlink ref="F235" r:id="rId1024"/>
    <hyperlink ref="F236" r:id="rId1025"/>
    <hyperlink ref="F237" r:id="rId1026"/>
    <hyperlink ref="F238" r:id="rId1027"/>
    <hyperlink ref="F239" r:id="rId1028"/>
    <hyperlink ref="F240" r:id="rId1029"/>
    <hyperlink ref="F241" r:id="rId1030"/>
    <hyperlink ref="F242" r:id="rId1031"/>
    <hyperlink ref="F243" r:id="rId1032"/>
    <hyperlink ref="F244" r:id="rId1033"/>
    <hyperlink ref="F245" r:id="rId1034"/>
    <hyperlink ref="F246" r:id="rId1035"/>
    <hyperlink ref="F247" r:id="rId1036"/>
    <hyperlink ref="F248" r:id="rId1037"/>
    <hyperlink ref="F249" r:id="rId1038"/>
    <hyperlink ref="F250" r:id="rId1039"/>
    <hyperlink ref="F251" r:id="rId1040"/>
    <hyperlink ref="F252" r:id="rId1041"/>
    <hyperlink ref="F253" r:id="rId1042"/>
    <hyperlink ref="F254" r:id="rId1043"/>
    <hyperlink ref="F255" r:id="rId1044"/>
    <hyperlink ref="F256" r:id="rId1045"/>
    <hyperlink ref="F257" r:id="rId1046"/>
    <hyperlink ref="F258" r:id="rId1047"/>
    <hyperlink ref="F259" r:id="rId1048"/>
    <hyperlink ref="F260" r:id="rId1049"/>
    <hyperlink ref="F261" r:id="rId1050"/>
    <hyperlink ref="F262" r:id="rId1051"/>
    <hyperlink ref="F263" r:id="rId1052"/>
    <hyperlink ref="F264" r:id="rId1053"/>
    <hyperlink ref="F265" r:id="rId1054"/>
    <hyperlink ref="F266" r:id="rId1055"/>
    <hyperlink ref="F267" r:id="rId1056"/>
    <hyperlink ref="F268" r:id="rId1057"/>
    <hyperlink ref="F269" r:id="rId1058"/>
    <hyperlink ref="F270" r:id="rId1059"/>
    <hyperlink ref="F271" r:id="rId1060"/>
    <hyperlink ref="F272" r:id="rId1061"/>
    <hyperlink ref="F273" r:id="rId1062"/>
    <hyperlink ref="F274" r:id="rId1063"/>
    <hyperlink ref="F275" r:id="rId1064"/>
    <hyperlink ref="F276" r:id="rId1065"/>
    <hyperlink ref="F277" r:id="rId1066"/>
    <hyperlink ref="F278" r:id="rId1067"/>
    <hyperlink ref="F279" r:id="rId1068"/>
    <hyperlink ref="F280" r:id="rId1069"/>
    <hyperlink ref="F281" r:id="rId1070"/>
    <hyperlink ref="F282" r:id="rId1071"/>
    <hyperlink ref="F283" r:id="rId1072"/>
    <hyperlink ref="F284" r:id="rId1073"/>
    <hyperlink ref="F285" r:id="rId1074"/>
    <hyperlink ref="F286" r:id="rId1075"/>
    <hyperlink ref="F287" r:id="rId1076"/>
    <hyperlink ref="F288" r:id="rId1077"/>
    <hyperlink ref="F289" r:id="rId1078"/>
    <hyperlink ref="F290" r:id="rId1079"/>
    <hyperlink ref="F291" r:id="rId1080"/>
    <hyperlink ref="F292" r:id="rId1081"/>
    <hyperlink ref="F293" r:id="rId1082"/>
    <hyperlink ref="F294" r:id="rId1083"/>
    <hyperlink ref="F295" r:id="rId1084"/>
    <hyperlink ref="F296" r:id="rId1085"/>
    <hyperlink ref="F297" r:id="rId1086"/>
    <hyperlink ref="F298" r:id="rId1087"/>
    <hyperlink ref="F299" r:id="rId1088"/>
    <hyperlink ref="F300" r:id="rId1089"/>
    <hyperlink ref="F301" r:id="rId1090"/>
    <hyperlink ref="F302" r:id="rId1091"/>
    <hyperlink ref="F303" r:id="rId1092"/>
    <hyperlink ref="F304" r:id="rId1093"/>
    <hyperlink ref="F305" r:id="rId1094"/>
    <hyperlink ref="F306" r:id="rId1095"/>
    <hyperlink ref="F307" r:id="rId1096"/>
    <hyperlink ref="F308" r:id="rId1097"/>
    <hyperlink ref="F309" r:id="rId1098"/>
    <hyperlink ref="F310" r:id="rId1099"/>
    <hyperlink ref="F311" r:id="rId1100"/>
    <hyperlink ref="F312" r:id="rId1101"/>
    <hyperlink ref="F313" r:id="rId1102"/>
    <hyperlink ref="F314" r:id="rId1103"/>
    <hyperlink ref="F315" r:id="rId1104"/>
    <hyperlink ref="F316" r:id="rId1105"/>
    <hyperlink ref="F317" r:id="rId1106"/>
    <hyperlink ref="F318" r:id="rId1107"/>
    <hyperlink ref="F319" r:id="rId1108"/>
    <hyperlink ref="F320" r:id="rId1109"/>
    <hyperlink ref="F321" r:id="rId1110"/>
    <hyperlink ref="F322" r:id="rId1111"/>
    <hyperlink ref="F323" r:id="rId1112"/>
    <hyperlink ref="F324" r:id="rId1113"/>
    <hyperlink ref="F325" r:id="rId1114"/>
    <hyperlink ref="F326" r:id="rId1115"/>
    <hyperlink ref="F327" r:id="rId1116"/>
    <hyperlink ref="F328" r:id="rId1117"/>
    <hyperlink ref="F329" r:id="rId1118"/>
    <hyperlink ref="F330" r:id="rId1119"/>
    <hyperlink ref="F331" r:id="rId1120"/>
    <hyperlink ref="F332" r:id="rId1121"/>
    <hyperlink ref="F333" r:id="rId1122"/>
    <hyperlink ref="F334" r:id="rId1123"/>
    <hyperlink ref="F335" r:id="rId1124"/>
    <hyperlink ref="F336" r:id="rId1125"/>
    <hyperlink ref="F337" r:id="rId1126"/>
    <hyperlink ref="F338" r:id="rId1127"/>
    <hyperlink ref="F339" r:id="rId1128"/>
    <hyperlink ref="F340" r:id="rId1129"/>
    <hyperlink ref="F341" r:id="rId1130"/>
    <hyperlink ref="F342" r:id="rId1131"/>
    <hyperlink ref="F343" r:id="rId1132"/>
    <hyperlink ref="F344" r:id="rId1133"/>
    <hyperlink ref="F345" r:id="rId1134"/>
    <hyperlink ref="F346" r:id="rId1135"/>
    <hyperlink ref="F347" r:id="rId1136"/>
    <hyperlink ref="F348" r:id="rId1137"/>
    <hyperlink ref="F349" r:id="rId1138"/>
    <hyperlink ref="F350" r:id="rId1139"/>
    <hyperlink ref="F351" r:id="rId1140"/>
    <hyperlink ref="F352" r:id="rId1141"/>
    <hyperlink ref="F353" r:id="rId1142"/>
    <hyperlink ref="F354" r:id="rId1143"/>
    <hyperlink ref="F355" r:id="rId1144"/>
    <hyperlink ref="F356" r:id="rId1145"/>
    <hyperlink ref="F357" r:id="rId1146"/>
    <hyperlink ref="F358" r:id="rId1147"/>
    <hyperlink ref="F359" r:id="rId1148"/>
    <hyperlink ref="F360" r:id="rId1149"/>
    <hyperlink ref="F361" r:id="rId1150"/>
    <hyperlink ref="F362" r:id="rId1151"/>
    <hyperlink ref="F363" r:id="rId1152"/>
    <hyperlink ref="F364" r:id="rId1153"/>
    <hyperlink ref="F365" r:id="rId1154"/>
    <hyperlink ref="F366" r:id="rId1155"/>
    <hyperlink ref="F367" r:id="rId1156"/>
    <hyperlink ref="F368" r:id="rId1157"/>
    <hyperlink ref="F369" r:id="rId1158"/>
    <hyperlink ref="F370" r:id="rId1159"/>
    <hyperlink ref="F371" r:id="rId1160"/>
    <hyperlink ref="F372" r:id="rId1161"/>
    <hyperlink ref="F373" r:id="rId1162"/>
    <hyperlink ref="F374" r:id="rId1163"/>
    <hyperlink ref="F375" r:id="rId1164"/>
    <hyperlink ref="F376" r:id="rId1165"/>
    <hyperlink ref="F377" r:id="rId1166"/>
    <hyperlink ref="F378" r:id="rId1167"/>
    <hyperlink ref="F379" r:id="rId1168"/>
    <hyperlink ref="F380" r:id="rId1169"/>
    <hyperlink ref="F381" r:id="rId1170"/>
    <hyperlink ref="F382" r:id="rId1171"/>
    <hyperlink ref="F383" r:id="rId1172"/>
    <hyperlink ref="F384" r:id="rId1173"/>
    <hyperlink ref="F385" r:id="rId1174"/>
    <hyperlink ref="F386" r:id="rId1175"/>
    <hyperlink ref="F387" r:id="rId1176"/>
    <hyperlink ref="F388" r:id="rId1177"/>
    <hyperlink ref="F389" r:id="rId1178"/>
    <hyperlink ref="F390" r:id="rId1179"/>
    <hyperlink ref="F391" r:id="rId1180"/>
    <hyperlink ref="F392" r:id="rId1181"/>
    <hyperlink ref="F393" r:id="rId1182"/>
    <hyperlink ref="F394" r:id="rId1183"/>
    <hyperlink ref="F395" r:id="rId1184"/>
    <hyperlink ref="F396" r:id="rId1185"/>
    <hyperlink ref="F397" r:id="rId1186"/>
    <hyperlink ref="F398" r:id="rId1187"/>
    <hyperlink ref="F399" r:id="rId1188"/>
    <hyperlink ref="F400" r:id="rId1189"/>
    <hyperlink ref="F401" r:id="rId1190"/>
    <hyperlink ref="F402" r:id="rId1191"/>
    <hyperlink ref="F403" r:id="rId1192"/>
    <hyperlink ref="F404" r:id="rId1193"/>
    <hyperlink ref="F405" r:id="rId1194"/>
    <hyperlink ref="F406" r:id="rId1195"/>
    <hyperlink ref="F407" r:id="rId1196"/>
    <hyperlink ref="F408" r:id="rId1197"/>
    <hyperlink ref="F409" r:id="rId1198"/>
    <hyperlink ref="F410" r:id="rId1199"/>
    <hyperlink ref="F411" r:id="rId1200"/>
    <hyperlink ref="F412" r:id="rId1201"/>
    <hyperlink ref="F413" r:id="rId1202"/>
    <hyperlink ref="F414" r:id="rId1203"/>
    <hyperlink ref="F415" r:id="rId1204"/>
    <hyperlink ref="F416" r:id="rId1205"/>
    <hyperlink ref="F417" r:id="rId1206"/>
    <hyperlink ref="F418" r:id="rId1207"/>
    <hyperlink ref="F419" r:id="rId1208"/>
    <hyperlink ref="F420" r:id="rId1209"/>
    <hyperlink ref="F421" r:id="rId1210"/>
    <hyperlink ref="F422" r:id="rId1211"/>
    <hyperlink ref="F423" r:id="rId1212"/>
    <hyperlink ref="F424" r:id="rId1213"/>
    <hyperlink ref="F425" r:id="rId1214"/>
    <hyperlink ref="F426" r:id="rId1215"/>
    <hyperlink ref="F427" r:id="rId1216"/>
    <hyperlink ref="F428" r:id="rId1217"/>
    <hyperlink ref="F429" r:id="rId1218"/>
    <hyperlink ref="F430" r:id="rId1219"/>
    <hyperlink ref="F431" r:id="rId1220"/>
    <hyperlink ref="F432" r:id="rId1221"/>
    <hyperlink ref="F433" r:id="rId1222"/>
    <hyperlink ref="F434" r:id="rId1223"/>
    <hyperlink ref="F435" r:id="rId1224"/>
    <hyperlink ref="F436" r:id="rId1225"/>
    <hyperlink ref="F437" r:id="rId1226"/>
    <hyperlink ref="F438" r:id="rId1227"/>
    <hyperlink ref="F439" r:id="rId1228"/>
    <hyperlink ref="F440" r:id="rId1229"/>
    <hyperlink ref="F441" r:id="rId1230"/>
    <hyperlink ref="F442" r:id="rId1231"/>
    <hyperlink ref="F443" r:id="rId1232"/>
    <hyperlink ref="F444" r:id="rId1233"/>
    <hyperlink ref="F445" r:id="rId1234"/>
    <hyperlink ref="F446" r:id="rId1235"/>
    <hyperlink ref="F447" r:id="rId1236"/>
    <hyperlink ref="F448" r:id="rId1237"/>
    <hyperlink ref="F449" r:id="rId1238"/>
    <hyperlink ref="F450" r:id="rId1239"/>
    <hyperlink ref="F451" r:id="rId1240"/>
    <hyperlink ref="F452" r:id="rId1241"/>
    <hyperlink ref="F453" r:id="rId1242"/>
    <hyperlink ref="F454" r:id="rId1243"/>
    <hyperlink ref="F455" r:id="rId1244"/>
    <hyperlink ref="F456" r:id="rId1245"/>
    <hyperlink ref="F457" r:id="rId1246"/>
    <hyperlink ref="F458" r:id="rId1247"/>
    <hyperlink ref="F459" r:id="rId1248"/>
    <hyperlink ref="F460" r:id="rId1249"/>
    <hyperlink ref="F461" r:id="rId1250"/>
    <hyperlink ref="F462" r:id="rId1251"/>
    <hyperlink ref="F463" r:id="rId1252"/>
    <hyperlink ref="F464" r:id="rId1253"/>
    <hyperlink ref="F465" r:id="rId1254"/>
    <hyperlink ref="F466" r:id="rId1255"/>
    <hyperlink ref="F467" r:id="rId1256"/>
    <hyperlink ref="F468" r:id="rId1257"/>
    <hyperlink ref="F469" r:id="rId1258"/>
    <hyperlink ref="F470" r:id="rId1259"/>
    <hyperlink ref="F471" r:id="rId1260"/>
    <hyperlink ref="F472" r:id="rId1261"/>
    <hyperlink ref="F473" r:id="rId1262"/>
    <hyperlink ref="F474" r:id="rId1263"/>
    <hyperlink ref="F475" r:id="rId1264"/>
    <hyperlink ref="F476" r:id="rId1265"/>
    <hyperlink ref="F477" r:id="rId1266"/>
    <hyperlink ref="F478" r:id="rId1267"/>
    <hyperlink ref="F479" r:id="rId1268"/>
    <hyperlink ref="F480" r:id="rId1269"/>
    <hyperlink ref="F481" r:id="rId1270"/>
    <hyperlink ref="F482" r:id="rId1271"/>
    <hyperlink ref="F483" r:id="rId1272"/>
    <hyperlink ref="F484" r:id="rId1273"/>
    <hyperlink ref="F485" r:id="rId1274"/>
    <hyperlink ref="F486" r:id="rId1275"/>
    <hyperlink ref="F487" r:id="rId1276"/>
    <hyperlink ref="F488" r:id="rId1277"/>
    <hyperlink ref="F489" r:id="rId1278"/>
    <hyperlink ref="F490" r:id="rId1279"/>
    <hyperlink ref="F491" r:id="rId1280"/>
    <hyperlink ref="F492" r:id="rId1281"/>
    <hyperlink ref="F493" r:id="rId1282"/>
    <hyperlink ref="F494" r:id="rId1283"/>
    <hyperlink ref="F495" r:id="rId1284"/>
    <hyperlink ref="F496" r:id="rId1285"/>
    <hyperlink ref="F497" r:id="rId1286"/>
    <hyperlink ref="F498" r:id="rId1287"/>
    <hyperlink ref="F499" r:id="rId1288"/>
    <hyperlink ref="F500" r:id="rId1289"/>
    <hyperlink ref="F501" r:id="rId1290"/>
    <hyperlink ref="F502" r:id="rId1291"/>
    <hyperlink ref="F503" r:id="rId1292"/>
    <hyperlink ref="F504" r:id="rId1293"/>
    <hyperlink ref="F505" r:id="rId1294"/>
    <hyperlink ref="F506" r:id="rId1295"/>
    <hyperlink ref="F507" r:id="rId1296"/>
    <hyperlink ref="F508" r:id="rId1297"/>
    <hyperlink ref="F509" r:id="rId1298"/>
    <hyperlink ref="F510" r:id="rId1299"/>
    <hyperlink ref="F511" r:id="rId1300"/>
    <hyperlink ref="F512" r:id="rId1301"/>
    <hyperlink ref="F513" r:id="rId1302"/>
    <hyperlink ref="F514" r:id="rId1303"/>
    <hyperlink ref="F515" r:id="rId1304"/>
    <hyperlink ref="F516" r:id="rId1305"/>
    <hyperlink ref="F517" r:id="rId1306"/>
    <hyperlink ref="F518" r:id="rId1307"/>
    <hyperlink ref="F519" r:id="rId1308"/>
    <hyperlink ref="F520" r:id="rId1309"/>
    <hyperlink ref="F521" r:id="rId1310"/>
    <hyperlink ref="F522" r:id="rId1311"/>
    <hyperlink ref="F523" r:id="rId1312"/>
    <hyperlink ref="F524" r:id="rId1313"/>
    <hyperlink ref="F525" r:id="rId1314"/>
    <hyperlink ref="F526" r:id="rId1315"/>
    <hyperlink ref="F527" r:id="rId1316"/>
    <hyperlink ref="F528" r:id="rId1317"/>
    <hyperlink ref="F529" r:id="rId1318"/>
    <hyperlink ref="F530" r:id="rId1319"/>
    <hyperlink ref="F531" r:id="rId1320"/>
    <hyperlink ref="F532" r:id="rId1321"/>
    <hyperlink ref="F533" r:id="rId1322"/>
    <hyperlink ref="F534" r:id="rId1323"/>
    <hyperlink ref="F535" r:id="rId1324"/>
    <hyperlink ref="F536" r:id="rId1325"/>
    <hyperlink ref="F537" r:id="rId1326"/>
    <hyperlink ref="F538" r:id="rId1327"/>
    <hyperlink ref="F539" r:id="rId1328"/>
    <hyperlink ref="F540" r:id="rId1329"/>
    <hyperlink ref="F541" r:id="rId1330"/>
    <hyperlink ref="F542" r:id="rId1331"/>
    <hyperlink ref="F543" r:id="rId1332"/>
    <hyperlink ref="F544" r:id="rId1333"/>
    <hyperlink ref="F545" r:id="rId1334"/>
    <hyperlink ref="F546" r:id="rId1335"/>
    <hyperlink ref="F547" r:id="rId1336"/>
    <hyperlink ref="F548" r:id="rId1337"/>
    <hyperlink ref="F549" r:id="rId1338"/>
    <hyperlink ref="F550" r:id="rId1339"/>
    <hyperlink ref="F551" r:id="rId1340"/>
    <hyperlink ref="F552" r:id="rId1341"/>
    <hyperlink ref="F553" r:id="rId1342"/>
    <hyperlink ref="F554" r:id="rId1343"/>
    <hyperlink ref="F555" r:id="rId1344"/>
    <hyperlink ref="F556" r:id="rId1345"/>
    <hyperlink ref="F557" r:id="rId1346"/>
    <hyperlink ref="F558" r:id="rId1347"/>
    <hyperlink ref="F559" r:id="rId1348"/>
    <hyperlink ref="F560" r:id="rId1349"/>
    <hyperlink ref="F561" r:id="rId1350"/>
    <hyperlink ref="F562" r:id="rId1351"/>
    <hyperlink ref="F563" r:id="rId1352"/>
    <hyperlink ref="F564" r:id="rId1353"/>
    <hyperlink ref="F565" r:id="rId1354"/>
    <hyperlink ref="F566" r:id="rId1355"/>
    <hyperlink ref="F567" r:id="rId1356"/>
    <hyperlink ref="F568" r:id="rId1357"/>
    <hyperlink ref="F569" r:id="rId1358"/>
    <hyperlink ref="F570" r:id="rId1359"/>
    <hyperlink ref="F571" r:id="rId1360"/>
    <hyperlink ref="F572" r:id="rId1361"/>
    <hyperlink ref="F573" r:id="rId1362"/>
    <hyperlink ref="F574" r:id="rId1363"/>
    <hyperlink ref="F575" r:id="rId1364"/>
    <hyperlink ref="F576" r:id="rId1365"/>
    <hyperlink ref="F577" r:id="rId1366"/>
    <hyperlink ref="F578" r:id="rId1367"/>
    <hyperlink ref="F579" r:id="rId1368"/>
    <hyperlink ref="F580" r:id="rId1369"/>
    <hyperlink ref="F581" r:id="rId1370"/>
    <hyperlink ref="F582" r:id="rId1371"/>
    <hyperlink ref="F583" r:id="rId1372"/>
    <hyperlink ref="F584" r:id="rId1373"/>
    <hyperlink ref="F585" r:id="rId1374"/>
    <hyperlink ref="F586" r:id="rId1375"/>
    <hyperlink ref="F587" r:id="rId1376"/>
    <hyperlink ref="F588" r:id="rId1377"/>
    <hyperlink ref="F589" r:id="rId1378"/>
    <hyperlink ref="F590" r:id="rId1379"/>
    <hyperlink ref="F591" r:id="rId1380"/>
    <hyperlink ref="F592" r:id="rId1381"/>
    <hyperlink ref="F593" r:id="rId1382"/>
    <hyperlink ref="F594" r:id="rId1383"/>
    <hyperlink ref="F595" r:id="rId1384"/>
    <hyperlink ref="F596" r:id="rId1385"/>
    <hyperlink ref="F597" r:id="rId1386"/>
    <hyperlink ref="F598" r:id="rId1387"/>
    <hyperlink ref="F599" r:id="rId1388"/>
    <hyperlink ref="F600" r:id="rId1389"/>
    <hyperlink ref="F601" r:id="rId1390"/>
    <hyperlink ref="F602" r:id="rId1391"/>
    <hyperlink ref="F603" r:id="rId1392"/>
    <hyperlink ref="F604" r:id="rId1393"/>
    <hyperlink ref="F605" r:id="rId1394"/>
    <hyperlink ref="F606" r:id="rId1395"/>
    <hyperlink ref="F607" r:id="rId1396"/>
    <hyperlink ref="F608" r:id="rId1397"/>
    <hyperlink ref="F609" r:id="rId1398"/>
    <hyperlink ref="F610" r:id="rId1399"/>
    <hyperlink ref="F611" r:id="rId1400"/>
    <hyperlink ref="F612" r:id="rId1401"/>
    <hyperlink ref="F613" r:id="rId1402"/>
    <hyperlink ref="F614" r:id="rId1403"/>
    <hyperlink ref="F615" r:id="rId1404"/>
    <hyperlink ref="F616" r:id="rId1405"/>
    <hyperlink ref="F617" r:id="rId1406"/>
    <hyperlink ref="F618" r:id="rId1407"/>
    <hyperlink ref="F619" r:id="rId1408"/>
    <hyperlink ref="F620" r:id="rId1409"/>
    <hyperlink ref="F621" r:id="rId1410"/>
    <hyperlink ref="F622" r:id="rId1411"/>
    <hyperlink ref="F623" r:id="rId1412"/>
    <hyperlink ref="F624" r:id="rId1413"/>
    <hyperlink ref="F625" r:id="rId1414"/>
    <hyperlink ref="F626" r:id="rId1415"/>
    <hyperlink ref="F627" r:id="rId1416"/>
    <hyperlink ref="F628" r:id="rId1417"/>
    <hyperlink ref="F629" r:id="rId1418"/>
    <hyperlink ref="F630" r:id="rId1419"/>
    <hyperlink ref="F631" r:id="rId1420"/>
    <hyperlink ref="F632" r:id="rId1421"/>
    <hyperlink ref="F633" r:id="rId1422"/>
    <hyperlink ref="F634" r:id="rId1423"/>
    <hyperlink ref="F635" r:id="rId1424"/>
    <hyperlink ref="F636" r:id="rId1425"/>
    <hyperlink ref="F637" r:id="rId1426"/>
    <hyperlink ref="F638" r:id="rId1427"/>
    <hyperlink ref="F639" r:id="rId1428"/>
    <hyperlink ref="F640" r:id="rId1429"/>
    <hyperlink ref="F641" r:id="rId1430"/>
    <hyperlink ref="F642" r:id="rId1431"/>
    <hyperlink ref="F643" r:id="rId1432"/>
    <hyperlink ref="F644" r:id="rId1433"/>
    <hyperlink ref="F645" r:id="rId1434"/>
    <hyperlink ref="F646" r:id="rId1435"/>
    <hyperlink ref="F647" r:id="rId1436"/>
    <hyperlink ref="F648" r:id="rId1437"/>
    <hyperlink ref="F649" r:id="rId1438"/>
    <hyperlink ref="F650" r:id="rId1439"/>
    <hyperlink ref="F651" r:id="rId1440"/>
    <hyperlink ref="F652" r:id="rId1441"/>
    <hyperlink ref="F653" r:id="rId1442"/>
    <hyperlink ref="F654" r:id="rId1443"/>
    <hyperlink ref="F655" r:id="rId1444"/>
    <hyperlink ref="F656" r:id="rId1445"/>
    <hyperlink ref="F657" r:id="rId1446"/>
    <hyperlink ref="F658" r:id="rId1447"/>
    <hyperlink ref="F659" r:id="rId1448"/>
    <hyperlink ref="F660" r:id="rId1449"/>
    <hyperlink ref="F661" r:id="rId1450"/>
    <hyperlink ref="F662" r:id="rId1451"/>
    <hyperlink ref="F663" r:id="rId1452"/>
    <hyperlink ref="F664" r:id="rId1453"/>
    <hyperlink ref="F665" r:id="rId1454"/>
    <hyperlink ref="F666" r:id="rId1455"/>
    <hyperlink ref="F667" r:id="rId1456"/>
    <hyperlink ref="F668" r:id="rId1457"/>
    <hyperlink ref="F669" r:id="rId1458"/>
    <hyperlink ref="F670" r:id="rId1459"/>
    <hyperlink ref="F671" r:id="rId1460"/>
    <hyperlink ref="F672" r:id="rId1461"/>
    <hyperlink ref="F673" r:id="rId1462"/>
    <hyperlink ref="F674" r:id="rId1463"/>
    <hyperlink ref="F675" r:id="rId1464"/>
    <hyperlink ref="F676" r:id="rId1465"/>
    <hyperlink ref="F677" r:id="rId1466"/>
    <hyperlink ref="F678" r:id="rId1467"/>
    <hyperlink ref="F679" r:id="rId1468"/>
    <hyperlink ref="F680" r:id="rId1469"/>
    <hyperlink ref="F681" r:id="rId1470"/>
    <hyperlink ref="F682" r:id="rId1471"/>
    <hyperlink ref="F683" r:id="rId1472"/>
    <hyperlink ref="F684" r:id="rId1473"/>
    <hyperlink ref="F685" r:id="rId1474"/>
    <hyperlink ref="F686" r:id="rId1475"/>
    <hyperlink ref="F687" r:id="rId1476"/>
    <hyperlink ref="F688" r:id="rId1477"/>
    <hyperlink ref="F689" r:id="rId1478"/>
    <hyperlink ref="F690" r:id="rId1479"/>
    <hyperlink ref="F691" r:id="rId1480"/>
    <hyperlink ref="F692" r:id="rId1481"/>
    <hyperlink ref="F693" r:id="rId1482"/>
    <hyperlink ref="F694" r:id="rId1483"/>
    <hyperlink ref="F695" r:id="rId1484"/>
    <hyperlink ref="F696" r:id="rId1485"/>
    <hyperlink ref="F697" r:id="rId1486"/>
    <hyperlink ref="F698" r:id="rId1487"/>
    <hyperlink ref="F699" r:id="rId1488"/>
    <hyperlink ref="F700" r:id="rId1489"/>
    <hyperlink ref="F701" r:id="rId1490"/>
    <hyperlink ref="F702" r:id="rId1491"/>
    <hyperlink ref="F703" r:id="rId1492"/>
    <hyperlink ref="F704" r:id="rId1493"/>
    <hyperlink ref="F705" r:id="rId1494"/>
    <hyperlink ref="F706" r:id="rId1495"/>
    <hyperlink ref="F707" r:id="rId1496"/>
    <hyperlink ref="F708" r:id="rId1497"/>
    <hyperlink ref="F709" r:id="rId1498"/>
    <hyperlink ref="F710" r:id="rId1499"/>
    <hyperlink ref="F711" r:id="rId1500"/>
    <hyperlink ref="F712" r:id="rId1501"/>
    <hyperlink ref="F713" r:id="rId1502"/>
    <hyperlink ref="F714" r:id="rId1503"/>
    <hyperlink ref="F715" r:id="rId1504"/>
    <hyperlink ref="F716" r:id="rId1505"/>
    <hyperlink ref="F717" r:id="rId1506"/>
    <hyperlink ref="F718" r:id="rId1507"/>
    <hyperlink ref="F719" r:id="rId1508"/>
    <hyperlink ref="F720" r:id="rId1509"/>
    <hyperlink ref="F721" r:id="rId1510"/>
    <hyperlink ref="F722" r:id="rId1511"/>
    <hyperlink ref="F723" r:id="rId1512"/>
    <hyperlink ref="F724" r:id="rId1513"/>
    <hyperlink ref="F725" r:id="rId1514"/>
    <hyperlink ref="F726" r:id="rId1515"/>
    <hyperlink ref="F727" r:id="rId1516"/>
    <hyperlink ref="F728" r:id="rId1517"/>
    <hyperlink ref="F729" r:id="rId1518"/>
    <hyperlink ref="F730" r:id="rId1519"/>
    <hyperlink ref="F731" r:id="rId1520"/>
    <hyperlink ref="F732" r:id="rId1521"/>
    <hyperlink ref="F733" r:id="rId1522"/>
    <hyperlink ref="F734" r:id="rId1523"/>
    <hyperlink ref="F735" r:id="rId1524"/>
    <hyperlink ref="F736" r:id="rId1525"/>
    <hyperlink ref="F737" r:id="rId1526"/>
    <hyperlink ref="F738" r:id="rId1527"/>
    <hyperlink ref="F739" r:id="rId1528"/>
    <hyperlink ref="F740" r:id="rId1529"/>
    <hyperlink ref="F741" r:id="rId1530"/>
    <hyperlink ref="F742" r:id="rId1531"/>
    <hyperlink ref="F743" r:id="rId1532"/>
    <hyperlink ref="F744" r:id="rId1533"/>
    <hyperlink ref="F745" r:id="rId1534"/>
    <hyperlink ref="F746" r:id="rId1535"/>
    <hyperlink ref="F747" r:id="rId1536"/>
    <hyperlink ref="F748" r:id="rId1537"/>
    <hyperlink ref="F749" r:id="rId1538"/>
    <hyperlink ref="F750" r:id="rId1539"/>
    <hyperlink ref="F751" r:id="rId1540"/>
    <hyperlink ref="F752" r:id="rId1541"/>
    <hyperlink ref="F753" r:id="rId1542"/>
    <hyperlink ref="F754" r:id="rId1543"/>
    <hyperlink ref="F755" r:id="rId1544"/>
    <hyperlink ref="F756" r:id="rId1545"/>
    <hyperlink ref="F757" r:id="rId1546"/>
    <hyperlink ref="F758" r:id="rId1547"/>
    <hyperlink ref="F759" r:id="rId1548"/>
    <hyperlink ref="F760" r:id="rId1549"/>
    <hyperlink ref="F761" r:id="rId1550"/>
    <hyperlink ref="F762" r:id="rId1551"/>
    <hyperlink ref="F763" r:id="rId1552"/>
    <hyperlink ref="F764" r:id="rId1553"/>
    <hyperlink ref="F765" r:id="rId1554"/>
    <hyperlink ref="F766" r:id="rId1555"/>
    <hyperlink ref="F767" r:id="rId1556"/>
    <hyperlink ref="F768" r:id="rId1557"/>
    <hyperlink ref="F769" r:id="rId1558"/>
    <hyperlink ref="F770" r:id="rId1559"/>
    <hyperlink ref="F771" r:id="rId1560"/>
    <hyperlink ref="F772" r:id="rId1561"/>
    <hyperlink ref="F773" r:id="rId1562"/>
    <hyperlink ref="F774" r:id="rId1563"/>
    <hyperlink ref="F775" r:id="rId1564"/>
    <hyperlink ref="F776" r:id="rId1565"/>
    <hyperlink ref="F777" r:id="rId1566"/>
    <hyperlink ref="F778" r:id="rId1567"/>
    <hyperlink ref="F779" r:id="rId1568"/>
    <hyperlink ref="F780" r:id="rId1569"/>
    <hyperlink ref="F781" r:id="rId1570"/>
    <hyperlink ref="F782" r:id="rId1571"/>
    <hyperlink ref="F783" r:id="rId1572"/>
    <hyperlink ref="F784" r:id="rId1573"/>
    <hyperlink ref="F785" r:id="rId1574"/>
    <hyperlink ref="F786" r:id="rId1575"/>
    <hyperlink ref="F787" r:id="rId1576"/>
    <hyperlink ref="F788" r:id="rId1577"/>
    <hyperlink ref="F789" r:id="rId1578"/>
    <hyperlink ref="F790" r:id="rId1579"/>
    <hyperlink ref="F791" r:id="rId1580"/>
    <hyperlink ref="F792" r:id="rId1581"/>
    <hyperlink ref="F793" r:id="rId1582"/>
    <hyperlink ref="F794" r:id="rId1583"/>
    <hyperlink ref="F795" r:id="rId1584"/>
    <hyperlink ref="F796" r:id="rId1585"/>
    <hyperlink ref="F797" r:id="rId1586"/>
    <hyperlink ref="F798" r:id="rId1587"/>
    <hyperlink ref="F799" r:id="rId1588"/>
    <hyperlink ref="F800" r:id="rId1589"/>
    <hyperlink ref="F801" r:id="rId1590"/>
    <hyperlink ref="F802" r:id="rId1591"/>
    <hyperlink ref="F803" r:id="rId1592"/>
    <hyperlink ref="F804" r:id="rId1593"/>
    <hyperlink ref="F805" r:id="rId1594"/>
    <hyperlink ref="F806" r:id="rId1595"/>
    <hyperlink ref="F807" r:id="rId1596"/>
    <hyperlink ref="F808" r:id="rId1597"/>
    <hyperlink ref="F809" r:id="rId1598"/>
    <hyperlink ref="F810" r:id="rId1599"/>
    <hyperlink ref="F811" r:id="rId1600"/>
    <hyperlink ref="F812" r:id="rId1601"/>
    <hyperlink ref="F813" r:id="rId1602"/>
    <hyperlink ref="F814" r:id="rId1603"/>
    <hyperlink ref="F815" r:id="rId1604"/>
    <hyperlink ref="F816" r:id="rId1605"/>
    <hyperlink ref="F817" r:id="rId1606"/>
    <hyperlink ref="F818" r:id="rId1607"/>
    <hyperlink ref="F819" r:id="rId1608"/>
    <hyperlink ref="F820" r:id="rId1609"/>
    <hyperlink ref="F821" r:id="rId1610"/>
    <hyperlink ref="F822" r:id="rId1611"/>
    <hyperlink ref="F823" r:id="rId1612"/>
    <hyperlink ref="F824" r:id="rId1613"/>
    <hyperlink ref="F825" r:id="rId1614"/>
    <hyperlink ref="F826" r:id="rId1615"/>
    <hyperlink ref="F827" r:id="rId1616"/>
    <hyperlink ref="F828" r:id="rId1617"/>
    <hyperlink ref="F829" r:id="rId1618"/>
    <hyperlink ref="F830" r:id="rId1619"/>
    <hyperlink ref="F831" r:id="rId1620"/>
    <hyperlink ref="F832" r:id="rId1621"/>
    <hyperlink ref="F833" r:id="rId1622"/>
    <hyperlink ref="F834" r:id="rId1623"/>
    <hyperlink ref="F835" r:id="rId1624"/>
    <hyperlink ref="F836" r:id="rId1625"/>
    <hyperlink ref="F837" r:id="rId1626"/>
    <hyperlink ref="F838" r:id="rId1627"/>
    <hyperlink ref="F839" r:id="rId1628"/>
    <hyperlink ref="F840" r:id="rId1629"/>
    <hyperlink ref="F841" r:id="rId1630"/>
    <hyperlink ref="F842" r:id="rId1631"/>
    <hyperlink ref="F843" r:id="rId1632"/>
    <hyperlink ref="F844" r:id="rId1633"/>
    <hyperlink ref="F845" r:id="rId1634"/>
    <hyperlink ref="F846" r:id="rId1635"/>
    <hyperlink ref="F847" r:id="rId1636"/>
    <hyperlink ref="F848" r:id="rId1637"/>
    <hyperlink ref="F849" r:id="rId1638"/>
    <hyperlink ref="F850" r:id="rId1639"/>
    <hyperlink ref="F851" r:id="rId1640"/>
    <hyperlink ref="F852" r:id="rId1641"/>
    <hyperlink ref="F853" r:id="rId1642"/>
    <hyperlink ref="F854" r:id="rId1643"/>
    <hyperlink ref="F855" r:id="rId1644"/>
    <hyperlink ref="F856" r:id="rId1645"/>
    <hyperlink ref="F857" r:id="rId1646"/>
    <hyperlink ref="F858" r:id="rId1647"/>
    <hyperlink ref="F859" r:id="rId1648"/>
    <hyperlink ref="F860" r:id="rId1649"/>
    <hyperlink ref="F861" r:id="rId1650"/>
    <hyperlink ref="F862" r:id="rId1651"/>
    <hyperlink ref="F863" r:id="rId1652"/>
    <hyperlink ref="F864" r:id="rId1653"/>
    <hyperlink ref="F865" r:id="rId1654"/>
    <hyperlink ref="F866" r:id="rId1655"/>
    <hyperlink ref="F867" r:id="rId1656"/>
    <hyperlink ref="F868" r:id="rId1657"/>
    <hyperlink ref="F869" r:id="rId1658"/>
    <hyperlink ref="F870" r:id="rId1659"/>
    <hyperlink ref="F871" r:id="rId1660"/>
    <hyperlink ref="F872" r:id="rId1661"/>
    <hyperlink ref="F873" r:id="rId1662"/>
    <hyperlink ref="F874" r:id="rId1663"/>
    <hyperlink ref="F875" r:id="rId1664"/>
    <hyperlink ref="F876" r:id="rId1665"/>
    <hyperlink ref="F877" r:id="rId1666"/>
    <hyperlink ref="F878" r:id="rId1667"/>
    <hyperlink ref="F879" r:id="rId1668"/>
    <hyperlink ref="F880" r:id="rId1669"/>
    <hyperlink ref="F881" r:id="rId1670"/>
    <hyperlink ref="F882" r:id="rId1671"/>
    <hyperlink ref="F883" r:id="rId1672"/>
    <hyperlink ref="F884" r:id="rId1673"/>
    <hyperlink ref="F885" r:id="rId1674"/>
    <hyperlink ref="F886" r:id="rId1675"/>
    <hyperlink ref="F887" r:id="rId1676"/>
    <hyperlink ref="F888" r:id="rId1677"/>
    <hyperlink ref="F889" r:id="rId1678"/>
    <hyperlink ref="F890" r:id="rId1679"/>
    <hyperlink ref="F891" r:id="rId1680"/>
    <hyperlink ref="F892" r:id="rId1681"/>
    <hyperlink ref="F893" r:id="rId1682"/>
    <hyperlink ref="F894" r:id="rId1683"/>
    <hyperlink ref="F895" r:id="rId1684"/>
    <hyperlink ref="F896" r:id="rId1685"/>
    <hyperlink ref="F897" r:id="rId1686"/>
    <hyperlink ref="F898" r:id="rId1687"/>
    <hyperlink ref="F899" r:id="rId1688"/>
    <hyperlink ref="F900" r:id="rId1689"/>
    <hyperlink ref="F901" r:id="rId1690"/>
    <hyperlink ref="F902" r:id="rId1691"/>
    <hyperlink ref="F903" r:id="rId1692"/>
    <hyperlink ref="F904" r:id="rId1693"/>
    <hyperlink ref="F905" r:id="rId1694"/>
    <hyperlink ref="F906" r:id="rId1695"/>
    <hyperlink ref="F907" r:id="rId1696"/>
    <hyperlink ref="F908" r:id="rId1697"/>
    <hyperlink ref="F909" r:id="rId1698"/>
    <hyperlink ref="F910" r:id="rId1699"/>
    <hyperlink ref="F911" r:id="rId1700"/>
    <hyperlink ref="F912" r:id="rId1701"/>
    <hyperlink ref="F913" r:id="rId1702"/>
    <hyperlink ref="F914" r:id="rId1703"/>
    <hyperlink ref="F915" r:id="rId1704"/>
    <hyperlink ref="F916" r:id="rId1705"/>
    <hyperlink ref="F917" r:id="rId1706"/>
    <hyperlink ref="F918" r:id="rId1707"/>
    <hyperlink ref="F919" r:id="rId1708"/>
    <hyperlink ref="F920" r:id="rId1709"/>
    <hyperlink ref="F921" r:id="rId1710"/>
    <hyperlink ref="F922" r:id="rId1711"/>
    <hyperlink ref="F923" r:id="rId1712"/>
    <hyperlink ref="F924" r:id="rId1713"/>
    <hyperlink ref="F925" r:id="rId1714"/>
    <hyperlink ref="F926" r:id="rId1715"/>
    <hyperlink ref="F927" r:id="rId1716"/>
    <hyperlink ref="F928" r:id="rId1717"/>
    <hyperlink ref="F929" r:id="rId1718"/>
    <hyperlink ref="F930" r:id="rId1719"/>
    <hyperlink ref="F931" r:id="rId1720"/>
    <hyperlink ref="F932" r:id="rId1721"/>
    <hyperlink ref="F933" r:id="rId1722"/>
    <hyperlink ref="F934" r:id="rId1723"/>
    <hyperlink ref="F935" r:id="rId1724"/>
    <hyperlink ref="F936" r:id="rId1725"/>
    <hyperlink ref="F937" r:id="rId1726"/>
    <hyperlink ref="F938" r:id="rId1727"/>
    <hyperlink ref="F939" r:id="rId1728"/>
    <hyperlink ref="F940" r:id="rId1729"/>
    <hyperlink ref="F941" r:id="rId1730"/>
    <hyperlink ref="F942" r:id="rId1731"/>
    <hyperlink ref="F943" r:id="rId1732"/>
    <hyperlink ref="F944" r:id="rId1733"/>
    <hyperlink ref="F945" r:id="rId1734"/>
    <hyperlink ref="F946" r:id="rId1735"/>
    <hyperlink ref="F947" r:id="rId1736"/>
    <hyperlink ref="F948" r:id="rId1737"/>
    <hyperlink ref="F949" r:id="rId1738"/>
    <hyperlink ref="F950" r:id="rId1739"/>
    <hyperlink ref="F951" r:id="rId1740"/>
    <hyperlink ref="F952" r:id="rId1741"/>
    <hyperlink ref="F953" r:id="rId1742"/>
    <hyperlink ref="F954" r:id="rId1743"/>
    <hyperlink ref="F955" r:id="rId1744"/>
    <hyperlink ref="F956" r:id="rId1745"/>
    <hyperlink ref="F957" r:id="rId1746"/>
    <hyperlink ref="F958" r:id="rId1747"/>
    <hyperlink ref="F959" r:id="rId1748"/>
    <hyperlink ref="F960" r:id="rId1749"/>
    <hyperlink ref="F961" r:id="rId1750"/>
    <hyperlink ref="F962" r:id="rId1751"/>
    <hyperlink ref="F963" r:id="rId1752"/>
    <hyperlink ref="F964" r:id="rId1753"/>
    <hyperlink ref="F965" r:id="rId1754"/>
    <hyperlink ref="F966" r:id="rId1755"/>
    <hyperlink ref="F967" r:id="rId1756"/>
    <hyperlink ref="F968" r:id="rId1757"/>
    <hyperlink ref="F969" r:id="rId1758"/>
    <hyperlink ref="F970" r:id="rId1759"/>
    <hyperlink ref="F971" r:id="rId1760"/>
    <hyperlink ref="F972" r:id="rId1761"/>
    <hyperlink ref="F973" r:id="rId1762"/>
    <hyperlink ref="F974" r:id="rId1763"/>
    <hyperlink ref="F975" r:id="rId1764"/>
    <hyperlink ref="F976" r:id="rId1765"/>
    <hyperlink ref="F977" r:id="rId1766"/>
    <hyperlink ref="F978" r:id="rId1767"/>
    <hyperlink ref="F979" r:id="rId1768"/>
    <hyperlink ref="F980" r:id="rId1769"/>
    <hyperlink ref="F981" r:id="rId1770"/>
    <hyperlink ref="F982" r:id="rId1771"/>
    <hyperlink ref="F983" r:id="rId1772"/>
    <hyperlink ref="F984" r:id="rId1773"/>
    <hyperlink ref="F985" r:id="rId1774"/>
    <hyperlink ref="F986" r:id="rId1775"/>
    <hyperlink ref="F987" r:id="rId1776"/>
    <hyperlink ref="F988" r:id="rId1777"/>
    <hyperlink ref="F989" r:id="rId1778"/>
    <hyperlink ref="F990" r:id="rId1779"/>
    <hyperlink ref="F991" r:id="rId1780"/>
    <hyperlink ref="F992" r:id="rId1781"/>
    <hyperlink ref="F993" r:id="rId1782"/>
    <hyperlink ref="F994" r:id="rId1783"/>
    <hyperlink ref="F995" r:id="rId1784"/>
    <hyperlink ref="F996" r:id="rId1785"/>
    <hyperlink ref="F997" r:id="rId1786"/>
    <hyperlink ref="F998" r:id="rId1787"/>
    <hyperlink ref="F999" r:id="rId1788"/>
    <hyperlink ref="F1000" r:id="rId1789"/>
    <hyperlink ref="F1001" r:id="rId1790"/>
    <hyperlink ref="F1002" r:id="rId1791"/>
    <hyperlink ref="F1003" r:id="rId1792"/>
    <hyperlink ref="F1004" r:id="rId1793"/>
    <hyperlink ref="F1005" r:id="rId1794"/>
    <hyperlink ref="F1006" r:id="rId1795"/>
    <hyperlink ref="F1007" r:id="rId1796"/>
    <hyperlink ref="F1008" r:id="rId1797"/>
    <hyperlink ref="F1009" r:id="rId1798"/>
    <hyperlink ref="F1010" r:id="rId1799"/>
    <hyperlink ref="F1011" r:id="rId1800"/>
    <hyperlink ref="F1012" r:id="rId1801"/>
    <hyperlink ref="F1013" r:id="rId1802"/>
    <hyperlink ref="F1014" r:id="rId1803"/>
    <hyperlink ref="F1015" r:id="rId1804"/>
    <hyperlink ref="F1016" r:id="rId1805"/>
    <hyperlink ref="F1017" r:id="rId1806"/>
    <hyperlink ref="F1018" r:id="rId1807"/>
    <hyperlink ref="F1019" r:id="rId1808"/>
    <hyperlink ref="F1020" r:id="rId1809"/>
    <hyperlink ref="F1021" r:id="rId1810"/>
    <hyperlink ref="F1022" r:id="rId1811"/>
    <hyperlink ref="F1023" r:id="rId1812"/>
    <hyperlink ref="F1024" r:id="rId1813"/>
    <hyperlink ref="F1025" r:id="rId1814"/>
    <hyperlink ref="F1026" r:id="rId1815"/>
    <hyperlink ref="F1027" r:id="rId1816"/>
    <hyperlink ref="F1028" r:id="rId1817"/>
    <hyperlink ref="F1029" r:id="rId1818"/>
    <hyperlink ref="F1030" r:id="rId1819"/>
    <hyperlink ref="F1031" r:id="rId1820"/>
    <hyperlink ref="F1032" r:id="rId1821"/>
    <hyperlink ref="F1033" r:id="rId1822"/>
    <hyperlink ref="F1034" r:id="rId1823"/>
    <hyperlink ref="F1035" r:id="rId1824"/>
    <hyperlink ref="F1036" r:id="rId1825"/>
    <hyperlink ref="F1037" r:id="rId1826"/>
    <hyperlink ref="F1038" r:id="rId1827"/>
    <hyperlink ref="F1039" r:id="rId1828"/>
    <hyperlink ref="F1040" r:id="rId1829"/>
    <hyperlink ref="F1041" r:id="rId1830"/>
    <hyperlink ref="F1042" r:id="rId1831"/>
    <hyperlink ref="F1043" r:id="rId1832"/>
    <hyperlink ref="F1044" r:id="rId1833"/>
    <hyperlink ref="F1045" r:id="rId1834"/>
    <hyperlink ref="F1046" r:id="rId1835"/>
    <hyperlink ref="F1047" r:id="rId1836"/>
    <hyperlink ref="F1048" r:id="rId1837"/>
    <hyperlink ref="F1049" r:id="rId1838"/>
    <hyperlink ref="F1050" r:id="rId1839"/>
    <hyperlink ref="F1051" r:id="rId1840"/>
    <hyperlink ref="F1052" r:id="rId1841"/>
    <hyperlink ref="F1053" r:id="rId1842"/>
    <hyperlink ref="F1054" r:id="rId1843"/>
    <hyperlink ref="F1055" r:id="rId1844"/>
    <hyperlink ref="F1056" r:id="rId1845"/>
    <hyperlink ref="F1057" r:id="rId1846"/>
    <hyperlink ref="F1058" r:id="rId1847"/>
    <hyperlink ref="F1059" r:id="rId1848"/>
    <hyperlink ref="F1060" r:id="rId1849"/>
    <hyperlink ref="F1061" r:id="rId1850"/>
    <hyperlink ref="F1062" r:id="rId1851"/>
    <hyperlink ref="F1063" r:id="rId1852"/>
    <hyperlink ref="F1064" r:id="rId1853"/>
    <hyperlink ref="F1065" r:id="rId1854"/>
    <hyperlink ref="F1066" r:id="rId1855"/>
    <hyperlink ref="F1067" r:id="rId1856"/>
    <hyperlink ref="F1068" r:id="rId1857"/>
    <hyperlink ref="F1069" r:id="rId1858"/>
    <hyperlink ref="F1070" r:id="rId1859"/>
    <hyperlink ref="F1071" r:id="rId1860"/>
    <hyperlink ref="F1072" r:id="rId1861"/>
    <hyperlink ref="F1073" r:id="rId1862"/>
    <hyperlink ref="F1074" r:id="rId1863"/>
    <hyperlink ref="F1075" r:id="rId1864"/>
    <hyperlink ref="F1076" r:id="rId1865"/>
    <hyperlink ref="F1077" r:id="rId1866"/>
    <hyperlink ref="F1078" r:id="rId1867"/>
    <hyperlink ref="F1079" r:id="rId1868"/>
    <hyperlink ref="F1080" r:id="rId1869"/>
    <hyperlink ref="F1081" r:id="rId1870"/>
    <hyperlink ref="F1082" r:id="rId1871"/>
    <hyperlink ref="F1083" r:id="rId1872"/>
    <hyperlink ref="F1084" r:id="rId1873"/>
    <hyperlink ref="F1085" r:id="rId1874"/>
    <hyperlink ref="F1086" r:id="rId1875"/>
    <hyperlink ref="F1087" r:id="rId1876"/>
    <hyperlink ref="F1088" r:id="rId1877"/>
    <hyperlink ref="F1089" r:id="rId1878"/>
    <hyperlink ref="F1090" r:id="rId1879"/>
    <hyperlink ref="F1091" r:id="rId1880"/>
    <hyperlink ref="F1092" r:id="rId1881"/>
    <hyperlink ref="F1093" r:id="rId1882"/>
    <hyperlink ref="F1094" r:id="rId1883"/>
    <hyperlink ref="F1095" r:id="rId1884"/>
    <hyperlink ref="F1096" r:id="rId1885"/>
    <hyperlink ref="F1097" r:id="rId1886"/>
    <hyperlink ref="F1098" r:id="rId1887"/>
    <hyperlink ref="F1099" r:id="rId1888"/>
    <hyperlink ref="F1100" r:id="rId1889"/>
    <hyperlink ref="F1101" r:id="rId1890"/>
    <hyperlink ref="F1102" r:id="rId1891"/>
    <hyperlink ref="F1103" r:id="rId1892"/>
    <hyperlink ref="F1104" r:id="rId1893"/>
    <hyperlink ref="F1105" r:id="rId1894"/>
    <hyperlink ref="F1106" r:id="rId1895"/>
    <hyperlink ref="F1107" r:id="rId1896"/>
    <hyperlink ref="F1108" r:id="rId1897"/>
    <hyperlink ref="F1109" r:id="rId1898"/>
    <hyperlink ref="F1110" r:id="rId1899"/>
    <hyperlink ref="F1111" r:id="rId1900"/>
    <hyperlink ref="F1112" r:id="rId1901"/>
    <hyperlink ref="F1113" r:id="rId1902"/>
    <hyperlink ref="F1114" r:id="rId1903"/>
    <hyperlink ref="F1115" r:id="rId1904"/>
    <hyperlink ref="F1116" r:id="rId1905"/>
    <hyperlink ref="F1117" r:id="rId1906"/>
    <hyperlink ref="F1118" r:id="rId1907"/>
    <hyperlink ref="F1119" r:id="rId1908"/>
    <hyperlink ref="F1120" r:id="rId1909"/>
    <hyperlink ref="F1121" r:id="rId1910"/>
    <hyperlink ref="F1122" r:id="rId1911"/>
    <hyperlink ref="F1123" r:id="rId1912"/>
    <hyperlink ref="F1124" r:id="rId1913"/>
    <hyperlink ref="F1125" r:id="rId1914"/>
    <hyperlink ref="F1126" r:id="rId1915"/>
    <hyperlink ref="F1127" r:id="rId1916"/>
    <hyperlink ref="F1128" r:id="rId1917"/>
    <hyperlink ref="F1129" r:id="rId1918"/>
    <hyperlink ref="F1130" r:id="rId1919"/>
    <hyperlink ref="F1131" r:id="rId1920"/>
    <hyperlink ref="F1132" r:id="rId1921"/>
    <hyperlink ref="F1133" r:id="rId1922"/>
    <hyperlink ref="F1134" r:id="rId1923"/>
    <hyperlink ref="F1135" r:id="rId1924"/>
    <hyperlink ref="F1136" r:id="rId1925"/>
    <hyperlink ref="F1137" r:id="rId1926"/>
    <hyperlink ref="F1138" r:id="rId1927"/>
    <hyperlink ref="F1139" r:id="rId1928"/>
    <hyperlink ref="F1140" r:id="rId1929"/>
    <hyperlink ref="F1141" r:id="rId1930"/>
    <hyperlink ref="F1142" r:id="rId1931"/>
    <hyperlink ref="F1143" r:id="rId1932"/>
    <hyperlink ref="F1144" r:id="rId1933"/>
    <hyperlink ref="F1145" r:id="rId1934"/>
    <hyperlink ref="F1146" r:id="rId1935"/>
    <hyperlink ref="F1147" r:id="rId1936"/>
    <hyperlink ref="F1148" r:id="rId1937"/>
    <hyperlink ref="F1149" r:id="rId1938"/>
    <hyperlink ref="F1150" r:id="rId1939"/>
    <hyperlink ref="F1151" r:id="rId1940"/>
    <hyperlink ref="F1152" r:id="rId1941"/>
    <hyperlink ref="F1153" r:id="rId1942"/>
    <hyperlink ref="F1154" r:id="rId1943"/>
    <hyperlink ref="F1155" r:id="rId1944"/>
    <hyperlink ref="F1156" r:id="rId1945"/>
    <hyperlink ref="F1157" r:id="rId1946"/>
    <hyperlink ref="F1158" r:id="rId1947"/>
    <hyperlink ref="F1159" r:id="rId1948"/>
    <hyperlink ref="F1160" r:id="rId1949"/>
    <hyperlink ref="F1161" r:id="rId1950"/>
    <hyperlink ref="F1162" r:id="rId1951"/>
    <hyperlink ref="F1163" r:id="rId1952"/>
    <hyperlink ref="F1164" r:id="rId1953"/>
    <hyperlink ref="F1165" r:id="rId1954"/>
    <hyperlink ref="F1166" r:id="rId1955"/>
    <hyperlink ref="F1167" r:id="rId1956"/>
    <hyperlink ref="F1168" r:id="rId1957"/>
    <hyperlink ref="F1169" r:id="rId1958"/>
    <hyperlink ref="F1170" r:id="rId1959"/>
    <hyperlink ref="F1171" r:id="rId1960"/>
    <hyperlink ref="F1172" r:id="rId1961"/>
    <hyperlink ref="F1173" r:id="rId1962"/>
    <hyperlink ref="F1174" r:id="rId1963"/>
    <hyperlink ref="F1175" r:id="rId1964"/>
    <hyperlink ref="F1176" r:id="rId1965"/>
    <hyperlink ref="F1177" r:id="rId1966"/>
    <hyperlink ref="F1178" r:id="rId1967"/>
    <hyperlink ref="F1179" r:id="rId1968"/>
    <hyperlink ref="F1180" r:id="rId1969"/>
    <hyperlink ref="F1181" r:id="rId1970"/>
    <hyperlink ref="F1182" r:id="rId1971"/>
    <hyperlink ref="F1183" r:id="rId1972"/>
    <hyperlink ref="F1184" r:id="rId1973"/>
    <hyperlink ref="F1185" r:id="rId1974"/>
    <hyperlink ref="F1186" r:id="rId1975"/>
    <hyperlink ref="F1187" r:id="rId1976"/>
    <hyperlink ref="F1188" r:id="rId1977"/>
    <hyperlink ref="F1189" r:id="rId1978"/>
    <hyperlink ref="F1190" r:id="rId1979"/>
    <hyperlink ref="F1191" r:id="rId1980"/>
    <hyperlink ref="F1192" r:id="rId1981"/>
    <hyperlink ref="F1193" r:id="rId1982"/>
    <hyperlink ref="F1194" r:id="rId1983"/>
    <hyperlink ref="F1195" r:id="rId1984"/>
    <hyperlink ref="F1196" r:id="rId1985"/>
    <hyperlink ref="F1197" r:id="rId1986"/>
    <hyperlink ref="F1198" r:id="rId1987"/>
    <hyperlink ref="F1199" r:id="rId1988"/>
    <hyperlink ref="F1200" r:id="rId1989"/>
    <hyperlink ref="F1201" r:id="rId1990"/>
    <hyperlink ref="F1202" r:id="rId1991"/>
    <hyperlink ref="F1203" r:id="rId1992"/>
    <hyperlink ref="F1204" r:id="rId1993"/>
    <hyperlink ref="F1205" r:id="rId1994"/>
    <hyperlink ref="F1206" r:id="rId1995"/>
    <hyperlink ref="F1207" r:id="rId1996"/>
    <hyperlink ref="F1208" r:id="rId1997"/>
    <hyperlink ref="F1209" r:id="rId1998"/>
    <hyperlink ref="F1210" r:id="rId1999"/>
    <hyperlink ref="F1211" r:id="rId2000"/>
    <hyperlink ref="F1212" r:id="rId2001"/>
    <hyperlink ref="F1213" r:id="rId2002"/>
    <hyperlink ref="F1214" r:id="rId2003"/>
    <hyperlink ref="F1215" r:id="rId2004"/>
    <hyperlink ref="F1216" r:id="rId2005"/>
    <hyperlink ref="F1217" r:id="rId2006"/>
    <hyperlink ref="F1218" r:id="rId2007"/>
    <hyperlink ref="F1219" r:id="rId2008"/>
    <hyperlink ref="F1220" r:id="rId2009"/>
    <hyperlink ref="F1221" r:id="rId2010"/>
    <hyperlink ref="F1222" r:id="rId2011"/>
    <hyperlink ref="F1223" r:id="rId2012"/>
    <hyperlink ref="F1224" r:id="rId2013"/>
    <hyperlink ref="F1225" r:id="rId2014"/>
    <hyperlink ref="F1226" r:id="rId2015"/>
    <hyperlink ref="F1227" r:id="rId2016"/>
    <hyperlink ref="F1228" r:id="rId2017"/>
    <hyperlink ref="F1229" r:id="rId2018"/>
    <hyperlink ref="F1230" r:id="rId2019"/>
    <hyperlink ref="F1231" r:id="rId2020"/>
    <hyperlink ref="F1232" r:id="rId2021"/>
    <hyperlink ref="F1233" r:id="rId2022"/>
    <hyperlink ref="F1234" r:id="rId2023"/>
    <hyperlink ref="F1235" r:id="rId2024"/>
    <hyperlink ref="F1236" r:id="rId2025"/>
    <hyperlink ref="F1237" r:id="rId2026"/>
    <hyperlink ref="F1238" r:id="rId2027"/>
    <hyperlink ref="F1239" r:id="rId2028"/>
    <hyperlink ref="F1240" r:id="rId2029"/>
    <hyperlink ref="F1241" r:id="rId2030"/>
    <hyperlink ref="F1242" r:id="rId2031"/>
    <hyperlink ref="F1243" r:id="rId2032"/>
    <hyperlink ref="F1244" r:id="rId2033"/>
    <hyperlink ref="F1245" r:id="rId2034"/>
    <hyperlink ref="F1246" r:id="rId2035"/>
    <hyperlink ref="F1247" r:id="rId2036"/>
    <hyperlink ref="F1248" r:id="rId2037"/>
    <hyperlink ref="F1249" r:id="rId2038"/>
    <hyperlink ref="F1250" r:id="rId2039"/>
    <hyperlink ref="F1251" r:id="rId2040"/>
    <hyperlink ref="F1252" r:id="rId2041"/>
    <hyperlink ref="F1253" r:id="rId2042"/>
    <hyperlink ref="F1254" r:id="rId2043"/>
    <hyperlink ref="F1255" r:id="rId2044"/>
    <hyperlink ref="F1256" r:id="rId2045"/>
    <hyperlink ref="F1257" r:id="rId2046"/>
    <hyperlink ref="F1258" r:id="rId2047"/>
    <hyperlink ref="F1259" r:id="rId2048"/>
    <hyperlink ref="F1260" r:id="rId2049"/>
    <hyperlink ref="F1261" r:id="rId2050"/>
    <hyperlink ref="F1262" r:id="rId2051"/>
    <hyperlink ref="F1263" r:id="rId2052"/>
    <hyperlink ref="F1264" r:id="rId2053"/>
    <hyperlink ref="F1265" r:id="rId2054"/>
    <hyperlink ref="F1266" r:id="rId2055"/>
    <hyperlink ref="F1267" r:id="rId2056"/>
    <hyperlink ref="F1268" r:id="rId2057"/>
    <hyperlink ref="F1269" r:id="rId2058"/>
    <hyperlink ref="F1270" r:id="rId2059"/>
    <hyperlink ref="F1271" r:id="rId2060"/>
    <hyperlink ref="F1272" r:id="rId2061"/>
    <hyperlink ref="F1273" r:id="rId2062"/>
    <hyperlink ref="F1274" r:id="rId2063"/>
    <hyperlink ref="F1275" r:id="rId2064"/>
    <hyperlink ref="F1276" r:id="rId2065"/>
    <hyperlink ref="F1277" r:id="rId2066"/>
    <hyperlink ref="F1278" r:id="rId2067"/>
    <hyperlink ref="F1279" r:id="rId2068"/>
    <hyperlink ref="F1280" r:id="rId2069"/>
    <hyperlink ref="F1281" r:id="rId2070"/>
    <hyperlink ref="F1282" r:id="rId2071"/>
    <hyperlink ref="F1283" r:id="rId2072"/>
    <hyperlink ref="F1284" r:id="rId2073"/>
    <hyperlink ref="F1285" r:id="rId2074"/>
    <hyperlink ref="F1286" r:id="rId2075"/>
    <hyperlink ref="F1287" r:id="rId2076"/>
    <hyperlink ref="F1288" r:id="rId2077"/>
    <hyperlink ref="F1289" r:id="rId2078"/>
    <hyperlink ref="F1290" r:id="rId2079"/>
    <hyperlink ref="F1291" r:id="rId2080"/>
    <hyperlink ref="F1292" r:id="rId2081"/>
    <hyperlink ref="F1293" r:id="rId2082"/>
    <hyperlink ref="F1294" r:id="rId2083"/>
    <hyperlink ref="F1295" r:id="rId2084"/>
    <hyperlink ref="F1296" r:id="rId2085"/>
    <hyperlink ref="F1297" r:id="rId2086"/>
    <hyperlink ref="F1298" r:id="rId2087"/>
    <hyperlink ref="F1299" r:id="rId2088"/>
    <hyperlink ref="F1300" r:id="rId2089"/>
    <hyperlink ref="F1301" r:id="rId2090"/>
    <hyperlink ref="F1302" r:id="rId2091"/>
    <hyperlink ref="F1303" r:id="rId2092"/>
    <hyperlink ref="F1304" r:id="rId2093"/>
    <hyperlink ref="F1305" r:id="rId2094"/>
    <hyperlink ref="F1306" r:id="rId2095"/>
    <hyperlink ref="F1307" r:id="rId2096"/>
    <hyperlink ref="F1308" r:id="rId2097"/>
    <hyperlink ref="F1309" r:id="rId2098"/>
    <hyperlink ref="F1310" r:id="rId2099"/>
    <hyperlink ref="F1311" r:id="rId2100"/>
    <hyperlink ref="F1312" r:id="rId2101"/>
    <hyperlink ref="F1313" r:id="rId2102"/>
    <hyperlink ref="F1314" r:id="rId2103"/>
    <hyperlink ref="F1315" r:id="rId2104"/>
    <hyperlink ref="F1316" r:id="rId2105"/>
    <hyperlink ref="F1317" r:id="rId2106"/>
    <hyperlink ref="F1318" r:id="rId2107"/>
    <hyperlink ref="F1319" r:id="rId2108"/>
    <hyperlink ref="F1320" r:id="rId2109"/>
    <hyperlink ref="F1321" r:id="rId2110"/>
    <hyperlink ref="F1322" r:id="rId2111"/>
    <hyperlink ref="F1323" r:id="rId2112"/>
    <hyperlink ref="F1324" r:id="rId2113"/>
    <hyperlink ref="F1325" r:id="rId2114"/>
    <hyperlink ref="F1326" r:id="rId2115"/>
    <hyperlink ref="F1327" r:id="rId2116"/>
    <hyperlink ref="F1328" r:id="rId2117"/>
    <hyperlink ref="F1329" r:id="rId2118"/>
    <hyperlink ref="F1330" r:id="rId2119"/>
    <hyperlink ref="F1331" r:id="rId2120"/>
    <hyperlink ref="F1332" r:id="rId2121"/>
    <hyperlink ref="F1333" r:id="rId2122"/>
    <hyperlink ref="F1334" r:id="rId2123"/>
    <hyperlink ref="F1335" r:id="rId2124"/>
    <hyperlink ref="F1336" r:id="rId2125"/>
    <hyperlink ref="F1337" r:id="rId2126"/>
    <hyperlink ref="F1338" r:id="rId2127"/>
    <hyperlink ref="F1339" r:id="rId2128"/>
    <hyperlink ref="F1340" r:id="rId2129"/>
    <hyperlink ref="F1341" r:id="rId2130"/>
    <hyperlink ref="F1342" r:id="rId2131"/>
    <hyperlink ref="F1343" r:id="rId2132"/>
    <hyperlink ref="F1344" r:id="rId2133"/>
    <hyperlink ref="F1345" r:id="rId2134"/>
    <hyperlink ref="F1346" r:id="rId2135"/>
    <hyperlink ref="F1347" r:id="rId2136"/>
    <hyperlink ref="F1348" r:id="rId2137"/>
    <hyperlink ref="F1349" r:id="rId2138"/>
    <hyperlink ref="F1350" r:id="rId2139"/>
    <hyperlink ref="F1351" r:id="rId2140"/>
    <hyperlink ref="F1352" r:id="rId2141"/>
    <hyperlink ref="F1353" r:id="rId2142"/>
    <hyperlink ref="F1354" r:id="rId2143"/>
    <hyperlink ref="F1355" r:id="rId2144"/>
    <hyperlink ref="F1356" r:id="rId2145"/>
    <hyperlink ref="F1357" r:id="rId2146"/>
    <hyperlink ref="F1358" r:id="rId2147"/>
    <hyperlink ref="F1359" r:id="rId2148"/>
    <hyperlink ref="F1360" r:id="rId2149"/>
    <hyperlink ref="F1361" r:id="rId2150"/>
    <hyperlink ref="F1362" r:id="rId2151"/>
    <hyperlink ref="F1363" r:id="rId2152"/>
    <hyperlink ref="F1364" r:id="rId2153"/>
    <hyperlink ref="F1365" r:id="rId2154"/>
    <hyperlink ref="F1366" r:id="rId2155"/>
    <hyperlink ref="F1367" r:id="rId2156"/>
    <hyperlink ref="F1368" r:id="rId2157"/>
    <hyperlink ref="F1369" r:id="rId2158"/>
    <hyperlink ref="F1370" r:id="rId2159"/>
    <hyperlink ref="F1371" r:id="rId2160"/>
    <hyperlink ref="F1372" r:id="rId2161"/>
    <hyperlink ref="F1373" r:id="rId2162"/>
    <hyperlink ref="F1374" r:id="rId2163"/>
    <hyperlink ref="F1375" r:id="rId2164"/>
    <hyperlink ref="F1376" r:id="rId2165"/>
    <hyperlink ref="F1377" r:id="rId2166"/>
    <hyperlink ref="F1378" r:id="rId2167"/>
    <hyperlink ref="F1379" r:id="rId2168"/>
    <hyperlink ref="F1380" r:id="rId2169"/>
    <hyperlink ref="F1381" r:id="rId2170"/>
    <hyperlink ref="F1382" r:id="rId2171"/>
    <hyperlink ref="F1383" r:id="rId2172"/>
    <hyperlink ref="F1384" r:id="rId2173"/>
    <hyperlink ref="F1385" r:id="rId2174"/>
    <hyperlink ref="F1386" r:id="rId2175"/>
    <hyperlink ref="F1387" r:id="rId2176"/>
    <hyperlink ref="F1388" r:id="rId2177"/>
    <hyperlink ref="F1389" r:id="rId2178"/>
    <hyperlink ref="F1390" r:id="rId2179"/>
    <hyperlink ref="F1391" r:id="rId2180"/>
    <hyperlink ref="F1392" r:id="rId2181"/>
    <hyperlink ref="F1393" r:id="rId2182"/>
    <hyperlink ref="F1394" r:id="rId2183"/>
    <hyperlink ref="F1395" r:id="rId2184"/>
    <hyperlink ref="F1396" r:id="rId2185"/>
    <hyperlink ref="F1397" r:id="rId2186"/>
    <hyperlink ref="F1398" r:id="rId2187"/>
    <hyperlink ref="F1399" r:id="rId2188"/>
    <hyperlink ref="F1400" r:id="rId2189"/>
    <hyperlink ref="F1401" r:id="rId2190"/>
    <hyperlink ref="F1402" r:id="rId2191"/>
    <hyperlink ref="F1403" r:id="rId2192"/>
    <hyperlink ref="F1404" r:id="rId2193"/>
    <hyperlink ref="F1405" r:id="rId2194"/>
    <hyperlink ref="F1406" r:id="rId2195"/>
    <hyperlink ref="F1407" r:id="rId2196"/>
    <hyperlink ref="F1408" r:id="rId2197"/>
    <hyperlink ref="F1409" r:id="rId2198"/>
    <hyperlink ref="F1410" r:id="rId2199"/>
    <hyperlink ref="F1411" r:id="rId2200"/>
    <hyperlink ref="F1412" r:id="rId2201"/>
    <hyperlink ref="F1413" r:id="rId2202"/>
    <hyperlink ref="F1414" r:id="rId2203"/>
    <hyperlink ref="F1415" r:id="rId2204"/>
    <hyperlink ref="F1416" r:id="rId2205"/>
    <hyperlink ref="F1417" r:id="rId2206"/>
    <hyperlink ref="F1418" r:id="rId2207"/>
    <hyperlink ref="F1419" r:id="rId2208"/>
    <hyperlink ref="F1420" r:id="rId2209"/>
    <hyperlink ref="F1421" r:id="rId2210"/>
    <hyperlink ref="F1422" r:id="rId2211"/>
    <hyperlink ref="F1423" r:id="rId2212"/>
    <hyperlink ref="F1424" r:id="rId2213"/>
    <hyperlink ref="F1425" r:id="rId2214"/>
    <hyperlink ref="F1426" r:id="rId2215"/>
    <hyperlink ref="F1427" r:id="rId2216"/>
    <hyperlink ref="F1428" r:id="rId2217"/>
    <hyperlink ref="F1429" r:id="rId2218"/>
    <hyperlink ref="F1430" r:id="rId2219"/>
    <hyperlink ref="F1431" r:id="rId2220"/>
    <hyperlink ref="F1432" r:id="rId2221"/>
    <hyperlink ref="F1433" r:id="rId2222"/>
    <hyperlink ref="F1434" r:id="rId2223"/>
    <hyperlink ref="F1435" r:id="rId2224"/>
    <hyperlink ref="F1436" r:id="rId2225"/>
    <hyperlink ref="F1437" r:id="rId2226"/>
    <hyperlink ref="F1438" r:id="rId2227"/>
    <hyperlink ref="F1439" r:id="rId2228"/>
    <hyperlink ref="F1440" r:id="rId2229"/>
    <hyperlink ref="F1441" r:id="rId2230"/>
    <hyperlink ref="F1442" r:id="rId2231"/>
    <hyperlink ref="F1443" r:id="rId2232"/>
    <hyperlink ref="F1444" r:id="rId2233"/>
    <hyperlink ref="F1445" r:id="rId2234"/>
    <hyperlink ref="F1446" r:id="rId2235"/>
    <hyperlink ref="F1447" r:id="rId2236"/>
    <hyperlink ref="F1448" r:id="rId2237"/>
    <hyperlink ref="F1449" r:id="rId2238"/>
    <hyperlink ref="F1450" r:id="rId2239"/>
    <hyperlink ref="F1451" r:id="rId2240"/>
    <hyperlink ref="F1452" r:id="rId2241"/>
    <hyperlink ref="F1453" r:id="rId2242"/>
    <hyperlink ref="F1454" r:id="rId2243"/>
    <hyperlink ref="F1455" r:id="rId2244"/>
    <hyperlink ref="F1456" r:id="rId2245"/>
    <hyperlink ref="F1457" r:id="rId2246"/>
    <hyperlink ref="F1458" r:id="rId2247"/>
    <hyperlink ref="F1459" r:id="rId2248"/>
    <hyperlink ref="F1460" r:id="rId2249"/>
    <hyperlink ref="AO3" r:id="rId2250"/>
    <hyperlink ref="AO4" r:id="rId2251"/>
    <hyperlink ref="AO5" r:id="rId2252"/>
    <hyperlink ref="AO6" r:id="rId2253"/>
    <hyperlink ref="AO7" r:id="rId2254"/>
    <hyperlink ref="AO8" r:id="rId2255"/>
    <hyperlink ref="AO9" r:id="rId2256"/>
    <hyperlink ref="AO10" r:id="rId2257"/>
    <hyperlink ref="AO11" r:id="rId2258"/>
    <hyperlink ref="AO12" r:id="rId2259"/>
    <hyperlink ref="AO13" r:id="rId2260"/>
    <hyperlink ref="AO14" r:id="rId2261"/>
    <hyperlink ref="AO15" r:id="rId2262"/>
    <hyperlink ref="AO16" r:id="rId2263"/>
    <hyperlink ref="AO17" r:id="rId2264"/>
    <hyperlink ref="AO18" r:id="rId2265"/>
    <hyperlink ref="AO19" r:id="rId2266"/>
    <hyperlink ref="AO20" r:id="rId2267"/>
    <hyperlink ref="AO21" r:id="rId2268"/>
    <hyperlink ref="AO22" r:id="rId2269"/>
    <hyperlink ref="AO23" r:id="rId2270"/>
    <hyperlink ref="AO24" r:id="rId2271"/>
    <hyperlink ref="AO25" r:id="rId2272"/>
    <hyperlink ref="AO26" r:id="rId2273"/>
    <hyperlink ref="AO27" r:id="rId2274"/>
    <hyperlink ref="AO28" r:id="rId2275"/>
    <hyperlink ref="AO29" r:id="rId2276"/>
    <hyperlink ref="AO30" r:id="rId2277"/>
    <hyperlink ref="AO31" r:id="rId2278"/>
    <hyperlink ref="AO32" r:id="rId2279"/>
    <hyperlink ref="AO33" r:id="rId2280"/>
    <hyperlink ref="AO34" r:id="rId2281"/>
    <hyperlink ref="AO35" r:id="rId2282"/>
    <hyperlink ref="AO36" r:id="rId2283"/>
    <hyperlink ref="AO37" r:id="rId2284"/>
    <hyperlink ref="AO38" r:id="rId2285"/>
    <hyperlink ref="AO39" r:id="rId2286"/>
    <hyperlink ref="AO40" r:id="rId2287"/>
    <hyperlink ref="AO41" r:id="rId2288"/>
    <hyperlink ref="AO42" r:id="rId2289"/>
    <hyperlink ref="AO43" r:id="rId2290"/>
    <hyperlink ref="AO44" r:id="rId2291"/>
    <hyperlink ref="AO45" r:id="rId2292"/>
    <hyperlink ref="AO46" r:id="rId2293"/>
    <hyperlink ref="AO47" r:id="rId2294"/>
    <hyperlink ref="AO48" r:id="rId2295"/>
    <hyperlink ref="AO49" r:id="rId2296"/>
    <hyperlink ref="AO50" r:id="rId2297"/>
    <hyperlink ref="AO51" r:id="rId2298"/>
    <hyperlink ref="AO52" r:id="rId2299"/>
    <hyperlink ref="AO53" r:id="rId2300"/>
    <hyperlink ref="AO54" r:id="rId2301"/>
    <hyperlink ref="AO55" r:id="rId2302"/>
    <hyperlink ref="AO56" r:id="rId2303"/>
    <hyperlink ref="AO57" r:id="rId2304"/>
    <hyperlink ref="AO58" r:id="rId2305"/>
    <hyperlink ref="AO59" r:id="rId2306"/>
    <hyperlink ref="AO60" r:id="rId2307"/>
    <hyperlink ref="AO61" r:id="rId2308"/>
    <hyperlink ref="AO62" r:id="rId2309"/>
    <hyperlink ref="AO63" r:id="rId2310"/>
    <hyperlink ref="AO64" r:id="rId2311"/>
    <hyperlink ref="AO65" r:id="rId2312"/>
    <hyperlink ref="AO66" r:id="rId2313"/>
    <hyperlink ref="AO67" r:id="rId2314"/>
    <hyperlink ref="AO68" r:id="rId2315"/>
    <hyperlink ref="AO69" r:id="rId2316"/>
    <hyperlink ref="AO70" r:id="rId2317"/>
    <hyperlink ref="AO71" r:id="rId2318"/>
    <hyperlink ref="AO72" r:id="rId2319"/>
    <hyperlink ref="AO73" r:id="rId2320"/>
    <hyperlink ref="AO74" r:id="rId2321"/>
    <hyperlink ref="AO75" r:id="rId2322"/>
    <hyperlink ref="AO76" r:id="rId2323"/>
    <hyperlink ref="AO77" r:id="rId2324"/>
    <hyperlink ref="AO78" r:id="rId2325"/>
    <hyperlink ref="AO79" r:id="rId2326"/>
    <hyperlink ref="AO80" r:id="rId2327"/>
    <hyperlink ref="AO81" r:id="rId2328"/>
    <hyperlink ref="AO82" r:id="rId2329"/>
    <hyperlink ref="AO83" r:id="rId2330"/>
    <hyperlink ref="AO84" r:id="rId2331"/>
    <hyperlink ref="AO85" r:id="rId2332"/>
    <hyperlink ref="AO86" r:id="rId2333"/>
    <hyperlink ref="AO87" r:id="rId2334"/>
    <hyperlink ref="AO88" r:id="rId2335"/>
    <hyperlink ref="AO89" r:id="rId2336"/>
    <hyperlink ref="AO90" r:id="rId2337"/>
    <hyperlink ref="AO91" r:id="rId2338"/>
    <hyperlink ref="AO92" r:id="rId2339"/>
    <hyperlink ref="AO93" r:id="rId2340"/>
    <hyperlink ref="AO94" r:id="rId2341"/>
    <hyperlink ref="AO95" r:id="rId2342"/>
    <hyperlink ref="AO96" r:id="rId2343"/>
    <hyperlink ref="AO97" r:id="rId2344"/>
    <hyperlink ref="AO98" r:id="rId2345"/>
    <hyperlink ref="AO99" r:id="rId2346"/>
    <hyperlink ref="AO100" r:id="rId2347"/>
    <hyperlink ref="AO101" r:id="rId2348"/>
    <hyperlink ref="AO102" r:id="rId2349"/>
    <hyperlink ref="AO103" r:id="rId2350"/>
    <hyperlink ref="AO104" r:id="rId2351"/>
    <hyperlink ref="AO105" r:id="rId2352"/>
    <hyperlink ref="AO106" r:id="rId2353"/>
    <hyperlink ref="AO107" r:id="rId2354"/>
    <hyperlink ref="AO108" r:id="rId2355"/>
    <hyperlink ref="AO109" r:id="rId2356"/>
    <hyperlink ref="AO110" r:id="rId2357"/>
    <hyperlink ref="AO111" r:id="rId2358"/>
    <hyperlink ref="AO112" r:id="rId2359"/>
    <hyperlink ref="AO113" r:id="rId2360"/>
    <hyperlink ref="AO114" r:id="rId2361"/>
    <hyperlink ref="AO115" r:id="rId2362"/>
    <hyperlink ref="AO116" r:id="rId2363"/>
    <hyperlink ref="AO117" r:id="rId2364"/>
    <hyperlink ref="AO118" r:id="rId2365"/>
    <hyperlink ref="AO119" r:id="rId2366"/>
    <hyperlink ref="AO120" r:id="rId2367"/>
    <hyperlink ref="AO121" r:id="rId2368"/>
    <hyperlink ref="AO122" r:id="rId2369"/>
    <hyperlink ref="AO123" r:id="rId2370"/>
    <hyperlink ref="AO124" r:id="rId2371"/>
    <hyperlink ref="AO125" r:id="rId2372"/>
    <hyperlink ref="AO126" r:id="rId2373"/>
    <hyperlink ref="AO127" r:id="rId2374"/>
    <hyperlink ref="AO128" r:id="rId2375"/>
    <hyperlink ref="AO129" r:id="rId2376"/>
    <hyperlink ref="AO130" r:id="rId2377"/>
    <hyperlink ref="AO131" r:id="rId2378"/>
    <hyperlink ref="AO132" r:id="rId2379"/>
    <hyperlink ref="AO133" r:id="rId2380"/>
    <hyperlink ref="AO134" r:id="rId2381"/>
    <hyperlink ref="AO135" r:id="rId2382"/>
    <hyperlink ref="AO136" r:id="rId2383"/>
    <hyperlink ref="AO137" r:id="rId2384"/>
    <hyperlink ref="AO138" r:id="rId2385"/>
    <hyperlink ref="AO139" r:id="rId2386"/>
    <hyperlink ref="AO140" r:id="rId2387"/>
    <hyperlink ref="AO141" r:id="rId2388"/>
    <hyperlink ref="AO142" r:id="rId2389"/>
    <hyperlink ref="AO143" r:id="rId2390"/>
    <hyperlink ref="AO144" r:id="rId2391"/>
    <hyperlink ref="AO145" r:id="rId2392"/>
    <hyperlink ref="AO146" r:id="rId2393"/>
    <hyperlink ref="AO147" r:id="rId2394"/>
    <hyperlink ref="AO148" r:id="rId2395"/>
    <hyperlink ref="AO149" r:id="rId2396"/>
    <hyperlink ref="AO150" r:id="rId2397"/>
    <hyperlink ref="AO151" r:id="rId2398"/>
    <hyperlink ref="AO152" r:id="rId2399"/>
    <hyperlink ref="AO153" r:id="rId2400"/>
    <hyperlink ref="AO154" r:id="rId2401"/>
    <hyperlink ref="AO155" r:id="rId2402"/>
    <hyperlink ref="AO156" r:id="rId2403"/>
    <hyperlink ref="AO157" r:id="rId2404"/>
    <hyperlink ref="AO158" r:id="rId2405"/>
    <hyperlink ref="AO159" r:id="rId2406"/>
    <hyperlink ref="AO160" r:id="rId2407"/>
    <hyperlink ref="AO161" r:id="rId2408"/>
    <hyperlink ref="AO162" r:id="rId2409"/>
    <hyperlink ref="AO163" r:id="rId2410"/>
    <hyperlink ref="AO164" r:id="rId2411"/>
    <hyperlink ref="AO165" r:id="rId2412"/>
    <hyperlink ref="AO166" r:id="rId2413"/>
    <hyperlink ref="AO167" r:id="rId2414"/>
    <hyperlink ref="AO168" r:id="rId2415"/>
    <hyperlink ref="AO169" r:id="rId2416"/>
    <hyperlink ref="AO170" r:id="rId2417"/>
    <hyperlink ref="AO171" r:id="rId2418"/>
    <hyperlink ref="AO172" r:id="rId2419"/>
    <hyperlink ref="AO173" r:id="rId2420"/>
    <hyperlink ref="AO174" r:id="rId2421"/>
    <hyperlink ref="AO175" r:id="rId2422"/>
    <hyperlink ref="AO176" r:id="rId2423"/>
    <hyperlink ref="AO177" r:id="rId2424"/>
    <hyperlink ref="AO178" r:id="rId2425"/>
    <hyperlink ref="AO179" r:id="rId2426"/>
    <hyperlink ref="AO180" r:id="rId2427"/>
    <hyperlink ref="AO181" r:id="rId2428"/>
    <hyperlink ref="AO182" r:id="rId2429"/>
    <hyperlink ref="AO183" r:id="rId2430"/>
    <hyperlink ref="AO184" r:id="rId2431"/>
    <hyperlink ref="AO185" r:id="rId2432"/>
    <hyperlink ref="AO186" r:id="rId2433"/>
    <hyperlink ref="AO187" r:id="rId2434"/>
    <hyperlink ref="AO188" r:id="rId2435"/>
    <hyperlink ref="AO189" r:id="rId2436"/>
    <hyperlink ref="AO190" r:id="rId2437"/>
    <hyperlink ref="AO191" r:id="rId2438"/>
    <hyperlink ref="AO192" r:id="rId2439"/>
    <hyperlink ref="AO193" r:id="rId2440"/>
    <hyperlink ref="AO194" r:id="rId2441"/>
    <hyperlink ref="AO195" r:id="rId2442"/>
    <hyperlink ref="AO196" r:id="rId2443"/>
    <hyperlink ref="AO197" r:id="rId2444"/>
    <hyperlink ref="AO198" r:id="rId2445"/>
    <hyperlink ref="AO199" r:id="rId2446"/>
    <hyperlink ref="AO200" r:id="rId2447"/>
    <hyperlink ref="AO201" r:id="rId2448"/>
    <hyperlink ref="AO202" r:id="rId2449"/>
    <hyperlink ref="AO203" r:id="rId2450"/>
    <hyperlink ref="AO204" r:id="rId2451"/>
    <hyperlink ref="AO205" r:id="rId2452"/>
    <hyperlink ref="AO206" r:id="rId2453"/>
    <hyperlink ref="AO207" r:id="rId2454"/>
    <hyperlink ref="AO208" r:id="rId2455"/>
    <hyperlink ref="AO209" r:id="rId2456"/>
    <hyperlink ref="AO210" r:id="rId2457"/>
    <hyperlink ref="AO211" r:id="rId2458"/>
    <hyperlink ref="AO212" r:id="rId2459"/>
    <hyperlink ref="AO213" r:id="rId2460"/>
    <hyperlink ref="AO214" r:id="rId2461"/>
    <hyperlink ref="AO215" r:id="rId2462"/>
    <hyperlink ref="AO216" r:id="rId2463"/>
    <hyperlink ref="AO217" r:id="rId2464"/>
    <hyperlink ref="AO218" r:id="rId2465"/>
    <hyperlink ref="AO219" r:id="rId2466"/>
    <hyperlink ref="AO220" r:id="rId2467"/>
    <hyperlink ref="AO221" r:id="rId2468"/>
    <hyperlink ref="AO222" r:id="rId2469"/>
    <hyperlink ref="AO223" r:id="rId2470"/>
    <hyperlink ref="AO224" r:id="rId2471"/>
    <hyperlink ref="AO225" r:id="rId2472"/>
    <hyperlink ref="AO226" r:id="rId2473"/>
    <hyperlink ref="AO227" r:id="rId2474"/>
    <hyperlink ref="AO228" r:id="rId2475"/>
    <hyperlink ref="AO229" r:id="rId2476"/>
    <hyperlink ref="AO230" r:id="rId2477"/>
    <hyperlink ref="AO231" r:id="rId2478"/>
    <hyperlink ref="AO232" r:id="rId2479"/>
    <hyperlink ref="AO233" r:id="rId2480"/>
    <hyperlink ref="AO234" r:id="rId2481"/>
    <hyperlink ref="AO235" r:id="rId2482"/>
    <hyperlink ref="AO236" r:id="rId2483"/>
    <hyperlink ref="AO237" r:id="rId2484"/>
    <hyperlink ref="AO238" r:id="rId2485"/>
    <hyperlink ref="AO239" r:id="rId2486"/>
    <hyperlink ref="AO240" r:id="rId2487"/>
    <hyperlink ref="AO241" r:id="rId2488"/>
    <hyperlink ref="AO242" r:id="rId2489"/>
    <hyperlink ref="AO243" r:id="rId2490"/>
    <hyperlink ref="AO244" r:id="rId2491"/>
    <hyperlink ref="AO245" r:id="rId2492"/>
    <hyperlink ref="AO246" r:id="rId2493"/>
    <hyperlink ref="AO247" r:id="rId2494"/>
    <hyperlink ref="AO248" r:id="rId2495"/>
    <hyperlink ref="AO249" r:id="rId2496"/>
    <hyperlink ref="AO250" r:id="rId2497"/>
    <hyperlink ref="AO251" r:id="rId2498"/>
    <hyperlink ref="AO252" r:id="rId2499"/>
    <hyperlink ref="AO253" r:id="rId2500"/>
    <hyperlink ref="AO254" r:id="rId2501"/>
    <hyperlink ref="AO255" r:id="rId2502"/>
    <hyperlink ref="AO256" r:id="rId2503"/>
    <hyperlink ref="AO257" r:id="rId2504"/>
    <hyperlink ref="AO258" r:id="rId2505"/>
    <hyperlink ref="AO259" r:id="rId2506"/>
    <hyperlink ref="AO260" r:id="rId2507"/>
    <hyperlink ref="AO261" r:id="rId2508"/>
    <hyperlink ref="AO262" r:id="rId2509"/>
    <hyperlink ref="AO263" r:id="rId2510"/>
    <hyperlink ref="AO264" r:id="rId2511"/>
    <hyperlink ref="AO265" r:id="rId2512"/>
    <hyperlink ref="AO266" r:id="rId2513"/>
    <hyperlink ref="AO267" r:id="rId2514"/>
    <hyperlink ref="AO268" r:id="rId2515"/>
    <hyperlink ref="AO269" r:id="rId2516"/>
    <hyperlink ref="AO270" r:id="rId2517"/>
    <hyperlink ref="AO271" r:id="rId2518"/>
    <hyperlink ref="AO272" r:id="rId2519"/>
    <hyperlink ref="AO273" r:id="rId2520"/>
    <hyperlink ref="AO274" r:id="rId2521"/>
    <hyperlink ref="AO275" r:id="rId2522"/>
    <hyperlink ref="AO276" r:id="rId2523"/>
    <hyperlink ref="AO277" r:id="rId2524"/>
    <hyperlink ref="AO278" r:id="rId2525"/>
    <hyperlink ref="AO279" r:id="rId2526"/>
    <hyperlink ref="AO280" r:id="rId2527"/>
    <hyperlink ref="AO281" r:id="rId2528"/>
    <hyperlink ref="AO282" r:id="rId2529"/>
    <hyperlink ref="AO283" r:id="rId2530"/>
    <hyperlink ref="AO284" r:id="rId2531"/>
    <hyperlink ref="AO285" r:id="rId2532"/>
    <hyperlink ref="AO286" r:id="rId2533"/>
    <hyperlink ref="AO287" r:id="rId2534"/>
    <hyperlink ref="AO288" r:id="rId2535"/>
    <hyperlink ref="AO289" r:id="rId2536"/>
    <hyperlink ref="AO290" r:id="rId2537"/>
    <hyperlink ref="AO291" r:id="rId2538"/>
    <hyperlink ref="AO292" r:id="rId2539"/>
    <hyperlink ref="AO293" r:id="rId2540"/>
    <hyperlink ref="AO294" r:id="rId2541"/>
    <hyperlink ref="AO295" r:id="rId2542"/>
    <hyperlink ref="AO296" r:id="rId2543"/>
    <hyperlink ref="AO297" r:id="rId2544"/>
    <hyperlink ref="AO298" r:id="rId2545"/>
    <hyperlink ref="AO299" r:id="rId2546"/>
    <hyperlink ref="AO300" r:id="rId2547"/>
    <hyperlink ref="AO301" r:id="rId2548"/>
    <hyperlink ref="AO302" r:id="rId2549"/>
    <hyperlink ref="AO303" r:id="rId2550"/>
    <hyperlink ref="AO304" r:id="rId2551"/>
    <hyperlink ref="AO305" r:id="rId2552"/>
    <hyperlink ref="AO306" r:id="rId2553"/>
    <hyperlink ref="AO307" r:id="rId2554"/>
    <hyperlink ref="AO308" r:id="rId2555"/>
    <hyperlink ref="AO309" r:id="rId2556"/>
    <hyperlink ref="AO310" r:id="rId2557"/>
    <hyperlink ref="AO311" r:id="rId2558"/>
    <hyperlink ref="AO312" r:id="rId2559"/>
    <hyperlink ref="AO313" r:id="rId2560"/>
    <hyperlink ref="AO314" r:id="rId2561"/>
    <hyperlink ref="AO315" r:id="rId2562"/>
    <hyperlink ref="AO316" r:id="rId2563"/>
    <hyperlink ref="AO317" r:id="rId2564"/>
    <hyperlink ref="AO318" r:id="rId2565"/>
    <hyperlink ref="AO319" r:id="rId2566"/>
    <hyperlink ref="AO320" r:id="rId2567"/>
    <hyperlink ref="AO321" r:id="rId2568"/>
    <hyperlink ref="AO322" r:id="rId2569"/>
    <hyperlink ref="AO323" r:id="rId2570"/>
    <hyperlink ref="AO324" r:id="rId2571"/>
    <hyperlink ref="AO325" r:id="rId2572"/>
    <hyperlink ref="AO326" r:id="rId2573"/>
    <hyperlink ref="AO327" r:id="rId2574"/>
    <hyperlink ref="AO328" r:id="rId2575"/>
    <hyperlink ref="AO329" r:id="rId2576"/>
    <hyperlink ref="AO330" r:id="rId2577"/>
    <hyperlink ref="AO331" r:id="rId2578"/>
    <hyperlink ref="AO332" r:id="rId2579"/>
    <hyperlink ref="AO333" r:id="rId2580"/>
    <hyperlink ref="AO334" r:id="rId2581"/>
    <hyperlink ref="AO335" r:id="rId2582"/>
    <hyperlink ref="AO336" r:id="rId2583"/>
    <hyperlink ref="AO337" r:id="rId2584"/>
    <hyperlink ref="AO338" r:id="rId2585"/>
    <hyperlink ref="AO339" r:id="rId2586"/>
    <hyperlink ref="AO340" r:id="rId2587"/>
    <hyperlink ref="AO341" r:id="rId2588"/>
    <hyperlink ref="AO342" r:id="rId2589"/>
    <hyperlink ref="AO343" r:id="rId2590"/>
    <hyperlink ref="AO344" r:id="rId2591"/>
    <hyperlink ref="AO345" r:id="rId2592"/>
    <hyperlink ref="AO346" r:id="rId2593"/>
    <hyperlink ref="AO347" r:id="rId2594"/>
    <hyperlink ref="AO348" r:id="rId2595"/>
    <hyperlink ref="AO349" r:id="rId2596"/>
    <hyperlink ref="AO350" r:id="rId2597"/>
    <hyperlink ref="AO351" r:id="rId2598"/>
    <hyperlink ref="AO352" r:id="rId2599"/>
    <hyperlink ref="AO353" r:id="rId2600"/>
    <hyperlink ref="AO354" r:id="rId2601"/>
    <hyperlink ref="AO355" r:id="rId2602"/>
    <hyperlink ref="AO356" r:id="rId2603"/>
    <hyperlink ref="AO357" r:id="rId2604"/>
    <hyperlink ref="AO358" r:id="rId2605"/>
    <hyperlink ref="AO359" r:id="rId2606"/>
    <hyperlink ref="AO360" r:id="rId2607"/>
    <hyperlink ref="AO361" r:id="rId2608"/>
    <hyperlink ref="AO362" r:id="rId2609"/>
    <hyperlink ref="AO363" r:id="rId2610"/>
    <hyperlink ref="AO364" r:id="rId2611"/>
    <hyperlink ref="AO365" r:id="rId2612"/>
    <hyperlink ref="AO366" r:id="rId2613"/>
    <hyperlink ref="AO367" r:id="rId2614"/>
    <hyperlink ref="AO368" r:id="rId2615"/>
    <hyperlink ref="AO369" r:id="rId2616"/>
    <hyperlink ref="AO370" r:id="rId2617"/>
    <hyperlink ref="AO371" r:id="rId2618"/>
    <hyperlink ref="AO372" r:id="rId2619"/>
    <hyperlink ref="AO373" r:id="rId2620"/>
    <hyperlink ref="AO374" r:id="rId2621"/>
    <hyperlink ref="AO375" r:id="rId2622"/>
    <hyperlink ref="AO376" r:id="rId2623"/>
    <hyperlink ref="AO377" r:id="rId2624"/>
    <hyperlink ref="AO378" r:id="rId2625"/>
    <hyperlink ref="AO379" r:id="rId2626"/>
    <hyperlink ref="AO380" r:id="rId2627"/>
    <hyperlink ref="AO381" r:id="rId2628"/>
    <hyperlink ref="AO382" r:id="rId2629"/>
    <hyperlink ref="AO383" r:id="rId2630"/>
    <hyperlink ref="AO384" r:id="rId2631"/>
    <hyperlink ref="AO385" r:id="rId2632"/>
    <hyperlink ref="AO386" r:id="rId2633"/>
    <hyperlink ref="AO387" r:id="rId2634"/>
    <hyperlink ref="AO388" r:id="rId2635"/>
    <hyperlink ref="AO389" r:id="rId2636"/>
    <hyperlink ref="AO390" r:id="rId2637"/>
    <hyperlink ref="AO391" r:id="rId2638"/>
    <hyperlink ref="AO392" r:id="rId2639"/>
    <hyperlink ref="AO393" r:id="rId2640"/>
    <hyperlink ref="AO394" r:id="rId2641"/>
    <hyperlink ref="AO395" r:id="rId2642"/>
    <hyperlink ref="AO396" r:id="rId2643"/>
    <hyperlink ref="AO397" r:id="rId2644"/>
    <hyperlink ref="AO398" r:id="rId2645"/>
    <hyperlink ref="AO399" r:id="rId2646"/>
    <hyperlink ref="AO400" r:id="rId2647"/>
    <hyperlink ref="AO401" r:id="rId2648"/>
    <hyperlink ref="AO402" r:id="rId2649"/>
    <hyperlink ref="AO403" r:id="rId2650"/>
    <hyperlink ref="AO404" r:id="rId2651"/>
    <hyperlink ref="AO405" r:id="rId2652"/>
    <hyperlink ref="AO406" r:id="rId2653"/>
    <hyperlink ref="AO407" r:id="rId2654"/>
    <hyperlink ref="AO408" r:id="rId2655"/>
    <hyperlink ref="AO409" r:id="rId2656"/>
    <hyperlink ref="AO410" r:id="rId2657"/>
    <hyperlink ref="AO411" r:id="rId2658"/>
    <hyperlink ref="AO412" r:id="rId2659"/>
    <hyperlink ref="AO413" r:id="rId2660"/>
    <hyperlink ref="AO414" r:id="rId2661"/>
    <hyperlink ref="AO415" r:id="rId2662"/>
    <hyperlink ref="AO416" r:id="rId2663"/>
    <hyperlink ref="AO417" r:id="rId2664"/>
    <hyperlink ref="AO418" r:id="rId2665"/>
    <hyperlink ref="AO419" r:id="rId2666"/>
    <hyperlink ref="AO420" r:id="rId2667"/>
    <hyperlink ref="AO421" r:id="rId2668"/>
    <hyperlink ref="AO422" r:id="rId2669"/>
    <hyperlink ref="AO423" r:id="rId2670"/>
    <hyperlink ref="AO424" r:id="rId2671"/>
    <hyperlink ref="AO425" r:id="rId2672"/>
    <hyperlink ref="AO426" r:id="rId2673"/>
    <hyperlink ref="AO427" r:id="rId2674"/>
    <hyperlink ref="AO428" r:id="rId2675"/>
    <hyperlink ref="AO429" r:id="rId2676"/>
    <hyperlink ref="AO430" r:id="rId2677"/>
    <hyperlink ref="AO431" r:id="rId2678"/>
    <hyperlink ref="AO432" r:id="rId2679"/>
    <hyperlink ref="AO433" r:id="rId2680"/>
    <hyperlink ref="AO434" r:id="rId2681"/>
    <hyperlink ref="AO435" r:id="rId2682"/>
    <hyperlink ref="AO436" r:id="rId2683"/>
    <hyperlink ref="AO437" r:id="rId2684"/>
    <hyperlink ref="AO438" r:id="rId2685"/>
    <hyperlink ref="AO439" r:id="rId2686"/>
    <hyperlink ref="AO440" r:id="rId2687"/>
    <hyperlink ref="AO441" r:id="rId2688"/>
    <hyperlink ref="AO442" r:id="rId2689"/>
    <hyperlink ref="AO443" r:id="rId2690"/>
    <hyperlink ref="AO444" r:id="rId2691"/>
    <hyperlink ref="AO445" r:id="rId2692"/>
    <hyperlink ref="AO446" r:id="rId2693"/>
    <hyperlink ref="AO447" r:id="rId2694"/>
    <hyperlink ref="AO448" r:id="rId2695"/>
    <hyperlink ref="AO449" r:id="rId2696"/>
    <hyperlink ref="AO450" r:id="rId2697"/>
    <hyperlink ref="AO451" r:id="rId2698"/>
    <hyperlink ref="AO452" r:id="rId2699"/>
    <hyperlink ref="AO453" r:id="rId2700"/>
    <hyperlink ref="AO454" r:id="rId2701"/>
    <hyperlink ref="AO455" r:id="rId2702"/>
    <hyperlink ref="AO456" r:id="rId2703"/>
    <hyperlink ref="AO457" r:id="rId2704"/>
    <hyperlink ref="AO458" r:id="rId2705"/>
    <hyperlink ref="AO459" r:id="rId2706"/>
    <hyperlink ref="AO460" r:id="rId2707"/>
    <hyperlink ref="AO461" r:id="rId2708"/>
    <hyperlink ref="AO462" r:id="rId2709"/>
    <hyperlink ref="AO463" r:id="rId2710"/>
    <hyperlink ref="AO464" r:id="rId2711"/>
    <hyperlink ref="AO465" r:id="rId2712"/>
    <hyperlink ref="AO466" r:id="rId2713"/>
    <hyperlink ref="AO467" r:id="rId2714"/>
    <hyperlink ref="AO468" r:id="rId2715"/>
    <hyperlink ref="AO469" r:id="rId2716"/>
    <hyperlink ref="AO470" r:id="rId2717"/>
    <hyperlink ref="AO471" r:id="rId2718"/>
    <hyperlink ref="AO472" r:id="rId2719"/>
    <hyperlink ref="AO473" r:id="rId2720"/>
    <hyperlink ref="AO474" r:id="rId2721"/>
    <hyperlink ref="AO475" r:id="rId2722"/>
    <hyperlink ref="AO476" r:id="rId2723"/>
    <hyperlink ref="AO477" r:id="rId2724"/>
    <hyperlink ref="AO478" r:id="rId2725"/>
    <hyperlink ref="AO479" r:id="rId2726"/>
    <hyperlink ref="AO480" r:id="rId2727"/>
    <hyperlink ref="AO481" r:id="rId2728"/>
    <hyperlink ref="AO482" r:id="rId2729"/>
    <hyperlink ref="AO483" r:id="rId2730"/>
    <hyperlink ref="AO484" r:id="rId2731"/>
    <hyperlink ref="AO485" r:id="rId2732"/>
    <hyperlink ref="AO486" r:id="rId2733"/>
    <hyperlink ref="AO487" r:id="rId2734"/>
    <hyperlink ref="AO488" r:id="rId2735"/>
    <hyperlink ref="AO489" r:id="rId2736"/>
    <hyperlink ref="AO490" r:id="rId2737"/>
    <hyperlink ref="AO491" r:id="rId2738"/>
    <hyperlink ref="AO492" r:id="rId2739"/>
    <hyperlink ref="AO493" r:id="rId2740"/>
    <hyperlink ref="AO494" r:id="rId2741"/>
    <hyperlink ref="AO495" r:id="rId2742"/>
    <hyperlink ref="AO496" r:id="rId2743"/>
    <hyperlink ref="AO497" r:id="rId2744"/>
    <hyperlink ref="AO498" r:id="rId2745"/>
    <hyperlink ref="AO499" r:id="rId2746"/>
    <hyperlink ref="AO500" r:id="rId2747"/>
    <hyperlink ref="AO501" r:id="rId2748"/>
    <hyperlink ref="AO502" r:id="rId2749"/>
    <hyperlink ref="AO503" r:id="rId2750"/>
    <hyperlink ref="AO504" r:id="rId2751"/>
    <hyperlink ref="AO505" r:id="rId2752"/>
    <hyperlink ref="AO506" r:id="rId2753"/>
    <hyperlink ref="AO507" r:id="rId2754"/>
    <hyperlink ref="AO508" r:id="rId2755"/>
    <hyperlink ref="AO509" r:id="rId2756"/>
    <hyperlink ref="AO510" r:id="rId2757"/>
    <hyperlink ref="AO511" r:id="rId2758"/>
    <hyperlink ref="AO512" r:id="rId2759"/>
    <hyperlink ref="AO513" r:id="rId2760"/>
    <hyperlink ref="AO514" r:id="rId2761"/>
    <hyperlink ref="AO515" r:id="rId2762"/>
    <hyperlink ref="AO516" r:id="rId2763"/>
    <hyperlink ref="AO517" r:id="rId2764"/>
    <hyperlink ref="AO518" r:id="rId2765"/>
    <hyperlink ref="AO519" r:id="rId2766"/>
    <hyperlink ref="AO520" r:id="rId2767"/>
    <hyperlink ref="AO521" r:id="rId2768"/>
    <hyperlink ref="AO522" r:id="rId2769"/>
    <hyperlink ref="AO523" r:id="rId2770"/>
    <hyperlink ref="AO524" r:id="rId2771"/>
    <hyperlink ref="AO525" r:id="rId2772"/>
    <hyperlink ref="AO526" r:id="rId2773"/>
    <hyperlink ref="AO527" r:id="rId2774"/>
    <hyperlink ref="AO528" r:id="rId2775"/>
    <hyperlink ref="AO529" r:id="rId2776"/>
    <hyperlink ref="AO530" r:id="rId2777"/>
    <hyperlink ref="AO531" r:id="rId2778"/>
    <hyperlink ref="AO532" r:id="rId2779"/>
    <hyperlink ref="AO533" r:id="rId2780"/>
    <hyperlink ref="AO534" r:id="rId2781"/>
    <hyperlink ref="AO535" r:id="rId2782"/>
    <hyperlink ref="AO536" r:id="rId2783"/>
    <hyperlink ref="AO537" r:id="rId2784"/>
    <hyperlink ref="AO538" r:id="rId2785"/>
    <hyperlink ref="AO539" r:id="rId2786"/>
    <hyperlink ref="AO540" r:id="rId2787"/>
    <hyperlink ref="AO541" r:id="rId2788"/>
    <hyperlink ref="AO542" r:id="rId2789"/>
    <hyperlink ref="AO543" r:id="rId2790"/>
    <hyperlink ref="AO544" r:id="rId2791"/>
    <hyperlink ref="AO545" r:id="rId2792"/>
    <hyperlink ref="AO546" r:id="rId2793"/>
    <hyperlink ref="AO547" r:id="rId2794"/>
    <hyperlink ref="AO548" r:id="rId2795"/>
    <hyperlink ref="AO549" r:id="rId2796"/>
    <hyperlink ref="AO550" r:id="rId2797"/>
    <hyperlink ref="AO551" r:id="rId2798"/>
    <hyperlink ref="AO552" r:id="rId2799"/>
    <hyperlink ref="AO553" r:id="rId2800"/>
    <hyperlink ref="AO554" r:id="rId2801"/>
    <hyperlink ref="AO555" r:id="rId2802"/>
    <hyperlink ref="AO556" r:id="rId2803"/>
    <hyperlink ref="AO557" r:id="rId2804"/>
    <hyperlink ref="AO558" r:id="rId2805"/>
    <hyperlink ref="AO559" r:id="rId2806"/>
    <hyperlink ref="AO560" r:id="rId2807"/>
    <hyperlink ref="AO561" r:id="rId2808"/>
    <hyperlink ref="AO562" r:id="rId2809"/>
    <hyperlink ref="AO563" r:id="rId2810"/>
    <hyperlink ref="AO564" r:id="rId2811"/>
    <hyperlink ref="AO565" r:id="rId2812"/>
    <hyperlink ref="AO566" r:id="rId2813"/>
    <hyperlink ref="AO567" r:id="rId2814"/>
    <hyperlink ref="AO568" r:id="rId2815"/>
    <hyperlink ref="AO569" r:id="rId2816"/>
    <hyperlink ref="AO570" r:id="rId2817"/>
    <hyperlink ref="AO571" r:id="rId2818"/>
    <hyperlink ref="AO572" r:id="rId2819"/>
    <hyperlink ref="AO573" r:id="rId2820"/>
    <hyperlink ref="AO574" r:id="rId2821"/>
    <hyperlink ref="AO575" r:id="rId2822"/>
    <hyperlink ref="AO576" r:id="rId2823"/>
    <hyperlink ref="AO577" r:id="rId2824"/>
    <hyperlink ref="AO578" r:id="rId2825"/>
    <hyperlink ref="AO579" r:id="rId2826"/>
    <hyperlink ref="AO580" r:id="rId2827"/>
    <hyperlink ref="AO581" r:id="rId2828"/>
    <hyperlink ref="AO582" r:id="rId2829"/>
    <hyperlink ref="AO583" r:id="rId2830"/>
    <hyperlink ref="AO584" r:id="rId2831"/>
    <hyperlink ref="AO585" r:id="rId2832"/>
    <hyperlink ref="AO586" r:id="rId2833"/>
    <hyperlink ref="AO587" r:id="rId2834"/>
    <hyperlink ref="AO588" r:id="rId2835"/>
    <hyperlink ref="AO589" r:id="rId2836"/>
    <hyperlink ref="AO590" r:id="rId2837"/>
    <hyperlink ref="AO591" r:id="rId2838"/>
    <hyperlink ref="AO592" r:id="rId2839"/>
    <hyperlink ref="AO593" r:id="rId2840"/>
    <hyperlink ref="AO594" r:id="rId2841"/>
    <hyperlink ref="AO595" r:id="rId2842"/>
    <hyperlink ref="AO596" r:id="rId2843"/>
    <hyperlink ref="AO597" r:id="rId2844"/>
    <hyperlink ref="AO598" r:id="rId2845"/>
    <hyperlink ref="AO599" r:id="rId2846"/>
    <hyperlink ref="AO600" r:id="rId2847"/>
    <hyperlink ref="AO601" r:id="rId2848"/>
    <hyperlink ref="AO602" r:id="rId2849"/>
    <hyperlink ref="AO603" r:id="rId2850"/>
    <hyperlink ref="AO604" r:id="rId2851"/>
    <hyperlink ref="AO605" r:id="rId2852"/>
    <hyperlink ref="AO606" r:id="rId2853"/>
    <hyperlink ref="AO607" r:id="rId2854"/>
    <hyperlink ref="AO608" r:id="rId2855"/>
    <hyperlink ref="AO609" r:id="rId2856"/>
    <hyperlink ref="AO610" r:id="rId2857"/>
    <hyperlink ref="AO611" r:id="rId2858"/>
    <hyperlink ref="AO612" r:id="rId2859"/>
    <hyperlink ref="AO613" r:id="rId2860"/>
    <hyperlink ref="AO614" r:id="rId2861"/>
    <hyperlink ref="AO615" r:id="rId2862"/>
    <hyperlink ref="AO616" r:id="rId2863"/>
    <hyperlink ref="AO617" r:id="rId2864"/>
    <hyperlink ref="AO618" r:id="rId2865"/>
    <hyperlink ref="AO619" r:id="rId2866"/>
    <hyperlink ref="AO620" r:id="rId2867"/>
    <hyperlink ref="AO621" r:id="rId2868"/>
    <hyperlink ref="AO622" r:id="rId2869"/>
    <hyperlink ref="AO623" r:id="rId2870"/>
    <hyperlink ref="AO624" r:id="rId2871"/>
    <hyperlink ref="AO625" r:id="rId2872"/>
    <hyperlink ref="AO626" r:id="rId2873"/>
    <hyperlink ref="AO627" r:id="rId2874"/>
    <hyperlink ref="AO628" r:id="rId2875"/>
    <hyperlink ref="AO629" r:id="rId2876"/>
    <hyperlink ref="AO630" r:id="rId2877"/>
    <hyperlink ref="AO631" r:id="rId2878"/>
    <hyperlink ref="AO632" r:id="rId2879"/>
    <hyperlink ref="AO633" r:id="rId2880"/>
    <hyperlink ref="AO634" r:id="rId2881"/>
    <hyperlink ref="AO635" r:id="rId2882"/>
    <hyperlink ref="AO636" r:id="rId2883"/>
    <hyperlink ref="AO637" r:id="rId2884"/>
    <hyperlink ref="AO638" r:id="rId2885"/>
    <hyperlink ref="AO639" r:id="rId2886"/>
    <hyperlink ref="AO640" r:id="rId2887"/>
    <hyperlink ref="AO641" r:id="rId2888"/>
    <hyperlink ref="AO642" r:id="rId2889"/>
    <hyperlink ref="AO643" r:id="rId2890"/>
    <hyperlink ref="AO644" r:id="rId2891"/>
    <hyperlink ref="AO645" r:id="rId2892"/>
    <hyperlink ref="AO646" r:id="rId2893"/>
    <hyperlink ref="AO647" r:id="rId2894"/>
    <hyperlink ref="AO648" r:id="rId2895"/>
    <hyperlink ref="AO649" r:id="rId2896"/>
    <hyperlink ref="AO650" r:id="rId2897"/>
    <hyperlink ref="AO651" r:id="rId2898"/>
    <hyperlink ref="AO652" r:id="rId2899"/>
    <hyperlink ref="AO653" r:id="rId2900"/>
    <hyperlink ref="AO654" r:id="rId2901"/>
    <hyperlink ref="AO655" r:id="rId2902"/>
    <hyperlink ref="AO656" r:id="rId2903"/>
    <hyperlink ref="AO657" r:id="rId2904"/>
    <hyperlink ref="AO658" r:id="rId2905"/>
    <hyperlink ref="AO659" r:id="rId2906"/>
    <hyperlink ref="AO660" r:id="rId2907"/>
    <hyperlink ref="AO661" r:id="rId2908"/>
    <hyperlink ref="AO662" r:id="rId2909"/>
    <hyperlink ref="AO663" r:id="rId2910"/>
    <hyperlink ref="AO664" r:id="rId2911"/>
    <hyperlink ref="AO665" r:id="rId2912"/>
    <hyperlink ref="AO666" r:id="rId2913"/>
    <hyperlink ref="AO667" r:id="rId2914"/>
    <hyperlink ref="AO668" r:id="rId2915"/>
    <hyperlink ref="AO669" r:id="rId2916"/>
    <hyperlink ref="AO670" r:id="rId2917"/>
    <hyperlink ref="AO671" r:id="rId2918"/>
    <hyperlink ref="AO672" r:id="rId2919"/>
    <hyperlink ref="AO673" r:id="rId2920"/>
    <hyperlink ref="AO674" r:id="rId2921"/>
    <hyperlink ref="AO675" r:id="rId2922"/>
    <hyperlink ref="AO676" r:id="rId2923"/>
    <hyperlink ref="AO677" r:id="rId2924"/>
    <hyperlink ref="AO678" r:id="rId2925"/>
    <hyperlink ref="AO679" r:id="rId2926"/>
    <hyperlink ref="AO680" r:id="rId2927"/>
    <hyperlink ref="AO681" r:id="rId2928"/>
    <hyperlink ref="AO682" r:id="rId2929"/>
    <hyperlink ref="AO683" r:id="rId2930"/>
    <hyperlink ref="AO684" r:id="rId2931"/>
    <hyperlink ref="AO685" r:id="rId2932"/>
    <hyperlink ref="AO686" r:id="rId2933"/>
    <hyperlink ref="AO687" r:id="rId2934"/>
    <hyperlink ref="AO688" r:id="rId2935"/>
    <hyperlink ref="AO689" r:id="rId2936"/>
    <hyperlink ref="AO690" r:id="rId2937"/>
    <hyperlink ref="AO691" r:id="rId2938"/>
    <hyperlink ref="AO692" r:id="rId2939"/>
    <hyperlink ref="AO693" r:id="rId2940"/>
    <hyperlink ref="AO694" r:id="rId2941"/>
    <hyperlink ref="AO695" r:id="rId2942"/>
    <hyperlink ref="AO696" r:id="rId2943"/>
    <hyperlink ref="AO697" r:id="rId2944"/>
    <hyperlink ref="AO698" r:id="rId2945"/>
    <hyperlink ref="AO699" r:id="rId2946"/>
    <hyperlink ref="AO700" r:id="rId2947"/>
    <hyperlink ref="AO701" r:id="rId2948"/>
    <hyperlink ref="AO702" r:id="rId2949"/>
    <hyperlink ref="AO703" r:id="rId2950"/>
    <hyperlink ref="AO704" r:id="rId2951"/>
    <hyperlink ref="AO705" r:id="rId2952"/>
    <hyperlink ref="AO706" r:id="rId2953"/>
    <hyperlink ref="AO707" r:id="rId2954"/>
    <hyperlink ref="AO708" r:id="rId2955"/>
    <hyperlink ref="AO709" r:id="rId2956"/>
    <hyperlink ref="AO710" r:id="rId2957"/>
    <hyperlink ref="AO711" r:id="rId2958"/>
    <hyperlink ref="AO712" r:id="rId2959"/>
    <hyperlink ref="AO713" r:id="rId2960"/>
    <hyperlink ref="AO714" r:id="rId2961"/>
    <hyperlink ref="AO715" r:id="rId2962"/>
    <hyperlink ref="AO716" r:id="rId2963"/>
    <hyperlink ref="AO717" r:id="rId2964"/>
    <hyperlink ref="AO718" r:id="rId2965"/>
    <hyperlink ref="AO719" r:id="rId2966"/>
    <hyperlink ref="AO720" r:id="rId2967"/>
    <hyperlink ref="AO721" r:id="rId2968"/>
    <hyperlink ref="AO722" r:id="rId2969"/>
    <hyperlink ref="AO723" r:id="rId2970"/>
    <hyperlink ref="AO724" r:id="rId2971"/>
    <hyperlink ref="AO725" r:id="rId2972"/>
    <hyperlink ref="AO726" r:id="rId2973"/>
    <hyperlink ref="AO727" r:id="rId2974"/>
    <hyperlink ref="AO728" r:id="rId2975"/>
    <hyperlink ref="AO729" r:id="rId2976"/>
    <hyperlink ref="AO730" r:id="rId2977"/>
    <hyperlink ref="AO731" r:id="rId2978"/>
    <hyperlink ref="AO732" r:id="rId2979"/>
    <hyperlink ref="AO733" r:id="rId2980"/>
    <hyperlink ref="AO734" r:id="rId2981"/>
    <hyperlink ref="AO735" r:id="rId2982"/>
    <hyperlink ref="AO736" r:id="rId2983"/>
    <hyperlink ref="AO737" r:id="rId2984"/>
    <hyperlink ref="AO738" r:id="rId2985"/>
    <hyperlink ref="AO739" r:id="rId2986"/>
    <hyperlink ref="AO740" r:id="rId2987"/>
    <hyperlink ref="AO741" r:id="rId2988"/>
    <hyperlink ref="AO742" r:id="rId2989"/>
    <hyperlink ref="AO743" r:id="rId2990"/>
    <hyperlink ref="AO744" r:id="rId2991"/>
    <hyperlink ref="AO745" r:id="rId2992"/>
    <hyperlink ref="AO746" r:id="rId2993"/>
    <hyperlink ref="AO747" r:id="rId2994"/>
    <hyperlink ref="AO748" r:id="rId2995"/>
    <hyperlink ref="AO749" r:id="rId2996"/>
    <hyperlink ref="AO750" r:id="rId2997"/>
    <hyperlink ref="AO751" r:id="rId2998"/>
    <hyperlink ref="AO752" r:id="rId2999"/>
    <hyperlink ref="AO753" r:id="rId3000"/>
    <hyperlink ref="AO754" r:id="rId3001"/>
    <hyperlink ref="AO755" r:id="rId3002"/>
    <hyperlink ref="AO756" r:id="rId3003"/>
    <hyperlink ref="AO757" r:id="rId3004"/>
    <hyperlink ref="AO758" r:id="rId3005"/>
    <hyperlink ref="AO759" r:id="rId3006"/>
    <hyperlink ref="AO760" r:id="rId3007"/>
    <hyperlink ref="AO761" r:id="rId3008"/>
    <hyperlink ref="AO762" r:id="rId3009"/>
    <hyperlink ref="AO763" r:id="rId3010"/>
    <hyperlink ref="AO764" r:id="rId3011"/>
    <hyperlink ref="AO765" r:id="rId3012"/>
    <hyperlink ref="AO766" r:id="rId3013"/>
    <hyperlink ref="AO767" r:id="rId3014"/>
    <hyperlink ref="AO768" r:id="rId3015"/>
    <hyperlink ref="AO769" r:id="rId3016"/>
    <hyperlink ref="AO770" r:id="rId3017"/>
    <hyperlink ref="AO771" r:id="rId3018"/>
    <hyperlink ref="AO772" r:id="rId3019"/>
    <hyperlink ref="AO773" r:id="rId3020"/>
    <hyperlink ref="AO774" r:id="rId3021"/>
    <hyperlink ref="AO775" r:id="rId3022"/>
    <hyperlink ref="AO776" r:id="rId3023"/>
    <hyperlink ref="AO777" r:id="rId3024"/>
    <hyperlink ref="AO778" r:id="rId3025"/>
    <hyperlink ref="AO779" r:id="rId3026"/>
    <hyperlink ref="AO780" r:id="rId3027"/>
    <hyperlink ref="AO781" r:id="rId3028"/>
    <hyperlink ref="AO782" r:id="rId3029"/>
    <hyperlink ref="AO783" r:id="rId3030"/>
    <hyperlink ref="AO784" r:id="rId3031"/>
    <hyperlink ref="AO785" r:id="rId3032"/>
    <hyperlink ref="AO786" r:id="rId3033"/>
    <hyperlink ref="AO787" r:id="rId3034"/>
    <hyperlink ref="AO788" r:id="rId3035"/>
    <hyperlink ref="AO789" r:id="rId3036"/>
    <hyperlink ref="AO790" r:id="rId3037"/>
    <hyperlink ref="AO791" r:id="rId3038"/>
    <hyperlink ref="AO792" r:id="rId3039"/>
    <hyperlink ref="AO793" r:id="rId3040"/>
    <hyperlink ref="AO794" r:id="rId3041"/>
    <hyperlink ref="AO795" r:id="rId3042"/>
    <hyperlink ref="AO796" r:id="rId3043"/>
    <hyperlink ref="AO797" r:id="rId3044"/>
    <hyperlink ref="AO798" r:id="rId3045"/>
    <hyperlink ref="AO799" r:id="rId3046"/>
    <hyperlink ref="AO800" r:id="rId3047"/>
    <hyperlink ref="AO801" r:id="rId3048"/>
    <hyperlink ref="AO802" r:id="rId3049"/>
    <hyperlink ref="AO803" r:id="rId3050"/>
    <hyperlink ref="AO804" r:id="rId3051"/>
    <hyperlink ref="AO805" r:id="rId3052"/>
    <hyperlink ref="AO806" r:id="rId3053"/>
    <hyperlink ref="AO807" r:id="rId3054"/>
    <hyperlink ref="AO808" r:id="rId3055"/>
    <hyperlink ref="AO809" r:id="rId3056"/>
    <hyperlink ref="AO810" r:id="rId3057"/>
    <hyperlink ref="AO811" r:id="rId3058"/>
    <hyperlink ref="AO812" r:id="rId3059"/>
    <hyperlink ref="AO813" r:id="rId3060"/>
    <hyperlink ref="AO814" r:id="rId3061"/>
    <hyperlink ref="AO815" r:id="rId3062"/>
    <hyperlink ref="AO816" r:id="rId3063"/>
    <hyperlink ref="AO817" r:id="rId3064"/>
    <hyperlink ref="AO818" r:id="rId3065"/>
    <hyperlink ref="AO819" r:id="rId3066"/>
    <hyperlink ref="AO820" r:id="rId3067"/>
    <hyperlink ref="AO821" r:id="rId3068"/>
    <hyperlink ref="AO822" r:id="rId3069"/>
    <hyperlink ref="AO823" r:id="rId3070"/>
    <hyperlink ref="AO824" r:id="rId3071"/>
    <hyperlink ref="AO825" r:id="rId3072"/>
    <hyperlink ref="AO826" r:id="rId3073"/>
    <hyperlink ref="AO827" r:id="rId3074"/>
    <hyperlink ref="AO828" r:id="rId3075"/>
    <hyperlink ref="AO829" r:id="rId3076"/>
    <hyperlink ref="AO830" r:id="rId3077"/>
    <hyperlink ref="AO831" r:id="rId3078"/>
    <hyperlink ref="AO832" r:id="rId3079"/>
    <hyperlink ref="AO833" r:id="rId3080"/>
    <hyperlink ref="AO834" r:id="rId3081"/>
    <hyperlink ref="AO835" r:id="rId3082"/>
    <hyperlink ref="AO836" r:id="rId3083"/>
    <hyperlink ref="AO837" r:id="rId3084"/>
    <hyperlink ref="AO838" r:id="rId3085"/>
    <hyperlink ref="AO839" r:id="rId3086"/>
    <hyperlink ref="AO840" r:id="rId3087"/>
    <hyperlink ref="AO841" r:id="rId3088"/>
    <hyperlink ref="AO842" r:id="rId3089"/>
    <hyperlink ref="AO843" r:id="rId3090"/>
    <hyperlink ref="AO844" r:id="rId3091"/>
    <hyperlink ref="AO845" r:id="rId3092"/>
    <hyperlink ref="AO846" r:id="rId3093"/>
    <hyperlink ref="AO847" r:id="rId3094"/>
    <hyperlink ref="AO848" r:id="rId3095"/>
    <hyperlink ref="AO849" r:id="rId3096"/>
    <hyperlink ref="AO850" r:id="rId3097"/>
    <hyperlink ref="AO851" r:id="rId3098"/>
    <hyperlink ref="AO852" r:id="rId3099"/>
    <hyperlink ref="AO853" r:id="rId3100"/>
    <hyperlink ref="AO854" r:id="rId3101"/>
    <hyperlink ref="AO855" r:id="rId3102"/>
    <hyperlink ref="AO856" r:id="rId3103"/>
    <hyperlink ref="AO857" r:id="rId3104"/>
    <hyperlink ref="AO858" r:id="rId3105"/>
    <hyperlink ref="AO859" r:id="rId3106"/>
    <hyperlink ref="AO860" r:id="rId3107"/>
    <hyperlink ref="AO861" r:id="rId3108"/>
    <hyperlink ref="AO862" r:id="rId3109"/>
    <hyperlink ref="AO863" r:id="rId3110"/>
    <hyperlink ref="AO864" r:id="rId3111"/>
    <hyperlink ref="AO865" r:id="rId3112"/>
    <hyperlink ref="AO866" r:id="rId3113"/>
    <hyperlink ref="AO867" r:id="rId3114"/>
    <hyperlink ref="AO868" r:id="rId3115"/>
    <hyperlink ref="AO869" r:id="rId3116"/>
    <hyperlink ref="AO870" r:id="rId3117"/>
    <hyperlink ref="AO871" r:id="rId3118"/>
    <hyperlink ref="AO872" r:id="rId3119"/>
    <hyperlink ref="AO873" r:id="rId3120"/>
    <hyperlink ref="AO874" r:id="rId3121"/>
    <hyperlink ref="AO875" r:id="rId3122"/>
    <hyperlink ref="AO876" r:id="rId3123"/>
    <hyperlink ref="AO877" r:id="rId3124"/>
    <hyperlink ref="AO878" r:id="rId3125"/>
    <hyperlink ref="AO879" r:id="rId3126"/>
    <hyperlink ref="AO880" r:id="rId3127"/>
    <hyperlink ref="AO881" r:id="rId3128"/>
    <hyperlink ref="AO882" r:id="rId3129"/>
    <hyperlink ref="AO883" r:id="rId3130"/>
    <hyperlink ref="AO884" r:id="rId3131"/>
    <hyperlink ref="AO885" r:id="rId3132"/>
    <hyperlink ref="AO886" r:id="rId3133"/>
    <hyperlink ref="AO887" r:id="rId3134"/>
    <hyperlink ref="AO888" r:id="rId3135"/>
    <hyperlink ref="AO889" r:id="rId3136"/>
    <hyperlink ref="AO890" r:id="rId3137"/>
    <hyperlink ref="AO891" r:id="rId3138"/>
    <hyperlink ref="AO892" r:id="rId3139"/>
    <hyperlink ref="AO893" r:id="rId3140"/>
    <hyperlink ref="AO894" r:id="rId3141"/>
    <hyperlink ref="AO895" r:id="rId3142"/>
    <hyperlink ref="AO896" r:id="rId3143"/>
    <hyperlink ref="AO897" r:id="rId3144"/>
    <hyperlink ref="AO898" r:id="rId3145"/>
    <hyperlink ref="AO899" r:id="rId3146"/>
    <hyperlink ref="AO900" r:id="rId3147"/>
    <hyperlink ref="AO901" r:id="rId3148"/>
    <hyperlink ref="AO902" r:id="rId3149"/>
    <hyperlink ref="AO903" r:id="rId3150"/>
    <hyperlink ref="AO904" r:id="rId3151"/>
    <hyperlink ref="AO905" r:id="rId3152"/>
    <hyperlink ref="AO906" r:id="rId3153"/>
    <hyperlink ref="AO907" r:id="rId3154"/>
    <hyperlink ref="AO908" r:id="rId3155"/>
    <hyperlink ref="AO909" r:id="rId3156"/>
    <hyperlink ref="AO910" r:id="rId3157"/>
    <hyperlink ref="AO911" r:id="rId3158"/>
    <hyperlink ref="AO912" r:id="rId3159"/>
    <hyperlink ref="AO913" r:id="rId3160"/>
    <hyperlink ref="AO914" r:id="rId3161"/>
    <hyperlink ref="AO915" r:id="rId3162"/>
    <hyperlink ref="AO916" r:id="rId3163"/>
    <hyperlink ref="AO917" r:id="rId3164"/>
    <hyperlink ref="AO918" r:id="rId3165"/>
    <hyperlink ref="AO919" r:id="rId3166"/>
    <hyperlink ref="AO920" r:id="rId3167"/>
    <hyperlink ref="AO921" r:id="rId3168"/>
    <hyperlink ref="AO922" r:id="rId3169"/>
    <hyperlink ref="AO923" r:id="rId3170"/>
    <hyperlink ref="AO924" r:id="rId3171"/>
    <hyperlink ref="AO925" r:id="rId3172"/>
    <hyperlink ref="AO926" r:id="rId3173"/>
    <hyperlink ref="AO927" r:id="rId3174"/>
    <hyperlink ref="AO928" r:id="rId3175"/>
    <hyperlink ref="AO929" r:id="rId3176"/>
    <hyperlink ref="AO930" r:id="rId3177"/>
    <hyperlink ref="AO931" r:id="rId3178"/>
    <hyperlink ref="AO932" r:id="rId3179"/>
    <hyperlink ref="AO933" r:id="rId3180"/>
    <hyperlink ref="AO934" r:id="rId3181"/>
    <hyperlink ref="AO935" r:id="rId3182"/>
    <hyperlink ref="AO936" r:id="rId3183"/>
    <hyperlink ref="AO937" r:id="rId3184"/>
    <hyperlink ref="AO938" r:id="rId3185"/>
    <hyperlink ref="AO939" r:id="rId3186"/>
    <hyperlink ref="AO940" r:id="rId3187"/>
    <hyperlink ref="AO941" r:id="rId3188"/>
    <hyperlink ref="AO942" r:id="rId3189"/>
    <hyperlink ref="AO943" r:id="rId3190"/>
    <hyperlink ref="AO944" r:id="rId3191"/>
    <hyperlink ref="AO945" r:id="rId3192"/>
    <hyperlink ref="AO946" r:id="rId3193"/>
    <hyperlink ref="AO947" r:id="rId3194"/>
    <hyperlink ref="AO948" r:id="rId3195"/>
    <hyperlink ref="AO949" r:id="rId3196"/>
    <hyperlink ref="AO950" r:id="rId3197"/>
    <hyperlink ref="AO951" r:id="rId3198"/>
    <hyperlink ref="AO952" r:id="rId3199"/>
    <hyperlink ref="AO953" r:id="rId3200"/>
    <hyperlink ref="AO954" r:id="rId3201"/>
    <hyperlink ref="AO955" r:id="rId3202"/>
    <hyperlink ref="AO956" r:id="rId3203"/>
    <hyperlink ref="AO957" r:id="rId3204"/>
    <hyperlink ref="AO958" r:id="rId3205"/>
    <hyperlink ref="AO959" r:id="rId3206"/>
    <hyperlink ref="AO960" r:id="rId3207"/>
    <hyperlink ref="AO961" r:id="rId3208"/>
    <hyperlink ref="AO962" r:id="rId3209"/>
    <hyperlink ref="AO963" r:id="rId3210"/>
    <hyperlink ref="AO964" r:id="rId3211"/>
    <hyperlink ref="AO965" r:id="rId3212"/>
    <hyperlink ref="AO966" r:id="rId3213"/>
    <hyperlink ref="AO967" r:id="rId3214"/>
    <hyperlink ref="AO968" r:id="rId3215"/>
    <hyperlink ref="AO969" r:id="rId3216"/>
    <hyperlink ref="AO970" r:id="rId3217"/>
    <hyperlink ref="AO971" r:id="rId3218"/>
    <hyperlink ref="AO972" r:id="rId3219"/>
    <hyperlink ref="AO973" r:id="rId3220"/>
    <hyperlink ref="AO974" r:id="rId3221"/>
    <hyperlink ref="AO975" r:id="rId3222"/>
    <hyperlink ref="AO976" r:id="rId3223"/>
    <hyperlink ref="AO977" r:id="rId3224"/>
    <hyperlink ref="AO978" r:id="rId3225"/>
    <hyperlink ref="AO979" r:id="rId3226"/>
    <hyperlink ref="AO980" r:id="rId3227"/>
    <hyperlink ref="AO981" r:id="rId3228"/>
    <hyperlink ref="AO982" r:id="rId3229"/>
    <hyperlink ref="AO983" r:id="rId3230"/>
    <hyperlink ref="AO984" r:id="rId3231"/>
    <hyperlink ref="AO985" r:id="rId3232"/>
    <hyperlink ref="AO986" r:id="rId3233"/>
    <hyperlink ref="AO987" r:id="rId3234"/>
    <hyperlink ref="AO988" r:id="rId3235"/>
    <hyperlink ref="AO989" r:id="rId3236"/>
    <hyperlink ref="AO990" r:id="rId3237"/>
    <hyperlink ref="AO991" r:id="rId3238"/>
    <hyperlink ref="AO992" r:id="rId3239"/>
    <hyperlink ref="AO993" r:id="rId3240"/>
    <hyperlink ref="AO994" r:id="rId3241"/>
    <hyperlink ref="AO995" r:id="rId3242"/>
    <hyperlink ref="AO996" r:id="rId3243"/>
    <hyperlink ref="AO997" r:id="rId3244"/>
    <hyperlink ref="AO998" r:id="rId3245"/>
    <hyperlink ref="AO999" r:id="rId3246"/>
    <hyperlink ref="AO1000" r:id="rId3247"/>
    <hyperlink ref="AO1001" r:id="rId3248"/>
    <hyperlink ref="AO1002" r:id="rId3249"/>
    <hyperlink ref="AO1003" r:id="rId3250"/>
    <hyperlink ref="AO1004" r:id="rId3251"/>
    <hyperlink ref="AO1005" r:id="rId3252"/>
    <hyperlink ref="AO1006" r:id="rId3253"/>
    <hyperlink ref="AO1007" r:id="rId3254"/>
    <hyperlink ref="AO1008" r:id="rId3255"/>
    <hyperlink ref="AO1009" r:id="rId3256"/>
    <hyperlink ref="AO1010" r:id="rId3257"/>
    <hyperlink ref="AO1011" r:id="rId3258"/>
    <hyperlink ref="AO1012" r:id="rId3259"/>
    <hyperlink ref="AO1013" r:id="rId3260"/>
    <hyperlink ref="AO1014" r:id="rId3261"/>
    <hyperlink ref="AO1015" r:id="rId3262"/>
    <hyperlink ref="AO1016" r:id="rId3263"/>
    <hyperlink ref="AO1017" r:id="rId3264"/>
    <hyperlink ref="AO1018" r:id="rId3265"/>
    <hyperlink ref="AO1019" r:id="rId3266"/>
    <hyperlink ref="AO1020" r:id="rId3267"/>
    <hyperlink ref="AO1021" r:id="rId3268"/>
    <hyperlink ref="AO1022" r:id="rId3269"/>
    <hyperlink ref="AO1023" r:id="rId3270"/>
    <hyperlink ref="AO1024" r:id="rId3271"/>
    <hyperlink ref="AO1025" r:id="rId3272"/>
    <hyperlink ref="AO1026" r:id="rId3273"/>
    <hyperlink ref="AO1027" r:id="rId3274"/>
    <hyperlink ref="AO1028" r:id="rId3275"/>
    <hyperlink ref="AO1029" r:id="rId3276"/>
    <hyperlink ref="AO1030" r:id="rId3277"/>
    <hyperlink ref="AO1031" r:id="rId3278"/>
    <hyperlink ref="AO1032" r:id="rId3279"/>
    <hyperlink ref="AO1033" r:id="rId3280"/>
    <hyperlink ref="AO1034" r:id="rId3281"/>
    <hyperlink ref="AO1035" r:id="rId3282"/>
    <hyperlink ref="AO1036" r:id="rId3283"/>
    <hyperlink ref="AO1037" r:id="rId3284"/>
    <hyperlink ref="AO1038" r:id="rId3285"/>
    <hyperlink ref="AO1039" r:id="rId3286"/>
    <hyperlink ref="AO1040" r:id="rId3287"/>
    <hyperlink ref="AO1041" r:id="rId3288"/>
    <hyperlink ref="AO1042" r:id="rId3289"/>
    <hyperlink ref="AO1043" r:id="rId3290"/>
    <hyperlink ref="AO1044" r:id="rId3291"/>
    <hyperlink ref="AO1045" r:id="rId3292"/>
    <hyperlink ref="AO1046" r:id="rId3293"/>
    <hyperlink ref="AO1047" r:id="rId3294"/>
    <hyperlink ref="AO1048" r:id="rId3295"/>
    <hyperlink ref="AO1049" r:id="rId3296"/>
    <hyperlink ref="AO1050" r:id="rId3297"/>
    <hyperlink ref="AO1051" r:id="rId3298"/>
    <hyperlink ref="AO1052" r:id="rId3299"/>
    <hyperlink ref="AO1053" r:id="rId3300"/>
    <hyperlink ref="AO1054" r:id="rId3301"/>
    <hyperlink ref="AO1055" r:id="rId3302"/>
    <hyperlink ref="AO1056" r:id="rId3303"/>
    <hyperlink ref="AO1057" r:id="rId3304"/>
    <hyperlink ref="AO1058" r:id="rId3305"/>
    <hyperlink ref="AO1059" r:id="rId3306"/>
    <hyperlink ref="AO1060" r:id="rId3307"/>
    <hyperlink ref="AO1061" r:id="rId3308"/>
    <hyperlink ref="AO1062" r:id="rId3309"/>
    <hyperlink ref="AO1063" r:id="rId3310"/>
    <hyperlink ref="AO1064" r:id="rId3311"/>
    <hyperlink ref="AO1065" r:id="rId3312"/>
    <hyperlink ref="AO1066" r:id="rId3313"/>
    <hyperlink ref="AO1067" r:id="rId3314"/>
    <hyperlink ref="AO1068" r:id="rId3315"/>
    <hyperlink ref="AO1069" r:id="rId3316"/>
    <hyperlink ref="AO1070" r:id="rId3317"/>
    <hyperlink ref="AO1071" r:id="rId3318"/>
    <hyperlink ref="AO1072" r:id="rId3319"/>
    <hyperlink ref="AO1073" r:id="rId3320"/>
    <hyperlink ref="AO1074" r:id="rId3321"/>
    <hyperlink ref="AO1075" r:id="rId3322"/>
    <hyperlink ref="AO1076" r:id="rId3323"/>
    <hyperlink ref="AO1077" r:id="rId3324"/>
    <hyperlink ref="AO1078" r:id="rId3325"/>
    <hyperlink ref="AO1079" r:id="rId3326"/>
    <hyperlink ref="AO1080" r:id="rId3327"/>
    <hyperlink ref="AO1081" r:id="rId3328"/>
    <hyperlink ref="AO1082" r:id="rId3329"/>
    <hyperlink ref="AO1083" r:id="rId3330"/>
    <hyperlink ref="AO1084" r:id="rId3331"/>
    <hyperlink ref="AO1085" r:id="rId3332"/>
    <hyperlink ref="AO1086" r:id="rId3333"/>
    <hyperlink ref="AO1087" r:id="rId3334"/>
    <hyperlink ref="AO1088" r:id="rId3335"/>
    <hyperlink ref="AO1089" r:id="rId3336"/>
    <hyperlink ref="AO1090" r:id="rId3337"/>
    <hyperlink ref="AO1091" r:id="rId3338"/>
    <hyperlink ref="AO1092" r:id="rId3339"/>
    <hyperlink ref="AO1093" r:id="rId3340"/>
    <hyperlink ref="AO1094" r:id="rId3341"/>
    <hyperlink ref="AO1095" r:id="rId3342"/>
    <hyperlink ref="AO1096" r:id="rId3343"/>
    <hyperlink ref="AO1097" r:id="rId3344"/>
    <hyperlink ref="AO1098" r:id="rId3345"/>
    <hyperlink ref="AO1099" r:id="rId3346"/>
    <hyperlink ref="AO1100" r:id="rId3347"/>
    <hyperlink ref="AO1101" r:id="rId3348"/>
    <hyperlink ref="AO1102" r:id="rId3349"/>
    <hyperlink ref="AO1103" r:id="rId3350"/>
    <hyperlink ref="AO1104" r:id="rId3351"/>
    <hyperlink ref="AO1105" r:id="rId3352"/>
    <hyperlink ref="AO1106" r:id="rId3353"/>
    <hyperlink ref="AO1107" r:id="rId3354"/>
    <hyperlink ref="AO1108" r:id="rId3355"/>
    <hyperlink ref="AO1109" r:id="rId3356"/>
    <hyperlink ref="AO1110" r:id="rId3357"/>
    <hyperlink ref="AO1111" r:id="rId3358"/>
    <hyperlink ref="AO1112" r:id="rId3359"/>
    <hyperlink ref="AO1113" r:id="rId3360"/>
    <hyperlink ref="AO1114" r:id="rId3361"/>
    <hyperlink ref="AO1115" r:id="rId3362"/>
    <hyperlink ref="AO1116" r:id="rId3363"/>
    <hyperlink ref="AO1117" r:id="rId3364"/>
    <hyperlink ref="AO1118" r:id="rId3365"/>
    <hyperlink ref="AO1119" r:id="rId3366"/>
    <hyperlink ref="AO1120" r:id="rId3367"/>
    <hyperlink ref="AO1121" r:id="rId3368"/>
    <hyperlink ref="AO1122" r:id="rId3369"/>
    <hyperlink ref="AO1123" r:id="rId3370"/>
    <hyperlink ref="AO1124" r:id="rId3371"/>
    <hyperlink ref="AO1125" r:id="rId3372"/>
    <hyperlink ref="AO1126" r:id="rId3373"/>
    <hyperlink ref="AO1127" r:id="rId3374"/>
    <hyperlink ref="AO1128" r:id="rId3375"/>
    <hyperlink ref="AO1129" r:id="rId3376"/>
    <hyperlink ref="AO1130" r:id="rId3377"/>
    <hyperlink ref="AO1131" r:id="rId3378"/>
    <hyperlink ref="AO1132" r:id="rId3379"/>
    <hyperlink ref="AO1133" r:id="rId3380"/>
    <hyperlink ref="AO1134" r:id="rId3381"/>
    <hyperlink ref="AO1135" r:id="rId3382"/>
    <hyperlink ref="AO1136" r:id="rId3383"/>
    <hyperlink ref="AO1137" r:id="rId3384"/>
    <hyperlink ref="AO1138" r:id="rId3385"/>
    <hyperlink ref="AO1139" r:id="rId3386"/>
    <hyperlink ref="AO1140" r:id="rId3387"/>
    <hyperlink ref="AO1141" r:id="rId3388"/>
    <hyperlink ref="AO1142" r:id="rId3389"/>
    <hyperlink ref="AO1143" r:id="rId3390"/>
    <hyperlink ref="AO1144" r:id="rId3391"/>
    <hyperlink ref="AO1145" r:id="rId3392"/>
    <hyperlink ref="AO1146" r:id="rId3393"/>
    <hyperlink ref="AO1147" r:id="rId3394"/>
    <hyperlink ref="AO1148" r:id="rId3395"/>
    <hyperlink ref="AO1149" r:id="rId3396"/>
    <hyperlink ref="AO1150" r:id="rId3397"/>
    <hyperlink ref="AO1151" r:id="rId3398"/>
    <hyperlink ref="AO1152" r:id="rId3399"/>
    <hyperlink ref="AO1153" r:id="rId3400"/>
    <hyperlink ref="AO1154" r:id="rId3401"/>
    <hyperlink ref="AO1155" r:id="rId3402"/>
    <hyperlink ref="AO1156" r:id="rId3403"/>
    <hyperlink ref="AO1157" r:id="rId3404"/>
    <hyperlink ref="AO1158" r:id="rId3405"/>
    <hyperlink ref="AO1159" r:id="rId3406"/>
    <hyperlink ref="AO1160" r:id="rId3407"/>
    <hyperlink ref="AO1161" r:id="rId3408"/>
    <hyperlink ref="AO1162" r:id="rId3409"/>
    <hyperlink ref="AO1163" r:id="rId3410"/>
    <hyperlink ref="AO1164" r:id="rId3411"/>
    <hyperlink ref="AO1165" r:id="rId3412"/>
    <hyperlink ref="AO1166" r:id="rId3413"/>
    <hyperlink ref="AO1167" r:id="rId3414"/>
    <hyperlink ref="AO1168" r:id="rId3415"/>
    <hyperlink ref="AO1169" r:id="rId3416"/>
    <hyperlink ref="AO1170" r:id="rId3417"/>
    <hyperlink ref="AO1171" r:id="rId3418"/>
    <hyperlink ref="AO1172" r:id="rId3419"/>
    <hyperlink ref="AO1173" r:id="rId3420"/>
    <hyperlink ref="AO1174" r:id="rId3421"/>
    <hyperlink ref="AO1175" r:id="rId3422"/>
    <hyperlink ref="AO1176" r:id="rId3423"/>
    <hyperlink ref="AO1177" r:id="rId3424"/>
    <hyperlink ref="AO1178" r:id="rId3425"/>
    <hyperlink ref="AO1179" r:id="rId3426"/>
    <hyperlink ref="AO1180" r:id="rId3427"/>
    <hyperlink ref="AO1181" r:id="rId3428"/>
    <hyperlink ref="AO1182" r:id="rId3429"/>
    <hyperlink ref="AO1183" r:id="rId3430"/>
    <hyperlink ref="AO1184" r:id="rId3431"/>
    <hyperlink ref="AO1185" r:id="rId3432"/>
    <hyperlink ref="AO1186" r:id="rId3433"/>
    <hyperlink ref="AO1187" r:id="rId3434"/>
    <hyperlink ref="AO1188" r:id="rId3435"/>
    <hyperlink ref="AO1189" r:id="rId3436"/>
    <hyperlink ref="AO1190" r:id="rId3437"/>
    <hyperlink ref="AO1191" r:id="rId3438"/>
    <hyperlink ref="AO1192" r:id="rId3439"/>
    <hyperlink ref="AO1193" r:id="rId3440"/>
    <hyperlink ref="AO1194" r:id="rId3441"/>
    <hyperlink ref="AO1195" r:id="rId3442"/>
    <hyperlink ref="AO1196" r:id="rId3443"/>
    <hyperlink ref="AO1197" r:id="rId3444"/>
    <hyperlink ref="AO1198" r:id="rId3445"/>
    <hyperlink ref="AO1199" r:id="rId3446"/>
    <hyperlink ref="AO1200" r:id="rId3447"/>
    <hyperlink ref="AO1201" r:id="rId3448"/>
    <hyperlink ref="AO1202" r:id="rId3449"/>
    <hyperlink ref="AO1203" r:id="rId3450"/>
    <hyperlink ref="AO1204" r:id="rId3451"/>
    <hyperlink ref="AO1205" r:id="rId3452"/>
    <hyperlink ref="AO1206" r:id="rId3453"/>
    <hyperlink ref="AO1207" r:id="rId3454"/>
    <hyperlink ref="AO1208" r:id="rId3455"/>
    <hyperlink ref="AO1209" r:id="rId3456"/>
    <hyperlink ref="AO1210" r:id="rId3457"/>
    <hyperlink ref="AO1211" r:id="rId3458"/>
    <hyperlink ref="AO1212" r:id="rId3459"/>
    <hyperlink ref="AO1213" r:id="rId3460"/>
    <hyperlink ref="AO1214" r:id="rId3461"/>
    <hyperlink ref="AO1215" r:id="rId3462"/>
    <hyperlink ref="AO1216" r:id="rId3463"/>
    <hyperlink ref="AO1217" r:id="rId3464"/>
    <hyperlink ref="AO1218" r:id="rId3465"/>
    <hyperlink ref="AO1219" r:id="rId3466"/>
    <hyperlink ref="AO1220" r:id="rId3467"/>
    <hyperlink ref="AO1221" r:id="rId3468"/>
    <hyperlink ref="AO1222" r:id="rId3469"/>
    <hyperlink ref="AO1223" r:id="rId3470"/>
    <hyperlink ref="AO1224" r:id="rId3471"/>
    <hyperlink ref="AO1225" r:id="rId3472"/>
    <hyperlink ref="AO1226" r:id="rId3473"/>
    <hyperlink ref="AO1227" r:id="rId3474"/>
    <hyperlink ref="AO1228" r:id="rId3475"/>
    <hyperlink ref="AO1229" r:id="rId3476"/>
    <hyperlink ref="AO1230" r:id="rId3477"/>
    <hyperlink ref="AO1231" r:id="rId3478"/>
    <hyperlink ref="AO1232" r:id="rId3479"/>
    <hyperlink ref="AO1233" r:id="rId3480"/>
    <hyperlink ref="AO1234" r:id="rId3481"/>
    <hyperlink ref="AO1235" r:id="rId3482"/>
    <hyperlink ref="AO1236" r:id="rId3483"/>
    <hyperlink ref="AO1237" r:id="rId3484"/>
    <hyperlink ref="AO1238" r:id="rId3485"/>
    <hyperlink ref="AO1239" r:id="rId3486"/>
    <hyperlink ref="AO1240" r:id="rId3487"/>
    <hyperlink ref="AO1241" r:id="rId3488"/>
    <hyperlink ref="AO1242" r:id="rId3489"/>
    <hyperlink ref="AO1243" r:id="rId3490"/>
    <hyperlink ref="AO1244" r:id="rId3491"/>
    <hyperlink ref="AO1245" r:id="rId3492"/>
    <hyperlink ref="AO1246" r:id="rId3493"/>
    <hyperlink ref="AO1247" r:id="rId3494"/>
    <hyperlink ref="AO1248" r:id="rId3495"/>
    <hyperlink ref="AO1249" r:id="rId3496"/>
    <hyperlink ref="AO1250" r:id="rId3497"/>
    <hyperlink ref="AO1251" r:id="rId3498"/>
    <hyperlink ref="AO1252" r:id="rId3499"/>
    <hyperlink ref="AO1253" r:id="rId3500"/>
    <hyperlink ref="AO1254" r:id="rId3501"/>
    <hyperlink ref="AO1255" r:id="rId3502"/>
    <hyperlink ref="AO1256" r:id="rId3503"/>
    <hyperlink ref="AO1257" r:id="rId3504"/>
    <hyperlink ref="AO1258" r:id="rId3505"/>
    <hyperlink ref="AO1259" r:id="rId3506"/>
    <hyperlink ref="AO1260" r:id="rId3507"/>
    <hyperlink ref="AO1261" r:id="rId3508"/>
    <hyperlink ref="AO1262" r:id="rId3509"/>
    <hyperlink ref="AO1263" r:id="rId3510"/>
    <hyperlink ref="AO1264" r:id="rId3511"/>
    <hyperlink ref="AO1265" r:id="rId3512"/>
    <hyperlink ref="AO1266" r:id="rId3513"/>
    <hyperlink ref="AO1267" r:id="rId3514"/>
    <hyperlink ref="AO1268" r:id="rId3515"/>
    <hyperlink ref="AO1269" r:id="rId3516"/>
    <hyperlink ref="AO1270" r:id="rId3517"/>
    <hyperlink ref="AO1271" r:id="rId3518"/>
    <hyperlink ref="AO1272" r:id="rId3519"/>
    <hyperlink ref="AO1273" r:id="rId3520"/>
    <hyperlink ref="AO1274" r:id="rId3521"/>
    <hyperlink ref="AO1275" r:id="rId3522"/>
    <hyperlink ref="AO1276" r:id="rId3523"/>
    <hyperlink ref="AO1277" r:id="rId3524"/>
    <hyperlink ref="AO1278" r:id="rId3525"/>
    <hyperlink ref="AO1279" r:id="rId3526"/>
    <hyperlink ref="AO1280" r:id="rId3527"/>
    <hyperlink ref="AO1281" r:id="rId3528"/>
    <hyperlink ref="AO1282" r:id="rId3529"/>
    <hyperlink ref="AO1283" r:id="rId3530"/>
    <hyperlink ref="AO1284" r:id="rId3531"/>
    <hyperlink ref="AO1285" r:id="rId3532"/>
    <hyperlink ref="AO1286" r:id="rId3533"/>
    <hyperlink ref="AO1287" r:id="rId3534"/>
    <hyperlink ref="AO1288" r:id="rId3535"/>
    <hyperlink ref="AO1289" r:id="rId3536"/>
    <hyperlink ref="AO1290" r:id="rId3537"/>
    <hyperlink ref="AO1291" r:id="rId3538"/>
    <hyperlink ref="AO1292" r:id="rId3539"/>
    <hyperlink ref="AO1293" r:id="rId3540"/>
    <hyperlink ref="AO1294" r:id="rId3541"/>
    <hyperlink ref="AO1295" r:id="rId3542"/>
    <hyperlink ref="AO1296" r:id="rId3543"/>
    <hyperlink ref="AO1297" r:id="rId3544"/>
    <hyperlink ref="AO1298" r:id="rId3545"/>
    <hyperlink ref="AO1299" r:id="rId3546"/>
    <hyperlink ref="AO1300" r:id="rId3547"/>
    <hyperlink ref="AO1301" r:id="rId3548"/>
    <hyperlink ref="AO1302" r:id="rId3549"/>
    <hyperlink ref="AO1303" r:id="rId3550"/>
    <hyperlink ref="AO1304" r:id="rId3551"/>
    <hyperlink ref="AO1305" r:id="rId3552"/>
    <hyperlink ref="AO1306" r:id="rId3553"/>
    <hyperlink ref="AO1307" r:id="rId3554"/>
    <hyperlink ref="AO1308" r:id="rId3555"/>
    <hyperlink ref="AO1309" r:id="rId3556"/>
    <hyperlink ref="AO1310" r:id="rId3557"/>
    <hyperlink ref="AO1311" r:id="rId3558"/>
    <hyperlink ref="AO1312" r:id="rId3559"/>
    <hyperlink ref="AO1313" r:id="rId3560"/>
    <hyperlink ref="AO1314" r:id="rId3561"/>
    <hyperlink ref="AO1315" r:id="rId3562"/>
    <hyperlink ref="AO1316" r:id="rId3563"/>
    <hyperlink ref="AO1317" r:id="rId3564"/>
    <hyperlink ref="AO1318" r:id="rId3565"/>
    <hyperlink ref="AO1319" r:id="rId3566"/>
    <hyperlink ref="AO1320" r:id="rId3567"/>
    <hyperlink ref="AO1321" r:id="rId3568"/>
    <hyperlink ref="AO1322" r:id="rId3569"/>
    <hyperlink ref="AO1323" r:id="rId3570"/>
    <hyperlink ref="AO1324" r:id="rId3571"/>
    <hyperlink ref="AO1325" r:id="rId3572"/>
    <hyperlink ref="AO1326" r:id="rId3573"/>
    <hyperlink ref="AO1327" r:id="rId3574"/>
    <hyperlink ref="AO1328" r:id="rId3575"/>
    <hyperlink ref="AO1329" r:id="rId3576"/>
    <hyperlink ref="AO1330" r:id="rId3577"/>
    <hyperlink ref="AO1331" r:id="rId3578"/>
    <hyperlink ref="AO1332" r:id="rId3579"/>
    <hyperlink ref="AO1333" r:id="rId3580"/>
    <hyperlink ref="AO1334" r:id="rId3581"/>
    <hyperlink ref="AO1335" r:id="rId3582"/>
    <hyperlink ref="AO1336" r:id="rId3583"/>
    <hyperlink ref="AO1337" r:id="rId3584"/>
    <hyperlink ref="AO1338" r:id="rId3585"/>
    <hyperlink ref="AO1339" r:id="rId3586"/>
    <hyperlink ref="AO1340" r:id="rId3587"/>
    <hyperlink ref="AO1341" r:id="rId3588"/>
    <hyperlink ref="AO1342" r:id="rId3589"/>
    <hyperlink ref="AO1343" r:id="rId3590"/>
    <hyperlink ref="AO1344" r:id="rId3591"/>
    <hyperlink ref="AO1345" r:id="rId3592"/>
    <hyperlink ref="AO1346" r:id="rId3593"/>
    <hyperlink ref="AO1347" r:id="rId3594"/>
    <hyperlink ref="AO1348" r:id="rId3595"/>
    <hyperlink ref="AO1349" r:id="rId3596"/>
    <hyperlink ref="AO1350" r:id="rId3597"/>
    <hyperlink ref="AO1351" r:id="rId3598"/>
    <hyperlink ref="AO1352" r:id="rId3599"/>
    <hyperlink ref="AO1353" r:id="rId3600"/>
    <hyperlink ref="AO1354" r:id="rId3601"/>
    <hyperlink ref="AO1355" r:id="rId3602"/>
    <hyperlink ref="AO1356" r:id="rId3603"/>
    <hyperlink ref="AO1357" r:id="rId3604"/>
    <hyperlink ref="AO1358" r:id="rId3605"/>
    <hyperlink ref="AO1359" r:id="rId3606"/>
    <hyperlink ref="AO1360" r:id="rId3607"/>
    <hyperlink ref="AO1361" r:id="rId3608"/>
    <hyperlink ref="AO1362" r:id="rId3609"/>
    <hyperlink ref="AO1363" r:id="rId3610"/>
    <hyperlink ref="AO1364" r:id="rId3611"/>
    <hyperlink ref="AO1365" r:id="rId3612"/>
    <hyperlink ref="AO1366" r:id="rId3613"/>
    <hyperlink ref="AO1367" r:id="rId3614"/>
    <hyperlink ref="AO1368" r:id="rId3615"/>
    <hyperlink ref="AO1369" r:id="rId3616"/>
    <hyperlink ref="AO1370" r:id="rId3617"/>
    <hyperlink ref="AO1371" r:id="rId3618"/>
    <hyperlink ref="AO1372" r:id="rId3619"/>
    <hyperlink ref="AO1373" r:id="rId3620"/>
    <hyperlink ref="AO1374" r:id="rId3621"/>
    <hyperlink ref="AO1375" r:id="rId3622"/>
    <hyperlink ref="AO1376" r:id="rId3623"/>
    <hyperlink ref="AO1377" r:id="rId3624"/>
    <hyperlink ref="AO1378" r:id="rId3625"/>
    <hyperlink ref="AO1379" r:id="rId3626"/>
    <hyperlink ref="AO1380" r:id="rId3627"/>
    <hyperlink ref="AO1381" r:id="rId3628"/>
    <hyperlink ref="AO1382" r:id="rId3629"/>
    <hyperlink ref="AO1383" r:id="rId3630"/>
    <hyperlink ref="AO1384" r:id="rId3631"/>
    <hyperlink ref="AO1385" r:id="rId3632"/>
    <hyperlink ref="AO1386" r:id="rId3633"/>
    <hyperlink ref="AO1387" r:id="rId3634"/>
    <hyperlink ref="AO1388" r:id="rId3635"/>
    <hyperlink ref="AO1389" r:id="rId3636"/>
    <hyperlink ref="AO1390" r:id="rId3637"/>
    <hyperlink ref="AO1391" r:id="rId3638"/>
    <hyperlink ref="AO1392" r:id="rId3639"/>
    <hyperlink ref="AO1393" r:id="rId3640"/>
    <hyperlink ref="AO1394" r:id="rId3641"/>
    <hyperlink ref="AO1395" r:id="rId3642"/>
    <hyperlink ref="AO1396" r:id="rId3643"/>
    <hyperlink ref="AO1397" r:id="rId3644"/>
    <hyperlink ref="AO1398" r:id="rId3645"/>
    <hyperlink ref="AO1399" r:id="rId3646"/>
    <hyperlink ref="AO1400" r:id="rId3647"/>
    <hyperlink ref="AO1401" r:id="rId3648"/>
    <hyperlink ref="AO1402" r:id="rId3649"/>
    <hyperlink ref="AO1403" r:id="rId3650"/>
    <hyperlink ref="AO1404" r:id="rId3651"/>
    <hyperlink ref="AO1405" r:id="rId3652"/>
    <hyperlink ref="AO1406" r:id="rId3653"/>
    <hyperlink ref="AO1407" r:id="rId3654"/>
    <hyperlink ref="AO1408" r:id="rId3655"/>
    <hyperlink ref="AO1409" r:id="rId3656"/>
    <hyperlink ref="AO1410" r:id="rId3657"/>
    <hyperlink ref="AO1411" r:id="rId3658"/>
    <hyperlink ref="AO1412" r:id="rId3659"/>
    <hyperlink ref="AO1413" r:id="rId3660"/>
    <hyperlink ref="AO1414" r:id="rId3661"/>
    <hyperlink ref="AO1415" r:id="rId3662"/>
    <hyperlink ref="AO1416" r:id="rId3663"/>
    <hyperlink ref="AO1417" r:id="rId3664"/>
    <hyperlink ref="AO1418" r:id="rId3665"/>
    <hyperlink ref="AO1419" r:id="rId3666"/>
    <hyperlink ref="AO1420" r:id="rId3667"/>
    <hyperlink ref="AO1421" r:id="rId3668"/>
    <hyperlink ref="AO1422" r:id="rId3669"/>
    <hyperlink ref="AO1423" r:id="rId3670"/>
    <hyperlink ref="AO1424" r:id="rId3671"/>
    <hyperlink ref="AO1425" r:id="rId3672"/>
    <hyperlink ref="AO1426" r:id="rId3673"/>
    <hyperlink ref="AO1427" r:id="rId3674"/>
    <hyperlink ref="AO1428" r:id="rId3675"/>
    <hyperlink ref="AO1429" r:id="rId3676"/>
    <hyperlink ref="AO1430" r:id="rId3677"/>
    <hyperlink ref="AO1431" r:id="rId3678"/>
    <hyperlink ref="AO1432" r:id="rId3679"/>
    <hyperlink ref="AO1433" r:id="rId3680"/>
    <hyperlink ref="AO1434" r:id="rId3681"/>
    <hyperlink ref="AO1435" r:id="rId3682"/>
    <hyperlink ref="AO1436" r:id="rId3683"/>
    <hyperlink ref="AO1437" r:id="rId3684"/>
    <hyperlink ref="AO1438" r:id="rId3685"/>
    <hyperlink ref="AO1439" r:id="rId3686"/>
    <hyperlink ref="AO1440" r:id="rId3687"/>
    <hyperlink ref="AO1441" r:id="rId3688"/>
    <hyperlink ref="AO1442" r:id="rId3689"/>
    <hyperlink ref="AO1443" r:id="rId3690"/>
    <hyperlink ref="AO1444" r:id="rId3691"/>
    <hyperlink ref="AO1445" r:id="rId3692"/>
    <hyperlink ref="AO1446" r:id="rId3693"/>
    <hyperlink ref="AO1447" r:id="rId3694"/>
    <hyperlink ref="AO1448" r:id="rId3695"/>
    <hyperlink ref="AO1449" r:id="rId3696"/>
    <hyperlink ref="AO1450" r:id="rId3697"/>
    <hyperlink ref="AO1451" r:id="rId3698"/>
    <hyperlink ref="AO1452" r:id="rId3699"/>
    <hyperlink ref="AO1453" r:id="rId3700"/>
    <hyperlink ref="AO1454" r:id="rId3701"/>
    <hyperlink ref="AO1455" r:id="rId3702"/>
    <hyperlink ref="AO1456" r:id="rId3703"/>
    <hyperlink ref="AO1457" r:id="rId3704"/>
    <hyperlink ref="AO1458" r:id="rId3705"/>
    <hyperlink ref="AO1459" r:id="rId3706"/>
    <hyperlink ref="AO1460" r:id="rId3707"/>
  </hyperlinks>
  <pageMargins left="0.7" right="0.7" top="0.75" bottom="0.75" header="0.3" footer="0.3"/>
  <pageSetup orientation="portrait" horizontalDpi="0" verticalDpi="0" r:id="rId3708"/>
  <legacyDrawing r:id="rId3709"/>
  <tableParts count="1">
    <tablePart r:id="rId371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21"/>
  <sheetViews>
    <sheetView workbookViewId="0"/>
  </sheetViews>
  <sheetFormatPr baseColWidth="10" defaultColWidth="8.7265625" defaultRowHeight="14.5" x14ac:dyDescent="0.35"/>
  <cols>
    <col min="1" max="1" width="10.81640625" style="3" bestFit="1" customWidth="1"/>
    <col min="2" max="2" width="16.81640625" style="3" bestFit="1" customWidth="1"/>
    <col min="4" max="5" width="9.1796875" customWidth="1"/>
  </cols>
  <sheetData>
    <row r="1" spans="1:1" x14ac:dyDescent="0.35">
      <c r="A1" s="3" t="s">
        <v>49</v>
      </c>
    </row>
    <row r="2" spans="1:1" ht="15" customHeight="1" x14ac:dyDescent="0.35"/>
    <row r="3" spans="1:1" ht="15" customHeight="1" x14ac:dyDescent="0.35">
      <c r="A3" s="32" t="s">
        <v>50</v>
      </c>
    </row>
    <row r="21" spans="4:4" x14ac:dyDescent="0.35">
      <c r="D21" s="7"/>
    </row>
  </sheetData>
  <dataConsolidate/>
  <dataValidations xWindow="63" yWindow="236" count="2">
    <dataValidation allowBlank="1" showInputMessage="1" showErrorMessage="1" promptTitle="Image ID" prompt="Enter a unique ID for the image." sqref="A2"/>
    <dataValidation allowBlank="1" showInputMessage="1" showErrorMessage="1" promptTitle="Image File Path" prompt="Enter an image file path.  Hover over the column header for examples." sqref="B2"/>
  </dataValidation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X10"/>
  <sheetViews>
    <sheetView workbookViewId="0">
      <pane ySplit="2" topLeftCell="A3" activePane="bottomLeft" state="frozen"/>
      <selection pane="bottomLeft" activeCell="A3" sqref="A3"/>
    </sheetView>
  </sheetViews>
  <sheetFormatPr baseColWidth="10" defaultColWidth="8.7265625" defaultRowHeight="14.5" x14ac:dyDescent="0.35"/>
  <cols>
    <col min="1" max="1" width="9.453125" style="1" bestFit="1" customWidth="1"/>
    <col min="2" max="2" width="14.26953125" bestFit="1" customWidth="1"/>
    <col min="3" max="3" width="15" bestFit="1" customWidth="1"/>
    <col min="4" max="4" width="11.1796875" bestFit="1" customWidth="1"/>
    <col min="5" max="5" width="13" bestFit="1" customWidth="1"/>
    <col min="6" max="6" width="8" bestFit="1" customWidth="1"/>
    <col min="7" max="8" width="13.54296875" hidden="1" customWidth="1"/>
    <col min="9" max="9" width="11" hidden="1" customWidth="1"/>
    <col min="10" max="10" width="12.54296875" hidden="1" customWidth="1"/>
    <col min="11" max="11" width="11" hidden="1" customWidth="1"/>
    <col min="12" max="12" width="9.7265625" hidden="1" customWidth="1"/>
    <col min="13" max="13" width="13.1796875" hidden="1" customWidth="1"/>
    <col min="14" max="15" width="8.453125" hidden="1" customWidth="1"/>
    <col min="16" max="16" width="18.26953125" hidden="1" customWidth="1"/>
    <col min="17" max="17" width="14.81640625" hidden="1" customWidth="1"/>
    <col min="18" max="18" width="14.54296875" hidden="1" customWidth="1"/>
    <col min="19" max="21" width="24.1796875" hidden="1" customWidth="1"/>
    <col min="22" max="22" width="21.26953125" hidden="1" customWidth="1"/>
    <col min="23" max="23" width="19.26953125" hidden="1" customWidth="1"/>
    <col min="24" max="24" width="10" hidden="1" customWidth="1"/>
    <col min="25" max="25" width="13" customWidth="1"/>
  </cols>
  <sheetData>
    <row r="1" spans="1:24" x14ac:dyDescent="0.35">
      <c r="B1" s="56" t="s">
        <v>39</v>
      </c>
      <c r="C1" s="57"/>
      <c r="D1" s="57"/>
      <c r="E1" s="58"/>
      <c r="F1" s="55" t="s">
        <v>43</v>
      </c>
      <c r="G1" s="59" t="s">
        <v>44</v>
      </c>
      <c r="H1" s="60"/>
      <c r="I1" s="61" t="s">
        <v>40</v>
      </c>
      <c r="J1" s="62"/>
      <c r="K1" s="63" t="s">
        <v>42</v>
      </c>
      <c r="L1" s="64"/>
      <c r="M1" s="64"/>
      <c r="N1" s="64"/>
      <c r="O1" s="64"/>
      <c r="P1" s="64"/>
      <c r="Q1" s="64"/>
      <c r="R1" s="64"/>
      <c r="S1" s="64"/>
      <c r="T1" s="64"/>
      <c r="U1" s="64"/>
      <c r="V1" s="64"/>
      <c r="W1" s="64"/>
      <c r="X1" s="64"/>
    </row>
    <row r="2" spans="1:24" s="13" customFormat="1" ht="30" customHeight="1" x14ac:dyDescent="0.35">
      <c r="A2" s="11" t="s">
        <v>144</v>
      </c>
      <c r="B2" s="13" t="s">
        <v>21</v>
      </c>
      <c r="C2" s="13" t="s">
        <v>20</v>
      </c>
      <c r="D2" s="13" t="s">
        <v>11</v>
      </c>
      <c r="E2" s="13" t="s">
        <v>145</v>
      </c>
      <c r="F2" s="13" t="s">
        <v>46</v>
      </c>
      <c r="G2" s="13" t="s">
        <v>167</v>
      </c>
      <c r="H2" s="13" t="s">
        <v>168</v>
      </c>
      <c r="I2" s="13" t="s">
        <v>12</v>
      </c>
      <c r="J2" s="13" t="s">
        <v>166</v>
      </c>
      <c r="K2" s="13" t="s">
        <v>146</v>
      </c>
      <c r="L2" s="13" t="s">
        <v>148</v>
      </c>
      <c r="M2" s="13" t="s">
        <v>149</v>
      </c>
      <c r="N2" s="13" t="s">
        <v>150</v>
      </c>
      <c r="O2" s="13" t="s">
        <v>151</v>
      </c>
      <c r="P2" s="13" t="s">
        <v>170</v>
      </c>
      <c r="Q2" s="13" t="s">
        <v>171</v>
      </c>
      <c r="R2" s="13" t="s">
        <v>152</v>
      </c>
      <c r="S2" s="13" t="s">
        <v>153</v>
      </c>
      <c r="T2" s="13" t="s">
        <v>154</v>
      </c>
      <c r="U2" s="13" t="s">
        <v>155</v>
      </c>
      <c r="V2" s="13" t="s">
        <v>156</v>
      </c>
      <c r="W2" s="13" t="s">
        <v>157</v>
      </c>
      <c r="X2" s="13" t="s">
        <v>158</v>
      </c>
    </row>
    <row r="3" spans="1:24" x14ac:dyDescent="0.35">
      <c r="A3" s="14"/>
      <c r="B3" s="15"/>
      <c r="C3" s="15"/>
      <c r="D3" s="15"/>
      <c r="E3" s="15"/>
      <c r="F3" s="16"/>
      <c r="G3" s="65"/>
      <c r="H3" s="65"/>
      <c r="I3" s="53"/>
      <c r="J3" s="53"/>
      <c r="K3" s="48"/>
      <c r="L3" s="48"/>
      <c r="M3" s="48"/>
      <c r="N3" s="48"/>
      <c r="O3" s="48"/>
      <c r="P3" s="48"/>
      <c r="Q3" s="48"/>
      <c r="R3" s="48"/>
      <c r="S3" s="48"/>
      <c r="T3" s="48"/>
      <c r="U3" s="48"/>
      <c r="V3" s="48"/>
      <c r="W3" s="49"/>
      <c r="X3" s="49"/>
    </row>
    <row r="10" spans="1:24" ht="14.25" customHeight="1" x14ac:dyDescent="0.35"/>
  </sheetData>
  <dataConsolidate/>
  <dataValidations count="8">
    <dataValidation allowBlank="1" showInputMessage="1" promptTitle="Group Vertex Color" prompt="To select a color to use for all vertices in the group, right-click and select Select Color on the right-click menu." sqref="B3"/>
    <dataValidation type="list" allowBlank="1" showInputMessage="1" showErrorMessage="1" errorTitle="Invalid Group Vertex Shape" error="You have entered an invalid group vertex shape.  Try selecting from the drop-down list instead." promptTitle="Group Vertex Shape" prompt="Select a shape to use for all vertices in the group." sqref="C3">
      <formula1>ValidGroupShapes</formula1>
    </dataValidation>
    <dataValidation allowBlank="1" showInputMessage="1" showErrorMessage="1" promptTitle="Group Name" prompt="Enter the name of the group." sqref="A3"/>
    <dataValidation type="list" allowBlank="1" showInputMessage="1" showErrorMessage="1" errorTitle="Invalid Group Collapsed" error="You have entered an invalid group &quot;collapsed.&quot;  Try selecting from the drop-down list instead." promptTitle="Group Collapsed?" prompt="Set to Yes to collapse the group." sqref="E3">
      <formula1>ValidBooleansDefaultFalse</formula1>
    </dataValidation>
    <dataValidation allowBlank="1" sqref="K3"/>
    <dataValidation allowBlank="1" showInputMessage="1" showErrorMessage="1" errorTitle="Invalid Group Collapsed" error="You have entered an unrecognized &quot;group collapsed.&quot;  Try selecting from the drop-down list instead." promptTitle="Group Label" prompt="Enter an optional group label." sqref="F3"/>
    <dataValidation allowBlank="1" showInputMessage="1" showErrorMessage="1" errorTitle="Invalid Group Collapsed" error="You have entered an unrecognized &quot;group collapsed.&quot;  Try selecting from the drop-down list instead." promptTitle="Collapsed Location" prompt="Enter an optional collapsed location.  Collapsed X and Y values should be between 0 and 9,999.  If you enter Collapsed X and Y values, you should set NodeXL, Graph, Layout to &quot;None&quot; to prevent NodeXL from overwriting your values when you show the graph." sqref="G3:H3"/>
    <dataValidation type="list" allowBlank="1" showInputMessage="1" showErrorMessage="1" errorTitle="Invalid Group Visibility" error="You have entered an invalid group visibility.  Try selecting from the drop-down list instead." promptTitle="Group Visibility" prompt="Select an optional group visibility.  Groups are shown by default." sqref="D3">
      <formula1>ValidGroupVisibilities</formula1>
    </dataValidation>
  </dataValidations>
  <pageMargins left="0.7" right="0.7" top="0.75" bottom="0.75" header="0.3" footer="0.3"/>
  <pageSetup orientation="portrait" horizontalDpi="0" verticalDpi="0"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2"/>
  <sheetViews>
    <sheetView workbookViewId="0">
      <selection activeCell="A2" sqref="A2"/>
    </sheetView>
  </sheetViews>
  <sheetFormatPr baseColWidth="10" defaultColWidth="8.7265625" defaultRowHeight="14.5" x14ac:dyDescent="0.35"/>
  <cols>
    <col min="1" max="1" width="9.453125" style="1" bestFit="1" customWidth="1"/>
    <col min="2" max="2" width="9.1796875" style="1"/>
    <col min="3" max="3" width="11.54296875" bestFit="1" customWidth="1"/>
    <col min="4" max="4" width="9.1796875" customWidth="1"/>
  </cols>
  <sheetData>
    <row r="1" spans="1:3" x14ac:dyDescent="0.35">
      <c r="A1" s="1" t="s">
        <v>144</v>
      </c>
      <c r="B1" s="1" t="s">
        <v>5</v>
      </c>
      <c r="C1" s="1" t="s">
        <v>147</v>
      </c>
    </row>
    <row r="2" spans="1:3" x14ac:dyDescent="0.35">
      <c r="C2" s="3"/>
    </row>
  </sheetData>
  <dataConsolidate/>
  <dataValidations xWindow="58" yWindow="226" count="3">
    <dataValidation allowBlank="1" showInputMessage="1" showErrorMessage="1" promptTitle="Group Name" prompt="Enter the name of the group.  The group name must also be entered on the Groups worksheet." sqref="A2"/>
    <dataValidation allowBlank="1" showInputMessage="1" showErrorMessage="1" promptTitle="Vertex Name" prompt="Enter the name of a vertex to include in the group." sqref="B2"/>
    <dataValidation allowBlank="1" showInputMessage="1" promptTitle="Vertex ID" prompt="This is the value of the hidden ID cell in the Vertices worksheet.  It gets filled in by the items on the NodeXL, Analysis, Groups menu." sqref="C2"/>
  </dataValidations>
  <pageMargins left="0.7" right="0.7" top="0.75" bottom="0.75" header="0.3" footer="0.3"/>
  <pageSetup orientation="portrait" horizontalDpi="0" verticalDpi="0"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X144"/>
  <sheetViews>
    <sheetView workbookViewId="0">
      <selection activeCell="A2" sqref="A2"/>
    </sheetView>
  </sheetViews>
  <sheetFormatPr baseColWidth="10" defaultColWidth="8.7265625" defaultRowHeight="14.5" x14ac:dyDescent="0.35"/>
  <cols>
    <col min="1" max="1" width="43.1796875" customWidth="1"/>
    <col min="2" max="2" width="13.81640625" customWidth="1"/>
    <col min="3" max="3" width="9.1796875" customWidth="1"/>
    <col min="4" max="4" width="12.81640625" hidden="1" customWidth="1"/>
    <col min="5" max="5" width="19.7265625" hidden="1" customWidth="1"/>
    <col min="6" max="6" width="15.54296875" hidden="1" customWidth="1"/>
    <col min="7" max="7" width="22.1796875" hidden="1" customWidth="1"/>
    <col min="8" max="8" width="17.1796875" hidden="1" customWidth="1"/>
    <col min="9" max="9" width="23.81640625" hidden="1" customWidth="1"/>
    <col min="10" max="10" width="28.26953125" hidden="1" customWidth="1"/>
    <col min="11" max="11" width="34.81640625" hidden="1" customWidth="1"/>
    <col min="12" max="12" width="25" hidden="1" customWidth="1"/>
    <col min="13" max="13" width="31.54296875" hidden="1" customWidth="1"/>
    <col min="14" max="14" width="26.54296875" hidden="1" customWidth="1"/>
    <col min="15" max="17" width="33.26953125" hidden="1" customWidth="1"/>
    <col min="18" max="18" width="26.54296875" hidden="1" customWidth="1"/>
    <col min="19" max="19" width="33" hidden="1" customWidth="1"/>
    <col min="20" max="20" width="19.54296875" hidden="1" customWidth="1"/>
    <col min="21" max="21" width="26.1796875" hidden="1" customWidth="1"/>
    <col min="22" max="22" width="9.1796875" hidden="1" customWidth="1"/>
    <col min="23" max="23" width="34.1796875" hidden="1" customWidth="1"/>
    <col min="24" max="24" width="25.1796875" hidden="1" customWidth="1"/>
  </cols>
  <sheetData>
    <row r="1" spans="1:24" ht="15" customHeight="1" thickBot="1" x14ac:dyDescent="0.4">
      <c r="A1" s="13" t="s">
        <v>162</v>
      </c>
      <c r="B1" s="13" t="s">
        <v>17</v>
      </c>
      <c r="D1" t="s">
        <v>79</v>
      </c>
      <c r="E1" t="s">
        <v>80</v>
      </c>
      <c r="F1" s="37" t="s">
        <v>86</v>
      </c>
      <c r="G1" s="38" t="s">
        <v>87</v>
      </c>
      <c r="H1" s="37" t="s">
        <v>92</v>
      </c>
      <c r="I1" s="38" t="s">
        <v>93</v>
      </c>
      <c r="J1" s="37" t="s">
        <v>98</v>
      </c>
      <c r="K1" s="38" t="s">
        <v>99</v>
      </c>
      <c r="L1" s="37" t="s">
        <v>104</v>
      </c>
      <c r="M1" s="38" t="s">
        <v>105</v>
      </c>
      <c r="N1" s="37" t="s">
        <v>110</v>
      </c>
      <c r="O1" s="38" t="s">
        <v>111</v>
      </c>
      <c r="P1" s="38" t="s">
        <v>138</v>
      </c>
      <c r="Q1" s="38" t="s">
        <v>139</v>
      </c>
      <c r="R1" s="37" t="s">
        <v>116</v>
      </c>
      <c r="S1" s="37" t="s">
        <v>117</v>
      </c>
      <c r="T1" s="37" t="s">
        <v>122</v>
      </c>
      <c r="U1" s="38" t="s">
        <v>123</v>
      </c>
      <c r="W1" t="s">
        <v>127</v>
      </c>
      <c r="X1" t="s">
        <v>17</v>
      </c>
    </row>
    <row r="2" spans="1:24" ht="15" thickTop="1" x14ac:dyDescent="0.35">
      <c r="A2" s="36"/>
      <c r="B2" s="36"/>
      <c r="D2" s="33">
        <f>MIN(Vertices[Degree])</f>
        <v>0</v>
      </c>
      <c r="E2" s="3">
        <f>COUNTIF(Vertices[Degree], "&gt;= " &amp; D2) - COUNTIF(Vertices[Degree], "&gt;=" &amp; D3)</f>
        <v>0</v>
      </c>
      <c r="F2" s="39">
        <f>MIN(Vertices[In-Degree])</f>
        <v>0</v>
      </c>
      <c r="G2" s="40">
        <f>COUNTIF(Vertices[In-Degree], "&gt;= " &amp; F2) - COUNTIF(Vertices[In-Degree], "&gt;=" &amp; F3)</f>
        <v>0</v>
      </c>
      <c r="H2" s="39">
        <f>MIN(Vertices[Out-Degree])</f>
        <v>0</v>
      </c>
      <c r="I2" s="40">
        <f>COUNTIF(Vertices[Out-Degree], "&gt;= " &amp; H2) - COUNTIF(Vertices[Out-Degree], "&gt;=" &amp; H3)</f>
        <v>0</v>
      </c>
      <c r="J2" s="39">
        <f>MIN(Vertices[Betweenness Centrality])</f>
        <v>0</v>
      </c>
      <c r="K2" s="40">
        <f>COUNTIF(Vertices[Betweenness Centrality], "&gt;= " &amp; J2) - COUNTIF(Vertices[Betweenness Centrality], "&gt;=" &amp; J3)</f>
        <v>0</v>
      </c>
      <c r="L2" s="39">
        <f>MIN(Vertices[Closeness Centrality])</f>
        <v>0</v>
      </c>
      <c r="M2" s="40">
        <f>COUNTIF(Vertices[Closeness Centrality], "&gt;= " &amp; L2) - COUNTIF(Vertices[Closeness Centrality], "&gt;=" &amp; L3)</f>
        <v>0</v>
      </c>
      <c r="N2" s="39">
        <f>MIN(Vertices[Eigenvector Centrality])</f>
        <v>0</v>
      </c>
      <c r="O2" s="40">
        <f>COUNTIF(Vertices[Eigenvector Centrality], "&gt;= " &amp; N2) - COUNTIF(Vertices[Eigenvector Centrality], "&gt;=" &amp; N3)</f>
        <v>0</v>
      </c>
      <c r="P2" s="39">
        <f>MIN(Vertices[PageRank])</f>
        <v>0</v>
      </c>
      <c r="Q2" s="40">
        <f>COUNTIF(Vertices[PageRank], "&gt;= " &amp; P2) - COUNTIF(Vertices[PageRank], "&gt;=" &amp; P3)</f>
        <v>0</v>
      </c>
      <c r="R2" s="39">
        <f>MIN(Vertices[Clustering Coefficient])</f>
        <v>0</v>
      </c>
      <c r="S2" s="45">
        <f>COUNTIF(Vertices[Clustering Coefficient], "&gt;= " &amp; R2) - COUNTIF(Vertices[Clustering Coefficient], "&gt;=" &amp; R3)</f>
        <v>0</v>
      </c>
      <c r="T2" s="39" t="e">
        <f ca="1">MIN(INDIRECT(DynamicFilterSourceColumnRange))</f>
        <v>#REF!</v>
      </c>
      <c r="U2" s="40" t="e">
        <f t="shared" ref="U2:U45" ca="1" si="0">COUNTIF(INDIRECT(DynamicFilterSourceColumnRange), "&gt;= " &amp; T2) - COUNTIF(INDIRECT(DynamicFilterSourceColumnRange), "&gt;=" &amp; T3)</f>
        <v>#REF!</v>
      </c>
      <c r="W2" t="s">
        <v>124</v>
      </c>
      <c r="X2">
        <f>ROWS(HistogramBins[Degree Bin]) - 1</f>
        <v>43</v>
      </c>
    </row>
    <row r="3" spans="1:24" x14ac:dyDescent="0.35">
      <c r="D3" s="34">
        <f t="shared" ref="D3:D44" si="1">D2+($D$45-$D$2)/BinDivisor</f>
        <v>0</v>
      </c>
      <c r="E3" s="3">
        <f>COUNTIF(Vertices[Degree], "&gt;= " &amp; D3) - COUNTIF(Vertices[Degree], "&gt;=" &amp; D4)</f>
        <v>0</v>
      </c>
      <c r="F3" s="41">
        <f t="shared" ref="F3:F44" si="2">F2+($F$45-$F$2)/BinDivisor</f>
        <v>0</v>
      </c>
      <c r="G3" s="42">
        <f>COUNTIF(Vertices[In-Degree], "&gt;= " &amp; F3) - COUNTIF(Vertices[In-Degree], "&gt;=" &amp; F4)</f>
        <v>0</v>
      </c>
      <c r="H3" s="41">
        <f t="shared" ref="H3:H44" si="3">H2+($H$45-$H$2)/BinDivisor</f>
        <v>0</v>
      </c>
      <c r="I3" s="42">
        <f>COUNTIF(Vertices[Out-Degree], "&gt;= " &amp; H3) - COUNTIF(Vertices[Out-Degree], "&gt;=" &amp; H4)</f>
        <v>0</v>
      </c>
      <c r="J3" s="41">
        <f t="shared" ref="J3:J44" si="4">J2+($J$45-$J$2)/BinDivisor</f>
        <v>0</v>
      </c>
      <c r="K3" s="42">
        <f>COUNTIF(Vertices[Betweenness Centrality], "&gt;= " &amp; J3) - COUNTIF(Vertices[Betweenness Centrality], "&gt;=" &amp; J4)</f>
        <v>0</v>
      </c>
      <c r="L3" s="41">
        <f t="shared" ref="L3:L44" si="5">L2+($L$45-$L$2)/BinDivisor</f>
        <v>0</v>
      </c>
      <c r="M3" s="42">
        <f>COUNTIF(Vertices[Closeness Centrality], "&gt;= " &amp; L3) - COUNTIF(Vertices[Closeness Centrality], "&gt;=" &amp; L4)</f>
        <v>0</v>
      </c>
      <c r="N3" s="41">
        <f t="shared" ref="N3:N44" si="6">N2+($N$45-$N$2)/BinDivisor</f>
        <v>0</v>
      </c>
      <c r="O3" s="42">
        <f>COUNTIF(Vertices[Eigenvector Centrality], "&gt;= " &amp; N3) - COUNTIF(Vertices[Eigenvector Centrality], "&gt;=" &amp; N4)</f>
        <v>0</v>
      </c>
      <c r="P3" s="41">
        <f t="shared" ref="P3:P44" si="7">P2+($P$45-$P$2)/BinDivisor</f>
        <v>0</v>
      </c>
      <c r="Q3" s="42">
        <f>COUNTIF(Vertices[PageRank], "&gt;= " &amp; P3) - COUNTIF(Vertices[PageRank], "&gt;=" &amp; P4)</f>
        <v>0</v>
      </c>
      <c r="R3" s="41">
        <f t="shared" ref="R3:R44" si="8">R2+($R$45-$R$2)/BinDivisor</f>
        <v>0</v>
      </c>
      <c r="S3" s="46">
        <f>COUNTIF(Vertices[Clustering Coefficient], "&gt;= " &amp; R3) - COUNTIF(Vertices[Clustering Coefficient], "&gt;=" &amp; R4)</f>
        <v>0</v>
      </c>
      <c r="T3" s="41" t="e">
        <f t="shared" ref="T3:T44" ca="1" si="9">T2+($T$45-$T$2)/BinDivisor</f>
        <v>#REF!</v>
      </c>
      <c r="U3" s="42" t="e">
        <f t="shared" ca="1" si="0"/>
        <v>#REF!</v>
      </c>
      <c r="W3" t="s">
        <v>125</v>
      </c>
      <c r="X3" t="s">
        <v>85</v>
      </c>
    </row>
    <row r="4" spans="1:24" x14ac:dyDescent="0.35">
      <c r="D4" s="34">
        <f t="shared" si="1"/>
        <v>0</v>
      </c>
      <c r="E4" s="3">
        <f>COUNTIF(Vertices[Degree], "&gt;= " &amp; D4) - COUNTIF(Vertices[Degree], "&gt;=" &amp; D5)</f>
        <v>0</v>
      </c>
      <c r="F4" s="39">
        <f t="shared" si="2"/>
        <v>0</v>
      </c>
      <c r="G4" s="40">
        <f>COUNTIF(Vertices[In-Degree], "&gt;= " &amp; F4) - COUNTIF(Vertices[In-Degree], "&gt;=" &amp; F5)</f>
        <v>0</v>
      </c>
      <c r="H4" s="39">
        <f t="shared" si="3"/>
        <v>0</v>
      </c>
      <c r="I4" s="40">
        <f>COUNTIF(Vertices[Out-Degree], "&gt;= " &amp; H4) - COUNTIF(Vertices[Out-Degree], "&gt;=" &amp; H5)</f>
        <v>0</v>
      </c>
      <c r="J4" s="39">
        <f t="shared" si="4"/>
        <v>0</v>
      </c>
      <c r="K4" s="40">
        <f>COUNTIF(Vertices[Betweenness Centrality], "&gt;= " &amp; J4) - COUNTIF(Vertices[Betweenness Centrality], "&gt;=" &amp; J5)</f>
        <v>0</v>
      </c>
      <c r="L4" s="39">
        <f t="shared" si="5"/>
        <v>0</v>
      </c>
      <c r="M4" s="40">
        <f>COUNTIF(Vertices[Closeness Centrality], "&gt;= " &amp; L4) - COUNTIF(Vertices[Closeness Centrality], "&gt;=" &amp; L5)</f>
        <v>0</v>
      </c>
      <c r="N4" s="39">
        <f t="shared" si="6"/>
        <v>0</v>
      </c>
      <c r="O4" s="40">
        <f>COUNTIF(Vertices[Eigenvector Centrality], "&gt;= " &amp; N4) - COUNTIF(Vertices[Eigenvector Centrality], "&gt;=" &amp; N5)</f>
        <v>0</v>
      </c>
      <c r="P4" s="39">
        <f t="shared" si="7"/>
        <v>0</v>
      </c>
      <c r="Q4" s="40">
        <f>COUNTIF(Vertices[PageRank], "&gt;= " &amp; P4) - COUNTIF(Vertices[PageRank], "&gt;=" &amp; P5)</f>
        <v>0</v>
      </c>
      <c r="R4" s="39">
        <f t="shared" si="8"/>
        <v>0</v>
      </c>
      <c r="S4" s="45">
        <f>COUNTIF(Vertices[Clustering Coefficient], "&gt;= " &amp; R4) - COUNTIF(Vertices[Clustering Coefficient], "&gt;=" &amp; R5)</f>
        <v>0</v>
      </c>
      <c r="T4" s="39" t="e">
        <f t="shared" ca="1" si="9"/>
        <v>#REF!</v>
      </c>
      <c r="U4" s="40" t="e">
        <f t="shared" ca="1" si="0"/>
        <v>#REF!</v>
      </c>
      <c r="W4" s="12" t="s">
        <v>126</v>
      </c>
      <c r="X4" s="12" t="s">
        <v>128</v>
      </c>
    </row>
    <row r="5" spans="1:24" x14ac:dyDescent="0.35">
      <c r="D5" s="34">
        <f t="shared" si="1"/>
        <v>0</v>
      </c>
      <c r="E5" s="3">
        <f>COUNTIF(Vertices[Degree], "&gt;= " &amp; D5) - COUNTIF(Vertices[Degree], "&gt;=" &amp; D6)</f>
        <v>0</v>
      </c>
      <c r="F5" s="41">
        <f t="shared" si="2"/>
        <v>0</v>
      </c>
      <c r="G5" s="42">
        <f>COUNTIF(Vertices[In-Degree], "&gt;= " &amp; F5) - COUNTIF(Vertices[In-Degree], "&gt;=" &amp; F6)</f>
        <v>0</v>
      </c>
      <c r="H5" s="41">
        <f t="shared" si="3"/>
        <v>0</v>
      </c>
      <c r="I5" s="42">
        <f>COUNTIF(Vertices[Out-Degree], "&gt;= " &amp; H5) - COUNTIF(Vertices[Out-Degree], "&gt;=" &amp; H6)</f>
        <v>0</v>
      </c>
      <c r="J5" s="41">
        <f t="shared" si="4"/>
        <v>0</v>
      </c>
      <c r="K5" s="42">
        <f>COUNTIF(Vertices[Betweenness Centrality], "&gt;= " &amp; J5) - COUNTIF(Vertices[Betweenness Centrality], "&gt;=" &amp; J6)</f>
        <v>0</v>
      </c>
      <c r="L5" s="41">
        <f t="shared" si="5"/>
        <v>0</v>
      </c>
      <c r="M5" s="42">
        <f>COUNTIF(Vertices[Closeness Centrality], "&gt;= " &amp; L5) - COUNTIF(Vertices[Closeness Centrality], "&gt;=" &amp; L6)</f>
        <v>0</v>
      </c>
      <c r="N5" s="41">
        <f t="shared" si="6"/>
        <v>0</v>
      </c>
      <c r="O5" s="42">
        <f>COUNTIF(Vertices[Eigenvector Centrality], "&gt;= " &amp; N5) - COUNTIF(Vertices[Eigenvector Centrality], "&gt;=" &amp; N6)</f>
        <v>0</v>
      </c>
      <c r="P5" s="41">
        <f t="shared" si="7"/>
        <v>0</v>
      </c>
      <c r="Q5" s="42">
        <f>COUNTIF(Vertices[PageRank], "&gt;= " &amp; P5) - COUNTIF(Vertices[PageRank], "&gt;=" &amp; P6)</f>
        <v>0</v>
      </c>
      <c r="R5" s="41">
        <f t="shared" si="8"/>
        <v>0</v>
      </c>
      <c r="S5" s="46">
        <f>COUNTIF(Vertices[Clustering Coefficient], "&gt;= " &amp; R5) - COUNTIF(Vertices[Clustering Coefficient], "&gt;=" &amp; R6)</f>
        <v>0</v>
      </c>
      <c r="T5" s="41" t="e">
        <f t="shared" ca="1" si="9"/>
        <v>#REF!</v>
      </c>
      <c r="U5" s="42" t="e">
        <f t="shared" ca="1" si="0"/>
        <v>#REF!</v>
      </c>
    </row>
    <row r="6" spans="1:24" x14ac:dyDescent="0.35">
      <c r="D6" s="34">
        <f t="shared" si="1"/>
        <v>0</v>
      </c>
      <c r="E6" s="3">
        <f>COUNTIF(Vertices[Degree], "&gt;= " &amp; D6) - COUNTIF(Vertices[Degree], "&gt;=" &amp; D7)</f>
        <v>0</v>
      </c>
      <c r="F6" s="39">
        <f t="shared" si="2"/>
        <v>0</v>
      </c>
      <c r="G6" s="40">
        <f>COUNTIF(Vertices[In-Degree], "&gt;= " &amp; F6) - COUNTIF(Vertices[In-Degree], "&gt;=" &amp; F7)</f>
        <v>0</v>
      </c>
      <c r="H6" s="39">
        <f t="shared" si="3"/>
        <v>0</v>
      </c>
      <c r="I6" s="40">
        <f>COUNTIF(Vertices[Out-Degree], "&gt;= " &amp; H6) - COUNTIF(Vertices[Out-Degree], "&gt;=" &amp; H7)</f>
        <v>0</v>
      </c>
      <c r="J6" s="39">
        <f t="shared" si="4"/>
        <v>0</v>
      </c>
      <c r="K6" s="40">
        <f>COUNTIF(Vertices[Betweenness Centrality], "&gt;= " &amp; J6) - COUNTIF(Vertices[Betweenness Centrality], "&gt;=" &amp; J7)</f>
        <v>0</v>
      </c>
      <c r="L6" s="39">
        <f t="shared" si="5"/>
        <v>0</v>
      </c>
      <c r="M6" s="40">
        <f>COUNTIF(Vertices[Closeness Centrality], "&gt;= " &amp; L6) - COUNTIF(Vertices[Closeness Centrality], "&gt;=" &amp; L7)</f>
        <v>0</v>
      </c>
      <c r="N6" s="39">
        <f t="shared" si="6"/>
        <v>0</v>
      </c>
      <c r="O6" s="40">
        <f>COUNTIF(Vertices[Eigenvector Centrality], "&gt;= " &amp; N6) - COUNTIF(Vertices[Eigenvector Centrality], "&gt;=" &amp; N7)</f>
        <v>0</v>
      </c>
      <c r="P6" s="39">
        <f t="shared" si="7"/>
        <v>0</v>
      </c>
      <c r="Q6" s="40">
        <f>COUNTIF(Vertices[PageRank], "&gt;= " &amp; P6) - COUNTIF(Vertices[PageRank], "&gt;=" &amp; P7)</f>
        <v>0</v>
      </c>
      <c r="R6" s="39">
        <f t="shared" si="8"/>
        <v>0</v>
      </c>
      <c r="S6" s="45">
        <f>COUNTIF(Vertices[Clustering Coefficient], "&gt;= " &amp; R6) - COUNTIF(Vertices[Clustering Coefficient], "&gt;=" &amp; R7)</f>
        <v>0</v>
      </c>
      <c r="T6" s="39" t="e">
        <f t="shared" ca="1" si="9"/>
        <v>#REF!</v>
      </c>
      <c r="U6" s="40" t="e">
        <f t="shared" ca="1" si="0"/>
        <v>#REF!</v>
      </c>
    </row>
    <row r="7" spans="1:24" x14ac:dyDescent="0.35">
      <c r="D7" s="34">
        <f t="shared" si="1"/>
        <v>0</v>
      </c>
      <c r="E7" s="3">
        <f>COUNTIF(Vertices[Degree], "&gt;= " &amp; D7) - COUNTIF(Vertices[Degree], "&gt;=" &amp; D8)</f>
        <v>0</v>
      </c>
      <c r="F7" s="41">
        <f t="shared" si="2"/>
        <v>0</v>
      </c>
      <c r="G7" s="42">
        <f>COUNTIF(Vertices[In-Degree], "&gt;= " &amp; F7) - COUNTIF(Vertices[In-Degree], "&gt;=" &amp; F8)</f>
        <v>0</v>
      </c>
      <c r="H7" s="41">
        <f t="shared" si="3"/>
        <v>0</v>
      </c>
      <c r="I7" s="42">
        <f>COUNTIF(Vertices[Out-Degree], "&gt;= " &amp; H7) - COUNTIF(Vertices[Out-Degree], "&gt;=" &amp; H8)</f>
        <v>0</v>
      </c>
      <c r="J7" s="41">
        <f t="shared" si="4"/>
        <v>0</v>
      </c>
      <c r="K7" s="42">
        <f>COUNTIF(Vertices[Betweenness Centrality], "&gt;= " &amp; J7) - COUNTIF(Vertices[Betweenness Centrality], "&gt;=" &amp; J8)</f>
        <v>0</v>
      </c>
      <c r="L7" s="41">
        <f t="shared" si="5"/>
        <v>0</v>
      </c>
      <c r="M7" s="42">
        <f>COUNTIF(Vertices[Closeness Centrality], "&gt;= " &amp; L7) - COUNTIF(Vertices[Closeness Centrality], "&gt;=" &amp; L8)</f>
        <v>0</v>
      </c>
      <c r="N7" s="41">
        <f t="shared" si="6"/>
        <v>0</v>
      </c>
      <c r="O7" s="42">
        <f>COUNTIF(Vertices[Eigenvector Centrality], "&gt;= " &amp; N7) - COUNTIF(Vertices[Eigenvector Centrality], "&gt;=" &amp; N8)</f>
        <v>0</v>
      </c>
      <c r="P7" s="41">
        <f t="shared" si="7"/>
        <v>0</v>
      </c>
      <c r="Q7" s="42">
        <f>COUNTIF(Vertices[PageRank], "&gt;= " &amp; P7) - COUNTIF(Vertices[PageRank], "&gt;=" &amp; P8)</f>
        <v>0</v>
      </c>
      <c r="R7" s="41">
        <f t="shared" si="8"/>
        <v>0</v>
      </c>
      <c r="S7" s="46">
        <f>COUNTIF(Vertices[Clustering Coefficient], "&gt;= " &amp; R7) - COUNTIF(Vertices[Clustering Coefficient], "&gt;=" &amp; R8)</f>
        <v>0</v>
      </c>
      <c r="T7" s="41" t="e">
        <f t="shared" ca="1" si="9"/>
        <v>#REF!</v>
      </c>
      <c r="U7" s="42" t="e">
        <f t="shared" ca="1" si="0"/>
        <v>#REF!</v>
      </c>
    </row>
    <row r="8" spans="1:24" x14ac:dyDescent="0.35">
      <c r="D8" s="34">
        <f t="shared" si="1"/>
        <v>0</v>
      </c>
      <c r="E8" s="3">
        <f>COUNTIF(Vertices[Degree], "&gt;= " &amp; D8) - COUNTIF(Vertices[Degree], "&gt;=" &amp; D9)</f>
        <v>0</v>
      </c>
      <c r="F8" s="39">
        <f t="shared" si="2"/>
        <v>0</v>
      </c>
      <c r="G8" s="40">
        <f>COUNTIF(Vertices[In-Degree], "&gt;= " &amp; F8) - COUNTIF(Vertices[In-Degree], "&gt;=" &amp; F9)</f>
        <v>0</v>
      </c>
      <c r="H8" s="39">
        <f t="shared" si="3"/>
        <v>0</v>
      </c>
      <c r="I8" s="40">
        <f>COUNTIF(Vertices[Out-Degree], "&gt;= " &amp; H8) - COUNTIF(Vertices[Out-Degree], "&gt;=" &amp; H9)</f>
        <v>0</v>
      </c>
      <c r="J8" s="39">
        <f t="shared" si="4"/>
        <v>0</v>
      </c>
      <c r="K8" s="40">
        <f>COUNTIF(Vertices[Betweenness Centrality], "&gt;= " &amp; J8) - COUNTIF(Vertices[Betweenness Centrality], "&gt;=" &amp; J9)</f>
        <v>0</v>
      </c>
      <c r="L8" s="39">
        <f t="shared" si="5"/>
        <v>0</v>
      </c>
      <c r="M8" s="40">
        <f>COUNTIF(Vertices[Closeness Centrality], "&gt;= " &amp; L8) - COUNTIF(Vertices[Closeness Centrality], "&gt;=" &amp; L9)</f>
        <v>0</v>
      </c>
      <c r="N8" s="39">
        <f t="shared" si="6"/>
        <v>0</v>
      </c>
      <c r="O8" s="40">
        <f>COUNTIF(Vertices[Eigenvector Centrality], "&gt;= " &amp; N8) - COUNTIF(Vertices[Eigenvector Centrality], "&gt;=" &amp; N9)</f>
        <v>0</v>
      </c>
      <c r="P8" s="39">
        <f t="shared" si="7"/>
        <v>0</v>
      </c>
      <c r="Q8" s="40">
        <f>COUNTIF(Vertices[PageRank], "&gt;= " &amp; P8) - COUNTIF(Vertices[PageRank], "&gt;=" &amp; P9)</f>
        <v>0</v>
      </c>
      <c r="R8" s="39">
        <f t="shared" si="8"/>
        <v>0</v>
      </c>
      <c r="S8" s="45">
        <f>COUNTIF(Vertices[Clustering Coefficient], "&gt;= " &amp; R8) - COUNTIF(Vertices[Clustering Coefficient], "&gt;=" &amp; R9)</f>
        <v>0</v>
      </c>
      <c r="T8" s="39" t="e">
        <f t="shared" ca="1" si="9"/>
        <v>#REF!</v>
      </c>
      <c r="U8" s="40" t="e">
        <f t="shared" ca="1" si="0"/>
        <v>#REF!</v>
      </c>
    </row>
    <row r="9" spans="1:24" x14ac:dyDescent="0.35">
      <c r="D9" s="34">
        <f t="shared" si="1"/>
        <v>0</v>
      </c>
      <c r="E9" s="3">
        <f>COUNTIF(Vertices[Degree], "&gt;= " &amp; D9) - COUNTIF(Vertices[Degree], "&gt;=" &amp; D10)</f>
        <v>0</v>
      </c>
      <c r="F9" s="41">
        <f t="shared" si="2"/>
        <v>0</v>
      </c>
      <c r="G9" s="42">
        <f>COUNTIF(Vertices[In-Degree], "&gt;= " &amp; F9) - COUNTIF(Vertices[In-Degree], "&gt;=" &amp; F10)</f>
        <v>0</v>
      </c>
      <c r="H9" s="41">
        <f t="shared" si="3"/>
        <v>0</v>
      </c>
      <c r="I9" s="42">
        <f>COUNTIF(Vertices[Out-Degree], "&gt;= " &amp; H9) - COUNTIF(Vertices[Out-Degree], "&gt;=" &amp; H10)</f>
        <v>0</v>
      </c>
      <c r="J9" s="41">
        <f t="shared" si="4"/>
        <v>0</v>
      </c>
      <c r="K9" s="42">
        <f>COUNTIF(Vertices[Betweenness Centrality], "&gt;= " &amp; J9) - COUNTIF(Vertices[Betweenness Centrality], "&gt;=" &amp; J10)</f>
        <v>0</v>
      </c>
      <c r="L9" s="41">
        <f t="shared" si="5"/>
        <v>0</v>
      </c>
      <c r="M9" s="42">
        <f>COUNTIF(Vertices[Closeness Centrality], "&gt;= " &amp; L9) - COUNTIF(Vertices[Closeness Centrality], "&gt;=" &amp; L10)</f>
        <v>0</v>
      </c>
      <c r="N9" s="41">
        <f t="shared" si="6"/>
        <v>0</v>
      </c>
      <c r="O9" s="42">
        <f>COUNTIF(Vertices[Eigenvector Centrality], "&gt;= " &amp; N9) - COUNTIF(Vertices[Eigenvector Centrality], "&gt;=" &amp; N10)</f>
        <v>0</v>
      </c>
      <c r="P9" s="41">
        <f t="shared" si="7"/>
        <v>0</v>
      </c>
      <c r="Q9" s="42">
        <f>COUNTIF(Vertices[PageRank], "&gt;= " &amp; P9) - COUNTIF(Vertices[PageRank], "&gt;=" &amp; P10)</f>
        <v>0</v>
      </c>
      <c r="R9" s="41">
        <f t="shared" si="8"/>
        <v>0</v>
      </c>
      <c r="S9" s="46">
        <f>COUNTIF(Vertices[Clustering Coefficient], "&gt;= " &amp; R9) - COUNTIF(Vertices[Clustering Coefficient], "&gt;=" &amp; R10)</f>
        <v>0</v>
      </c>
      <c r="T9" s="41" t="e">
        <f t="shared" ca="1" si="9"/>
        <v>#REF!</v>
      </c>
      <c r="U9" s="42" t="e">
        <f t="shared" ca="1" si="0"/>
        <v>#REF!</v>
      </c>
    </row>
    <row r="10" spans="1:24" x14ac:dyDescent="0.35">
      <c r="D10" s="34">
        <f t="shared" si="1"/>
        <v>0</v>
      </c>
      <c r="E10" s="3">
        <f>COUNTIF(Vertices[Degree], "&gt;= " &amp; D10) - COUNTIF(Vertices[Degree], "&gt;=" &amp; D11)</f>
        <v>0</v>
      </c>
      <c r="F10" s="39">
        <f t="shared" si="2"/>
        <v>0</v>
      </c>
      <c r="G10" s="40">
        <f>COUNTIF(Vertices[In-Degree], "&gt;= " &amp; F10) - COUNTIF(Vertices[In-Degree], "&gt;=" &amp; F11)</f>
        <v>0</v>
      </c>
      <c r="H10" s="39">
        <f t="shared" si="3"/>
        <v>0</v>
      </c>
      <c r="I10" s="40">
        <f>COUNTIF(Vertices[Out-Degree], "&gt;= " &amp; H10) - COUNTIF(Vertices[Out-Degree], "&gt;=" &amp; H11)</f>
        <v>0</v>
      </c>
      <c r="J10" s="39">
        <f t="shared" si="4"/>
        <v>0</v>
      </c>
      <c r="K10" s="40">
        <f>COUNTIF(Vertices[Betweenness Centrality], "&gt;= " &amp; J10) - COUNTIF(Vertices[Betweenness Centrality], "&gt;=" &amp; J11)</f>
        <v>0</v>
      </c>
      <c r="L10" s="39">
        <f t="shared" si="5"/>
        <v>0</v>
      </c>
      <c r="M10" s="40">
        <f>COUNTIF(Vertices[Closeness Centrality], "&gt;= " &amp; L10) - COUNTIF(Vertices[Closeness Centrality], "&gt;=" &amp; L11)</f>
        <v>0</v>
      </c>
      <c r="N10" s="39">
        <f t="shared" si="6"/>
        <v>0</v>
      </c>
      <c r="O10" s="40">
        <f>COUNTIF(Vertices[Eigenvector Centrality], "&gt;= " &amp; N10) - COUNTIF(Vertices[Eigenvector Centrality], "&gt;=" &amp; N11)</f>
        <v>0</v>
      </c>
      <c r="P10" s="39">
        <f t="shared" si="7"/>
        <v>0</v>
      </c>
      <c r="Q10" s="40">
        <f>COUNTIF(Vertices[PageRank], "&gt;= " &amp; P10) - COUNTIF(Vertices[PageRank], "&gt;=" &amp; P11)</f>
        <v>0</v>
      </c>
      <c r="R10" s="39">
        <f t="shared" si="8"/>
        <v>0</v>
      </c>
      <c r="S10" s="45">
        <f>COUNTIF(Vertices[Clustering Coefficient], "&gt;= " &amp; R10) - COUNTIF(Vertices[Clustering Coefficient], "&gt;=" &amp; R11)</f>
        <v>0</v>
      </c>
      <c r="T10" s="39" t="e">
        <f t="shared" ca="1" si="9"/>
        <v>#REF!</v>
      </c>
      <c r="U10" s="40" t="e">
        <f t="shared" ca="1" si="0"/>
        <v>#REF!</v>
      </c>
    </row>
    <row r="11" spans="1:24" x14ac:dyDescent="0.35">
      <c r="D11" s="34">
        <f t="shared" si="1"/>
        <v>0</v>
      </c>
      <c r="E11" s="3">
        <f>COUNTIF(Vertices[Degree], "&gt;= " &amp; D11) - COUNTIF(Vertices[Degree], "&gt;=" &amp; D12)</f>
        <v>0</v>
      </c>
      <c r="F11" s="41">
        <f t="shared" si="2"/>
        <v>0</v>
      </c>
      <c r="G11" s="42">
        <f>COUNTIF(Vertices[In-Degree], "&gt;= " &amp; F11) - COUNTIF(Vertices[In-Degree], "&gt;=" &amp; F12)</f>
        <v>0</v>
      </c>
      <c r="H11" s="41">
        <f t="shared" si="3"/>
        <v>0</v>
      </c>
      <c r="I11" s="42">
        <f>COUNTIF(Vertices[Out-Degree], "&gt;= " &amp; H11) - COUNTIF(Vertices[Out-Degree], "&gt;=" &amp; H12)</f>
        <v>0</v>
      </c>
      <c r="J11" s="41">
        <f t="shared" si="4"/>
        <v>0</v>
      </c>
      <c r="K11" s="42">
        <f>COUNTIF(Vertices[Betweenness Centrality], "&gt;= " &amp; J11) - COUNTIF(Vertices[Betweenness Centrality], "&gt;=" &amp; J12)</f>
        <v>0</v>
      </c>
      <c r="L11" s="41">
        <f t="shared" si="5"/>
        <v>0</v>
      </c>
      <c r="M11" s="42">
        <f>COUNTIF(Vertices[Closeness Centrality], "&gt;= " &amp; L11) - COUNTIF(Vertices[Closeness Centrality], "&gt;=" &amp; L12)</f>
        <v>0</v>
      </c>
      <c r="N11" s="41">
        <f t="shared" si="6"/>
        <v>0</v>
      </c>
      <c r="O11" s="42">
        <f>COUNTIF(Vertices[Eigenvector Centrality], "&gt;= " &amp; N11) - COUNTIF(Vertices[Eigenvector Centrality], "&gt;=" &amp; N12)</f>
        <v>0</v>
      </c>
      <c r="P11" s="41">
        <f t="shared" si="7"/>
        <v>0</v>
      </c>
      <c r="Q11" s="42">
        <f>COUNTIF(Vertices[PageRank], "&gt;= " &amp; P11) - COUNTIF(Vertices[PageRank], "&gt;=" &amp; P12)</f>
        <v>0</v>
      </c>
      <c r="R11" s="41">
        <f t="shared" si="8"/>
        <v>0</v>
      </c>
      <c r="S11" s="46">
        <f>COUNTIF(Vertices[Clustering Coefficient], "&gt;= " &amp; R11) - COUNTIF(Vertices[Clustering Coefficient], "&gt;=" &amp; R12)</f>
        <v>0</v>
      </c>
      <c r="T11" s="41" t="e">
        <f t="shared" ca="1" si="9"/>
        <v>#REF!</v>
      </c>
      <c r="U11" s="42" t="e">
        <f t="shared" ca="1" si="0"/>
        <v>#REF!</v>
      </c>
    </row>
    <row r="12" spans="1:24" x14ac:dyDescent="0.35">
      <c r="D12" s="34">
        <f t="shared" si="1"/>
        <v>0</v>
      </c>
      <c r="E12" s="3">
        <f>COUNTIF(Vertices[Degree], "&gt;= " &amp; D12) - COUNTIF(Vertices[Degree], "&gt;=" &amp; D13)</f>
        <v>0</v>
      </c>
      <c r="F12" s="39">
        <f t="shared" si="2"/>
        <v>0</v>
      </c>
      <c r="G12" s="40">
        <f>COUNTIF(Vertices[In-Degree], "&gt;= " &amp; F12) - COUNTIF(Vertices[In-Degree], "&gt;=" &amp; F13)</f>
        <v>0</v>
      </c>
      <c r="H12" s="39">
        <f t="shared" si="3"/>
        <v>0</v>
      </c>
      <c r="I12" s="40">
        <f>COUNTIF(Vertices[Out-Degree], "&gt;= " &amp; H12) - COUNTIF(Vertices[Out-Degree], "&gt;=" &amp; H13)</f>
        <v>0</v>
      </c>
      <c r="J12" s="39">
        <f t="shared" si="4"/>
        <v>0</v>
      </c>
      <c r="K12" s="40">
        <f>COUNTIF(Vertices[Betweenness Centrality], "&gt;= " &amp; J12) - COUNTIF(Vertices[Betweenness Centrality], "&gt;=" &amp; J13)</f>
        <v>0</v>
      </c>
      <c r="L12" s="39">
        <f t="shared" si="5"/>
        <v>0</v>
      </c>
      <c r="M12" s="40">
        <f>COUNTIF(Vertices[Closeness Centrality], "&gt;= " &amp; L12) - COUNTIF(Vertices[Closeness Centrality], "&gt;=" &amp; L13)</f>
        <v>0</v>
      </c>
      <c r="N12" s="39">
        <f t="shared" si="6"/>
        <v>0</v>
      </c>
      <c r="O12" s="40">
        <f>COUNTIF(Vertices[Eigenvector Centrality], "&gt;= " &amp; N12) - COUNTIF(Vertices[Eigenvector Centrality], "&gt;=" &amp; N13)</f>
        <v>0</v>
      </c>
      <c r="P12" s="39">
        <f t="shared" si="7"/>
        <v>0</v>
      </c>
      <c r="Q12" s="40">
        <f>COUNTIF(Vertices[PageRank], "&gt;= " &amp; P12) - COUNTIF(Vertices[PageRank], "&gt;=" &amp; P13)</f>
        <v>0</v>
      </c>
      <c r="R12" s="39">
        <f t="shared" si="8"/>
        <v>0</v>
      </c>
      <c r="S12" s="45">
        <f>COUNTIF(Vertices[Clustering Coefficient], "&gt;= " &amp; R12) - COUNTIF(Vertices[Clustering Coefficient], "&gt;=" &amp; R13)</f>
        <v>0</v>
      </c>
      <c r="T12" s="39" t="e">
        <f t="shared" ca="1" si="9"/>
        <v>#REF!</v>
      </c>
      <c r="U12" s="40" t="e">
        <f t="shared" ca="1" si="0"/>
        <v>#REF!</v>
      </c>
    </row>
    <row r="13" spans="1:24" x14ac:dyDescent="0.35">
      <c r="D13" s="34">
        <f t="shared" si="1"/>
        <v>0</v>
      </c>
      <c r="E13" s="3">
        <f>COUNTIF(Vertices[Degree], "&gt;= " &amp; D13) - COUNTIF(Vertices[Degree], "&gt;=" &amp; D14)</f>
        <v>0</v>
      </c>
      <c r="F13" s="41">
        <f t="shared" si="2"/>
        <v>0</v>
      </c>
      <c r="G13" s="42">
        <f>COUNTIF(Vertices[In-Degree], "&gt;= " &amp; F13) - COUNTIF(Vertices[In-Degree], "&gt;=" &amp; F14)</f>
        <v>0</v>
      </c>
      <c r="H13" s="41">
        <f t="shared" si="3"/>
        <v>0</v>
      </c>
      <c r="I13" s="42">
        <f>COUNTIF(Vertices[Out-Degree], "&gt;= " &amp; H13) - COUNTIF(Vertices[Out-Degree], "&gt;=" &amp; H14)</f>
        <v>0</v>
      </c>
      <c r="J13" s="41">
        <f t="shared" si="4"/>
        <v>0</v>
      </c>
      <c r="K13" s="42">
        <f>COUNTIF(Vertices[Betweenness Centrality], "&gt;= " &amp; J13) - COUNTIF(Vertices[Betweenness Centrality], "&gt;=" &amp; J14)</f>
        <v>0</v>
      </c>
      <c r="L13" s="41">
        <f t="shared" si="5"/>
        <v>0</v>
      </c>
      <c r="M13" s="42">
        <f>COUNTIF(Vertices[Closeness Centrality], "&gt;= " &amp; L13) - COUNTIF(Vertices[Closeness Centrality], "&gt;=" &amp; L14)</f>
        <v>0</v>
      </c>
      <c r="N13" s="41">
        <f t="shared" si="6"/>
        <v>0</v>
      </c>
      <c r="O13" s="42">
        <f>COUNTIF(Vertices[Eigenvector Centrality], "&gt;= " &amp; N13) - COUNTIF(Vertices[Eigenvector Centrality], "&gt;=" &amp; N14)</f>
        <v>0</v>
      </c>
      <c r="P13" s="41">
        <f t="shared" si="7"/>
        <v>0</v>
      </c>
      <c r="Q13" s="42">
        <f>COUNTIF(Vertices[PageRank], "&gt;= " &amp; P13) - COUNTIF(Vertices[PageRank], "&gt;=" &amp; P14)</f>
        <v>0</v>
      </c>
      <c r="R13" s="41">
        <f t="shared" si="8"/>
        <v>0</v>
      </c>
      <c r="S13" s="46">
        <f>COUNTIF(Vertices[Clustering Coefficient], "&gt;= " &amp; R13) - COUNTIF(Vertices[Clustering Coefficient], "&gt;=" &amp; R14)</f>
        <v>0</v>
      </c>
      <c r="T13" s="41" t="e">
        <f t="shared" ca="1" si="9"/>
        <v>#REF!</v>
      </c>
      <c r="U13" s="42" t="e">
        <f t="shared" ca="1" si="0"/>
        <v>#REF!</v>
      </c>
    </row>
    <row r="14" spans="1:24" x14ac:dyDescent="0.35">
      <c r="D14" s="34">
        <f t="shared" si="1"/>
        <v>0</v>
      </c>
      <c r="E14" s="3">
        <f>COUNTIF(Vertices[Degree], "&gt;= " &amp; D14) - COUNTIF(Vertices[Degree], "&gt;=" &amp; D15)</f>
        <v>0</v>
      </c>
      <c r="F14" s="39">
        <f t="shared" si="2"/>
        <v>0</v>
      </c>
      <c r="G14" s="40">
        <f>COUNTIF(Vertices[In-Degree], "&gt;= " &amp; F14) - COUNTIF(Vertices[In-Degree], "&gt;=" &amp; F15)</f>
        <v>0</v>
      </c>
      <c r="H14" s="39">
        <f t="shared" si="3"/>
        <v>0</v>
      </c>
      <c r="I14" s="40">
        <f>COUNTIF(Vertices[Out-Degree], "&gt;= " &amp; H14) - COUNTIF(Vertices[Out-Degree], "&gt;=" &amp; H15)</f>
        <v>0</v>
      </c>
      <c r="J14" s="39">
        <f t="shared" si="4"/>
        <v>0</v>
      </c>
      <c r="K14" s="40">
        <f>COUNTIF(Vertices[Betweenness Centrality], "&gt;= " &amp; J14) - COUNTIF(Vertices[Betweenness Centrality], "&gt;=" &amp; J15)</f>
        <v>0</v>
      </c>
      <c r="L14" s="39">
        <f t="shared" si="5"/>
        <v>0</v>
      </c>
      <c r="M14" s="40">
        <f>COUNTIF(Vertices[Closeness Centrality], "&gt;= " &amp; L14) - COUNTIF(Vertices[Closeness Centrality], "&gt;=" &amp; L15)</f>
        <v>0</v>
      </c>
      <c r="N14" s="39">
        <f t="shared" si="6"/>
        <v>0</v>
      </c>
      <c r="O14" s="40">
        <f>COUNTIF(Vertices[Eigenvector Centrality], "&gt;= " &amp; N14) - COUNTIF(Vertices[Eigenvector Centrality], "&gt;=" &amp; N15)</f>
        <v>0</v>
      </c>
      <c r="P14" s="39">
        <f t="shared" si="7"/>
        <v>0</v>
      </c>
      <c r="Q14" s="40">
        <f>COUNTIF(Vertices[PageRank], "&gt;= " &amp; P14) - COUNTIF(Vertices[PageRank], "&gt;=" &amp; P15)</f>
        <v>0</v>
      </c>
      <c r="R14" s="39">
        <f t="shared" si="8"/>
        <v>0</v>
      </c>
      <c r="S14" s="45">
        <f>COUNTIF(Vertices[Clustering Coefficient], "&gt;= " &amp; R14) - COUNTIF(Vertices[Clustering Coefficient], "&gt;=" &amp; R15)</f>
        <v>0</v>
      </c>
      <c r="T14" s="39" t="e">
        <f t="shared" ca="1" si="9"/>
        <v>#REF!</v>
      </c>
      <c r="U14" s="40" t="e">
        <f t="shared" ca="1" si="0"/>
        <v>#REF!</v>
      </c>
    </row>
    <row r="15" spans="1:24" x14ac:dyDescent="0.35">
      <c r="D15" s="34">
        <f t="shared" si="1"/>
        <v>0</v>
      </c>
      <c r="E15" s="3">
        <f>COUNTIF(Vertices[Degree], "&gt;= " &amp; D15) - COUNTIF(Vertices[Degree], "&gt;=" &amp; D16)</f>
        <v>0</v>
      </c>
      <c r="F15" s="41">
        <f t="shared" si="2"/>
        <v>0</v>
      </c>
      <c r="G15" s="42">
        <f>COUNTIF(Vertices[In-Degree], "&gt;= " &amp; F15) - COUNTIF(Vertices[In-Degree], "&gt;=" &amp; F16)</f>
        <v>0</v>
      </c>
      <c r="H15" s="41">
        <f t="shared" si="3"/>
        <v>0</v>
      </c>
      <c r="I15" s="42">
        <f>COUNTIF(Vertices[Out-Degree], "&gt;= " &amp; H15) - COUNTIF(Vertices[Out-Degree], "&gt;=" &amp; H16)</f>
        <v>0</v>
      </c>
      <c r="J15" s="41">
        <f t="shared" si="4"/>
        <v>0</v>
      </c>
      <c r="K15" s="42">
        <f>COUNTIF(Vertices[Betweenness Centrality], "&gt;= " &amp; J15) - COUNTIF(Vertices[Betweenness Centrality], "&gt;=" &amp; J16)</f>
        <v>0</v>
      </c>
      <c r="L15" s="41">
        <f t="shared" si="5"/>
        <v>0</v>
      </c>
      <c r="M15" s="42">
        <f>COUNTIF(Vertices[Closeness Centrality], "&gt;= " &amp; L15) - COUNTIF(Vertices[Closeness Centrality], "&gt;=" &amp; L16)</f>
        <v>0</v>
      </c>
      <c r="N15" s="41">
        <f t="shared" si="6"/>
        <v>0</v>
      </c>
      <c r="O15" s="42">
        <f>COUNTIF(Vertices[Eigenvector Centrality], "&gt;= " &amp; N15) - COUNTIF(Vertices[Eigenvector Centrality], "&gt;=" &amp; N16)</f>
        <v>0</v>
      </c>
      <c r="P15" s="41">
        <f t="shared" si="7"/>
        <v>0</v>
      </c>
      <c r="Q15" s="42">
        <f>COUNTIF(Vertices[PageRank], "&gt;= " &amp; P15) - COUNTIF(Vertices[PageRank], "&gt;=" &amp; P16)</f>
        <v>0</v>
      </c>
      <c r="R15" s="41">
        <f t="shared" si="8"/>
        <v>0</v>
      </c>
      <c r="S15" s="46">
        <f>COUNTIF(Vertices[Clustering Coefficient], "&gt;= " &amp; R15) - COUNTIF(Vertices[Clustering Coefficient], "&gt;=" &amp; R16)</f>
        <v>0</v>
      </c>
      <c r="T15" s="41" t="e">
        <f t="shared" ca="1" si="9"/>
        <v>#REF!</v>
      </c>
      <c r="U15" s="42" t="e">
        <f t="shared" ca="1" si="0"/>
        <v>#REF!</v>
      </c>
    </row>
    <row r="16" spans="1:24" x14ac:dyDescent="0.35">
      <c r="D16" s="34">
        <f t="shared" si="1"/>
        <v>0</v>
      </c>
      <c r="E16" s="3">
        <f>COUNTIF(Vertices[Degree], "&gt;= " &amp; D16) - COUNTIF(Vertices[Degree], "&gt;=" &amp; D17)</f>
        <v>0</v>
      </c>
      <c r="F16" s="39">
        <f t="shared" si="2"/>
        <v>0</v>
      </c>
      <c r="G16" s="40">
        <f>COUNTIF(Vertices[In-Degree], "&gt;= " &amp; F16) - COUNTIF(Vertices[In-Degree], "&gt;=" &amp; F17)</f>
        <v>0</v>
      </c>
      <c r="H16" s="39">
        <f t="shared" si="3"/>
        <v>0</v>
      </c>
      <c r="I16" s="40">
        <f>COUNTIF(Vertices[Out-Degree], "&gt;= " &amp; H16) - COUNTIF(Vertices[Out-Degree], "&gt;=" &amp; H17)</f>
        <v>0</v>
      </c>
      <c r="J16" s="39">
        <f t="shared" si="4"/>
        <v>0</v>
      </c>
      <c r="K16" s="40">
        <f>COUNTIF(Vertices[Betweenness Centrality], "&gt;= " &amp; J16) - COUNTIF(Vertices[Betweenness Centrality], "&gt;=" &amp; J17)</f>
        <v>0</v>
      </c>
      <c r="L16" s="39">
        <f t="shared" si="5"/>
        <v>0</v>
      </c>
      <c r="M16" s="40">
        <f>COUNTIF(Vertices[Closeness Centrality], "&gt;= " &amp; L16) - COUNTIF(Vertices[Closeness Centrality], "&gt;=" &amp; L17)</f>
        <v>0</v>
      </c>
      <c r="N16" s="39">
        <f t="shared" si="6"/>
        <v>0</v>
      </c>
      <c r="O16" s="40">
        <f>COUNTIF(Vertices[Eigenvector Centrality], "&gt;= " &amp; N16) - COUNTIF(Vertices[Eigenvector Centrality], "&gt;=" &amp; N17)</f>
        <v>0</v>
      </c>
      <c r="P16" s="39">
        <f t="shared" si="7"/>
        <v>0</v>
      </c>
      <c r="Q16" s="40">
        <f>COUNTIF(Vertices[PageRank], "&gt;= " &amp; P16) - COUNTIF(Vertices[PageRank], "&gt;=" &amp; P17)</f>
        <v>0</v>
      </c>
      <c r="R16" s="39">
        <f t="shared" si="8"/>
        <v>0</v>
      </c>
      <c r="S16" s="45">
        <f>COUNTIF(Vertices[Clustering Coefficient], "&gt;= " &amp; R16) - COUNTIF(Vertices[Clustering Coefficient], "&gt;=" &amp; R17)</f>
        <v>0</v>
      </c>
      <c r="T16" s="39" t="e">
        <f t="shared" ca="1" si="9"/>
        <v>#REF!</v>
      </c>
      <c r="U16" s="40" t="e">
        <f t="shared" ca="1" si="0"/>
        <v>#REF!</v>
      </c>
    </row>
    <row r="17" spans="1:21" x14ac:dyDescent="0.35">
      <c r="D17" s="34">
        <f t="shared" si="1"/>
        <v>0</v>
      </c>
      <c r="E17" s="3">
        <f>COUNTIF(Vertices[Degree], "&gt;= " &amp; D17) - COUNTIF(Vertices[Degree], "&gt;=" &amp; D18)</f>
        <v>0</v>
      </c>
      <c r="F17" s="41">
        <f t="shared" si="2"/>
        <v>0</v>
      </c>
      <c r="G17" s="42">
        <f>COUNTIF(Vertices[In-Degree], "&gt;= " &amp; F17) - COUNTIF(Vertices[In-Degree], "&gt;=" &amp; F18)</f>
        <v>0</v>
      </c>
      <c r="H17" s="41">
        <f t="shared" si="3"/>
        <v>0</v>
      </c>
      <c r="I17" s="42">
        <f>COUNTIF(Vertices[Out-Degree], "&gt;= " &amp; H17) - COUNTIF(Vertices[Out-Degree], "&gt;=" &amp; H18)</f>
        <v>0</v>
      </c>
      <c r="J17" s="41">
        <f t="shared" si="4"/>
        <v>0</v>
      </c>
      <c r="K17" s="42">
        <f>COUNTIF(Vertices[Betweenness Centrality], "&gt;= " &amp; J17) - COUNTIF(Vertices[Betweenness Centrality], "&gt;=" &amp; J18)</f>
        <v>0</v>
      </c>
      <c r="L17" s="41">
        <f t="shared" si="5"/>
        <v>0</v>
      </c>
      <c r="M17" s="42">
        <f>COUNTIF(Vertices[Closeness Centrality], "&gt;= " &amp; L17) - COUNTIF(Vertices[Closeness Centrality], "&gt;=" &amp; L18)</f>
        <v>0</v>
      </c>
      <c r="N17" s="41">
        <f t="shared" si="6"/>
        <v>0</v>
      </c>
      <c r="O17" s="42">
        <f>COUNTIF(Vertices[Eigenvector Centrality], "&gt;= " &amp; N17) - COUNTIF(Vertices[Eigenvector Centrality], "&gt;=" &amp; N18)</f>
        <v>0</v>
      </c>
      <c r="P17" s="41">
        <f t="shared" si="7"/>
        <v>0</v>
      </c>
      <c r="Q17" s="42">
        <f>COUNTIF(Vertices[PageRank], "&gt;= " &amp; P17) - COUNTIF(Vertices[PageRank], "&gt;=" &amp; P18)</f>
        <v>0</v>
      </c>
      <c r="R17" s="41">
        <f t="shared" si="8"/>
        <v>0</v>
      </c>
      <c r="S17" s="46">
        <f>COUNTIF(Vertices[Clustering Coefficient], "&gt;= " &amp; R17) - COUNTIF(Vertices[Clustering Coefficient], "&gt;=" &amp; R18)</f>
        <v>0</v>
      </c>
      <c r="T17" s="41" t="e">
        <f t="shared" ca="1" si="9"/>
        <v>#REF!</v>
      </c>
      <c r="U17" s="42" t="e">
        <f t="shared" ca="1" si="0"/>
        <v>#REF!</v>
      </c>
    </row>
    <row r="18" spans="1:21" x14ac:dyDescent="0.35">
      <c r="D18" s="34">
        <f t="shared" si="1"/>
        <v>0</v>
      </c>
      <c r="E18" s="3">
        <f>COUNTIF(Vertices[Degree], "&gt;= " &amp; D18) - COUNTIF(Vertices[Degree], "&gt;=" &amp; D19)</f>
        <v>0</v>
      </c>
      <c r="F18" s="39">
        <f t="shared" si="2"/>
        <v>0</v>
      </c>
      <c r="G18" s="40">
        <f>COUNTIF(Vertices[In-Degree], "&gt;= " &amp; F18) - COUNTIF(Vertices[In-Degree], "&gt;=" &amp; F19)</f>
        <v>0</v>
      </c>
      <c r="H18" s="39">
        <f t="shared" si="3"/>
        <v>0</v>
      </c>
      <c r="I18" s="40">
        <f>COUNTIF(Vertices[Out-Degree], "&gt;= " &amp; H18) - COUNTIF(Vertices[Out-Degree], "&gt;=" &amp; H19)</f>
        <v>0</v>
      </c>
      <c r="J18" s="39">
        <f t="shared" si="4"/>
        <v>0</v>
      </c>
      <c r="K18" s="40">
        <f>COUNTIF(Vertices[Betweenness Centrality], "&gt;= " &amp; J18) - COUNTIF(Vertices[Betweenness Centrality], "&gt;=" &amp; J19)</f>
        <v>0</v>
      </c>
      <c r="L18" s="39">
        <f t="shared" si="5"/>
        <v>0</v>
      </c>
      <c r="M18" s="40">
        <f>COUNTIF(Vertices[Closeness Centrality], "&gt;= " &amp; L18) - COUNTIF(Vertices[Closeness Centrality], "&gt;=" &amp; L19)</f>
        <v>0</v>
      </c>
      <c r="N18" s="39">
        <f t="shared" si="6"/>
        <v>0</v>
      </c>
      <c r="O18" s="40">
        <f>COUNTIF(Vertices[Eigenvector Centrality], "&gt;= " &amp; N18) - COUNTIF(Vertices[Eigenvector Centrality], "&gt;=" &amp; N19)</f>
        <v>0</v>
      </c>
      <c r="P18" s="39">
        <f t="shared" si="7"/>
        <v>0</v>
      </c>
      <c r="Q18" s="40">
        <f>COUNTIF(Vertices[PageRank], "&gt;= " &amp; P18) - COUNTIF(Vertices[PageRank], "&gt;=" &amp; P19)</f>
        <v>0</v>
      </c>
      <c r="R18" s="39">
        <f t="shared" si="8"/>
        <v>0</v>
      </c>
      <c r="S18" s="45">
        <f>COUNTIF(Vertices[Clustering Coefficient], "&gt;= " &amp; R18) - COUNTIF(Vertices[Clustering Coefficient], "&gt;=" &amp; R19)</f>
        <v>0</v>
      </c>
      <c r="T18" s="39" t="e">
        <f t="shared" ca="1" si="9"/>
        <v>#REF!</v>
      </c>
      <c r="U18" s="40" t="e">
        <f t="shared" ca="1" si="0"/>
        <v>#REF!</v>
      </c>
    </row>
    <row r="19" spans="1:21" x14ac:dyDescent="0.35">
      <c r="D19" s="34">
        <f t="shared" si="1"/>
        <v>0</v>
      </c>
      <c r="E19" s="3">
        <f>COUNTIF(Vertices[Degree], "&gt;= " &amp; D19) - COUNTIF(Vertices[Degree], "&gt;=" &amp; D20)</f>
        <v>0</v>
      </c>
      <c r="F19" s="41">
        <f t="shared" si="2"/>
        <v>0</v>
      </c>
      <c r="G19" s="42">
        <f>COUNTIF(Vertices[In-Degree], "&gt;= " &amp; F19) - COUNTIF(Vertices[In-Degree], "&gt;=" &amp; F20)</f>
        <v>0</v>
      </c>
      <c r="H19" s="41">
        <f t="shared" si="3"/>
        <v>0</v>
      </c>
      <c r="I19" s="42">
        <f>COUNTIF(Vertices[Out-Degree], "&gt;= " &amp; H19) - COUNTIF(Vertices[Out-Degree], "&gt;=" &amp; H20)</f>
        <v>0</v>
      </c>
      <c r="J19" s="41">
        <f t="shared" si="4"/>
        <v>0</v>
      </c>
      <c r="K19" s="42">
        <f>COUNTIF(Vertices[Betweenness Centrality], "&gt;= " &amp; J19) - COUNTIF(Vertices[Betweenness Centrality], "&gt;=" &amp; J20)</f>
        <v>0</v>
      </c>
      <c r="L19" s="41">
        <f t="shared" si="5"/>
        <v>0</v>
      </c>
      <c r="M19" s="42">
        <f>COUNTIF(Vertices[Closeness Centrality], "&gt;= " &amp; L19) - COUNTIF(Vertices[Closeness Centrality], "&gt;=" &amp; L20)</f>
        <v>0</v>
      </c>
      <c r="N19" s="41">
        <f t="shared" si="6"/>
        <v>0</v>
      </c>
      <c r="O19" s="42">
        <f>COUNTIF(Vertices[Eigenvector Centrality], "&gt;= " &amp; N19) - COUNTIF(Vertices[Eigenvector Centrality], "&gt;=" &amp; N20)</f>
        <v>0</v>
      </c>
      <c r="P19" s="41">
        <f t="shared" si="7"/>
        <v>0</v>
      </c>
      <c r="Q19" s="42">
        <f>COUNTIF(Vertices[PageRank], "&gt;= " &amp; P19) - COUNTIF(Vertices[PageRank], "&gt;=" &amp; P20)</f>
        <v>0</v>
      </c>
      <c r="R19" s="41">
        <f t="shared" si="8"/>
        <v>0</v>
      </c>
      <c r="S19" s="46">
        <f>COUNTIF(Vertices[Clustering Coefficient], "&gt;= " &amp; R19) - COUNTIF(Vertices[Clustering Coefficient], "&gt;=" &amp; R20)</f>
        <v>0</v>
      </c>
      <c r="T19" s="41" t="e">
        <f t="shared" ca="1" si="9"/>
        <v>#REF!</v>
      </c>
      <c r="U19" s="42" t="e">
        <f t="shared" ca="1" si="0"/>
        <v>#REF!</v>
      </c>
    </row>
    <row r="20" spans="1:21" x14ac:dyDescent="0.35">
      <c r="D20" s="34">
        <f t="shared" si="1"/>
        <v>0</v>
      </c>
      <c r="E20" s="3">
        <f>COUNTIF(Vertices[Degree], "&gt;= " &amp; D20) - COUNTIF(Vertices[Degree], "&gt;=" &amp; D21)</f>
        <v>0</v>
      </c>
      <c r="F20" s="39">
        <f t="shared" si="2"/>
        <v>0</v>
      </c>
      <c r="G20" s="40">
        <f>COUNTIF(Vertices[In-Degree], "&gt;= " &amp; F20) - COUNTIF(Vertices[In-Degree], "&gt;=" &amp; F21)</f>
        <v>0</v>
      </c>
      <c r="H20" s="39">
        <f t="shared" si="3"/>
        <v>0</v>
      </c>
      <c r="I20" s="40">
        <f>COUNTIF(Vertices[Out-Degree], "&gt;= " &amp; H20) - COUNTIF(Vertices[Out-Degree], "&gt;=" &amp; H21)</f>
        <v>0</v>
      </c>
      <c r="J20" s="39">
        <f t="shared" si="4"/>
        <v>0</v>
      </c>
      <c r="K20" s="40">
        <f>COUNTIF(Vertices[Betweenness Centrality], "&gt;= " &amp; J20) - COUNTIF(Vertices[Betweenness Centrality], "&gt;=" &amp; J21)</f>
        <v>0</v>
      </c>
      <c r="L20" s="39">
        <f t="shared" si="5"/>
        <v>0</v>
      </c>
      <c r="M20" s="40">
        <f>COUNTIF(Vertices[Closeness Centrality], "&gt;= " &amp; L20) - COUNTIF(Vertices[Closeness Centrality], "&gt;=" &amp; L21)</f>
        <v>0</v>
      </c>
      <c r="N20" s="39">
        <f t="shared" si="6"/>
        <v>0</v>
      </c>
      <c r="O20" s="40">
        <f>COUNTIF(Vertices[Eigenvector Centrality], "&gt;= " &amp; N20) - COUNTIF(Vertices[Eigenvector Centrality], "&gt;=" &amp; N21)</f>
        <v>0</v>
      </c>
      <c r="P20" s="39">
        <f t="shared" si="7"/>
        <v>0</v>
      </c>
      <c r="Q20" s="40">
        <f>COUNTIF(Vertices[PageRank], "&gt;= " &amp; P20) - COUNTIF(Vertices[PageRank], "&gt;=" &amp; P21)</f>
        <v>0</v>
      </c>
      <c r="R20" s="39">
        <f t="shared" si="8"/>
        <v>0</v>
      </c>
      <c r="S20" s="45">
        <f>COUNTIF(Vertices[Clustering Coefficient], "&gt;= " &amp; R20) - COUNTIF(Vertices[Clustering Coefficient], "&gt;=" &amp; R21)</f>
        <v>0</v>
      </c>
      <c r="T20" s="39" t="e">
        <f t="shared" ca="1" si="9"/>
        <v>#REF!</v>
      </c>
      <c r="U20" s="40" t="e">
        <f t="shared" ca="1" si="0"/>
        <v>#REF!</v>
      </c>
    </row>
    <row r="21" spans="1:21" x14ac:dyDescent="0.35">
      <c r="D21" s="34">
        <f t="shared" si="1"/>
        <v>0</v>
      </c>
      <c r="E21" s="3">
        <f>COUNTIF(Vertices[Degree], "&gt;= " &amp; D21) - COUNTIF(Vertices[Degree], "&gt;=" &amp; D22)</f>
        <v>0</v>
      </c>
      <c r="F21" s="41">
        <f t="shared" si="2"/>
        <v>0</v>
      </c>
      <c r="G21" s="42">
        <f>COUNTIF(Vertices[In-Degree], "&gt;= " &amp; F21) - COUNTIF(Vertices[In-Degree], "&gt;=" &amp; F22)</f>
        <v>0</v>
      </c>
      <c r="H21" s="41">
        <f t="shared" si="3"/>
        <v>0</v>
      </c>
      <c r="I21" s="42">
        <f>COUNTIF(Vertices[Out-Degree], "&gt;= " &amp; H21) - COUNTIF(Vertices[Out-Degree], "&gt;=" &amp; H22)</f>
        <v>0</v>
      </c>
      <c r="J21" s="41">
        <f t="shared" si="4"/>
        <v>0</v>
      </c>
      <c r="K21" s="42">
        <f>COUNTIF(Vertices[Betweenness Centrality], "&gt;= " &amp; J21) - COUNTIF(Vertices[Betweenness Centrality], "&gt;=" &amp; J22)</f>
        <v>0</v>
      </c>
      <c r="L21" s="41">
        <f t="shared" si="5"/>
        <v>0</v>
      </c>
      <c r="M21" s="42">
        <f>COUNTIF(Vertices[Closeness Centrality], "&gt;= " &amp; L21) - COUNTIF(Vertices[Closeness Centrality], "&gt;=" &amp; L22)</f>
        <v>0</v>
      </c>
      <c r="N21" s="41">
        <f t="shared" si="6"/>
        <v>0</v>
      </c>
      <c r="O21" s="42">
        <f>COUNTIF(Vertices[Eigenvector Centrality], "&gt;= " &amp; N21) - COUNTIF(Vertices[Eigenvector Centrality], "&gt;=" &amp; N22)</f>
        <v>0</v>
      </c>
      <c r="P21" s="41">
        <f t="shared" si="7"/>
        <v>0</v>
      </c>
      <c r="Q21" s="42">
        <f>COUNTIF(Vertices[PageRank], "&gt;= " &amp; P21) - COUNTIF(Vertices[PageRank], "&gt;=" &amp; P22)</f>
        <v>0</v>
      </c>
      <c r="R21" s="41">
        <f t="shared" si="8"/>
        <v>0</v>
      </c>
      <c r="S21" s="46">
        <f>COUNTIF(Vertices[Clustering Coefficient], "&gt;= " &amp; R21) - COUNTIF(Vertices[Clustering Coefficient], "&gt;=" &amp; R22)</f>
        <v>0</v>
      </c>
      <c r="T21" s="41" t="e">
        <f t="shared" ca="1" si="9"/>
        <v>#REF!</v>
      </c>
      <c r="U21" s="42" t="e">
        <f t="shared" ca="1" si="0"/>
        <v>#REF!</v>
      </c>
    </row>
    <row r="22" spans="1:21" x14ac:dyDescent="0.35">
      <c r="D22" s="34">
        <f t="shared" si="1"/>
        <v>0</v>
      </c>
      <c r="E22" s="3">
        <f>COUNTIF(Vertices[Degree], "&gt;= " &amp; D22) - COUNTIF(Vertices[Degree], "&gt;=" &amp; D23)</f>
        <v>0</v>
      </c>
      <c r="F22" s="39">
        <f t="shared" si="2"/>
        <v>0</v>
      </c>
      <c r="G22" s="40">
        <f>COUNTIF(Vertices[In-Degree], "&gt;= " &amp; F22) - COUNTIF(Vertices[In-Degree], "&gt;=" &amp; F23)</f>
        <v>0</v>
      </c>
      <c r="H22" s="39">
        <f t="shared" si="3"/>
        <v>0</v>
      </c>
      <c r="I22" s="40">
        <f>COUNTIF(Vertices[Out-Degree], "&gt;= " &amp; H22) - COUNTIF(Vertices[Out-Degree], "&gt;=" &amp; H23)</f>
        <v>0</v>
      </c>
      <c r="J22" s="39">
        <f t="shared" si="4"/>
        <v>0</v>
      </c>
      <c r="K22" s="40">
        <f>COUNTIF(Vertices[Betweenness Centrality], "&gt;= " &amp; J22) - COUNTIF(Vertices[Betweenness Centrality], "&gt;=" &amp; J23)</f>
        <v>0</v>
      </c>
      <c r="L22" s="39">
        <f t="shared" si="5"/>
        <v>0</v>
      </c>
      <c r="M22" s="40">
        <f>COUNTIF(Vertices[Closeness Centrality], "&gt;= " &amp; L22) - COUNTIF(Vertices[Closeness Centrality], "&gt;=" &amp; L23)</f>
        <v>0</v>
      </c>
      <c r="N22" s="39">
        <f t="shared" si="6"/>
        <v>0</v>
      </c>
      <c r="O22" s="40">
        <f>COUNTIF(Vertices[Eigenvector Centrality], "&gt;= " &amp; N22) - COUNTIF(Vertices[Eigenvector Centrality], "&gt;=" &amp; N23)</f>
        <v>0</v>
      </c>
      <c r="P22" s="39">
        <f t="shared" si="7"/>
        <v>0</v>
      </c>
      <c r="Q22" s="40">
        <f>COUNTIF(Vertices[PageRank], "&gt;= " &amp; P22) - COUNTIF(Vertices[PageRank], "&gt;=" &amp; P23)</f>
        <v>0</v>
      </c>
      <c r="R22" s="39">
        <f t="shared" si="8"/>
        <v>0</v>
      </c>
      <c r="S22" s="45">
        <f>COUNTIF(Vertices[Clustering Coefficient], "&gt;= " &amp; R22) - COUNTIF(Vertices[Clustering Coefficient], "&gt;=" &amp; R23)</f>
        <v>0</v>
      </c>
      <c r="T22" s="39" t="e">
        <f t="shared" ca="1" si="9"/>
        <v>#REF!</v>
      </c>
      <c r="U22" s="40" t="e">
        <f t="shared" ca="1" si="0"/>
        <v>#REF!</v>
      </c>
    </row>
    <row r="23" spans="1:21" x14ac:dyDescent="0.35">
      <c r="D23" s="34">
        <f t="shared" si="1"/>
        <v>0</v>
      </c>
      <c r="E23" s="3">
        <f>COUNTIF(Vertices[Degree], "&gt;= " &amp; D23) - COUNTIF(Vertices[Degree], "&gt;=" &amp; D24)</f>
        <v>0</v>
      </c>
      <c r="F23" s="41">
        <f t="shared" si="2"/>
        <v>0</v>
      </c>
      <c r="G23" s="42">
        <f>COUNTIF(Vertices[In-Degree], "&gt;= " &amp; F23) - COUNTIF(Vertices[In-Degree], "&gt;=" &amp; F24)</f>
        <v>0</v>
      </c>
      <c r="H23" s="41">
        <f t="shared" si="3"/>
        <v>0</v>
      </c>
      <c r="I23" s="42">
        <f>COUNTIF(Vertices[Out-Degree], "&gt;= " &amp; H23) - COUNTIF(Vertices[Out-Degree], "&gt;=" &amp; H24)</f>
        <v>0</v>
      </c>
      <c r="J23" s="41">
        <f t="shared" si="4"/>
        <v>0</v>
      </c>
      <c r="K23" s="42">
        <f>COUNTIF(Vertices[Betweenness Centrality], "&gt;= " &amp; J23) - COUNTIF(Vertices[Betweenness Centrality], "&gt;=" &amp; J24)</f>
        <v>0</v>
      </c>
      <c r="L23" s="41">
        <f t="shared" si="5"/>
        <v>0</v>
      </c>
      <c r="M23" s="42">
        <f>COUNTIF(Vertices[Closeness Centrality], "&gt;= " &amp; L23) - COUNTIF(Vertices[Closeness Centrality], "&gt;=" &amp; L24)</f>
        <v>0</v>
      </c>
      <c r="N23" s="41">
        <f t="shared" si="6"/>
        <v>0</v>
      </c>
      <c r="O23" s="42">
        <f>COUNTIF(Vertices[Eigenvector Centrality], "&gt;= " &amp; N23) - COUNTIF(Vertices[Eigenvector Centrality], "&gt;=" &amp; N24)</f>
        <v>0</v>
      </c>
      <c r="P23" s="41">
        <f t="shared" si="7"/>
        <v>0</v>
      </c>
      <c r="Q23" s="42">
        <f>COUNTIF(Vertices[PageRank], "&gt;= " &amp; P23) - COUNTIF(Vertices[PageRank], "&gt;=" &amp; P24)</f>
        <v>0</v>
      </c>
      <c r="R23" s="41">
        <f t="shared" si="8"/>
        <v>0</v>
      </c>
      <c r="S23" s="46">
        <f>COUNTIF(Vertices[Clustering Coefficient], "&gt;= " &amp; R23) - COUNTIF(Vertices[Clustering Coefficient], "&gt;=" &amp; R24)</f>
        <v>0</v>
      </c>
      <c r="T23" s="41" t="e">
        <f t="shared" ca="1" si="9"/>
        <v>#REF!</v>
      </c>
      <c r="U23" s="42" t="e">
        <f t="shared" ca="1" si="0"/>
        <v>#REF!</v>
      </c>
    </row>
    <row r="24" spans="1:21" x14ac:dyDescent="0.35">
      <c r="D24" s="34">
        <f t="shared" si="1"/>
        <v>0</v>
      </c>
      <c r="E24" s="3">
        <f>COUNTIF(Vertices[Degree], "&gt;= " &amp; D24) - COUNTIF(Vertices[Degree], "&gt;=" &amp; D25)</f>
        <v>0</v>
      </c>
      <c r="F24" s="39">
        <f t="shared" si="2"/>
        <v>0</v>
      </c>
      <c r="G24" s="40">
        <f>COUNTIF(Vertices[In-Degree], "&gt;= " &amp; F24) - COUNTIF(Vertices[In-Degree], "&gt;=" &amp; F25)</f>
        <v>0</v>
      </c>
      <c r="H24" s="39">
        <f t="shared" si="3"/>
        <v>0</v>
      </c>
      <c r="I24" s="40">
        <f>COUNTIF(Vertices[Out-Degree], "&gt;= " &amp; H24) - COUNTIF(Vertices[Out-Degree], "&gt;=" &amp; H25)</f>
        <v>0</v>
      </c>
      <c r="J24" s="39">
        <f t="shared" si="4"/>
        <v>0</v>
      </c>
      <c r="K24" s="40">
        <f>COUNTIF(Vertices[Betweenness Centrality], "&gt;= " &amp; J24) - COUNTIF(Vertices[Betweenness Centrality], "&gt;=" &amp; J25)</f>
        <v>0</v>
      </c>
      <c r="L24" s="39">
        <f t="shared" si="5"/>
        <v>0</v>
      </c>
      <c r="M24" s="40">
        <f>COUNTIF(Vertices[Closeness Centrality], "&gt;= " &amp; L24) - COUNTIF(Vertices[Closeness Centrality], "&gt;=" &amp; L25)</f>
        <v>0</v>
      </c>
      <c r="N24" s="39">
        <f t="shared" si="6"/>
        <v>0</v>
      </c>
      <c r="O24" s="40">
        <f>COUNTIF(Vertices[Eigenvector Centrality], "&gt;= " &amp; N24) - COUNTIF(Vertices[Eigenvector Centrality], "&gt;=" &amp; N25)</f>
        <v>0</v>
      </c>
      <c r="P24" s="39">
        <f t="shared" si="7"/>
        <v>0</v>
      </c>
      <c r="Q24" s="40">
        <f>COUNTIF(Vertices[PageRank], "&gt;= " &amp; P24) - COUNTIF(Vertices[PageRank], "&gt;=" &amp; P25)</f>
        <v>0</v>
      </c>
      <c r="R24" s="39">
        <f t="shared" si="8"/>
        <v>0</v>
      </c>
      <c r="S24" s="45">
        <f>COUNTIF(Vertices[Clustering Coefficient], "&gt;= " &amp; R24) - COUNTIF(Vertices[Clustering Coefficient], "&gt;=" &amp; R25)</f>
        <v>0</v>
      </c>
      <c r="T24" s="39" t="e">
        <f t="shared" ca="1" si="9"/>
        <v>#REF!</v>
      </c>
      <c r="U24" s="40" t="e">
        <f t="shared" ca="1" si="0"/>
        <v>#REF!</v>
      </c>
    </row>
    <row r="25" spans="1:21" x14ac:dyDescent="0.35">
      <c r="D25" s="34">
        <f t="shared" si="1"/>
        <v>0</v>
      </c>
      <c r="E25" s="3">
        <f>COUNTIF(Vertices[Degree], "&gt;= " &amp; D25) - COUNTIF(Vertices[Degree], "&gt;=" &amp; D26)</f>
        <v>0</v>
      </c>
      <c r="F25" s="41">
        <f t="shared" si="2"/>
        <v>0</v>
      </c>
      <c r="G25" s="42">
        <f>COUNTIF(Vertices[In-Degree], "&gt;= " &amp; F25) - COUNTIF(Vertices[In-Degree], "&gt;=" &amp; F26)</f>
        <v>0</v>
      </c>
      <c r="H25" s="41">
        <f t="shared" si="3"/>
        <v>0</v>
      </c>
      <c r="I25" s="42">
        <f>COUNTIF(Vertices[Out-Degree], "&gt;= " &amp; H25) - COUNTIF(Vertices[Out-Degree], "&gt;=" &amp; H26)</f>
        <v>0</v>
      </c>
      <c r="J25" s="41">
        <f t="shared" si="4"/>
        <v>0</v>
      </c>
      <c r="K25" s="42">
        <f>COUNTIF(Vertices[Betweenness Centrality], "&gt;= " &amp; J25) - COUNTIF(Vertices[Betweenness Centrality], "&gt;=" &amp; J26)</f>
        <v>0</v>
      </c>
      <c r="L25" s="41">
        <f t="shared" si="5"/>
        <v>0</v>
      </c>
      <c r="M25" s="42">
        <f>COUNTIF(Vertices[Closeness Centrality], "&gt;= " &amp; L25) - COUNTIF(Vertices[Closeness Centrality], "&gt;=" &amp; L26)</f>
        <v>0</v>
      </c>
      <c r="N25" s="41">
        <f t="shared" si="6"/>
        <v>0</v>
      </c>
      <c r="O25" s="42">
        <f>COUNTIF(Vertices[Eigenvector Centrality], "&gt;= " &amp; N25) - COUNTIF(Vertices[Eigenvector Centrality], "&gt;=" &amp; N26)</f>
        <v>0</v>
      </c>
      <c r="P25" s="41">
        <f t="shared" si="7"/>
        <v>0</v>
      </c>
      <c r="Q25" s="42">
        <f>COUNTIF(Vertices[PageRank], "&gt;= " &amp; P25) - COUNTIF(Vertices[PageRank], "&gt;=" &amp; P26)</f>
        <v>0</v>
      </c>
      <c r="R25" s="41">
        <f t="shared" si="8"/>
        <v>0</v>
      </c>
      <c r="S25" s="46">
        <f>COUNTIF(Vertices[Clustering Coefficient], "&gt;= " &amp; R25) - COUNTIF(Vertices[Clustering Coefficient], "&gt;=" &amp; R26)</f>
        <v>0</v>
      </c>
      <c r="T25" s="41" t="e">
        <f t="shared" ca="1" si="9"/>
        <v>#REF!</v>
      </c>
      <c r="U25" s="42" t="e">
        <f t="shared" ca="1" si="0"/>
        <v>#REF!</v>
      </c>
    </row>
    <row r="26" spans="1:21" x14ac:dyDescent="0.35">
      <c r="D26" s="34">
        <f t="shared" si="1"/>
        <v>0</v>
      </c>
      <c r="E26" s="3">
        <f>COUNTIF(Vertices[Degree], "&gt;= " &amp; D26) - COUNTIF(Vertices[Degree], "&gt;=" &amp; D27)</f>
        <v>0</v>
      </c>
      <c r="F26" s="39">
        <f t="shared" si="2"/>
        <v>0</v>
      </c>
      <c r="G26" s="40">
        <f>COUNTIF(Vertices[In-Degree], "&gt;= " &amp; F26) - COUNTIF(Vertices[In-Degree], "&gt;=" &amp; F27)</f>
        <v>0</v>
      </c>
      <c r="H26" s="39">
        <f t="shared" si="3"/>
        <v>0</v>
      </c>
      <c r="I26" s="40">
        <f>COUNTIF(Vertices[Out-Degree], "&gt;= " &amp; H26) - COUNTIF(Vertices[Out-Degree], "&gt;=" &amp; H27)</f>
        <v>0</v>
      </c>
      <c r="J26" s="39">
        <f t="shared" si="4"/>
        <v>0</v>
      </c>
      <c r="K26" s="40">
        <f>COUNTIF(Vertices[Betweenness Centrality], "&gt;= " &amp; J26) - COUNTIF(Vertices[Betweenness Centrality], "&gt;=" &amp; J27)</f>
        <v>0</v>
      </c>
      <c r="L26" s="39">
        <f t="shared" si="5"/>
        <v>0</v>
      </c>
      <c r="M26" s="40">
        <f>COUNTIF(Vertices[Closeness Centrality], "&gt;= " &amp; L26) - COUNTIF(Vertices[Closeness Centrality], "&gt;=" &amp; L27)</f>
        <v>0</v>
      </c>
      <c r="N26" s="39">
        <f t="shared" si="6"/>
        <v>0</v>
      </c>
      <c r="O26" s="40">
        <f>COUNTIF(Vertices[Eigenvector Centrality], "&gt;= " &amp; N26) - COUNTIF(Vertices[Eigenvector Centrality], "&gt;=" &amp; N27)</f>
        <v>0</v>
      </c>
      <c r="P26" s="39">
        <f t="shared" si="7"/>
        <v>0</v>
      </c>
      <c r="Q26" s="40">
        <f>COUNTIF(Vertices[PageRank], "&gt;= " &amp; P26) - COUNTIF(Vertices[PageRank], "&gt;=" &amp; P27)</f>
        <v>0</v>
      </c>
      <c r="R26" s="39">
        <f t="shared" si="8"/>
        <v>0</v>
      </c>
      <c r="S26" s="45">
        <f>COUNTIF(Vertices[Clustering Coefficient], "&gt;= " &amp; R26) - COUNTIF(Vertices[Clustering Coefficient], "&gt;=" &amp; R27)</f>
        <v>0</v>
      </c>
      <c r="T26" s="39" t="e">
        <f t="shared" ca="1" si="9"/>
        <v>#REF!</v>
      </c>
      <c r="U26" s="40" t="e">
        <f t="shared" ca="1" si="0"/>
        <v>#REF!</v>
      </c>
    </row>
    <row r="27" spans="1:21" x14ac:dyDescent="0.35">
      <c r="D27" s="34">
        <f t="shared" si="1"/>
        <v>0</v>
      </c>
      <c r="E27" s="3">
        <f>COUNTIF(Vertices[Degree], "&gt;= " &amp; D27) - COUNTIF(Vertices[Degree], "&gt;=" &amp; D28)</f>
        <v>0</v>
      </c>
      <c r="F27" s="41">
        <f t="shared" si="2"/>
        <v>0</v>
      </c>
      <c r="G27" s="42">
        <f>COUNTIF(Vertices[In-Degree], "&gt;= " &amp; F27) - COUNTIF(Vertices[In-Degree], "&gt;=" &amp; F28)</f>
        <v>0</v>
      </c>
      <c r="H27" s="41">
        <f t="shared" si="3"/>
        <v>0</v>
      </c>
      <c r="I27" s="42">
        <f>COUNTIF(Vertices[Out-Degree], "&gt;= " &amp; H27) - COUNTIF(Vertices[Out-Degree], "&gt;=" &amp; H28)</f>
        <v>0</v>
      </c>
      <c r="J27" s="41">
        <f t="shared" si="4"/>
        <v>0</v>
      </c>
      <c r="K27" s="42">
        <f>COUNTIF(Vertices[Betweenness Centrality], "&gt;= " &amp; J27) - COUNTIF(Vertices[Betweenness Centrality], "&gt;=" &amp; J28)</f>
        <v>0</v>
      </c>
      <c r="L27" s="41">
        <f t="shared" si="5"/>
        <v>0</v>
      </c>
      <c r="M27" s="42">
        <f>COUNTIF(Vertices[Closeness Centrality], "&gt;= " &amp; L27) - COUNTIF(Vertices[Closeness Centrality], "&gt;=" &amp; L28)</f>
        <v>0</v>
      </c>
      <c r="N27" s="41">
        <f t="shared" si="6"/>
        <v>0</v>
      </c>
      <c r="O27" s="42">
        <f>COUNTIF(Vertices[Eigenvector Centrality], "&gt;= " &amp; N27) - COUNTIF(Vertices[Eigenvector Centrality], "&gt;=" &amp; N28)</f>
        <v>0</v>
      </c>
      <c r="P27" s="41">
        <f t="shared" si="7"/>
        <v>0</v>
      </c>
      <c r="Q27" s="42">
        <f>COUNTIF(Vertices[PageRank], "&gt;= " &amp; P27) - COUNTIF(Vertices[PageRank], "&gt;=" &amp; P28)</f>
        <v>0</v>
      </c>
      <c r="R27" s="41">
        <f t="shared" si="8"/>
        <v>0</v>
      </c>
      <c r="S27" s="46">
        <f>COUNTIF(Vertices[Clustering Coefficient], "&gt;= " &amp; R27) - COUNTIF(Vertices[Clustering Coefficient], "&gt;=" &amp; R28)</f>
        <v>0</v>
      </c>
      <c r="T27" s="41" t="e">
        <f t="shared" ca="1" si="9"/>
        <v>#REF!</v>
      </c>
      <c r="U27" s="42" t="e">
        <f t="shared" ca="1" si="0"/>
        <v>#REF!</v>
      </c>
    </row>
    <row r="28" spans="1:21" x14ac:dyDescent="0.35">
      <c r="D28" s="34">
        <f t="shared" si="1"/>
        <v>0</v>
      </c>
      <c r="E28" s="3">
        <f>COUNTIF(Vertices[Degree], "&gt;= " &amp; D28) - COUNTIF(Vertices[Degree], "&gt;=" &amp; D29)</f>
        <v>0</v>
      </c>
      <c r="F28" s="39">
        <f t="shared" si="2"/>
        <v>0</v>
      </c>
      <c r="G28" s="40">
        <f>COUNTIF(Vertices[In-Degree], "&gt;= " &amp; F28) - COUNTIF(Vertices[In-Degree], "&gt;=" &amp; F29)</f>
        <v>0</v>
      </c>
      <c r="H28" s="39">
        <f t="shared" si="3"/>
        <v>0</v>
      </c>
      <c r="I28" s="40">
        <f>COUNTIF(Vertices[Out-Degree], "&gt;= " &amp; H28) - COUNTIF(Vertices[Out-Degree], "&gt;=" &amp; H29)</f>
        <v>0</v>
      </c>
      <c r="J28" s="39">
        <f t="shared" si="4"/>
        <v>0</v>
      </c>
      <c r="K28" s="40">
        <f>COUNTIF(Vertices[Betweenness Centrality], "&gt;= " &amp; J28) - COUNTIF(Vertices[Betweenness Centrality], "&gt;=" &amp; J29)</f>
        <v>0</v>
      </c>
      <c r="L28" s="39">
        <f t="shared" si="5"/>
        <v>0</v>
      </c>
      <c r="M28" s="40">
        <f>COUNTIF(Vertices[Closeness Centrality], "&gt;= " &amp; L28) - COUNTIF(Vertices[Closeness Centrality], "&gt;=" &amp; L29)</f>
        <v>0</v>
      </c>
      <c r="N28" s="39">
        <f t="shared" si="6"/>
        <v>0</v>
      </c>
      <c r="O28" s="40">
        <f>COUNTIF(Vertices[Eigenvector Centrality], "&gt;= " &amp; N28) - COUNTIF(Vertices[Eigenvector Centrality], "&gt;=" &amp; N29)</f>
        <v>0</v>
      </c>
      <c r="P28" s="39">
        <f t="shared" si="7"/>
        <v>0</v>
      </c>
      <c r="Q28" s="40">
        <f>COUNTIF(Vertices[PageRank], "&gt;= " &amp; P28) - COUNTIF(Vertices[PageRank], "&gt;=" &amp; P29)</f>
        <v>0</v>
      </c>
      <c r="R28" s="39">
        <f t="shared" si="8"/>
        <v>0</v>
      </c>
      <c r="S28" s="45">
        <f>COUNTIF(Vertices[Clustering Coefficient], "&gt;= " &amp; R28) - COUNTIF(Vertices[Clustering Coefficient], "&gt;=" &amp; R29)</f>
        <v>0</v>
      </c>
      <c r="T28" s="39" t="e">
        <f t="shared" ca="1" si="9"/>
        <v>#REF!</v>
      </c>
      <c r="U28" s="40" t="e">
        <f t="shared" ca="1" si="0"/>
        <v>#REF!</v>
      </c>
    </row>
    <row r="29" spans="1:21" x14ac:dyDescent="0.35">
      <c r="A29" t="s">
        <v>163</v>
      </c>
      <c r="B29" t="s">
        <v>17</v>
      </c>
      <c r="D29" s="34">
        <f t="shared" si="1"/>
        <v>0</v>
      </c>
      <c r="E29" s="3">
        <f>COUNTIF(Vertices[Degree], "&gt;= " &amp; D29) - COUNTIF(Vertices[Degree], "&gt;=" &amp; D30)</f>
        <v>0</v>
      </c>
      <c r="F29" s="41">
        <f t="shared" si="2"/>
        <v>0</v>
      </c>
      <c r="G29" s="42">
        <f>COUNTIF(Vertices[In-Degree], "&gt;= " &amp; F29) - COUNTIF(Vertices[In-Degree], "&gt;=" &amp; F30)</f>
        <v>0</v>
      </c>
      <c r="H29" s="41">
        <f t="shared" si="3"/>
        <v>0</v>
      </c>
      <c r="I29" s="42">
        <f>COUNTIF(Vertices[Out-Degree], "&gt;= " &amp; H29) - COUNTIF(Vertices[Out-Degree], "&gt;=" &amp; H30)</f>
        <v>0</v>
      </c>
      <c r="J29" s="41">
        <f t="shared" si="4"/>
        <v>0</v>
      </c>
      <c r="K29" s="42">
        <f>COUNTIF(Vertices[Betweenness Centrality], "&gt;= " &amp; J29) - COUNTIF(Vertices[Betweenness Centrality], "&gt;=" &amp; J30)</f>
        <v>0</v>
      </c>
      <c r="L29" s="41">
        <f t="shared" si="5"/>
        <v>0</v>
      </c>
      <c r="M29" s="42">
        <f>COUNTIF(Vertices[Closeness Centrality], "&gt;= " &amp; L29) - COUNTIF(Vertices[Closeness Centrality], "&gt;=" &amp; L30)</f>
        <v>0</v>
      </c>
      <c r="N29" s="41">
        <f t="shared" si="6"/>
        <v>0</v>
      </c>
      <c r="O29" s="42">
        <f>COUNTIF(Vertices[Eigenvector Centrality], "&gt;= " &amp; N29) - COUNTIF(Vertices[Eigenvector Centrality], "&gt;=" &amp; N30)</f>
        <v>0</v>
      </c>
      <c r="P29" s="41">
        <f t="shared" si="7"/>
        <v>0</v>
      </c>
      <c r="Q29" s="42">
        <f>COUNTIF(Vertices[PageRank], "&gt;= " &amp; P29) - COUNTIF(Vertices[PageRank], "&gt;=" &amp; P30)</f>
        <v>0</v>
      </c>
      <c r="R29" s="41">
        <f t="shared" si="8"/>
        <v>0</v>
      </c>
      <c r="S29" s="46">
        <f>COUNTIF(Vertices[Clustering Coefficient], "&gt;= " &amp; R29) - COUNTIF(Vertices[Clustering Coefficient], "&gt;=" &amp; R30)</f>
        <v>0</v>
      </c>
      <c r="T29" s="41" t="e">
        <f t="shared" ca="1" si="9"/>
        <v>#REF!</v>
      </c>
      <c r="U29" s="42" t="e">
        <f t="shared" ca="1" si="0"/>
        <v>#REF!</v>
      </c>
    </row>
    <row r="30" spans="1:21" x14ac:dyDescent="0.35">
      <c r="A30" s="35"/>
      <c r="B30" s="35"/>
      <c r="D30" s="34">
        <f t="shared" si="1"/>
        <v>0</v>
      </c>
      <c r="E30" s="3">
        <f>COUNTIF(Vertices[Degree], "&gt;= " &amp; D30) - COUNTIF(Vertices[Degree], "&gt;=" &amp; D31)</f>
        <v>0</v>
      </c>
      <c r="F30" s="39">
        <f t="shared" si="2"/>
        <v>0</v>
      </c>
      <c r="G30" s="40">
        <f>COUNTIF(Vertices[In-Degree], "&gt;= " &amp; F30) - COUNTIF(Vertices[In-Degree], "&gt;=" &amp; F31)</f>
        <v>0</v>
      </c>
      <c r="H30" s="39">
        <f t="shared" si="3"/>
        <v>0</v>
      </c>
      <c r="I30" s="40">
        <f>COUNTIF(Vertices[Out-Degree], "&gt;= " &amp; H30) - COUNTIF(Vertices[Out-Degree], "&gt;=" &amp; H31)</f>
        <v>0</v>
      </c>
      <c r="J30" s="39">
        <f t="shared" si="4"/>
        <v>0</v>
      </c>
      <c r="K30" s="40">
        <f>COUNTIF(Vertices[Betweenness Centrality], "&gt;= " &amp; J30) - COUNTIF(Vertices[Betweenness Centrality], "&gt;=" &amp; J31)</f>
        <v>0</v>
      </c>
      <c r="L30" s="39">
        <f t="shared" si="5"/>
        <v>0</v>
      </c>
      <c r="M30" s="40">
        <f>COUNTIF(Vertices[Closeness Centrality], "&gt;= " &amp; L30) - COUNTIF(Vertices[Closeness Centrality], "&gt;=" &amp; L31)</f>
        <v>0</v>
      </c>
      <c r="N30" s="39">
        <f t="shared" si="6"/>
        <v>0</v>
      </c>
      <c r="O30" s="40">
        <f>COUNTIF(Vertices[Eigenvector Centrality], "&gt;= " &amp; N30) - COUNTIF(Vertices[Eigenvector Centrality], "&gt;=" &amp; N31)</f>
        <v>0</v>
      </c>
      <c r="P30" s="39">
        <f t="shared" si="7"/>
        <v>0</v>
      </c>
      <c r="Q30" s="40">
        <f>COUNTIF(Vertices[PageRank], "&gt;= " &amp; P30) - COUNTIF(Vertices[PageRank], "&gt;=" &amp; P31)</f>
        <v>0</v>
      </c>
      <c r="R30" s="39">
        <f t="shared" si="8"/>
        <v>0</v>
      </c>
      <c r="S30" s="45">
        <f>COUNTIF(Vertices[Clustering Coefficient], "&gt;= " &amp; R30) - COUNTIF(Vertices[Clustering Coefficient], "&gt;=" &amp; R31)</f>
        <v>0</v>
      </c>
      <c r="T30" s="39" t="e">
        <f t="shared" ca="1" si="9"/>
        <v>#REF!</v>
      </c>
      <c r="U30" s="40" t="e">
        <f t="shared" ca="1" si="0"/>
        <v>#REF!</v>
      </c>
    </row>
    <row r="31" spans="1:21" x14ac:dyDescent="0.35">
      <c r="D31" s="34">
        <f t="shared" si="1"/>
        <v>0</v>
      </c>
      <c r="E31" s="3">
        <f>COUNTIF(Vertices[Degree], "&gt;= " &amp; D31) - COUNTIF(Vertices[Degree], "&gt;=" &amp; D32)</f>
        <v>0</v>
      </c>
      <c r="F31" s="41">
        <f t="shared" si="2"/>
        <v>0</v>
      </c>
      <c r="G31" s="42">
        <f>COUNTIF(Vertices[In-Degree], "&gt;= " &amp; F31) - COUNTIF(Vertices[In-Degree], "&gt;=" &amp; F32)</f>
        <v>0</v>
      </c>
      <c r="H31" s="41">
        <f t="shared" si="3"/>
        <v>0</v>
      </c>
      <c r="I31" s="42">
        <f>COUNTIF(Vertices[Out-Degree], "&gt;= " &amp; H31) - COUNTIF(Vertices[Out-Degree], "&gt;=" &amp; H32)</f>
        <v>0</v>
      </c>
      <c r="J31" s="41">
        <f t="shared" si="4"/>
        <v>0</v>
      </c>
      <c r="K31" s="42">
        <f>COUNTIF(Vertices[Betweenness Centrality], "&gt;= " &amp; J31) - COUNTIF(Vertices[Betweenness Centrality], "&gt;=" &amp; J32)</f>
        <v>0</v>
      </c>
      <c r="L31" s="41">
        <f t="shared" si="5"/>
        <v>0</v>
      </c>
      <c r="M31" s="42">
        <f>COUNTIF(Vertices[Closeness Centrality], "&gt;= " &amp; L31) - COUNTIF(Vertices[Closeness Centrality], "&gt;=" &amp; L32)</f>
        <v>0</v>
      </c>
      <c r="N31" s="41">
        <f t="shared" si="6"/>
        <v>0</v>
      </c>
      <c r="O31" s="42">
        <f>COUNTIF(Vertices[Eigenvector Centrality], "&gt;= " &amp; N31) - COUNTIF(Vertices[Eigenvector Centrality], "&gt;=" &amp; N32)</f>
        <v>0</v>
      </c>
      <c r="P31" s="41">
        <f t="shared" si="7"/>
        <v>0</v>
      </c>
      <c r="Q31" s="42">
        <f>COUNTIF(Vertices[PageRank], "&gt;= " &amp; P31) - COUNTIF(Vertices[PageRank], "&gt;=" &amp; P32)</f>
        <v>0</v>
      </c>
      <c r="R31" s="41">
        <f t="shared" si="8"/>
        <v>0</v>
      </c>
      <c r="S31" s="46">
        <f>COUNTIF(Vertices[Clustering Coefficient], "&gt;= " &amp; R31) - COUNTIF(Vertices[Clustering Coefficient], "&gt;=" &amp; R32)</f>
        <v>0</v>
      </c>
      <c r="T31" s="41" t="e">
        <f t="shared" ca="1" si="9"/>
        <v>#REF!</v>
      </c>
      <c r="U31" s="42" t="e">
        <f t="shared" ca="1" si="0"/>
        <v>#REF!</v>
      </c>
    </row>
    <row r="32" spans="1:21" x14ac:dyDescent="0.35">
      <c r="D32" s="34">
        <f t="shared" si="1"/>
        <v>0</v>
      </c>
      <c r="E32" s="3">
        <f>COUNTIF(Vertices[Degree], "&gt;= " &amp; D32) - COUNTIF(Vertices[Degree], "&gt;=" &amp; D33)</f>
        <v>0</v>
      </c>
      <c r="F32" s="39">
        <f t="shared" si="2"/>
        <v>0</v>
      </c>
      <c r="G32" s="40">
        <f>COUNTIF(Vertices[In-Degree], "&gt;= " &amp; F32) - COUNTIF(Vertices[In-Degree], "&gt;=" &amp; F33)</f>
        <v>0</v>
      </c>
      <c r="H32" s="39">
        <f t="shared" si="3"/>
        <v>0</v>
      </c>
      <c r="I32" s="40">
        <f>COUNTIF(Vertices[Out-Degree], "&gt;= " &amp; H32) - COUNTIF(Vertices[Out-Degree], "&gt;=" &amp; H33)</f>
        <v>0</v>
      </c>
      <c r="J32" s="39">
        <f t="shared" si="4"/>
        <v>0</v>
      </c>
      <c r="K32" s="40">
        <f>COUNTIF(Vertices[Betweenness Centrality], "&gt;= " &amp; J32) - COUNTIF(Vertices[Betweenness Centrality], "&gt;=" &amp; J33)</f>
        <v>0</v>
      </c>
      <c r="L32" s="39">
        <f t="shared" si="5"/>
        <v>0</v>
      </c>
      <c r="M32" s="40">
        <f>COUNTIF(Vertices[Closeness Centrality], "&gt;= " &amp; L32) - COUNTIF(Vertices[Closeness Centrality], "&gt;=" &amp; L33)</f>
        <v>0</v>
      </c>
      <c r="N32" s="39">
        <f t="shared" si="6"/>
        <v>0</v>
      </c>
      <c r="O32" s="40">
        <f>COUNTIF(Vertices[Eigenvector Centrality], "&gt;= " &amp; N32) - COUNTIF(Vertices[Eigenvector Centrality], "&gt;=" &amp; N33)</f>
        <v>0</v>
      </c>
      <c r="P32" s="39">
        <f t="shared" si="7"/>
        <v>0</v>
      </c>
      <c r="Q32" s="40">
        <f>COUNTIF(Vertices[PageRank], "&gt;= " &amp; P32) - COUNTIF(Vertices[PageRank], "&gt;=" &amp; P33)</f>
        <v>0</v>
      </c>
      <c r="R32" s="39">
        <f t="shared" si="8"/>
        <v>0</v>
      </c>
      <c r="S32" s="45">
        <f>COUNTIF(Vertices[Clustering Coefficient], "&gt;= " &amp; R32) - COUNTIF(Vertices[Clustering Coefficient], "&gt;=" &amp; R33)</f>
        <v>0</v>
      </c>
      <c r="T32" s="39" t="e">
        <f t="shared" ca="1" si="9"/>
        <v>#REF!</v>
      </c>
      <c r="U32" s="40" t="e">
        <f t="shared" ca="1" si="0"/>
        <v>#REF!</v>
      </c>
    </row>
    <row r="33" spans="1:21" x14ac:dyDescent="0.35">
      <c r="D33" s="34">
        <f t="shared" si="1"/>
        <v>0</v>
      </c>
      <c r="E33" s="3">
        <f>COUNTIF(Vertices[Degree], "&gt;= " &amp; D33) - COUNTIF(Vertices[Degree], "&gt;=" &amp; D34)</f>
        <v>0</v>
      </c>
      <c r="F33" s="41">
        <f t="shared" si="2"/>
        <v>0</v>
      </c>
      <c r="G33" s="42">
        <f>COUNTIF(Vertices[In-Degree], "&gt;= " &amp; F33) - COUNTIF(Vertices[In-Degree], "&gt;=" &amp; F34)</f>
        <v>0</v>
      </c>
      <c r="H33" s="41">
        <f t="shared" si="3"/>
        <v>0</v>
      </c>
      <c r="I33" s="42">
        <f>COUNTIF(Vertices[Out-Degree], "&gt;= " &amp; H33) - COUNTIF(Vertices[Out-Degree], "&gt;=" &amp; H34)</f>
        <v>0</v>
      </c>
      <c r="J33" s="41">
        <f t="shared" si="4"/>
        <v>0</v>
      </c>
      <c r="K33" s="42">
        <f>COUNTIF(Vertices[Betweenness Centrality], "&gt;= " &amp; J33) - COUNTIF(Vertices[Betweenness Centrality], "&gt;=" &amp; J34)</f>
        <v>0</v>
      </c>
      <c r="L33" s="41">
        <f t="shared" si="5"/>
        <v>0</v>
      </c>
      <c r="M33" s="42">
        <f>COUNTIF(Vertices[Closeness Centrality], "&gt;= " &amp; L33) - COUNTIF(Vertices[Closeness Centrality], "&gt;=" &amp; L34)</f>
        <v>0</v>
      </c>
      <c r="N33" s="41">
        <f t="shared" si="6"/>
        <v>0</v>
      </c>
      <c r="O33" s="42">
        <f>COUNTIF(Vertices[Eigenvector Centrality], "&gt;= " &amp; N33) - COUNTIF(Vertices[Eigenvector Centrality], "&gt;=" &amp; N34)</f>
        <v>0</v>
      </c>
      <c r="P33" s="41">
        <f t="shared" si="7"/>
        <v>0</v>
      </c>
      <c r="Q33" s="42">
        <f>COUNTIF(Vertices[PageRank], "&gt;= " &amp; P33) - COUNTIF(Vertices[PageRank], "&gt;=" &amp; P34)</f>
        <v>0</v>
      </c>
      <c r="R33" s="41">
        <f t="shared" si="8"/>
        <v>0</v>
      </c>
      <c r="S33" s="46">
        <f>COUNTIF(Vertices[Clustering Coefficient], "&gt;= " &amp; R33) - COUNTIF(Vertices[Clustering Coefficient], "&gt;=" &amp; R34)</f>
        <v>0</v>
      </c>
      <c r="T33" s="41" t="e">
        <f t="shared" ca="1" si="9"/>
        <v>#REF!</v>
      </c>
      <c r="U33" s="42" t="e">
        <f t="shared" ca="1" si="0"/>
        <v>#REF!</v>
      </c>
    </row>
    <row r="34" spans="1:21" x14ac:dyDescent="0.35">
      <c r="D34" s="34">
        <f t="shared" si="1"/>
        <v>0</v>
      </c>
      <c r="E34" s="3">
        <f>COUNTIF(Vertices[Degree], "&gt;= " &amp; D34) - COUNTIF(Vertices[Degree], "&gt;=" &amp; D35)</f>
        <v>0</v>
      </c>
      <c r="F34" s="39">
        <f t="shared" si="2"/>
        <v>0</v>
      </c>
      <c r="G34" s="40">
        <f>COUNTIF(Vertices[In-Degree], "&gt;= " &amp; F34) - COUNTIF(Vertices[In-Degree], "&gt;=" &amp; F35)</f>
        <v>0</v>
      </c>
      <c r="H34" s="39">
        <f t="shared" si="3"/>
        <v>0</v>
      </c>
      <c r="I34" s="40">
        <f>COUNTIF(Vertices[Out-Degree], "&gt;= " &amp; H34) - COUNTIF(Vertices[Out-Degree], "&gt;=" &amp; H35)</f>
        <v>0</v>
      </c>
      <c r="J34" s="39">
        <f t="shared" si="4"/>
        <v>0</v>
      </c>
      <c r="K34" s="40">
        <f>COUNTIF(Vertices[Betweenness Centrality], "&gt;= " &amp; J34) - COUNTIF(Vertices[Betweenness Centrality], "&gt;=" &amp; J35)</f>
        <v>0</v>
      </c>
      <c r="L34" s="39">
        <f t="shared" si="5"/>
        <v>0</v>
      </c>
      <c r="M34" s="40">
        <f>COUNTIF(Vertices[Closeness Centrality], "&gt;= " &amp; L34) - COUNTIF(Vertices[Closeness Centrality], "&gt;=" &amp; L35)</f>
        <v>0</v>
      </c>
      <c r="N34" s="39">
        <f t="shared" si="6"/>
        <v>0</v>
      </c>
      <c r="O34" s="40">
        <f>COUNTIF(Vertices[Eigenvector Centrality], "&gt;= " &amp; N34) - COUNTIF(Vertices[Eigenvector Centrality], "&gt;=" &amp; N35)</f>
        <v>0</v>
      </c>
      <c r="P34" s="39">
        <f t="shared" si="7"/>
        <v>0</v>
      </c>
      <c r="Q34" s="40">
        <f>COUNTIF(Vertices[PageRank], "&gt;= " &amp; P34) - COUNTIF(Vertices[PageRank], "&gt;=" &amp; P35)</f>
        <v>0</v>
      </c>
      <c r="R34" s="39">
        <f t="shared" si="8"/>
        <v>0</v>
      </c>
      <c r="S34" s="45">
        <f>COUNTIF(Vertices[Clustering Coefficient], "&gt;= " &amp; R34) - COUNTIF(Vertices[Clustering Coefficient], "&gt;=" &amp; R35)</f>
        <v>0</v>
      </c>
      <c r="T34" s="39" t="e">
        <f t="shared" ca="1" si="9"/>
        <v>#REF!</v>
      </c>
      <c r="U34" s="40" t="e">
        <f t="shared" ca="1" si="0"/>
        <v>#REF!</v>
      </c>
    </row>
    <row r="35" spans="1:21" x14ac:dyDescent="0.35">
      <c r="D35" s="34">
        <f t="shared" si="1"/>
        <v>0</v>
      </c>
      <c r="E35" s="3">
        <f>COUNTIF(Vertices[Degree], "&gt;= " &amp; D35) - COUNTIF(Vertices[Degree], "&gt;=" &amp; D36)</f>
        <v>0</v>
      </c>
      <c r="F35" s="41">
        <f t="shared" si="2"/>
        <v>0</v>
      </c>
      <c r="G35" s="42">
        <f>COUNTIF(Vertices[In-Degree], "&gt;= " &amp; F35) - COUNTIF(Vertices[In-Degree], "&gt;=" &amp; F36)</f>
        <v>0</v>
      </c>
      <c r="H35" s="41">
        <f t="shared" si="3"/>
        <v>0</v>
      </c>
      <c r="I35" s="42">
        <f>COUNTIF(Vertices[Out-Degree], "&gt;= " &amp; H35) - COUNTIF(Vertices[Out-Degree], "&gt;=" &amp; H36)</f>
        <v>0</v>
      </c>
      <c r="J35" s="41">
        <f t="shared" si="4"/>
        <v>0</v>
      </c>
      <c r="K35" s="42">
        <f>COUNTIF(Vertices[Betweenness Centrality], "&gt;= " &amp; J35) - COUNTIF(Vertices[Betweenness Centrality], "&gt;=" &amp; J36)</f>
        <v>0</v>
      </c>
      <c r="L35" s="41">
        <f t="shared" si="5"/>
        <v>0</v>
      </c>
      <c r="M35" s="42">
        <f>COUNTIF(Vertices[Closeness Centrality], "&gt;= " &amp; L35) - COUNTIF(Vertices[Closeness Centrality], "&gt;=" &amp; L36)</f>
        <v>0</v>
      </c>
      <c r="N35" s="41">
        <f t="shared" si="6"/>
        <v>0</v>
      </c>
      <c r="O35" s="42">
        <f>COUNTIF(Vertices[Eigenvector Centrality], "&gt;= " &amp; N35) - COUNTIF(Vertices[Eigenvector Centrality], "&gt;=" &amp; N36)</f>
        <v>0</v>
      </c>
      <c r="P35" s="41">
        <f t="shared" si="7"/>
        <v>0</v>
      </c>
      <c r="Q35" s="42">
        <f>COUNTIF(Vertices[PageRank], "&gt;= " &amp; P35) - COUNTIF(Vertices[PageRank], "&gt;=" &amp; P36)</f>
        <v>0</v>
      </c>
      <c r="R35" s="41">
        <f t="shared" si="8"/>
        <v>0</v>
      </c>
      <c r="S35" s="46">
        <f>COUNTIF(Vertices[Clustering Coefficient], "&gt;= " &amp; R35) - COUNTIF(Vertices[Clustering Coefficient], "&gt;=" &amp; R36)</f>
        <v>0</v>
      </c>
      <c r="T35" s="41" t="e">
        <f t="shared" ca="1" si="9"/>
        <v>#REF!</v>
      </c>
      <c r="U35" s="42" t="e">
        <f t="shared" ca="1" si="0"/>
        <v>#REF!</v>
      </c>
    </row>
    <row r="36" spans="1:21" x14ac:dyDescent="0.35">
      <c r="D36" s="34">
        <f t="shared" si="1"/>
        <v>0</v>
      </c>
      <c r="E36" s="3">
        <f>COUNTIF(Vertices[Degree], "&gt;= " &amp; D36) - COUNTIF(Vertices[Degree], "&gt;=" &amp; D37)</f>
        <v>0</v>
      </c>
      <c r="F36" s="39">
        <f t="shared" si="2"/>
        <v>0</v>
      </c>
      <c r="G36" s="40">
        <f>COUNTIF(Vertices[In-Degree], "&gt;= " &amp; F36) - COUNTIF(Vertices[In-Degree], "&gt;=" &amp; F37)</f>
        <v>0</v>
      </c>
      <c r="H36" s="39">
        <f t="shared" si="3"/>
        <v>0</v>
      </c>
      <c r="I36" s="40">
        <f>COUNTIF(Vertices[Out-Degree], "&gt;= " &amp; H36) - COUNTIF(Vertices[Out-Degree], "&gt;=" &amp; H37)</f>
        <v>0</v>
      </c>
      <c r="J36" s="39">
        <f t="shared" si="4"/>
        <v>0</v>
      </c>
      <c r="K36" s="40">
        <f>COUNTIF(Vertices[Betweenness Centrality], "&gt;= " &amp; J36) - COUNTIF(Vertices[Betweenness Centrality], "&gt;=" &amp; J37)</f>
        <v>0</v>
      </c>
      <c r="L36" s="39">
        <f t="shared" si="5"/>
        <v>0</v>
      </c>
      <c r="M36" s="40">
        <f>COUNTIF(Vertices[Closeness Centrality], "&gt;= " &amp; L36) - COUNTIF(Vertices[Closeness Centrality], "&gt;=" &amp; L37)</f>
        <v>0</v>
      </c>
      <c r="N36" s="39">
        <f t="shared" si="6"/>
        <v>0</v>
      </c>
      <c r="O36" s="40">
        <f>COUNTIF(Vertices[Eigenvector Centrality], "&gt;= " &amp; N36) - COUNTIF(Vertices[Eigenvector Centrality], "&gt;=" &amp; N37)</f>
        <v>0</v>
      </c>
      <c r="P36" s="39">
        <f t="shared" si="7"/>
        <v>0</v>
      </c>
      <c r="Q36" s="40">
        <f>COUNTIF(Vertices[PageRank], "&gt;= " &amp; P36) - COUNTIF(Vertices[PageRank], "&gt;=" &amp; P37)</f>
        <v>0</v>
      </c>
      <c r="R36" s="39">
        <f t="shared" si="8"/>
        <v>0</v>
      </c>
      <c r="S36" s="45">
        <f>COUNTIF(Vertices[Clustering Coefficient], "&gt;= " &amp; R36) - COUNTIF(Vertices[Clustering Coefficient], "&gt;=" &amp; R37)</f>
        <v>0</v>
      </c>
      <c r="T36" s="39" t="e">
        <f t="shared" ca="1" si="9"/>
        <v>#REF!</v>
      </c>
      <c r="U36" s="40" t="e">
        <f t="shared" ca="1" si="0"/>
        <v>#REF!</v>
      </c>
    </row>
    <row r="37" spans="1:21" x14ac:dyDescent="0.35">
      <c r="D37" s="34">
        <f t="shared" si="1"/>
        <v>0</v>
      </c>
      <c r="E37" s="3">
        <f>COUNTIF(Vertices[Degree], "&gt;= " &amp; D37) - COUNTIF(Vertices[Degree], "&gt;=" &amp; D38)</f>
        <v>0</v>
      </c>
      <c r="F37" s="41">
        <f t="shared" si="2"/>
        <v>0</v>
      </c>
      <c r="G37" s="42">
        <f>COUNTIF(Vertices[In-Degree], "&gt;= " &amp; F37) - COUNTIF(Vertices[In-Degree], "&gt;=" &amp; F38)</f>
        <v>0</v>
      </c>
      <c r="H37" s="41">
        <f t="shared" si="3"/>
        <v>0</v>
      </c>
      <c r="I37" s="42">
        <f>COUNTIF(Vertices[Out-Degree], "&gt;= " &amp; H37) - COUNTIF(Vertices[Out-Degree], "&gt;=" &amp; H38)</f>
        <v>0</v>
      </c>
      <c r="J37" s="41">
        <f t="shared" si="4"/>
        <v>0</v>
      </c>
      <c r="K37" s="42">
        <f>COUNTIF(Vertices[Betweenness Centrality], "&gt;= " &amp; J37) - COUNTIF(Vertices[Betweenness Centrality], "&gt;=" &amp; J38)</f>
        <v>0</v>
      </c>
      <c r="L37" s="41">
        <f t="shared" si="5"/>
        <v>0</v>
      </c>
      <c r="M37" s="42">
        <f>COUNTIF(Vertices[Closeness Centrality], "&gt;= " &amp; L37) - COUNTIF(Vertices[Closeness Centrality], "&gt;=" &amp; L38)</f>
        <v>0</v>
      </c>
      <c r="N37" s="41">
        <f t="shared" si="6"/>
        <v>0</v>
      </c>
      <c r="O37" s="42">
        <f>COUNTIF(Vertices[Eigenvector Centrality], "&gt;= " &amp; N37) - COUNTIF(Vertices[Eigenvector Centrality], "&gt;=" &amp; N38)</f>
        <v>0</v>
      </c>
      <c r="P37" s="41">
        <f t="shared" si="7"/>
        <v>0</v>
      </c>
      <c r="Q37" s="42">
        <f>COUNTIF(Vertices[PageRank], "&gt;= " &amp; P37) - COUNTIF(Vertices[PageRank], "&gt;=" &amp; P38)</f>
        <v>0</v>
      </c>
      <c r="R37" s="41">
        <f t="shared" si="8"/>
        <v>0</v>
      </c>
      <c r="S37" s="46">
        <f>COUNTIF(Vertices[Clustering Coefficient], "&gt;= " &amp; R37) - COUNTIF(Vertices[Clustering Coefficient], "&gt;=" &amp; R38)</f>
        <v>0</v>
      </c>
      <c r="T37" s="41" t="e">
        <f t="shared" ca="1" si="9"/>
        <v>#REF!</v>
      </c>
      <c r="U37" s="42" t="e">
        <f t="shared" ca="1" si="0"/>
        <v>#REF!</v>
      </c>
    </row>
    <row r="38" spans="1:21" x14ac:dyDescent="0.35">
      <c r="D38" s="34">
        <f t="shared" si="1"/>
        <v>0</v>
      </c>
      <c r="E38" s="3">
        <f>COUNTIF(Vertices[Degree], "&gt;= " &amp; D38) - COUNTIF(Vertices[Degree], "&gt;=" &amp; D39)</f>
        <v>0</v>
      </c>
      <c r="F38" s="39">
        <f t="shared" si="2"/>
        <v>0</v>
      </c>
      <c r="G38" s="40">
        <f>COUNTIF(Vertices[In-Degree], "&gt;= " &amp; F38) - COUNTIF(Vertices[In-Degree], "&gt;=" &amp; F39)</f>
        <v>0</v>
      </c>
      <c r="H38" s="39">
        <f t="shared" si="3"/>
        <v>0</v>
      </c>
      <c r="I38" s="40">
        <f>COUNTIF(Vertices[Out-Degree], "&gt;= " &amp; H38) - COUNTIF(Vertices[Out-Degree], "&gt;=" &amp; H39)</f>
        <v>0</v>
      </c>
      <c r="J38" s="39">
        <f t="shared" si="4"/>
        <v>0</v>
      </c>
      <c r="K38" s="40">
        <f>COUNTIF(Vertices[Betweenness Centrality], "&gt;= " &amp; J38) - COUNTIF(Vertices[Betweenness Centrality], "&gt;=" &amp; J39)</f>
        <v>0</v>
      </c>
      <c r="L38" s="39">
        <f t="shared" si="5"/>
        <v>0</v>
      </c>
      <c r="M38" s="40">
        <f>COUNTIF(Vertices[Closeness Centrality], "&gt;= " &amp; L38) - COUNTIF(Vertices[Closeness Centrality], "&gt;=" &amp; L39)</f>
        <v>0</v>
      </c>
      <c r="N38" s="39">
        <f t="shared" si="6"/>
        <v>0</v>
      </c>
      <c r="O38" s="40">
        <f>COUNTIF(Vertices[Eigenvector Centrality], "&gt;= " &amp; N38) - COUNTIF(Vertices[Eigenvector Centrality], "&gt;=" &amp; N39)</f>
        <v>0</v>
      </c>
      <c r="P38" s="39">
        <f t="shared" si="7"/>
        <v>0</v>
      </c>
      <c r="Q38" s="40">
        <f>COUNTIF(Vertices[PageRank], "&gt;= " &amp; P38) - COUNTIF(Vertices[PageRank], "&gt;=" &amp; P39)</f>
        <v>0</v>
      </c>
      <c r="R38" s="39">
        <f t="shared" si="8"/>
        <v>0</v>
      </c>
      <c r="S38" s="45">
        <f>COUNTIF(Vertices[Clustering Coefficient], "&gt;= " &amp; R38) - COUNTIF(Vertices[Clustering Coefficient], "&gt;=" &amp; R39)</f>
        <v>0</v>
      </c>
      <c r="T38" s="39" t="e">
        <f t="shared" ca="1" si="9"/>
        <v>#REF!</v>
      </c>
      <c r="U38" s="40" t="e">
        <f t="shared" ca="1" si="0"/>
        <v>#REF!</v>
      </c>
    </row>
    <row r="39" spans="1:21" x14ac:dyDescent="0.35">
      <c r="D39" s="34">
        <f t="shared" si="1"/>
        <v>0</v>
      </c>
      <c r="E39" s="3">
        <f>COUNTIF(Vertices[Degree], "&gt;= " &amp; D39) - COUNTIF(Vertices[Degree], "&gt;=" &amp; D40)</f>
        <v>0</v>
      </c>
      <c r="F39" s="41">
        <f t="shared" si="2"/>
        <v>0</v>
      </c>
      <c r="G39" s="42">
        <f>COUNTIF(Vertices[In-Degree], "&gt;= " &amp; F39) - COUNTIF(Vertices[In-Degree], "&gt;=" &amp; F40)</f>
        <v>0</v>
      </c>
      <c r="H39" s="41">
        <f t="shared" si="3"/>
        <v>0</v>
      </c>
      <c r="I39" s="42">
        <f>COUNTIF(Vertices[Out-Degree], "&gt;= " &amp; H39) - COUNTIF(Vertices[Out-Degree], "&gt;=" &amp; H40)</f>
        <v>0</v>
      </c>
      <c r="J39" s="41">
        <f t="shared" si="4"/>
        <v>0</v>
      </c>
      <c r="K39" s="42">
        <f>COUNTIF(Vertices[Betweenness Centrality], "&gt;= " &amp; J39) - COUNTIF(Vertices[Betweenness Centrality], "&gt;=" &amp; J40)</f>
        <v>0</v>
      </c>
      <c r="L39" s="41">
        <f t="shared" si="5"/>
        <v>0</v>
      </c>
      <c r="M39" s="42">
        <f>COUNTIF(Vertices[Closeness Centrality], "&gt;= " &amp; L39) - COUNTIF(Vertices[Closeness Centrality], "&gt;=" &amp; L40)</f>
        <v>0</v>
      </c>
      <c r="N39" s="41">
        <f t="shared" si="6"/>
        <v>0</v>
      </c>
      <c r="O39" s="42">
        <f>COUNTIF(Vertices[Eigenvector Centrality], "&gt;= " &amp; N39) - COUNTIF(Vertices[Eigenvector Centrality], "&gt;=" &amp; N40)</f>
        <v>0</v>
      </c>
      <c r="P39" s="41">
        <f t="shared" si="7"/>
        <v>0</v>
      </c>
      <c r="Q39" s="42">
        <f>COUNTIF(Vertices[PageRank], "&gt;= " &amp; P39) - COUNTIF(Vertices[PageRank], "&gt;=" &amp; P40)</f>
        <v>0</v>
      </c>
      <c r="R39" s="41">
        <f t="shared" si="8"/>
        <v>0</v>
      </c>
      <c r="S39" s="46">
        <f>COUNTIF(Vertices[Clustering Coefficient], "&gt;= " &amp; R39) - COUNTIF(Vertices[Clustering Coefficient], "&gt;=" &amp; R40)</f>
        <v>0</v>
      </c>
      <c r="T39" s="41" t="e">
        <f t="shared" ca="1" si="9"/>
        <v>#REF!</v>
      </c>
      <c r="U39" s="42" t="e">
        <f t="shared" ca="1" si="0"/>
        <v>#REF!</v>
      </c>
    </row>
    <row r="40" spans="1:21" x14ac:dyDescent="0.35">
      <c r="D40" s="34">
        <f t="shared" si="1"/>
        <v>0</v>
      </c>
      <c r="E40" s="3">
        <f>COUNTIF(Vertices[Degree], "&gt;= " &amp; D40) - COUNTIF(Vertices[Degree], "&gt;=" &amp; D41)</f>
        <v>0</v>
      </c>
      <c r="F40" s="39">
        <f t="shared" si="2"/>
        <v>0</v>
      </c>
      <c r="G40" s="40">
        <f>COUNTIF(Vertices[In-Degree], "&gt;= " &amp; F40) - COUNTIF(Vertices[In-Degree], "&gt;=" &amp; F41)</f>
        <v>0</v>
      </c>
      <c r="H40" s="39">
        <f t="shared" si="3"/>
        <v>0</v>
      </c>
      <c r="I40" s="40">
        <f>COUNTIF(Vertices[Out-Degree], "&gt;= " &amp; H40) - COUNTIF(Vertices[Out-Degree], "&gt;=" &amp; H41)</f>
        <v>0</v>
      </c>
      <c r="J40" s="39">
        <f t="shared" si="4"/>
        <v>0</v>
      </c>
      <c r="K40" s="40">
        <f>COUNTIF(Vertices[Betweenness Centrality], "&gt;= " &amp; J40) - COUNTIF(Vertices[Betweenness Centrality], "&gt;=" &amp; J41)</f>
        <v>0</v>
      </c>
      <c r="L40" s="39">
        <f t="shared" si="5"/>
        <v>0</v>
      </c>
      <c r="M40" s="40">
        <f>COUNTIF(Vertices[Closeness Centrality], "&gt;= " &amp; L40) - COUNTIF(Vertices[Closeness Centrality], "&gt;=" &amp; L41)</f>
        <v>0</v>
      </c>
      <c r="N40" s="39">
        <f t="shared" si="6"/>
        <v>0</v>
      </c>
      <c r="O40" s="40">
        <f>COUNTIF(Vertices[Eigenvector Centrality], "&gt;= " &amp; N40) - COUNTIF(Vertices[Eigenvector Centrality], "&gt;=" &amp; N41)</f>
        <v>0</v>
      </c>
      <c r="P40" s="39">
        <f t="shared" si="7"/>
        <v>0</v>
      </c>
      <c r="Q40" s="40">
        <f>COUNTIF(Vertices[PageRank], "&gt;= " &amp; P40) - COUNTIF(Vertices[PageRank], "&gt;=" &amp; P41)</f>
        <v>0</v>
      </c>
      <c r="R40" s="39">
        <f t="shared" si="8"/>
        <v>0</v>
      </c>
      <c r="S40" s="45">
        <f>COUNTIF(Vertices[Clustering Coefficient], "&gt;= " &amp; R40) - COUNTIF(Vertices[Clustering Coefficient], "&gt;=" &amp; R41)</f>
        <v>0</v>
      </c>
      <c r="T40" s="39" t="e">
        <f t="shared" ca="1" si="9"/>
        <v>#REF!</v>
      </c>
      <c r="U40" s="40" t="e">
        <f t="shared" ca="1" si="0"/>
        <v>#REF!</v>
      </c>
    </row>
    <row r="41" spans="1:21" x14ac:dyDescent="0.35">
      <c r="D41" s="34">
        <f t="shared" si="1"/>
        <v>0</v>
      </c>
      <c r="E41" s="3">
        <f>COUNTIF(Vertices[Degree], "&gt;= " &amp; D41) - COUNTIF(Vertices[Degree], "&gt;=" &amp; D42)</f>
        <v>0</v>
      </c>
      <c r="F41" s="41">
        <f t="shared" si="2"/>
        <v>0</v>
      </c>
      <c r="G41" s="42">
        <f>COUNTIF(Vertices[In-Degree], "&gt;= " &amp; F41) - COUNTIF(Vertices[In-Degree], "&gt;=" &amp; F42)</f>
        <v>0</v>
      </c>
      <c r="H41" s="41">
        <f t="shared" si="3"/>
        <v>0</v>
      </c>
      <c r="I41" s="42">
        <f>COUNTIF(Vertices[Out-Degree], "&gt;= " &amp; H41) - COUNTIF(Vertices[Out-Degree], "&gt;=" &amp; H42)</f>
        <v>0</v>
      </c>
      <c r="J41" s="41">
        <f t="shared" si="4"/>
        <v>0</v>
      </c>
      <c r="K41" s="42">
        <f>COUNTIF(Vertices[Betweenness Centrality], "&gt;= " &amp; J41) - COUNTIF(Vertices[Betweenness Centrality], "&gt;=" &amp; J42)</f>
        <v>0</v>
      </c>
      <c r="L41" s="41">
        <f t="shared" si="5"/>
        <v>0</v>
      </c>
      <c r="M41" s="42">
        <f>COUNTIF(Vertices[Closeness Centrality], "&gt;= " &amp; L41) - COUNTIF(Vertices[Closeness Centrality], "&gt;=" &amp; L42)</f>
        <v>0</v>
      </c>
      <c r="N41" s="41">
        <f t="shared" si="6"/>
        <v>0</v>
      </c>
      <c r="O41" s="42">
        <f>COUNTIF(Vertices[Eigenvector Centrality], "&gt;= " &amp; N41) - COUNTIF(Vertices[Eigenvector Centrality], "&gt;=" &amp; N42)</f>
        <v>0</v>
      </c>
      <c r="P41" s="41">
        <f t="shared" si="7"/>
        <v>0</v>
      </c>
      <c r="Q41" s="42">
        <f>COUNTIF(Vertices[PageRank], "&gt;= " &amp; P41) - COUNTIF(Vertices[PageRank], "&gt;=" &amp; P42)</f>
        <v>0</v>
      </c>
      <c r="R41" s="41">
        <f t="shared" si="8"/>
        <v>0</v>
      </c>
      <c r="S41" s="46">
        <f>COUNTIF(Vertices[Clustering Coefficient], "&gt;= " &amp; R41) - COUNTIF(Vertices[Clustering Coefficient], "&gt;=" &amp; R42)</f>
        <v>0</v>
      </c>
      <c r="T41" s="41" t="e">
        <f t="shared" ca="1" si="9"/>
        <v>#REF!</v>
      </c>
      <c r="U41" s="42" t="e">
        <f t="shared" ca="1" si="0"/>
        <v>#REF!</v>
      </c>
    </row>
    <row r="42" spans="1:21" x14ac:dyDescent="0.35">
      <c r="D42" s="34">
        <f t="shared" si="1"/>
        <v>0</v>
      </c>
      <c r="E42" s="3">
        <f>COUNTIF(Vertices[Degree], "&gt;= " &amp; D42) - COUNTIF(Vertices[Degree], "&gt;=" &amp; D43)</f>
        <v>0</v>
      </c>
      <c r="F42" s="39">
        <f t="shared" si="2"/>
        <v>0</v>
      </c>
      <c r="G42" s="40">
        <f>COUNTIF(Vertices[In-Degree], "&gt;= " &amp; F42) - COUNTIF(Vertices[In-Degree], "&gt;=" &amp; F43)</f>
        <v>0</v>
      </c>
      <c r="H42" s="39">
        <f t="shared" si="3"/>
        <v>0</v>
      </c>
      <c r="I42" s="40">
        <f>COUNTIF(Vertices[Out-Degree], "&gt;= " &amp; H42) - COUNTIF(Vertices[Out-Degree], "&gt;=" &amp; H43)</f>
        <v>0</v>
      </c>
      <c r="J42" s="39">
        <f t="shared" si="4"/>
        <v>0</v>
      </c>
      <c r="K42" s="40">
        <f>COUNTIF(Vertices[Betweenness Centrality], "&gt;= " &amp; J42) - COUNTIF(Vertices[Betweenness Centrality], "&gt;=" &amp; J43)</f>
        <v>0</v>
      </c>
      <c r="L42" s="39">
        <f t="shared" si="5"/>
        <v>0</v>
      </c>
      <c r="M42" s="40">
        <f>COUNTIF(Vertices[Closeness Centrality], "&gt;= " &amp; L42) - COUNTIF(Vertices[Closeness Centrality], "&gt;=" &amp; L43)</f>
        <v>0</v>
      </c>
      <c r="N42" s="39">
        <f t="shared" si="6"/>
        <v>0</v>
      </c>
      <c r="O42" s="40">
        <f>COUNTIF(Vertices[Eigenvector Centrality], "&gt;= " &amp; N42) - COUNTIF(Vertices[Eigenvector Centrality], "&gt;=" &amp; N43)</f>
        <v>0</v>
      </c>
      <c r="P42" s="39">
        <f t="shared" si="7"/>
        <v>0</v>
      </c>
      <c r="Q42" s="40">
        <f>COUNTIF(Vertices[PageRank], "&gt;= " &amp; P42) - COUNTIF(Vertices[PageRank], "&gt;=" &amp; P43)</f>
        <v>0</v>
      </c>
      <c r="R42" s="39">
        <f t="shared" si="8"/>
        <v>0</v>
      </c>
      <c r="S42" s="45">
        <f>COUNTIF(Vertices[Clustering Coefficient], "&gt;= " &amp; R42) - COUNTIF(Vertices[Clustering Coefficient], "&gt;=" &amp; R43)</f>
        <v>0</v>
      </c>
      <c r="T42" s="39" t="e">
        <f t="shared" ca="1" si="9"/>
        <v>#REF!</v>
      </c>
      <c r="U42" s="40" t="e">
        <f t="shared" ca="1" si="0"/>
        <v>#REF!</v>
      </c>
    </row>
    <row r="43" spans="1:21" x14ac:dyDescent="0.35">
      <c r="A43" s="35" t="s">
        <v>81</v>
      </c>
      <c r="B43" s="48" t="str">
        <f>IF(COUNT(Vertices[Degree])&gt;0, D2, NoMetricMessage)</f>
        <v>Not Available</v>
      </c>
      <c r="D43" s="34">
        <f t="shared" si="1"/>
        <v>0</v>
      </c>
      <c r="E43" s="3">
        <f>COUNTIF(Vertices[Degree], "&gt;= " &amp; D43) - COUNTIF(Vertices[Degree], "&gt;=" &amp; D44)</f>
        <v>0</v>
      </c>
      <c r="F43" s="41">
        <f t="shared" si="2"/>
        <v>0</v>
      </c>
      <c r="G43" s="42">
        <f>COUNTIF(Vertices[In-Degree], "&gt;= " &amp; F43) - COUNTIF(Vertices[In-Degree], "&gt;=" &amp; F44)</f>
        <v>0</v>
      </c>
      <c r="H43" s="41">
        <f t="shared" si="3"/>
        <v>0</v>
      </c>
      <c r="I43" s="42">
        <f>COUNTIF(Vertices[Out-Degree], "&gt;= " &amp; H43) - COUNTIF(Vertices[Out-Degree], "&gt;=" &amp; H44)</f>
        <v>0</v>
      </c>
      <c r="J43" s="41">
        <f t="shared" si="4"/>
        <v>0</v>
      </c>
      <c r="K43" s="42">
        <f>COUNTIF(Vertices[Betweenness Centrality], "&gt;= " &amp; J43) - COUNTIF(Vertices[Betweenness Centrality], "&gt;=" &amp; J44)</f>
        <v>0</v>
      </c>
      <c r="L43" s="41">
        <f t="shared" si="5"/>
        <v>0</v>
      </c>
      <c r="M43" s="42">
        <f>COUNTIF(Vertices[Closeness Centrality], "&gt;= " &amp; L43) - COUNTIF(Vertices[Closeness Centrality], "&gt;=" &amp; L44)</f>
        <v>0</v>
      </c>
      <c r="N43" s="41">
        <f t="shared" si="6"/>
        <v>0</v>
      </c>
      <c r="O43" s="42">
        <f>COUNTIF(Vertices[Eigenvector Centrality], "&gt;= " &amp; N43) - COUNTIF(Vertices[Eigenvector Centrality], "&gt;=" &amp; N44)</f>
        <v>0</v>
      </c>
      <c r="P43" s="41">
        <f t="shared" si="7"/>
        <v>0</v>
      </c>
      <c r="Q43" s="42">
        <f>COUNTIF(Vertices[PageRank], "&gt;= " &amp; P43) - COUNTIF(Vertices[PageRank], "&gt;=" &amp; P44)</f>
        <v>0</v>
      </c>
      <c r="R43" s="41">
        <f t="shared" si="8"/>
        <v>0</v>
      </c>
      <c r="S43" s="46">
        <f>COUNTIF(Vertices[Clustering Coefficient], "&gt;= " &amp; R43) - COUNTIF(Vertices[Clustering Coefficient], "&gt;=" &amp; R44)</f>
        <v>0</v>
      </c>
      <c r="T43" s="41" t="e">
        <f t="shared" ca="1" si="9"/>
        <v>#REF!</v>
      </c>
      <c r="U43" s="42" t="e">
        <f t="shared" ca="1" si="0"/>
        <v>#REF!</v>
      </c>
    </row>
    <row r="44" spans="1:21" x14ac:dyDescent="0.35">
      <c r="A44" s="35" t="s">
        <v>82</v>
      </c>
      <c r="B44" s="48" t="str">
        <f>IF(COUNT(Vertices[Degree])&gt;0, D45, NoMetricMessage)</f>
        <v>Not Available</v>
      </c>
      <c r="D44" s="34">
        <f t="shared" si="1"/>
        <v>0</v>
      </c>
      <c r="E44" s="3">
        <f>COUNTIF(Vertices[Degree], "&gt;= " &amp; D44) - COUNTIF(Vertices[Degree], "&gt;=" &amp; D45)</f>
        <v>0</v>
      </c>
      <c r="F44" s="39">
        <f t="shared" si="2"/>
        <v>0</v>
      </c>
      <c r="G44" s="40">
        <f>COUNTIF(Vertices[In-Degree], "&gt;= " &amp; F44) - COUNTIF(Vertices[In-Degree], "&gt;=" &amp; F45)</f>
        <v>0</v>
      </c>
      <c r="H44" s="39">
        <f t="shared" si="3"/>
        <v>0</v>
      </c>
      <c r="I44" s="40">
        <f>COUNTIF(Vertices[Out-Degree], "&gt;= " &amp; H44) - COUNTIF(Vertices[Out-Degree], "&gt;=" &amp; H45)</f>
        <v>0</v>
      </c>
      <c r="J44" s="39">
        <f t="shared" si="4"/>
        <v>0</v>
      </c>
      <c r="K44" s="40">
        <f>COUNTIF(Vertices[Betweenness Centrality], "&gt;= " &amp; J44) - COUNTIF(Vertices[Betweenness Centrality], "&gt;=" &amp; J45)</f>
        <v>0</v>
      </c>
      <c r="L44" s="39">
        <f t="shared" si="5"/>
        <v>0</v>
      </c>
      <c r="M44" s="40">
        <f>COUNTIF(Vertices[Closeness Centrality], "&gt;= " &amp; L44) - COUNTIF(Vertices[Closeness Centrality], "&gt;=" &amp; L45)</f>
        <v>0</v>
      </c>
      <c r="N44" s="39">
        <f t="shared" si="6"/>
        <v>0</v>
      </c>
      <c r="O44" s="40">
        <f>COUNTIF(Vertices[Eigenvector Centrality], "&gt;= " &amp; N44) - COUNTIF(Vertices[Eigenvector Centrality], "&gt;=" &amp; N45)</f>
        <v>0</v>
      </c>
      <c r="P44" s="39">
        <f t="shared" si="7"/>
        <v>0</v>
      </c>
      <c r="Q44" s="40">
        <f>COUNTIF(Vertices[PageRank], "&gt;= " &amp; P44) - COUNTIF(Vertices[PageRank], "&gt;=" &amp; P45)</f>
        <v>0</v>
      </c>
      <c r="R44" s="39">
        <f t="shared" si="8"/>
        <v>0</v>
      </c>
      <c r="S44" s="45">
        <f>COUNTIF(Vertices[Clustering Coefficient], "&gt;= " &amp; R44) - COUNTIF(Vertices[Clustering Coefficient], "&gt;=" &amp; R45)</f>
        <v>0</v>
      </c>
      <c r="T44" s="39" t="e">
        <f t="shared" ca="1" si="9"/>
        <v>#REF!</v>
      </c>
      <c r="U44" s="40" t="e">
        <f t="shared" ca="1" si="0"/>
        <v>#REF!</v>
      </c>
    </row>
    <row r="45" spans="1:21" x14ac:dyDescent="0.35">
      <c r="A45" s="35" t="s">
        <v>83</v>
      </c>
      <c r="B45" s="49" t="str">
        <f>IFERROR(AVERAGE(Vertices[Degree]),NoMetricMessage)</f>
        <v>Not Available</v>
      </c>
      <c r="D45" s="34">
        <f>MAX(Vertices[Degree])</f>
        <v>0</v>
      </c>
      <c r="E45" s="3">
        <f>COUNTIF(Vertices[Degree], "&gt;= " &amp; D45) - COUNTIF(Vertices[Degree], "&gt;=" &amp; D46)</f>
        <v>0</v>
      </c>
      <c r="F45" s="43">
        <f>MAX(Vertices[In-Degree])</f>
        <v>0</v>
      </c>
      <c r="G45" s="44">
        <f>COUNTIF(Vertices[In-Degree], "&gt;= " &amp; F45) - COUNTIF(Vertices[In-Degree], "&gt;=" &amp; F46)</f>
        <v>0</v>
      </c>
      <c r="H45" s="43">
        <f>MAX(Vertices[Out-Degree])</f>
        <v>0</v>
      </c>
      <c r="I45" s="44">
        <f>COUNTIF(Vertices[Out-Degree], "&gt;= " &amp; H45) - COUNTIF(Vertices[Out-Degree], "&gt;=" &amp; H46)</f>
        <v>0</v>
      </c>
      <c r="J45" s="43">
        <f>MAX(Vertices[Betweenness Centrality])</f>
        <v>0</v>
      </c>
      <c r="K45" s="44">
        <f>COUNTIF(Vertices[Betweenness Centrality], "&gt;= " &amp; J45) - COUNTIF(Vertices[Betweenness Centrality], "&gt;=" &amp; J46)</f>
        <v>0</v>
      </c>
      <c r="L45" s="43">
        <f>MAX(Vertices[Closeness Centrality])</f>
        <v>0</v>
      </c>
      <c r="M45" s="44">
        <f>COUNTIF(Vertices[Closeness Centrality], "&gt;= " &amp; L45) - COUNTIF(Vertices[Closeness Centrality], "&gt;=" &amp; L46)</f>
        <v>0</v>
      </c>
      <c r="N45" s="43">
        <f>MAX(Vertices[Eigenvector Centrality])</f>
        <v>0</v>
      </c>
      <c r="O45" s="44">
        <f>COUNTIF(Vertices[Eigenvector Centrality], "&gt;= " &amp; N45) - COUNTIF(Vertices[Eigenvector Centrality], "&gt;=" &amp; N46)</f>
        <v>0</v>
      </c>
      <c r="P45" s="43">
        <f>MAX(Vertices[PageRank])</f>
        <v>0</v>
      </c>
      <c r="Q45" s="44">
        <f>COUNTIF(Vertices[PageRank], "&gt;= " &amp; P45) - COUNTIF(Vertices[PageRank], "&gt;=" &amp; P46)</f>
        <v>0</v>
      </c>
      <c r="R45" s="43">
        <f>MAX(Vertices[Clustering Coefficient])</f>
        <v>0</v>
      </c>
      <c r="S45" s="47">
        <f>COUNTIF(Vertices[Clustering Coefficient], "&gt;= " &amp; R45) - COUNTIF(Vertices[Clustering Coefficient], "&gt;=" &amp; R46)</f>
        <v>0</v>
      </c>
      <c r="T45" s="43" t="e">
        <f ca="1">MAX(INDIRECT(DynamicFilterSourceColumnRange))</f>
        <v>#REF!</v>
      </c>
      <c r="U45" s="44" t="e">
        <f t="shared" ca="1" si="0"/>
        <v>#REF!</v>
      </c>
    </row>
    <row r="46" spans="1:21" x14ac:dyDescent="0.35">
      <c r="A46" s="35" t="s">
        <v>84</v>
      </c>
      <c r="B46" s="49" t="str">
        <f>IFERROR(MEDIAN(Vertices[Degree]),NoMetricMessage)</f>
        <v>Not Available</v>
      </c>
    </row>
    <row r="57" spans="1:2" x14ac:dyDescent="0.35">
      <c r="A57" s="35" t="s">
        <v>88</v>
      </c>
      <c r="B57" s="48" t="str">
        <f>IF(COUNT(Vertices[In-Degree])&gt;0, F2, NoMetricMessage)</f>
        <v>Not Available</v>
      </c>
    </row>
    <row r="58" spans="1:2" x14ac:dyDescent="0.35">
      <c r="A58" s="35" t="s">
        <v>89</v>
      </c>
      <c r="B58" s="48" t="str">
        <f>IF(COUNT(Vertices[In-Degree])&gt;0, F45, NoMetricMessage)</f>
        <v>Not Available</v>
      </c>
    </row>
    <row r="59" spans="1:2" x14ac:dyDescent="0.35">
      <c r="A59" s="35" t="s">
        <v>90</v>
      </c>
      <c r="B59" s="49" t="str">
        <f>IFERROR(AVERAGE(Vertices[In-Degree]),NoMetricMessage)</f>
        <v>Not Available</v>
      </c>
    </row>
    <row r="60" spans="1:2" x14ac:dyDescent="0.35">
      <c r="A60" s="35" t="s">
        <v>91</v>
      </c>
      <c r="B60" s="49" t="str">
        <f>IFERROR(MEDIAN(Vertices[In-Degree]),NoMetricMessage)</f>
        <v>Not Available</v>
      </c>
    </row>
    <row r="71" spans="1:2" x14ac:dyDescent="0.35">
      <c r="A71" s="35" t="s">
        <v>94</v>
      </c>
      <c r="B71" s="48" t="str">
        <f>IF(COUNT(Vertices[Out-Degree])&gt;0, H2, NoMetricMessage)</f>
        <v>Not Available</v>
      </c>
    </row>
    <row r="72" spans="1:2" x14ac:dyDescent="0.35">
      <c r="A72" s="35" t="s">
        <v>95</v>
      </c>
      <c r="B72" s="48" t="str">
        <f>IF(COUNT(Vertices[Out-Degree])&gt;0, H45, NoMetricMessage)</f>
        <v>Not Available</v>
      </c>
    </row>
    <row r="73" spans="1:2" x14ac:dyDescent="0.35">
      <c r="A73" s="35" t="s">
        <v>96</v>
      </c>
      <c r="B73" s="49" t="str">
        <f>IFERROR(AVERAGE(Vertices[Out-Degree]),NoMetricMessage)</f>
        <v>Not Available</v>
      </c>
    </row>
    <row r="74" spans="1:2" x14ac:dyDescent="0.35">
      <c r="A74" s="35" t="s">
        <v>97</v>
      </c>
      <c r="B74" s="49" t="str">
        <f>IFERROR(MEDIAN(Vertices[Out-Degree]),NoMetricMessage)</f>
        <v>Not Available</v>
      </c>
    </row>
    <row r="85" spans="1:2" x14ac:dyDescent="0.35">
      <c r="A85" s="35" t="s">
        <v>100</v>
      </c>
      <c r="B85" s="49" t="str">
        <f>IF(COUNT(Vertices[Betweenness Centrality])&gt;0, J2, NoMetricMessage)</f>
        <v>Not Available</v>
      </c>
    </row>
    <row r="86" spans="1:2" x14ac:dyDescent="0.35">
      <c r="A86" s="35" t="s">
        <v>101</v>
      </c>
      <c r="B86" s="49" t="str">
        <f>IF(COUNT(Vertices[Betweenness Centrality])&gt;0, J45, NoMetricMessage)</f>
        <v>Not Available</v>
      </c>
    </row>
    <row r="87" spans="1:2" x14ac:dyDescent="0.35">
      <c r="A87" s="35" t="s">
        <v>102</v>
      </c>
      <c r="B87" s="49" t="str">
        <f>IFERROR(AVERAGE(Vertices[Betweenness Centrality]),NoMetricMessage)</f>
        <v>Not Available</v>
      </c>
    </row>
    <row r="88" spans="1:2" x14ac:dyDescent="0.35">
      <c r="A88" s="35" t="s">
        <v>103</v>
      </c>
      <c r="B88" s="49" t="str">
        <f>IFERROR(MEDIAN(Vertices[Betweenness Centrality]),NoMetricMessage)</f>
        <v>Not Available</v>
      </c>
    </row>
    <row r="99" spans="1:2" x14ac:dyDescent="0.35">
      <c r="A99" s="35" t="s">
        <v>106</v>
      </c>
      <c r="B99" s="49" t="str">
        <f>IF(COUNT(Vertices[Closeness Centrality])&gt;0, L2, NoMetricMessage)</f>
        <v>Not Available</v>
      </c>
    </row>
    <row r="100" spans="1:2" x14ac:dyDescent="0.35">
      <c r="A100" s="35" t="s">
        <v>107</v>
      </c>
      <c r="B100" s="49" t="str">
        <f>IF(COUNT(Vertices[Closeness Centrality])&gt;0, L45, NoMetricMessage)</f>
        <v>Not Available</v>
      </c>
    </row>
    <row r="101" spans="1:2" x14ac:dyDescent="0.35">
      <c r="A101" s="35" t="s">
        <v>108</v>
      </c>
      <c r="B101" s="49" t="str">
        <f>IFERROR(AVERAGE(Vertices[Closeness Centrality]),NoMetricMessage)</f>
        <v>Not Available</v>
      </c>
    </row>
    <row r="102" spans="1:2" x14ac:dyDescent="0.35">
      <c r="A102" s="35" t="s">
        <v>109</v>
      </c>
      <c r="B102" s="49" t="str">
        <f>IFERROR(MEDIAN(Vertices[Closeness Centrality]),NoMetricMessage)</f>
        <v>Not Available</v>
      </c>
    </row>
    <row r="113" spans="1:2" x14ac:dyDescent="0.35">
      <c r="A113" s="35" t="s">
        <v>112</v>
      </c>
      <c r="B113" s="49" t="str">
        <f>IF(COUNT(Vertices[Eigenvector Centrality])&gt;0, N2, NoMetricMessage)</f>
        <v>Not Available</v>
      </c>
    </row>
    <row r="114" spans="1:2" x14ac:dyDescent="0.35">
      <c r="A114" s="35" t="s">
        <v>113</v>
      </c>
      <c r="B114" s="49" t="str">
        <f>IF(COUNT(Vertices[Eigenvector Centrality])&gt;0, N45, NoMetricMessage)</f>
        <v>Not Available</v>
      </c>
    </row>
    <row r="115" spans="1:2" x14ac:dyDescent="0.35">
      <c r="A115" s="35" t="s">
        <v>114</v>
      </c>
      <c r="B115" s="49" t="str">
        <f>IFERROR(AVERAGE(Vertices[Eigenvector Centrality]),NoMetricMessage)</f>
        <v>Not Available</v>
      </c>
    </row>
    <row r="116" spans="1:2" x14ac:dyDescent="0.35">
      <c r="A116" s="35" t="s">
        <v>115</v>
      </c>
      <c r="B116" s="49" t="str">
        <f>IFERROR(MEDIAN(Vertices[Eigenvector Centrality]),NoMetricMessage)</f>
        <v>Not Available</v>
      </c>
    </row>
    <row r="127" spans="1:2" x14ac:dyDescent="0.35">
      <c r="A127" s="35" t="s">
        <v>140</v>
      </c>
      <c r="B127" s="49" t="str">
        <f>IF(COUNT(Vertices[PageRank])&gt;0, P2, NoMetricMessage)</f>
        <v>Not Available</v>
      </c>
    </row>
    <row r="128" spans="1:2" x14ac:dyDescent="0.35">
      <c r="A128" s="35" t="s">
        <v>141</v>
      </c>
      <c r="B128" s="49" t="str">
        <f>IF(COUNT(Vertices[PageRank])&gt;0, P45, NoMetricMessage)</f>
        <v>Not Available</v>
      </c>
    </row>
    <row r="129" spans="1:2" x14ac:dyDescent="0.35">
      <c r="A129" s="35" t="s">
        <v>142</v>
      </c>
      <c r="B129" s="49" t="str">
        <f>IFERROR(AVERAGE(Vertices[PageRank]),NoMetricMessage)</f>
        <v>Not Available</v>
      </c>
    </row>
    <row r="130" spans="1:2" x14ac:dyDescent="0.35">
      <c r="A130" s="35" t="s">
        <v>143</v>
      </c>
      <c r="B130" s="49" t="str">
        <f>IFERROR(MEDIAN(Vertices[PageRank]),NoMetricMessage)</f>
        <v>Not Available</v>
      </c>
    </row>
    <row r="141" spans="1:2" x14ac:dyDescent="0.35">
      <c r="A141" s="35" t="s">
        <v>118</v>
      </c>
      <c r="B141" s="49" t="str">
        <f>IF(COUNT(Vertices[Clustering Coefficient])&gt;0, R2, NoMetricMessage)</f>
        <v>Not Available</v>
      </c>
    </row>
    <row r="142" spans="1:2" x14ac:dyDescent="0.35">
      <c r="A142" s="35" t="s">
        <v>119</v>
      </c>
      <c r="B142" s="49" t="str">
        <f>IF(COUNT(Vertices[Clustering Coefficient])&gt;0, R45, NoMetricMessage)</f>
        <v>Not Available</v>
      </c>
    </row>
    <row r="143" spans="1:2" x14ac:dyDescent="0.35">
      <c r="A143" s="35" t="s">
        <v>120</v>
      </c>
      <c r="B143" s="49" t="str">
        <f>IFERROR(AVERAGE(Vertices[Clustering Coefficient]),NoMetricMessage)</f>
        <v>Not Available</v>
      </c>
    </row>
    <row r="144" spans="1:2" x14ac:dyDescent="0.35">
      <c r="A144" s="35" t="s">
        <v>121</v>
      </c>
      <c r="B144" s="49" t="str">
        <f>IFERROR(MEDIAN(Vertices[Clustering Coefficient]),NoMetricMessage)</f>
        <v>Not Available</v>
      </c>
    </row>
  </sheetData>
  <dataConsolidate/>
  <pageMargins left="0.7" right="0.7" top="0.75" bottom="0.75" header="0.3" footer="0.3"/>
  <pageSetup orientation="portrait" horizontalDpi="0" verticalDpi="0" r:id="rId1"/>
  <drawing r:id="rId2"/>
  <legacyDrawing r:id="rId3"/>
  <tableParts count="4">
    <tablePart r:id="rId4"/>
    <tablePart r:id="rId5"/>
    <tablePart r:id="rId6"/>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23"/>
  <sheetViews>
    <sheetView workbookViewId="0">
      <selection activeCell="A2" sqref="A2"/>
    </sheetView>
  </sheetViews>
  <sheetFormatPr baseColWidth="10" defaultColWidth="8.7265625" defaultRowHeight="14.5" x14ac:dyDescent="0.35"/>
  <cols>
    <col min="1" max="1" width="10.453125" style="1" bestFit="1" customWidth="1"/>
    <col min="2" max="2" width="12.453125" style="1" bestFit="1" customWidth="1"/>
    <col min="3" max="3" width="22.81640625" bestFit="1" customWidth="1"/>
    <col min="4" max="4" width="16.81640625" bestFit="1" customWidth="1"/>
    <col min="5" max="6" width="16.81640625" customWidth="1"/>
    <col min="7" max="7" width="14.26953125" bestFit="1" customWidth="1"/>
    <col min="8" max="8" width="14.26953125" customWidth="1"/>
    <col min="10" max="10" width="39.1796875" bestFit="1" customWidth="1"/>
    <col min="11" max="11" width="10.81640625" bestFit="1" customWidth="1"/>
    <col min="13" max="13" width="8.453125" bestFit="1" customWidth="1"/>
    <col min="14" max="14" width="10" bestFit="1" customWidth="1"/>
    <col min="15" max="15" width="11.81640625" bestFit="1" customWidth="1"/>
    <col min="16" max="16" width="12.1796875" bestFit="1" customWidth="1"/>
  </cols>
  <sheetData>
    <row r="1" spans="1:18" s="4" customFormat="1" ht="36" customHeight="1" x14ac:dyDescent="0.35">
      <c r="A1" s="5" t="s">
        <v>6</v>
      </c>
      <c r="B1" s="5" t="s">
        <v>131</v>
      </c>
      <c r="C1" s="4" t="s">
        <v>7</v>
      </c>
      <c r="D1" s="4" t="s">
        <v>9</v>
      </c>
      <c r="E1" s="4" t="s">
        <v>164</v>
      </c>
      <c r="F1" s="5" t="s">
        <v>169</v>
      </c>
      <c r="G1" s="4" t="s">
        <v>14</v>
      </c>
      <c r="H1" s="4" t="s">
        <v>67</v>
      </c>
      <c r="J1" s="4" t="s">
        <v>18</v>
      </c>
      <c r="K1" s="4" t="s">
        <v>17</v>
      </c>
      <c r="M1" s="4" t="s">
        <v>22</v>
      </c>
      <c r="N1" s="4" t="s">
        <v>23</v>
      </c>
      <c r="O1" s="4" t="s">
        <v>24</v>
      </c>
      <c r="P1" s="4" t="s">
        <v>25</v>
      </c>
    </row>
    <row r="2" spans="1:18" x14ac:dyDescent="0.35">
      <c r="A2" s="1" t="s">
        <v>51</v>
      </c>
      <c r="B2" s="1" t="s">
        <v>132</v>
      </c>
      <c r="C2" t="s">
        <v>54</v>
      </c>
      <c r="D2" t="s">
        <v>55</v>
      </c>
      <c r="E2" t="s">
        <v>55</v>
      </c>
      <c r="F2" s="1" t="s">
        <v>51</v>
      </c>
      <c r="G2" t="s">
        <v>65</v>
      </c>
      <c r="H2" t="s">
        <v>159</v>
      </c>
      <c r="J2" t="s">
        <v>19</v>
      </c>
      <c r="K2">
        <v>108</v>
      </c>
    </row>
    <row r="3" spans="1:18" x14ac:dyDescent="0.35">
      <c r="A3" s="1" t="s">
        <v>52</v>
      </c>
      <c r="B3" s="1" t="s">
        <v>133</v>
      </c>
      <c r="C3" t="s">
        <v>52</v>
      </c>
      <c r="D3" t="s">
        <v>56</v>
      </c>
      <c r="E3" t="s">
        <v>56</v>
      </c>
      <c r="F3" s="1" t="s">
        <v>52</v>
      </c>
      <c r="G3" t="s">
        <v>66</v>
      </c>
      <c r="H3" t="s">
        <v>68</v>
      </c>
      <c r="J3" t="s">
        <v>30</v>
      </c>
      <c r="K3" t="s">
        <v>14320</v>
      </c>
    </row>
    <row r="4" spans="1:18" x14ac:dyDescent="0.35">
      <c r="A4" s="1" t="s">
        <v>53</v>
      </c>
      <c r="B4" s="1" t="s">
        <v>134</v>
      </c>
      <c r="C4" t="s">
        <v>53</v>
      </c>
      <c r="D4" t="s">
        <v>57</v>
      </c>
      <c r="E4" t="s">
        <v>57</v>
      </c>
      <c r="F4" s="1" t="s">
        <v>53</v>
      </c>
      <c r="G4">
        <v>0</v>
      </c>
      <c r="H4" t="s">
        <v>69</v>
      </c>
      <c r="J4" s="12" t="s">
        <v>78</v>
      </c>
      <c r="K4" s="12"/>
    </row>
    <row r="5" spans="1:18" ht="409.5" x14ac:dyDescent="0.35">
      <c r="A5">
        <v>1</v>
      </c>
      <c r="B5" s="1" t="s">
        <v>135</v>
      </c>
      <c r="C5" t="s">
        <v>51</v>
      </c>
      <c r="D5" t="s">
        <v>58</v>
      </c>
      <c r="E5" t="s">
        <v>58</v>
      </c>
      <c r="F5">
        <v>1</v>
      </c>
      <c r="G5">
        <v>1</v>
      </c>
      <c r="H5" t="s">
        <v>70</v>
      </c>
      <c r="J5" t="s">
        <v>172</v>
      </c>
      <c r="K5" s="13" t="s">
        <v>14321</v>
      </c>
    </row>
    <row r="6" spans="1:18" x14ac:dyDescent="0.35">
      <c r="A6">
        <v>0</v>
      </c>
      <c r="B6" s="1" t="s">
        <v>136</v>
      </c>
      <c r="C6">
        <v>1</v>
      </c>
      <c r="D6" t="s">
        <v>59</v>
      </c>
      <c r="E6" t="s">
        <v>59</v>
      </c>
      <c r="F6">
        <v>0</v>
      </c>
      <c r="H6" t="s">
        <v>71</v>
      </c>
      <c r="J6" t="s">
        <v>173</v>
      </c>
      <c r="K6">
        <v>1</v>
      </c>
      <c r="R6" t="s">
        <v>129</v>
      </c>
    </row>
    <row r="7" spans="1:18" x14ac:dyDescent="0.35">
      <c r="A7">
        <v>2</v>
      </c>
      <c r="B7">
        <v>1</v>
      </c>
      <c r="C7">
        <v>0</v>
      </c>
      <c r="D7" t="s">
        <v>60</v>
      </c>
      <c r="E7" t="s">
        <v>60</v>
      </c>
      <c r="F7">
        <v>2</v>
      </c>
      <c r="H7" t="s">
        <v>72</v>
      </c>
      <c r="J7" t="s">
        <v>174</v>
      </c>
      <c r="K7" t="s">
        <v>175</v>
      </c>
    </row>
    <row r="8" spans="1:18" x14ac:dyDescent="0.35">
      <c r="A8"/>
      <c r="B8">
        <v>2</v>
      </c>
      <c r="C8">
        <v>2</v>
      </c>
      <c r="D8" t="s">
        <v>61</v>
      </c>
      <c r="E8" t="s">
        <v>61</v>
      </c>
      <c r="H8" t="s">
        <v>73</v>
      </c>
      <c r="J8" t="s">
        <v>176</v>
      </c>
      <c r="K8" t="s">
        <v>14319</v>
      </c>
    </row>
    <row r="9" spans="1:18" x14ac:dyDescent="0.35">
      <c r="A9"/>
      <c r="B9">
        <v>3</v>
      </c>
      <c r="C9">
        <v>4</v>
      </c>
      <c r="D9" t="s">
        <v>62</v>
      </c>
      <c r="E9" t="s">
        <v>62</v>
      </c>
      <c r="H9" t="s">
        <v>74</v>
      </c>
    </row>
    <row r="10" spans="1:18" x14ac:dyDescent="0.35">
      <c r="A10"/>
      <c r="B10">
        <v>4</v>
      </c>
      <c r="D10" t="s">
        <v>63</v>
      </c>
      <c r="E10" t="s">
        <v>63</v>
      </c>
      <c r="H10" t="s">
        <v>75</v>
      </c>
    </row>
    <row r="11" spans="1:18" x14ac:dyDescent="0.35">
      <c r="A11"/>
      <c r="B11">
        <v>5</v>
      </c>
      <c r="D11" t="s">
        <v>46</v>
      </c>
      <c r="E11">
        <v>1</v>
      </c>
      <c r="H11" t="s">
        <v>76</v>
      </c>
    </row>
    <row r="12" spans="1:18" x14ac:dyDescent="0.35">
      <c r="A12"/>
      <c r="B12"/>
      <c r="D12" t="s">
        <v>64</v>
      </c>
      <c r="E12">
        <v>2</v>
      </c>
      <c r="H12">
        <v>0</v>
      </c>
    </row>
    <row r="13" spans="1:18" x14ac:dyDescent="0.35">
      <c r="A13"/>
      <c r="B13"/>
      <c r="D13">
        <v>1</v>
      </c>
      <c r="E13">
        <v>3</v>
      </c>
      <c r="H13">
        <v>1</v>
      </c>
    </row>
    <row r="14" spans="1:18" x14ac:dyDescent="0.35">
      <c r="D14">
        <v>2</v>
      </c>
      <c r="E14">
        <v>4</v>
      </c>
      <c r="H14">
        <v>2</v>
      </c>
    </row>
    <row r="15" spans="1:18" x14ac:dyDescent="0.35">
      <c r="D15">
        <v>3</v>
      </c>
      <c r="E15">
        <v>5</v>
      </c>
      <c r="H15">
        <v>3</v>
      </c>
    </row>
    <row r="16" spans="1:18" x14ac:dyDescent="0.35">
      <c r="D16">
        <v>4</v>
      </c>
      <c r="E16">
        <v>6</v>
      </c>
      <c r="H16">
        <v>4</v>
      </c>
    </row>
    <row r="17" spans="4:8" x14ac:dyDescent="0.35">
      <c r="D17">
        <v>5</v>
      </c>
      <c r="E17">
        <v>7</v>
      </c>
      <c r="H17">
        <v>5</v>
      </c>
    </row>
    <row r="18" spans="4:8" x14ac:dyDescent="0.35">
      <c r="D18">
        <v>6</v>
      </c>
      <c r="E18">
        <v>8</v>
      </c>
      <c r="H18">
        <v>6</v>
      </c>
    </row>
    <row r="19" spans="4:8" x14ac:dyDescent="0.35">
      <c r="D19">
        <v>7</v>
      </c>
      <c r="E19">
        <v>9</v>
      </c>
      <c r="H19">
        <v>7</v>
      </c>
    </row>
    <row r="20" spans="4:8" x14ac:dyDescent="0.35">
      <c r="D20">
        <v>8</v>
      </c>
      <c r="H20">
        <v>8</v>
      </c>
    </row>
    <row r="21" spans="4:8" x14ac:dyDescent="0.35">
      <c r="D21">
        <v>9</v>
      </c>
      <c r="H21">
        <v>9</v>
      </c>
    </row>
    <row r="22" spans="4:8" x14ac:dyDescent="0.35">
      <c r="D22">
        <v>10</v>
      </c>
    </row>
    <row r="23" spans="4:8" x14ac:dyDescent="0.35">
      <c r="D23">
        <v>11</v>
      </c>
    </row>
  </sheetData>
  <dataConsolidate/>
  <pageMargins left="0.7" right="0.7" top="0.75" bottom="0.75" header="0.3" footer="0.3"/>
  <pageSetup orientation="portrait" horizontalDpi="0" verticalDpi="0" r:id="rId1"/>
  <drawing r:id="rId2"/>
  <tableParts count="2">
    <tablePart r:id="rId3"/>
    <tablePart r:id="rId4"/>
  </tableParts>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4E2F76B5-8FEB-4BC5-9C27-ABAF522E7C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13</vt:i4>
      </vt:variant>
    </vt:vector>
  </HeadingPairs>
  <TitlesOfParts>
    <vt:vector size="20" baseType="lpstr">
      <vt:lpstr>Edges</vt:lpstr>
      <vt:lpstr>Vertices</vt:lpstr>
      <vt:lpstr>Do Not Delete</vt:lpstr>
      <vt:lpstr>Groups</vt:lpstr>
      <vt:lpstr>Group Vertices</vt:lpstr>
      <vt:lpstr>Overall Metrics</vt:lpstr>
      <vt:lpstr>Misc</vt:lpstr>
      <vt:lpstr>BinDivisor</vt:lpstr>
      <vt:lpstr>DynamicFilterForceCalculationRange</vt:lpstr>
      <vt:lpstr>DynamicFilterSourceColumnRange</vt:lpstr>
      <vt:lpstr>NoMetricMessage</vt:lpstr>
      <vt:lpstr>NotAvailable</vt:lpstr>
      <vt:lpstr>ValidBooleansDefaultFalse</vt:lpstr>
      <vt:lpstr>ValidEdgeStyles</vt:lpstr>
      <vt:lpstr>ValidEdgeVisibilities</vt:lpstr>
      <vt:lpstr>ValidGroupShapes</vt:lpstr>
      <vt:lpstr>ValidGroupVisibilities</vt:lpstr>
      <vt:lpstr>ValidVertexLabelPositions</vt:lpstr>
      <vt:lpstr>ValidVertexShapes</vt:lpstr>
      <vt:lpstr>ValidVertexVisibilities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2008-01-30T00:41:58Z</dcterms:created>
  <dc:creator>OLIVIER MAMAVI</dc:creator>
  <cp:lastModifiedBy>OLIVIER MAMAVI</cp:lastModifiedBy>
  <dcterms:modified xsi:type="dcterms:W3CDTF">2021-07-22T15:53:18Z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2fab5c60-e3b5-439b-8f29-2ddb446af29a</vt:lpwstr>
  </property>
  <property fmtid="{D5CDD505-2E9C-101B-9397-08002B2CF9AE}" pid="3" name="_AssemblyLocation">
    <vt:lpwstr>http://www.nodexlgraphgallery.org/NodeXLBasicSetup/Smrf.NodeXL.ExcelTemplate.vsto|aa51c0f3-62b4-4782-83a8-a15dcdd17698</vt:lpwstr>
  </property>
  <property fmtid="{D5CDD505-2E9C-101B-9397-08002B2CF9AE}" pid="4" name="_AssemblyName">
    <vt:lpwstr>4E3C66D5-58D4-491E-A7D4-64AF99AF6E8B</vt:lpwstr>
  </property>
  <property fmtid="{D5CDD505-2E9C-101B-9397-08002B2CF9AE}" pid="5" name="Solution ID">
    <vt:lpwstr>{15727DE6-F92D-4E46-ACB4-0E2C58B31A18}</vt:lpwstr>
  </property>
</Properties>
</file>